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3750" tabRatio="899" activeTab="2"/>
  </bookViews>
  <sheets>
    <sheet name="Form" sheetId="13" r:id="rId1"/>
    <sheet name="Appendix" sheetId="4" r:id="rId2"/>
    <sheet name="1A.DATAInvitation&amp;RSVP" sheetId="3" r:id="rId3"/>
    <sheet name="2A.DATAThankYou&amp;LeadGen" sheetId="5" r:id="rId4"/>
    <sheet name="1B.ReportINV&amp;RSVP" sheetId="6" r:id="rId5"/>
    <sheet name="2B.ReportINV&amp;LG" sheetId="7" r:id="rId6"/>
    <sheet name="1C.Report TOS PreCall" sheetId="8" r:id="rId7"/>
    <sheet name="1D.Report SMS INV1" sheetId="9" r:id="rId8"/>
    <sheet name="1E.Report SMS INV2" sheetId="14" r:id="rId9"/>
    <sheet name="2C.Report TOS PostCall" sheetId="11" r:id="rId10"/>
    <sheet name="2D.Report SMS TYN" sheetId="15" r:id="rId11"/>
  </sheets>
  <externalReferences>
    <externalReference r:id="rId12"/>
  </externalReferences>
  <definedNames>
    <definedName name="_xlnm._FilterDatabase" localSheetId="2" hidden="1">'1A.DATAInvitation&amp;RSVP'!$A$11:$AA$1022</definedName>
    <definedName name="_xlnm._FilterDatabase" localSheetId="6" hidden="1">'1C.Report TOS PreCall'!$A$2:$K$3</definedName>
    <definedName name="_xlnm._FilterDatabase" localSheetId="7" hidden="1">'1D.Report SMS INV1'!$D$4:$E$313</definedName>
    <definedName name="_xlnm._FilterDatabase" localSheetId="8" hidden="1">'1E.Report SMS INV2'!$D$4:$K$403</definedName>
    <definedName name="_xlnm._FilterDatabase" localSheetId="3" hidden="1">'2A.DATAThankYou&amp;LeadGen'!$A$11:$AF$1012</definedName>
    <definedName name="_xlnm._FilterDatabase" localSheetId="10" hidden="1">'2D.Report SMS TYN'!$D$4:$E$199</definedName>
    <definedName name="_xlnm.Print_Area" localSheetId="0">Form!$A$2:$D$56</definedName>
  </definedNames>
  <calcPr calcId="144525"/>
</workbook>
</file>

<file path=xl/calcChain.xml><?xml version="1.0" encoding="utf-8"?>
<calcChain xmlns="http://schemas.openxmlformats.org/spreadsheetml/2006/main">
  <c r="AA51" i="3" l="1"/>
  <c r="Z51" i="3"/>
  <c r="Y51" i="3"/>
  <c r="W51" i="3"/>
  <c r="V51" i="3"/>
  <c r="U51" i="3"/>
  <c r="T51" i="3"/>
  <c r="S51" i="3"/>
  <c r="R51" i="3"/>
  <c r="Q51" i="3"/>
  <c r="AF1012" i="5" l="1"/>
  <c r="AE1012" i="5"/>
  <c r="AD1012" i="5"/>
  <c r="AC1012" i="5"/>
  <c r="AB1012" i="5"/>
  <c r="AA1012" i="5"/>
  <c r="Z1012" i="5"/>
  <c r="Y1012" i="5"/>
  <c r="X1012" i="5"/>
  <c r="W1012" i="5"/>
  <c r="V1012" i="5"/>
  <c r="U1012" i="5"/>
  <c r="T1012" i="5"/>
  <c r="S1012" i="5"/>
  <c r="AF1011" i="5"/>
  <c r="AE1011" i="5"/>
  <c r="AD1011" i="5"/>
  <c r="AC1011" i="5"/>
  <c r="AB1011" i="5"/>
  <c r="AA1011" i="5"/>
  <c r="Z1011" i="5"/>
  <c r="Y1011" i="5"/>
  <c r="X1011" i="5"/>
  <c r="W1011" i="5"/>
  <c r="V1011" i="5"/>
  <c r="U1011" i="5"/>
  <c r="T1011" i="5"/>
  <c r="S1011" i="5"/>
  <c r="AF1010" i="5"/>
  <c r="AE1010" i="5"/>
  <c r="AD1010" i="5"/>
  <c r="AC1010" i="5"/>
  <c r="AB1010" i="5"/>
  <c r="AA1010" i="5"/>
  <c r="Z1010" i="5"/>
  <c r="Y1010" i="5"/>
  <c r="X1010" i="5"/>
  <c r="W1010" i="5"/>
  <c r="V1010" i="5"/>
  <c r="U1010" i="5"/>
  <c r="T1010" i="5"/>
  <c r="S1010" i="5"/>
  <c r="AF1009" i="5"/>
  <c r="AE1009" i="5"/>
  <c r="AD1009" i="5"/>
  <c r="AC1009" i="5"/>
  <c r="AB1009" i="5"/>
  <c r="AA1009" i="5"/>
  <c r="Z1009" i="5"/>
  <c r="Y1009" i="5"/>
  <c r="X1009" i="5"/>
  <c r="W1009" i="5"/>
  <c r="V1009" i="5"/>
  <c r="U1009" i="5"/>
  <c r="T1009" i="5"/>
  <c r="S1009" i="5"/>
  <c r="AF1008" i="5"/>
  <c r="AE1008" i="5"/>
  <c r="AD1008" i="5"/>
  <c r="AC1008" i="5"/>
  <c r="AB1008" i="5"/>
  <c r="AA1008" i="5"/>
  <c r="Z1008" i="5"/>
  <c r="Y1008" i="5"/>
  <c r="X1008" i="5"/>
  <c r="W1008" i="5"/>
  <c r="V1008" i="5"/>
  <c r="U1008" i="5"/>
  <c r="T1008" i="5"/>
  <c r="S1008" i="5"/>
  <c r="AF1007" i="5"/>
  <c r="AE1007" i="5"/>
  <c r="AD1007" i="5"/>
  <c r="AC1007" i="5"/>
  <c r="AB1007" i="5"/>
  <c r="AA1007" i="5"/>
  <c r="Z1007" i="5"/>
  <c r="Y1007" i="5"/>
  <c r="X1007" i="5"/>
  <c r="W1007" i="5"/>
  <c r="V1007" i="5"/>
  <c r="U1007" i="5"/>
  <c r="T1007" i="5"/>
  <c r="S1007" i="5"/>
  <c r="AF1006" i="5"/>
  <c r="AE1006" i="5"/>
  <c r="AD1006" i="5"/>
  <c r="AC1006" i="5"/>
  <c r="AB1006" i="5"/>
  <c r="AA1006" i="5"/>
  <c r="Z1006" i="5"/>
  <c r="Y1006" i="5"/>
  <c r="X1006" i="5"/>
  <c r="W1006" i="5"/>
  <c r="V1006" i="5"/>
  <c r="U1006" i="5"/>
  <c r="T1006" i="5"/>
  <c r="S1006" i="5"/>
  <c r="AF1005" i="5"/>
  <c r="AE1005" i="5"/>
  <c r="AD1005" i="5"/>
  <c r="AC1005" i="5"/>
  <c r="AB1005" i="5"/>
  <c r="AA1005" i="5"/>
  <c r="Z1005" i="5"/>
  <c r="Y1005" i="5"/>
  <c r="X1005" i="5"/>
  <c r="W1005" i="5"/>
  <c r="V1005" i="5"/>
  <c r="U1005" i="5"/>
  <c r="T1005" i="5"/>
  <c r="S1005" i="5"/>
  <c r="AF1004" i="5"/>
  <c r="AE1004" i="5"/>
  <c r="AD1004" i="5"/>
  <c r="AC1004" i="5"/>
  <c r="AB1004" i="5"/>
  <c r="AA1004" i="5"/>
  <c r="Z1004" i="5"/>
  <c r="Y1004" i="5"/>
  <c r="X1004" i="5"/>
  <c r="W1004" i="5"/>
  <c r="V1004" i="5"/>
  <c r="U1004" i="5"/>
  <c r="T1004" i="5"/>
  <c r="S1004" i="5"/>
  <c r="AF1003" i="5"/>
  <c r="AE1003" i="5"/>
  <c r="AD1003" i="5"/>
  <c r="AC1003" i="5"/>
  <c r="AB1003" i="5"/>
  <c r="AA1003" i="5"/>
  <c r="Z1003" i="5"/>
  <c r="Y1003" i="5"/>
  <c r="X1003" i="5"/>
  <c r="W1003" i="5"/>
  <c r="V1003" i="5"/>
  <c r="U1003" i="5"/>
  <c r="T1003" i="5"/>
  <c r="S1003" i="5"/>
  <c r="AF1002" i="5"/>
  <c r="AE1002" i="5"/>
  <c r="AD1002" i="5"/>
  <c r="AC1002" i="5"/>
  <c r="AB1002" i="5"/>
  <c r="AA1002" i="5"/>
  <c r="Z1002" i="5"/>
  <c r="Y1002" i="5"/>
  <c r="X1002" i="5"/>
  <c r="W1002" i="5"/>
  <c r="V1002" i="5"/>
  <c r="U1002" i="5"/>
  <c r="T1002" i="5"/>
  <c r="S1002" i="5"/>
  <c r="AF1001" i="5"/>
  <c r="AE1001" i="5"/>
  <c r="AD1001" i="5"/>
  <c r="AC1001" i="5"/>
  <c r="AB1001" i="5"/>
  <c r="AA1001" i="5"/>
  <c r="Z1001" i="5"/>
  <c r="Y1001" i="5"/>
  <c r="X1001" i="5"/>
  <c r="W1001" i="5"/>
  <c r="V1001" i="5"/>
  <c r="U1001" i="5"/>
  <c r="T1001" i="5"/>
  <c r="S1001" i="5"/>
  <c r="AF1000" i="5"/>
  <c r="AE1000" i="5"/>
  <c r="AD1000" i="5"/>
  <c r="AC1000" i="5"/>
  <c r="AB1000" i="5"/>
  <c r="AA1000" i="5"/>
  <c r="Z1000" i="5"/>
  <c r="Y1000" i="5"/>
  <c r="X1000" i="5"/>
  <c r="W1000" i="5"/>
  <c r="V1000" i="5"/>
  <c r="U1000" i="5"/>
  <c r="T1000" i="5"/>
  <c r="S1000" i="5"/>
  <c r="AF999" i="5"/>
  <c r="AE999" i="5"/>
  <c r="AD999" i="5"/>
  <c r="AC999" i="5"/>
  <c r="AB999" i="5"/>
  <c r="AA999" i="5"/>
  <c r="Z999" i="5"/>
  <c r="Y999" i="5"/>
  <c r="X999" i="5"/>
  <c r="W999" i="5"/>
  <c r="V999" i="5"/>
  <c r="U999" i="5"/>
  <c r="T999" i="5"/>
  <c r="S999" i="5"/>
  <c r="AF998" i="5"/>
  <c r="AE998" i="5"/>
  <c r="AD998" i="5"/>
  <c r="AC998" i="5"/>
  <c r="AB998" i="5"/>
  <c r="AA998" i="5"/>
  <c r="Z998" i="5"/>
  <c r="Y998" i="5"/>
  <c r="X998" i="5"/>
  <c r="W998" i="5"/>
  <c r="V998" i="5"/>
  <c r="U998" i="5"/>
  <c r="T998" i="5"/>
  <c r="S998" i="5"/>
  <c r="AF997" i="5"/>
  <c r="AE997" i="5"/>
  <c r="AD997" i="5"/>
  <c r="AC997" i="5"/>
  <c r="AB997" i="5"/>
  <c r="AA997" i="5"/>
  <c r="Z997" i="5"/>
  <c r="Y997" i="5"/>
  <c r="X997" i="5"/>
  <c r="W997" i="5"/>
  <c r="V997" i="5"/>
  <c r="U997" i="5"/>
  <c r="T997" i="5"/>
  <c r="S997" i="5"/>
  <c r="AF996" i="5"/>
  <c r="AE996" i="5"/>
  <c r="AD996" i="5"/>
  <c r="AC996" i="5"/>
  <c r="AB996" i="5"/>
  <c r="AA996" i="5"/>
  <c r="Z996" i="5"/>
  <c r="Y996" i="5"/>
  <c r="X996" i="5"/>
  <c r="W996" i="5"/>
  <c r="V996" i="5"/>
  <c r="U996" i="5"/>
  <c r="T996" i="5"/>
  <c r="S996" i="5"/>
  <c r="AF995" i="5"/>
  <c r="AE995" i="5"/>
  <c r="AD995" i="5"/>
  <c r="AC995" i="5"/>
  <c r="AB995" i="5"/>
  <c r="AA995" i="5"/>
  <c r="Z995" i="5"/>
  <c r="Y995" i="5"/>
  <c r="X995" i="5"/>
  <c r="W995" i="5"/>
  <c r="V995" i="5"/>
  <c r="U995" i="5"/>
  <c r="T995" i="5"/>
  <c r="S995" i="5"/>
  <c r="AF994" i="5"/>
  <c r="AE994" i="5"/>
  <c r="AD994" i="5"/>
  <c r="AC994" i="5"/>
  <c r="AB994" i="5"/>
  <c r="AA994" i="5"/>
  <c r="Z994" i="5"/>
  <c r="Y994" i="5"/>
  <c r="X994" i="5"/>
  <c r="W994" i="5"/>
  <c r="V994" i="5"/>
  <c r="U994" i="5"/>
  <c r="T994" i="5"/>
  <c r="S994" i="5"/>
  <c r="AF993" i="5"/>
  <c r="AE993" i="5"/>
  <c r="AD993" i="5"/>
  <c r="AC993" i="5"/>
  <c r="AB993" i="5"/>
  <c r="AA993" i="5"/>
  <c r="Z993" i="5"/>
  <c r="Y993" i="5"/>
  <c r="X993" i="5"/>
  <c r="W993" i="5"/>
  <c r="V993" i="5"/>
  <c r="U993" i="5"/>
  <c r="T993" i="5"/>
  <c r="S993" i="5"/>
  <c r="AF992" i="5"/>
  <c r="AE992" i="5"/>
  <c r="AD992" i="5"/>
  <c r="AC992" i="5"/>
  <c r="AB992" i="5"/>
  <c r="AA992" i="5"/>
  <c r="Z992" i="5"/>
  <c r="Y992" i="5"/>
  <c r="X992" i="5"/>
  <c r="W992" i="5"/>
  <c r="V992" i="5"/>
  <c r="U992" i="5"/>
  <c r="T992" i="5"/>
  <c r="S992" i="5"/>
  <c r="AF991" i="5"/>
  <c r="AE991" i="5"/>
  <c r="AD991" i="5"/>
  <c r="AC991" i="5"/>
  <c r="AB991" i="5"/>
  <c r="AA991" i="5"/>
  <c r="Z991" i="5"/>
  <c r="Y991" i="5"/>
  <c r="X991" i="5"/>
  <c r="W991" i="5"/>
  <c r="V991" i="5"/>
  <c r="U991" i="5"/>
  <c r="T991" i="5"/>
  <c r="S991" i="5"/>
  <c r="AF990" i="5"/>
  <c r="AE990" i="5"/>
  <c r="AD990" i="5"/>
  <c r="AC990" i="5"/>
  <c r="AB990" i="5"/>
  <c r="AA990" i="5"/>
  <c r="Z990" i="5"/>
  <c r="Y990" i="5"/>
  <c r="X990" i="5"/>
  <c r="W990" i="5"/>
  <c r="V990" i="5"/>
  <c r="U990" i="5"/>
  <c r="T990" i="5"/>
  <c r="S990" i="5"/>
  <c r="AF989" i="5"/>
  <c r="AE989" i="5"/>
  <c r="AD989" i="5"/>
  <c r="AC989" i="5"/>
  <c r="AB989" i="5"/>
  <c r="AA989" i="5"/>
  <c r="Z989" i="5"/>
  <c r="Y989" i="5"/>
  <c r="X989" i="5"/>
  <c r="W989" i="5"/>
  <c r="V989" i="5"/>
  <c r="U989" i="5"/>
  <c r="T989" i="5"/>
  <c r="S989" i="5"/>
  <c r="AF988" i="5"/>
  <c r="AE988" i="5"/>
  <c r="AD988" i="5"/>
  <c r="AC988" i="5"/>
  <c r="AB988" i="5"/>
  <c r="AA988" i="5"/>
  <c r="Z988" i="5"/>
  <c r="Y988" i="5"/>
  <c r="X988" i="5"/>
  <c r="W988" i="5"/>
  <c r="V988" i="5"/>
  <c r="U988" i="5"/>
  <c r="T988" i="5"/>
  <c r="S988" i="5"/>
  <c r="AF987" i="5"/>
  <c r="AE987" i="5"/>
  <c r="AD987" i="5"/>
  <c r="AC987" i="5"/>
  <c r="AB987" i="5"/>
  <c r="AA987" i="5"/>
  <c r="Z987" i="5"/>
  <c r="Y987" i="5"/>
  <c r="X987" i="5"/>
  <c r="W987" i="5"/>
  <c r="V987" i="5"/>
  <c r="U987" i="5"/>
  <c r="T987" i="5"/>
  <c r="S987" i="5"/>
  <c r="AF986" i="5"/>
  <c r="AE986" i="5"/>
  <c r="AD986" i="5"/>
  <c r="AC986" i="5"/>
  <c r="AB986" i="5"/>
  <c r="AA986" i="5"/>
  <c r="Z986" i="5"/>
  <c r="Y986" i="5"/>
  <c r="X986" i="5"/>
  <c r="W986" i="5"/>
  <c r="V986" i="5"/>
  <c r="U986" i="5"/>
  <c r="T986" i="5"/>
  <c r="S986" i="5"/>
  <c r="AF985" i="5"/>
  <c r="AE985" i="5"/>
  <c r="AD985" i="5"/>
  <c r="AC985" i="5"/>
  <c r="AB985" i="5"/>
  <c r="AA985" i="5"/>
  <c r="Z985" i="5"/>
  <c r="Y985" i="5"/>
  <c r="X985" i="5"/>
  <c r="W985" i="5"/>
  <c r="V985" i="5"/>
  <c r="U985" i="5"/>
  <c r="T985" i="5"/>
  <c r="S985" i="5"/>
  <c r="AF984" i="5"/>
  <c r="AE984" i="5"/>
  <c r="AD984" i="5"/>
  <c r="AC984" i="5"/>
  <c r="AB984" i="5"/>
  <c r="AA984" i="5"/>
  <c r="Z984" i="5"/>
  <c r="Y984" i="5"/>
  <c r="X984" i="5"/>
  <c r="W984" i="5"/>
  <c r="V984" i="5"/>
  <c r="U984" i="5"/>
  <c r="T984" i="5"/>
  <c r="S984" i="5"/>
  <c r="AF983" i="5"/>
  <c r="AE983" i="5"/>
  <c r="AD983" i="5"/>
  <c r="AC983" i="5"/>
  <c r="AB983" i="5"/>
  <c r="AA983" i="5"/>
  <c r="Z983" i="5"/>
  <c r="Y983" i="5"/>
  <c r="X983" i="5"/>
  <c r="W983" i="5"/>
  <c r="V983" i="5"/>
  <c r="U983" i="5"/>
  <c r="T983" i="5"/>
  <c r="S983" i="5"/>
  <c r="AF982" i="5"/>
  <c r="AE982" i="5"/>
  <c r="AD982" i="5"/>
  <c r="AC982" i="5"/>
  <c r="AB982" i="5"/>
  <c r="AA982" i="5"/>
  <c r="Z982" i="5"/>
  <c r="Y982" i="5"/>
  <c r="X982" i="5"/>
  <c r="W982" i="5"/>
  <c r="V982" i="5"/>
  <c r="U982" i="5"/>
  <c r="T982" i="5"/>
  <c r="S982" i="5"/>
  <c r="AF981" i="5"/>
  <c r="AE981" i="5"/>
  <c r="AD981" i="5"/>
  <c r="AC981" i="5"/>
  <c r="AB981" i="5"/>
  <c r="AA981" i="5"/>
  <c r="Z981" i="5"/>
  <c r="Y981" i="5"/>
  <c r="X981" i="5"/>
  <c r="W981" i="5"/>
  <c r="V981" i="5"/>
  <c r="U981" i="5"/>
  <c r="T981" i="5"/>
  <c r="S981" i="5"/>
  <c r="AF980" i="5"/>
  <c r="AE980" i="5"/>
  <c r="AD980" i="5"/>
  <c r="AC980" i="5"/>
  <c r="AB980" i="5"/>
  <c r="AA980" i="5"/>
  <c r="Z980" i="5"/>
  <c r="Y980" i="5"/>
  <c r="X980" i="5"/>
  <c r="W980" i="5"/>
  <c r="V980" i="5"/>
  <c r="U980" i="5"/>
  <c r="T980" i="5"/>
  <c r="S980" i="5"/>
  <c r="AF979" i="5"/>
  <c r="AE979" i="5"/>
  <c r="AD979" i="5"/>
  <c r="AC979" i="5"/>
  <c r="AB979" i="5"/>
  <c r="AA979" i="5"/>
  <c r="Z979" i="5"/>
  <c r="Y979" i="5"/>
  <c r="X979" i="5"/>
  <c r="W979" i="5"/>
  <c r="V979" i="5"/>
  <c r="U979" i="5"/>
  <c r="T979" i="5"/>
  <c r="S979" i="5"/>
  <c r="AF978" i="5"/>
  <c r="AE978" i="5"/>
  <c r="AD978" i="5"/>
  <c r="AC978" i="5"/>
  <c r="AB978" i="5"/>
  <c r="AA978" i="5"/>
  <c r="Z978" i="5"/>
  <c r="Y978" i="5"/>
  <c r="X978" i="5"/>
  <c r="W978" i="5"/>
  <c r="V978" i="5"/>
  <c r="U978" i="5"/>
  <c r="T978" i="5"/>
  <c r="S978" i="5"/>
  <c r="AF977" i="5"/>
  <c r="AE977" i="5"/>
  <c r="AD977" i="5"/>
  <c r="AC977" i="5"/>
  <c r="AB977" i="5"/>
  <c r="AA977" i="5"/>
  <c r="Z977" i="5"/>
  <c r="Y977" i="5"/>
  <c r="X977" i="5"/>
  <c r="W977" i="5"/>
  <c r="V977" i="5"/>
  <c r="U977" i="5"/>
  <c r="T977" i="5"/>
  <c r="S977" i="5"/>
  <c r="AF976" i="5"/>
  <c r="AE976" i="5"/>
  <c r="AD976" i="5"/>
  <c r="AC976" i="5"/>
  <c r="AB976" i="5"/>
  <c r="AA976" i="5"/>
  <c r="Z976" i="5"/>
  <c r="Y976" i="5"/>
  <c r="X976" i="5"/>
  <c r="W976" i="5"/>
  <c r="V976" i="5"/>
  <c r="U976" i="5"/>
  <c r="T976" i="5"/>
  <c r="S976" i="5"/>
  <c r="AF975" i="5"/>
  <c r="AE975" i="5"/>
  <c r="AD975" i="5"/>
  <c r="AC975" i="5"/>
  <c r="AB975" i="5"/>
  <c r="AA975" i="5"/>
  <c r="Z975" i="5"/>
  <c r="Y975" i="5"/>
  <c r="X975" i="5"/>
  <c r="W975" i="5"/>
  <c r="V975" i="5"/>
  <c r="U975" i="5"/>
  <c r="T975" i="5"/>
  <c r="S975" i="5"/>
  <c r="AF974" i="5"/>
  <c r="AE974" i="5"/>
  <c r="AD974" i="5"/>
  <c r="AC974" i="5"/>
  <c r="AB974" i="5"/>
  <c r="AA974" i="5"/>
  <c r="Z974" i="5"/>
  <c r="Y974" i="5"/>
  <c r="X974" i="5"/>
  <c r="W974" i="5"/>
  <c r="V974" i="5"/>
  <c r="U974" i="5"/>
  <c r="T974" i="5"/>
  <c r="S974" i="5"/>
  <c r="AF973" i="5"/>
  <c r="AE973" i="5"/>
  <c r="AD973" i="5"/>
  <c r="AC973" i="5"/>
  <c r="AB973" i="5"/>
  <c r="AA973" i="5"/>
  <c r="Z973" i="5"/>
  <c r="Y973" i="5"/>
  <c r="X973" i="5"/>
  <c r="W973" i="5"/>
  <c r="V973" i="5"/>
  <c r="U973" i="5"/>
  <c r="T973" i="5"/>
  <c r="S973" i="5"/>
  <c r="AF972" i="5"/>
  <c r="AE972" i="5"/>
  <c r="AD972" i="5"/>
  <c r="AC972" i="5"/>
  <c r="AB972" i="5"/>
  <c r="AA972" i="5"/>
  <c r="Z972" i="5"/>
  <c r="Y972" i="5"/>
  <c r="X972" i="5"/>
  <c r="W972" i="5"/>
  <c r="V972" i="5"/>
  <c r="U972" i="5"/>
  <c r="T972" i="5"/>
  <c r="S972" i="5"/>
  <c r="AF971" i="5"/>
  <c r="AE971" i="5"/>
  <c r="AD971" i="5"/>
  <c r="AC971" i="5"/>
  <c r="AB971" i="5"/>
  <c r="AA971" i="5"/>
  <c r="Z971" i="5"/>
  <c r="Y971" i="5"/>
  <c r="X971" i="5"/>
  <c r="W971" i="5"/>
  <c r="V971" i="5"/>
  <c r="U971" i="5"/>
  <c r="T971" i="5"/>
  <c r="S971" i="5"/>
  <c r="AF970" i="5"/>
  <c r="AE970" i="5"/>
  <c r="AD970" i="5"/>
  <c r="AC970" i="5"/>
  <c r="AB970" i="5"/>
  <c r="AA970" i="5"/>
  <c r="Z970" i="5"/>
  <c r="Y970" i="5"/>
  <c r="X970" i="5"/>
  <c r="W970" i="5"/>
  <c r="V970" i="5"/>
  <c r="U970" i="5"/>
  <c r="T970" i="5"/>
  <c r="S970" i="5"/>
  <c r="AF969" i="5"/>
  <c r="AE969" i="5"/>
  <c r="AD969" i="5"/>
  <c r="AC969" i="5"/>
  <c r="AB969" i="5"/>
  <c r="AA969" i="5"/>
  <c r="Z969" i="5"/>
  <c r="Y969" i="5"/>
  <c r="X969" i="5"/>
  <c r="W969" i="5"/>
  <c r="V969" i="5"/>
  <c r="U969" i="5"/>
  <c r="T969" i="5"/>
  <c r="S969" i="5"/>
  <c r="AF968" i="5"/>
  <c r="AE968" i="5"/>
  <c r="AD968" i="5"/>
  <c r="AC968" i="5"/>
  <c r="AB968" i="5"/>
  <c r="AA968" i="5"/>
  <c r="Z968" i="5"/>
  <c r="Y968" i="5"/>
  <c r="X968" i="5"/>
  <c r="W968" i="5"/>
  <c r="V968" i="5"/>
  <c r="U968" i="5"/>
  <c r="T968" i="5"/>
  <c r="S968" i="5"/>
  <c r="AF967" i="5"/>
  <c r="AE967" i="5"/>
  <c r="AD967" i="5"/>
  <c r="AC967" i="5"/>
  <c r="AB967" i="5"/>
  <c r="AA967" i="5"/>
  <c r="Z967" i="5"/>
  <c r="Y967" i="5"/>
  <c r="X967" i="5"/>
  <c r="W967" i="5"/>
  <c r="V967" i="5"/>
  <c r="U967" i="5"/>
  <c r="T967" i="5"/>
  <c r="S967" i="5"/>
  <c r="AF966" i="5"/>
  <c r="AE966" i="5"/>
  <c r="AD966" i="5"/>
  <c r="AC966" i="5"/>
  <c r="AB966" i="5"/>
  <c r="AA966" i="5"/>
  <c r="Z966" i="5"/>
  <c r="Y966" i="5"/>
  <c r="X966" i="5"/>
  <c r="W966" i="5"/>
  <c r="V966" i="5"/>
  <c r="U966" i="5"/>
  <c r="T966" i="5"/>
  <c r="S966" i="5"/>
  <c r="AF965" i="5"/>
  <c r="AE965" i="5"/>
  <c r="AD965" i="5"/>
  <c r="AC965" i="5"/>
  <c r="AB965" i="5"/>
  <c r="AA965" i="5"/>
  <c r="Z965" i="5"/>
  <c r="Y965" i="5"/>
  <c r="X965" i="5"/>
  <c r="W965" i="5"/>
  <c r="V965" i="5"/>
  <c r="U965" i="5"/>
  <c r="T965" i="5"/>
  <c r="S965" i="5"/>
  <c r="AF964" i="5"/>
  <c r="AE964" i="5"/>
  <c r="AD964" i="5"/>
  <c r="AC964" i="5"/>
  <c r="AB964" i="5"/>
  <c r="AA964" i="5"/>
  <c r="Z964" i="5"/>
  <c r="Y964" i="5"/>
  <c r="X964" i="5"/>
  <c r="W964" i="5"/>
  <c r="V964" i="5"/>
  <c r="U964" i="5"/>
  <c r="T964" i="5"/>
  <c r="S964" i="5"/>
  <c r="AF963" i="5"/>
  <c r="AE963" i="5"/>
  <c r="AD963" i="5"/>
  <c r="AC963" i="5"/>
  <c r="AB963" i="5"/>
  <c r="AA963" i="5"/>
  <c r="Z963" i="5"/>
  <c r="Y963" i="5"/>
  <c r="X963" i="5"/>
  <c r="W963" i="5"/>
  <c r="V963" i="5"/>
  <c r="U963" i="5"/>
  <c r="T963" i="5"/>
  <c r="S963" i="5"/>
  <c r="AF962" i="5"/>
  <c r="AE962" i="5"/>
  <c r="AD962" i="5"/>
  <c r="AC962" i="5"/>
  <c r="AB962" i="5"/>
  <c r="AA962" i="5"/>
  <c r="Z962" i="5"/>
  <c r="Y962" i="5"/>
  <c r="X962" i="5"/>
  <c r="W962" i="5"/>
  <c r="V962" i="5"/>
  <c r="U962" i="5"/>
  <c r="T962" i="5"/>
  <c r="S962" i="5"/>
  <c r="AF961" i="5"/>
  <c r="AE961" i="5"/>
  <c r="AD961" i="5"/>
  <c r="AC961" i="5"/>
  <c r="AB961" i="5"/>
  <c r="AA961" i="5"/>
  <c r="Z961" i="5"/>
  <c r="Y961" i="5"/>
  <c r="X961" i="5"/>
  <c r="W961" i="5"/>
  <c r="V961" i="5"/>
  <c r="U961" i="5"/>
  <c r="T961" i="5"/>
  <c r="S961" i="5"/>
  <c r="AF960" i="5"/>
  <c r="AE960" i="5"/>
  <c r="AD960" i="5"/>
  <c r="AC960" i="5"/>
  <c r="AB960" i="5"/>
  <c r="AA960" i="5"/>
  <c r="Z960" i="5"/>
  <c r="Y960" i="5"/>
  <c r="X960" i="5"/>
  <c r="W960" i="5"/>
  <c r="V960" i="5"/>
  <c r="U960" i="5"/>
  <c r="T960" i="5"/>
  <c r="S960" i="5"/>
  <c r="AF959" i="5"/>
  <c r="AE959" i="5"/>
  <c r="AD959" i="5"/>
  <c r="AC959" i="5"/>
  <c r="AB959" i="5"/>
  <c r="AA959" i="5"/>
  <c r="Z959" i="5"/>
  <c r="Y959" i="5"/>
  <c r="X959" i="5"/>
  <c r="W959" i="5"/>
  <c r="V959" i="5"/>
  <c r="U959" i="5"/>
  <c r="T959" i="5"/>
  <c r="S959" i="5"/>
  <c r="AF958" i="5"/>
  <c r="AE958" i="5"/>
  <c r="AD958" i="5"/>
  <c r="AC958" i="5"/>
  <c r="AB958" i="5"/>
  <c r="AA958" i="5"/>
  <c r="Z958" i="5"/>
  <c r="Y958" i="5"/>
  <c r="X958" i="5"/>
  <c r="W958" i="5"/>
  <c r="V958" i="5"/>
  <c r="U958" i="5"/>
  <c r="T958" i="5"/>
  <c r="S958" i="5"/>
  <c r="AF957" i="5"/>
  <c r="AE957" i="5"/>
  <c r="AD957" i="5"/>
  <c r="AC957" i="5"/>
  <c r="AB957" i="5"/>
  <c r="AA957" i="5"/>
  <c r="Z957" i="5"/>
  <c r="Y957" i="5"/>
  <c r="X957" i="5"/>
  <c r="W957" i="5"/>
  <c r="V957" i="5"/>
  <c r="U957" i="5"/>
  <c r="T957" i="5"/>
  <c r="S957" i="5"/>
  <c r="AF956" i="5"/>
  <c r="AE956" i="5"/>
  <c r="AD956" i="5"/>
  <c r="AC956" i="5"/>
  <c r="AB956" i="5"/>
  <c r="AA956" i="5"/>
  <c r="Z956" i="5"/>
  <c r="Y956" i="5"/>
  <c r="X956" i="5"/>
  <c r="W956" i="5"/>
  <c r="V956" i="5"/>
  <c r="U956" i="5"/>
  <c r="T956" i="5"/>
  <c r="S956" i="5"/>
  <c r="AF955" i="5"/>
  <c r="AE955" i="5"/>
  <c r="AD955" i="5"/>
  <c r="AC955" i="5"/>
  <c r="AB955" i="5"/>
  <c r="AA955" i="5"/>
  <c r="Z955" i="5"/>
  <c r="Y955" i="5"/>
  <c r="X955" i="5"/>
  <c r="W955" i="5"/>
  <c r="V955" i="5"/>
  <c r="U955" i="5"/>
  <c r="T955" i="5"/>
  <c r="S955" i="5"/>
  <c r="AF954" i="5"/>
  <c r="AE954" i="5"/>
  <c r="AD954" i="5"/>
  <c r="AC954" i="5"/>
  <c r="AB954" i="5"/>
  <c r="AA954" i="5"/>
  <c r="Z954" i="5"/>
  <c r="Y954" i="5"/>
  <c r="X954" i="5"/>
  <c r="W954" i="5"/>
  <c r="V954" i="5"/>
  <c r="U954" i="5"/>
  <c r="T954" i="5"/>
  <c r="S954" i="5"/>
  <c r="AF953" i="5"/>
  <c r="AE953" i="5"/>
  <c r="AD953" i="5"/>
  <c r="AC953" i="5"/>
  <c r="AB953" i="5"/>
  <c r="AA953" i="5"/>
  <c r="Z953" i="5"/>
  <c r="Y953" i="5"/>
  <c r="X953" i="5"/>
  <c r="W953" i="5"/>
  <c r="V953" i="5"/>
  <c r="U953" i="5"/>
  <c r="T953" i="5"/>
  <c r="S953" i="5"/>
  <c r="AF952" i="5"/>
  <c r="AE952" i="5"/>
  <c r="AD952" i="5"/>
  <c r="AC952" i="5"/>
  <c r="AB952" i="5"/>
  <c r="AA952" i="5"/>
  <c r="Z952" i="5"/>
  <c r="Y952" i="5"/>
  <c r="X952" i="5"/>
  <c r="W952" i="5"/>
  <c r="V952" i="5"/>
  <c r="U952" i="5"/>
  <c r="T952" i="5"/>
  <c r="S952" i="5"/>
  <c r="AF951" i="5"/>
  <c r="AE951" i="5"/>
  <c r="AD951" i="5"/>
  <c r="AC951" i="5"/>
  <c r="AB951" i="5"/>
  <c r="AA951" i="5"/>
  <c r="Z951" i="5"/>
  <c r="Y951" i="5"/>
  <c r="X951" i="5"/>
  <c r="W951" i="5"/>
  <c r="V951" i="5"/>
  <c r="U951" i="5"/>
  <c r="T951" i="5"/>
  <c r="S951" i="5"/>
  <c r="AF950" i="5"/>
  <c r="AE950" i="5"/>
  <c r="AD950" i="5"/>
  <c r="AC950" i="5"/>
  <c r="AB950" i="5"/>
  <c r="AA950" i="5"/>
  <c r="Z950" i="5"/>
  <c r="Y950" i="5"/>
  <c r="X950" i="5"/>
  <c r="W950" i="5"/>
  <c r="V950" i="5"/>
  <c r="U950" i="5"/>
  <c r="T950" i="5"/>
  <c r="S950" i="5"/>
  <c r="AF949" i="5"/>
  <c r="AE949" i="5"/>
  <c r="AD949" i="5"/>
  <c r="AC949" i="5"/>
  <c r="AB949" i="5"/>
  <c r="AA949" i="5"/>
  <c r="Z949" i="5"/>
  <c r="Y949" i="5"/>
  <c r="X949" i="5"/>
  <c r="W949" i="5"/>
  <c r="V949" i="5"/>
  <c r="U949" i="5"/>
  <c r="T949" i="5"/>
  <c r="S949" i="5"/>
  <c r="AF948" i="5"/>
  <c r="AE948" i="5"/>
  <c r="AD948" i="5"/>
  <c r="AC948" i="5"/>
  <c r="AB948" i="5"/>
  <c r="AA948" i="5"/>
  <c r="Z948" i="5"/>
  <c r="Y948" i="5"/>
  <c r="X948" i="5"/>
  <c r="W948" i="5"/>
  <c r="V948" i="5"/>
  <c r="U948" i="5"/>
  <c r="T948" i="5"/>
  <c r="S948" i="5"/>
  <c r="AF947" i="5"/>
  <c r="AE947" i="5"/>
  <c r="AD947" i="5"/>
  <c r="AC947" i="5"/>
  <c r="AB947" i="5"/>
  <c r="AA947" i="5"/>
  <c r="Z947" i="5"/>
  <c r="Y947" i="5"/>
  <c r="X947" i="5"/>
  <c r="W947" i="5"/>
  <c r="V947" i="5"/>
  <c r="U947" i="5"/>
  <c r="T947" i="5"/>
  <c r="S947" i="5"/>
  <c r="AF946" i="5"/>
  <c r="AE946" i="5"/>
  <c r="AD946" i="5"/>
  <c r="AC946" i="5"/>
  <c r="AB946" i="5"/>
  <c r="AA946" i="5"/>
  <c r="Z946" i="5"/>
  <c r="Y946" i="5"/>
  <c r="X946" i="5"/>
  <c r="W946" i="5"/>
  <c r="V946" i="5"/>
  <c r="U946" i="5"/>
  <c r="T946" i="5"/>
  <c r="S946" i="5"/>
  <c r="AF945" i="5"/>
  <c r="AE945" i="5"/>
  <c r="AD945" i="5"/>
  <c r="AC945" i="5"/>
  <c r="AB945" i="5"/>
  <c r="AA945" i="5"/>
  <c r="Z945" i="5"/>
  <c r="Y945" i="5"/>
  <c r="X945" i="5"/>
  <c r="W945" i="5"/>
  <c r="V945" i="5"/>
  <c r="U945" i="5"/>
  <c r="T945" i="5"/>
  <c r="S945" i="5"/>
  <c r="AF944" i="5"/>
  <c r="AE944" i="5"/>
  <c r="AD944" i="5"/>
  <c r="AC944" i="5"/>
  <c r="AB944" i="5"/>
  <c r="AA944" i="5"/>
  <c r="Z944" i="5"/>
  <c r="Y944" i="5"/>
  <c r="X944" i="5"/>
  <c r="W944" i="5"/>
  <c r="V944" i="5"/>
  <c r="U944" i="5"/>
  <c r="T944" i="5"/>
  <c r="S944" i="5"/>
  <c r="AF943" i="5"/>
  <c r="AE943" i="5"/>
  <c r="AD943" i="5"/>
  <c r="AC943" i="5"/>
  <c r="AB943" i="5"/>
  <c r="AA943" i="5"/>
  <c r="Z943" i="5"/>
  <c r="Y943" i="5"/>
  <c r="X943" i="5"/>
  <c r="W943" i="5"/>
  <c r="V943" i="5"/>
  <c r="U943" i="5"/>
  <c r="T943" i="5"/>
  <c r="S943" i="5"/>
  <c r="AF942" i="5"/>
  <c r="AE942" i="5"/>
  <c r="AD942" i="5"/>
  <c r="AC942" i="5"/>
  <c r="AB942" i="5"/>
  <c r="AA942" i="5"/>
  <c r="Z942" i="5"/>
  <c r="Y942" i="5"/>
  <c r="X942" i="5"/>
  <c r="W942" i="5"/>
  <c r="V942" i="5"/>
  <c r="U942" i="5"/>
  <c r="T942" i="5"/>
  <c r="S942" i="5"/>
  <c r="AF941" i="5"/>
  <c r="AE941" i="5"/>
  <c r="AD941" i="5"/>
  <c r="AC941" i="5"/>
  <c r="AB941" i="5"/>
  <c r="AA941" i="5"/>
  <c r="Z941" i="5"/>
  <c r="Y941" i="5"/>
  <c r="X941" i="5"/>
  <c r="W941" i="5"/>
  <c r="V941" i="5"/>
  <c r="U941" i="5"/>
  <c r="T941" i="5"/>
  <c r="S941" i="5"/>
  <c r="AF940" i="5"/>
  <c r="AE940" i="5"/>
  <c r="AD940" i="5"/>
  <c r="AC940" i="5"/>
  <c r="AB940" i="5"/>
  <c r="AA940" i="5"/>
  <c r="Z940" i="5"/>
  <c r="Y940" i="5"/>
  <c r="X940" i="5"/>
  <c r="W940" i="5"/>
  <c r="V940" i="5"/>
  <c r="U940" i="5"/>
  <c r="T940" i="5"/>
  <c r="S940" i="5"/>
  <c r="AF939" i="5"/>
  <c r="AE939" i="5"/>
  <c r="AD939" i="5"/>
  <c r="AC939" i="5"/>
  <c r="AB939" i="5"/>
  <c r="AA939" i="5"/>
  <c r="Z939" i="5"/>
  <c r="Y939" i="5"/>
  <c r="X939" i="5"/>
  <c r="W939" i="5"/>
  <c r="V939" i="5"/>
  <c r="U939" i="5"/>
  <c r="T939" i="5"/>
  <c r="S939" i="5"/>
  <c r="AF938" i="5"/>
  <c r="AE938" i="5"/>
  <c r="AD938" i="5"/>
  <c r="AC938" i="5"/>
  <c r="AB938" i="5"/>
  <c r="AA938" i="5"/>
  <c r="Z938" i="5"/>
  <c r="Y938" i="5"/>
  <c r="X938" i="5"/>
  <c r="W938" i="5"/>
  <c r="V938" i="5"/>
  <c r="U938" i="5"/>
  <c r="T938" i="5"/>
  <c r="S938" i="5"/>
  <c r="AF937" i="5"/>
  <c r="AE937" i="5"/>
  <c r="AD937" i="5"/>
  <c r="AC937" i="5"/>
  <c r="AB937" i="5"/>
  <c r="AA937" i="5"/>
  <c r="Z937" i="5"/>
  <c r="Y937" i="5"/>
  <c r="X937" i="5"/>
  <c r="W937" i="5"/>
  <c r="V937" i="5"/>
  <c r="U937" i="5"/>
  <c r="T937" i="5"/>
  <c r="S937" i="5"/>
  <c r="AF936" i="5"/>
  <c r="AE936" i="5"/>
  <c r="AD936" i="5"/>
  <c r="AC936" i="5"/>
  <c r="AB936" i="5"/>
  <c r="AA936" i="5"/>
  <c r="Z936" i="5"/>
  <c r="Y936" i="5"/>
  <c r="X936" i="5"/>
  <c r="W936" i="5"/>
  <c r="V936" i="5"/>
  <c r="U936" i="5"/>
  <c r="T936" i="5"/>
  <c r="S936" i="5"/>
  <c r="AF935" i="5"/>
  <c r="AE935" i="5"/>
  <c r="AD935" i="5"/>
  <c r="AC935" i="5"/>
  <c r="AB935" i="5"/>
  <c r="AA935" i="5"/>
  <c r="Z935" i="5"/>
  <c r="Y935" i="5"/>
  <c r="X935" i="5"/>
  <c r="W935" i="5"/>
  <c r="V935" i="5"/>
  <c r="U935" i="5"/>
  <c r="T935" i="5"/>
  <c r="S935" i="5"/>
  <c r="AF934" i="5"/>
  <c r="AE934" i="5"/>
  <c r="AD934" i="5"/>
  <c r="AC934" i="5"/>
  <c r="AB934" i="5"/>
  <c r="AA934" i="5"/>
  <c r="Z934" i="5"/>
  <c r="Y934" i="5"/>
  <c r="X934" i="5"/>
  <c r="W934" i="5"/>
  <c r="V934" i="5"/>
  <c r="U934" i="5"/>
  <c r="T934" i="5"/>
  <c r="S934" i="5"/>
  <c r="AF933" i="5"/>
  <c r="AE933" i="5"/>
  <c r="AD933" i="5"/>
  <c r="AC933" i="5"/>
  <c r="AB933" i="5"/>
  <c r="AA933" i="5"/>
  <c r="Z933" i="5"/>
  <c r="Y933" i="5"/>
  <c r="X933" i="5"/>
  <c r="W933" i="5"/>
  <c r="V933" i="5"/>
  <c r="U933" i="5"/>
  <c r="T933" i="5"/>
  <c r="S933" i="5"/>
  <c r="AF932" i="5"/>
  <c r="AE932" i="5"/>
  <c r="AD932" i="5"/>
  <c r="AC932" i="5"/>
  <c r="AB932" i="5"/>
  <c r="AA932" i="5"/>
  <c r="Z932" i="5"/>
  <c r="Y932" i="5"/>
  <c r="X932" i="5"/>
  <c r="W932" i="5"/>
  <c r="V932" i="5"/>
  <c r="U932" i="5"/>
  <c r="T932" i="5"/>
  <c r="S932" i="5"/>
  <c r="AF931" i="5"/>
  <c r="AE931" i="5"/>
  <c r="AD931" i="5"/>
  <c r="AC931" i="5"/>
  <c r="AB931" i="5"/>
  <c r="AA931" i="5"/>
  <c r="Z931" i="5"/>
  <c r="Y931" i="5"/>
  <c r="X931" i="5"/>
  <c r="W931" i="5"/>
  <c r="V931" i="5"/>
  <c r="U931" i="5"/>
  <c r="T931" i="5"/>
  <c r="S931" i="5"/>
  <c r="AF930" i="5"/>
  <c r="AE930" i="5"/>
  <c r="AD930" i="5"/>
  <c r="AC930" i="5"/>
  <c r="AB930" i="5"/>
  <c r="AA930" i="5"/>
  <c r="Z930" i="5"/>
  <c r="Y930" i="5"/>
  <c r="X930" i="5"/>
  <c r="W930" i="5"/>
  <c r="V930" i="5"/>
  <c r="U930" i="5"/>
  <c r="T930" i="5"/>
  <c r="S930" i="5"/>
  <c r="AF929" i="5"/>
  <c r="AE929" i="5"/>
  <c r="AD929" i="5"/>
  <c r="AC929" i="5"/>
  <c r="AB929" i="5"/>
  <c r="AA929" i="5"/>
  <c r="Z929" i="5"/>
  <c r="Y929" i="5"/>
  <c r="X929" i="5"/>
  <c r="W929" i="5"/>
  <c r="V929" i="5"/>
  <c r="U929" i="5"/>
  <c r="T929" i="5"/>
  <c r="S929" i="5"/>
  <c r="AF928" i="5"/>
  <c r="AE928" i="5"/>
  <c r="AD928" i="5"/>
  <c r="AC928" i="5"/>
  <c r="AB928" i="5"/>
  <c r="AA928" i="5"/>
  <c r="Z928" i="5"/>
  <c r="Y928" i="5"/>
  <c r="X928" i="5"/>
  <c r="W928" i="5"/>
  <c r="V928" i="5"/>
  <c r="U928" i="5"/>
  <c r="T928" i="5"/>
  <c r="S928" i="5"/>
  <c r="AF927" i="5"/>
  <c r="AE927" i="5"/>
  <c r="AD927" i="5"/>
  <c r="AC927" i="5"/>
  <c r="AB927" i="5"/>
  <c r="AA927" i="5"/>
  <c r="Z927" i="5"/>
  <c r="Y927" i="5"/>
  <c r="X927" i="5"/>
  <c r="W927" i="5"/>
  <c r="V927" i="5"/>
  <c r="U927" i="5"/>
  <c r="T927" i="5"/>
  <c r="S927" i="5"/>
  <c r="AF926" i="5"/>
  <c r="AE926" i="5"/>
  <c r="AD926" i="5"/>
  <c r="AC926" i="5"/>
  <c r="AB926" i="5"/>
  <c r="AA926" i="5"/>
  <c r="Z926" i="5"/>
  <c r="Y926" i="5"/>
  <c r="X926" i="5"/>
  <c r="W926" i="5"/>
  <c r="V926" i="5"/>
  <c r="U926" i="5"/>
  <c r="T926" i="5"/>
  <c r="S926" i="5"/>
  <c r="AF925" i="5"/>
  <c r="AE925" i="5"/>
  <c r="AD925" i="5"/>
  <c r="AC925" i="5"/>
  <c r="AB925" i="5"/>
  <c r="AA925" i="5"/>
  <c r="Z925" i="5"/>
  <c r="Y925" i="5"/>
  <c r="X925" i="5"/>
  <c r="W925" i="5"/>
  <c r="V925" i="5"/>
  <c r="U925" i="5"/>
  <c r="T925" i="5"/>
  <c r="S925" i="5"/>
  <c r="AF924" i="5"/>
  <c r="AE924" i="5"/>
  <c r="AD924" i="5"/>
  <c r="AC924" i="5"/>
  <c r="AB924" i="5"/>
  <c r="AA924" i="5"/>
  <c r="Z924" i="5"/>
  <c r="Y924" i="5"/>
  <c r="X924" i="5"/>
  <c r="W924" i="5"/>
  <c r="V924" i="5"/>
  <c r="U924" i="5"/>
  <c r="T924" i="5"/>
  <c r="S924" i="5"/>
  <c r="AF923" i="5"/>
  <c r="AE923" i="5"/>
  <c r="AD923" i="5"/>
  <c r="AC923" i="5"/>
  <c r="AB923" i="5"/>
  <c r="AA923" i="5"/>
  <c r="Z923" i="5"/>
  <c r="Y923" i="5"/>
  <c r="X923" i="5"/>
  <c r="W923" i="5"/>
  <c r="V923" i="5"/>
  <c r="U923" i="5"/>
  <c r="T923" i="5"/>
  <c r="S923" i="5"/>
  <c r="AF922" i="5"/>
  <c r="AE922" i="5"/>
  <c r="AD922" i="5"/>
  <c r="AC922" i="5"/>
  <c r="AB922" i="5"/>
  <c r="AA922" i="5"/>
  <c r="Z922" i="5"/>
  <c r="Y922" i="5"/>
  <c r="X922" i="5"/>
  <c r="W922" i="5"/>
  <c r="V922" i="5"/>
  <c r="U922" i="5"/>
  <c r="T922" i="5"/>
  <c r="S922" i="5"/>
  <c r="AF921" i="5"/>
  <c r="AE921" i="5"/>
  <c r="AD921" i="5"/>
  <c r="AC921" i="5"/>
  <c r="AB921" i="5"/>
  <c r="AA921" i="5"/>
  <c r="Z921" i="5"/>
  <c r="Y921" i="5"/>
  <c r="X921" i="5"/>
  <c r="W921" i="5"/>
  <c r="V921" i="5"/>
  <c r="U921" i="5"/>
  <c r="T921" i="5"/>
  <c r="S921" i="5"/>
  <c r="AF920" i="5"/>
  <c r="AE920" i="5"/>
  <c r="AD920" i="5"/>
  <c r="AC920" i="5"/>
  <c r="AB920" i="5"/>
  <c r="AA920" i="5"/>
  <c r="Z920" i="5"/>
  <c r="Y920" i="5"/>
  <c r="X920" i="5"/>
  <c r="W920" i="5"/>
  <c r="V920" i="5"/>
  <c r="U920" i="5"/>
  <c r="T920" i="5"/>
  <c r="S920" i="5"/>
  <c r="AF919" i="5"/>
  <c r="AE919" i="5"/>
  <c r="AD919" i="5"/>
  <c r="AC919" i="5"/>
  <c r="AB919" i="5"/>
  <c r="AA919" i="5"/>
  <c r="Z919" i="5"/>
  <c r="Y919" i="5"/>
  <c r="X919" i="5"/>
  <c r="W919" i="5"/>
  <c r="V919" i="5"/>
  <c r="U919" i="5"/>
  <c r="T919" i="5"/>
  <c r="S919" i="5"/>
  <c r="AF918" i="5"/>
  <c r="AE918" i="5"/>
  <c r="AD918" i="5"/>
  <c r="AC918" i="5"/>
  <c r="AB918" i="5"/>
  <c r="AA918" i="5"/>
  <c r="Z918" i="5"/>
  <c r="Y918" i="5"/>
  <c r="X918" i="5"/>
  <c r="W918" i="5"/>
  <c r="V918" i="5"/>
  <c r="U918" i="5"/>
  <c r="T918" i="5"/>
  <c r="S918" i="5"/>
  <c r="AF917" i="5"/>
  <c r="AE917" i="5"/>
  <c r="AD917" i="5"/>
  <c r="AC917" i="5"/>
  <c r="AB917" i="5"/>
  <c r="AA917" i="5"/>
  <c r="Z917" i="5"/>
  <c r="Y917" i="5"/>
  <c r="X917" i="5"/>
  <c r="W917" i="5"/>
  <c r="V917" i="5"/>
  <c r="U917" i="5"/>
  <c r="T917" i="5"/>
  <c r="S917" i="5"/>
  <c r="AF916" i="5"/>
  <c r="AE916" i="5"/>
  <c r="AD916" i="5"/>
  <c r="AC916" i="5"/>
  <c r="AB916" i="5"/>
  <c r="AA916" i="5"/>
  <c r="Z916" i="5"/>
  <c r="Y916" i="5"/>
  <c r="X916" i="5"/>
  <c r="W916" i="5"/>
  <c r="V916" i="5"/>
  <c r="U916" i="5"/>
  <c r="T916" i="5"/>
  <c r="S916" i="5"/>
  <c r="AF915" i="5"/>
  <c r="AE915" i="5"/>
  <c r="AD915" i="5"/>
  <c r="AC915" i="5"/>
  <c r="AB915" i="5"/>
  <c r="AA915" i="5"/>
  <c r="Z915" i="5"/>
  <c r="Y915" i="5"/>
  <c r="X915" i="5"/>
  <c r="W915" i="5"/>
  <c r="V915" i="5"/>
  <c r="U915" i="5"/>
  <c r="T915" i="5"/>
  <c r="S915" i="5"/>
  <c r="AF914" i="5"/>
  <c r="AE914" i="5"/>
  <c r="AD914" i="5"/>
  <c r="AC914" i="5"/>
  <c r="AB914" i="5"/>
  <c r="AA914" i="5"/>
  <c r="Z914" i="5"/>
  <c r="Y914" i="5"/>
  <c r="X914" i="5"/>
  <c r="W914" i="5"/>
  <c r="V914" i="5"/>
  <c r="U914" i="5"/>
  <c r="T914" i="5"/>
  <c r="S914" i="5"/>
  <c r="AF913" i="5"/>
  <c r="AE913" i="5"/>
  <c r="AD913" i="5"/>
  <c r="AC913" i="5"/>
  <c r="AB913" i="5"/>
  <c r="AA913" i="5"/>
  <c r="Z913" i="5"/>
  <c r="Y913" i="5"/>
  <c r="X913" i="5"/>
  <c r="W913" i="5"/>
  <c r="V913" i="5"/>
  <c r="U913" i="5"/>
  <c r="T913" i="5"/>
  <c r="S913" i="5"/>
  <c r="AF912" i="5"/>
  <c r="AE912" i="5"/>
  <c r="AD912" i="5"/>
  <c r="AC912" i="5"/>
  <c r="AB912" i="5"/>
  <c r="AA912" i="5"/>
  <c r="Z912" i="5"/>
  <c r="Y912" i="5"/>
  <c r="X912" i="5"/>
  <c r="W912" i="5"/>
  <c r="V912" i="5"/>
  <c r="U912" i="5"/>
  <c r="T912" i="5"/>
  <c r="S912" i="5"/>
  <c r="AF911" i="5"/>
  <c r="AE911" i="5"/>
  <c r="AD911" i="5"/>
  <c r="AC911" i="5"/>
  <c r="AB911" i="5"/>
  <c r="AA911" i="5"/>
  <c r="Z911" i="5"/>
  <c r="Y911" i="5"/>
  <c r="X911" i="5"/>
  <c r="W911" i="5"/>
  <c r="V911" i="5"/>
  <c r="U911" i="5"/>
  <c r="T911" i="5"/>
  <c r="S911" i="5"/>
  <c r="AF910" i="5"/>
  <c r="AE910" i="5"/>
  <c r="AD910" i="5"/>
  <c r="AC910" i="5"/>
  <c r="AB910" i="5"/>
  <c r="AA910" i="5"/>
  <c r="Z910" i="5"/>
  <c r="Y910" i="5"/>
  <c r="X910" i="5"/>
  <c r="W910" i="5"/>
  <c r="V910" i="5"/>
  <c r="U910" i="5"/>
  <c r="T910" i="5"/>
  <c r="S910" i="5"/>
  <c r="AF909" i="5"/>
  <c r="AE909" i="5"/>
  <c r="AD909" i="5"/>
  <c r="AC909" i="5"/>
  <c r="AB909" i="5"/>
  <c r="AA909" i="5"/>
  <c r="Z909" i="5"/>
  <c r="Y909" i="5"/>
  <c r="X909" i="5"/>
  <c r="W909" i="5"/>
  <c r="V909" i="5"/>
  <c r="U909" i="5"/>
  <c r="T909" i="5"/>
  <c r="S909" i="5"/>
  <c r="AF908" i="5"/>
  <c r="AE908" i="5"/>
  <c r="AD908" i="5"/>
  <c r="AC908" i="5"/>
  <c r="AB908" i="5"/>
  <c r="AA908" i="5"/>
  <c r="Z908" i="5"/>
  <c r="Y908" i="5"/>
  <c r="X908" i="5"/>
  <c r="W908" i="5"/>
  <c r="V908" i="5"/>
  <c r="U908" i="5"/>
  <c r="T908" i="5"/>
  <c r="S908" i="5"/>
  <c r="AF907" i="5"/>
  <c r="AE907" i="5"/>
  <c r="AD907" i="5"/>
  <c r="AC907" i="5"/>
  <c r="AB907" i="5"/>
  <c r="AA907" i="5"/>
  <c r="Z907" i="5"/>
  <c r="Y907" i="5"/>
  <c r="X907" i="5"/>
  <c r="W907" i="5"/>
  <c r="V907" i="5"/>
  <c r="U907" i="5"/>
  <c r="T907" i="5"/>
  <c r="S907" i="5"/>
  <c r="AF906" i="5"/>
  <c r="AE906" i="5"/>
  <c r="AD906" i="5"/>
  <c r="AC906" i="5"/>
  <c r="AB906" i="5"/>
  <c r="AA906" i="5"/>
  <c r="Z906" i="5"/>
  <c r="Y906" i="5"/>
  <c r="X906" i="5"/>
  <c r="W906" i="5"/>
  <c r="V906" i="5"/>
  <c r="U906" i="5"/>
  <c r="T906" i="5"/>
  <c r="S906" i="5"/>
  <c r="AF905" i="5"/>
  <c r="AE905" i="5"/>
  <c r="AD905" i="5"/>
  <c r="AC905" i="5"/>
  <c r="AB905" i="5"/>
  <c r="AA905" i="5"/>
  <c r="Z905" i="5"/>
  <c r="Y905" i="5"/>
  <c r="X905" i="5"/>
  <c r="W905" i="5"/>
  <c r="V905" i="5"/>
  <c r="U905" i="5"/>
  <c r="T905" i="5"/>
  <c r="S905" i="5"/>
  <c r="AF904" i="5"/>
  <c r="AE904" i="5"/>
  <c r="AD904" i="5"/>
  <c r="AC904" i="5"/>
  <c r="AB904" i="5"/>
  <c r="AA904" i="5"/>
  <c r="Z904" i="5"/>
  <c r="Y904" i="5"/>
  <c r="X904" i="5"/>
  <c r="W904" i="5"/>
  <c r="V904" i="5"/>
  <c r="U904" i="5"/>
  <c r="T904" i="5"/>
  <c r="S904" i="5"/>
  <c r="AF903" i="5"/>
  <c r="AE903" i="5"/>
  <c r="AD903" i="5"/>
  <c r="AC903" i="5"/>
  <c r="AB903" i="5"/>
  <c r="AA903" i="5"/>
  <c r="Z903" i="5"/>
  <c r="Y903" i="5"/>
  <c r="X903" i="5"/>
  <c r="W903" i="5"/>
  <c r="V903" i="5"/>
  <c r="U903" i="5"/>
  <c r="T903" i="5"/>
  <c r="S903" i="5"/>
  <c r="AF902" i="5"/>
  <c r="AE902" i="5"/>
  <c r="AD902" i="5"/>
  <c r="AC902" i="5"/>
  <c r="AB902" i="5"/>
  <c r="AA902" i="5"/>
  <c r="Z902" i="5"/>
  <c r="Y902" i="5"/>
  <c r="X902" i="5"/>
  <c r="W902" i="5"/>
  <c r="V902" i="5"/>
  <c r="U902" i="5"/>
  <c r="T902" i="5"/>
  <c r="S902" i="5"/>
  <c r="AF901" i="5"/>
  <c r="AE901" i="5"/>
  <c r="AD901" i="5"/>
  <c r="AC901" i="5"/>
  <c r="AB901" i="5"/>
  <c r="AA901" i="5"/>
  <c r="Z901" i="5"/>
  <c r="Y901" i="5"/>
  <c r="X901" i="5"/>
  <c r="W901" i="5"/>
  <c r="V901" i="5"/>
  <c r="U901" i="5"/>
  <c r="T901" i="5"/>
  <c r="S901" i="5"/>
  <c r="AF900" i="5"/>
  <c r="AE900" i="5"/>
  <c r="AD900" i="5"/>
  <c r="AC900" i="5"/>
  <c r="AB900" i="5"/>
  <c r="AA900" i="5"/>
  <c r="Z900" i="5"/>
  <c r="Y900" i="5"/>
  <c r="X900" i="5"/>
  <c r="W900" i="5"/>
  <c r="V900" i="5"/>
  <c r="U900" i="5"/>
  <c r="T900" i="5"/>
  <c r="S900" i="5"/>
  <c r="AF899" i="5"/>
  <c r="AE899" i="5"/>
  <c r="AD899" i="5"/>
  <c r="AC899" i="5"/>
  <c r="AB899" i="5"/>
  <c r="AA899" i="5"/>
  <c r="Z899" i="5"/>
  <c r="Y899" i="5"/>
  <c r="X899" i="5"/>
  <c r="W899" i="5"/>
  <c r="V899" i="5"/>
  <c r="U899" i="5"/>
  <c r="T899" i="5"/>
  <c r="S899" i="5"/>
  <c r="AF898" i="5"/>
  <c r="AE898" i="5"/>
  <c r="AD898" i="5"/>
  <c r="AC898" i="5"/>
  <c r="AB898" i="5"/>
  <c r="AA898" i="5"/>
  <c r="Z898" i="5"/>
  <c r="Y898" i="5"/>
  <c r="X898" i="5"/>
  <c r="W898" i="5"/>
  <c r="V898" i="5"/>
  <c r="U898" i="5"/>
  <c r="T898" i="5"/>
  <c r="S898" i="5"/>
  <c r="AF897" i="5"/>
  <c r="AE897" i="5"/>
  <c r="AD897" i="5"/>
  <c r="AC897" i="5"/>
  <c r="AB897" i="5"/>
  <c r="AA897" i="5"/>
  <c r="Z897" i="5"/>
  <c r="Y897" i="5"/>
  <c r="X897" i="5"/>
  <c r="W897" i="5"/>
  <c r="V897" i="5"/>
  <c r="U897" i="5"/>
  <c r="T897" i="5"/>
  <c r="S897" i="5"/>
  <c r="AF896" i="5"/>
  <c r="AE896" i="5"/>
  <c r="AD896" i="5"/>
  <c r="AC896" i="5"/>
  <c r="AB896" i="5"/>
  <c r="AA896" i="5"/>
  <c r="Z896" i="5"/>
  <c r="Y896" i="5"/>
  <c r="X896" i="5"/>
  <c r="W896" i="5"/>
  <c r="V896" i="5"/>
  <c r="U896" i="5"/>
  <c r="T896" i="5"/>
  <c r="S896" i="5"/>
  <c r="AF895" i="5"/>
  <c r="AE895" i="5"/>
  <c r="AD895" i="5"/>
  <c r="AC895" i="5"/>
  <c r="AB895" i="5"/>
  <c r="AA895" i="5"/>
  <c r="Z895" i="5"/>
  <c r="Y895" i="5"/>
  <c r="X895" i="5"/>
  <c r="W895" i="5"/>
  <c r="V895" i="5"/>
  <c r="U895" i="5"/>
  <c r="T895" i="5"/>
  <c r="S895" i="5"/>
  <c r="AF894" i="5"/>
  <c r="AE894" i="5"/>
  <c r="AD894" i="5"/>
  <c r="AC894" i="5"/>
  <c r="AB894" i="5"/>
  <c r="AA894" i="5"/>
  <c r="Z894" i="5"/>
  <c r="Y894" i="5"/>
  <c r="X894" i="5"/>
  <c r="W894" i="5"/>
  <c r="V894" i="5"/>
  <c r="U894" i="5"/>
  <c r="T894" i="5"/>
  <c r="S894" i="5"/>
  <c r="AF893" i="5"/>
  <c r="AE893" i="5"/>
  <c r="AD893" i="5"/>
  <c r="AC893" i="5"/>
  <c r="AB893" i="5"/>
  <c r="AA893" i="5"/>
  <c r="Z893" i="5"/>
  <c r="Y893" i="5"/>
  <c r="X893" i="5"/>
  <c r="W893" i="5"/>
  <c r="V893" i="5"/>
  <c r="U893" i="5"/>
  <c r="T893" i="5"/>
  <c r="S893" i="5"/>
  <c r="AF892" i="5"/>
  <c r="AE892" i="5"/>
  <c r="AD892" i="5"/>
  <c r="AC892" i="5"/>
  <c r="AB892" i="5"/>
  <c r="AA892" i="5"/>
  <c r="Z892" i="5"/>
  <c r="Y892" i="5"/>
  <c r="X892" i="5"/>
  <c r="W892" i="5"/>
  <c r="V892" i="5"/>
  <c r="U892" i="5"/>
  <c r="T892" i="5"/>
  <c r="S892" i="5"/>
  <c r="AF891" i="5"/>
  <c r="AE891" i="5"/>
  <c r="AD891" i="5"/>
  <c r="AC891" i="5"/>
  <c r="AB891" i="5"/>
  <c r="AA891" i="5"/>
  <c r="Z891" i="5"/>
  <c r="Y891" i="5"/>
  <c r="X891" i="5"/>
  <c r="W891" i="5"/>
  <c r="V891" i="5"/>
  <c r="U891" i="5"/>
  <c r="T891" i="5"/>
  <c r="S891" i="5"/>
  <c r="AF890" i="5"/>
  <c r="AE890" i="5"/>
  <c r="AD890" i="5"/>
  <c r="AC890" i="5"/>
  <c r="AB890" i="5"/>
  <c r="AA890" i="5"/>
  <c r="Z890" i="5"/>
  <c r="Y890" i="5"/>
  <c r="X890" i="5"/>
  <c r="W890" i="5"/>
  <c r="V890" i="5"/>
  <c r="U890" i="5"/>
  <c r="T890" i="5"/>
  <c r="S890" i="5"/>
  <c r="AF889" i="5"/>
  <c r="AE889" i="5"/>
  <c r="AD889" i="5"/>
  <c r="AC889" i="5"/>
  <c r="AB889" i="5"/>
  <c r="AA889" i="5"/>
  <c r="Z889" i="5"/>
  <c r="Y889" i="5"/>
  <c r="X889" i="5"/>
  <c r="W889" i="5"/>
  <c r="V889" i="5"/>
  <c r="U889" i="5"/>
  <c r="T889" i="5"/>
  <c r="S889" i="5"/>
  <c r="AF888" i="5"/>
  <c r="AE888" i="5"/>
  <c r="AD888" i="5"/>
  <c r="AC888" i="5"/>
  <c r="AB888" i="5"/>
  <c r="AA888" i="5"/>
  <c r="Z888" i="5"/>
  <c r="Y888" i="5"/>
  <c r="X888" i="5"/>
  <c r="W888" i="5"/>
  <c r="V888" i="5"/>
  <c r="U888" i="5"/>
  <c r="T888" i="5"/>
  <c r="S888" i="5"/>
  <c r="AF887" i="5"/>
  <c r="AE887" i="5"/>
  <c r="AD887" i="5"/>
  <c r="AC887" i="5"/>
  <c r="AB887" i="5"/>
  <c r="AA887" i="5"/>
  <c r="Z887" i="5"/>
  <c r="Y887" i="5"/>
  <c r="X887" i="5"/>
  <c r="W887" i="5"/>
  <c r="V887" i="5"/>
  <c r="U887" i="5"/>
  <c r="T887" i="5"/>
  <c r="S887" i="5"/>
  <c r="AF886" i="5"/>
  <c r="AE886" i="5"/>
  <c r="AD886" i="5"/>
  <c r="AC886" i="5"/>
  <c r="AB886" i="5"/>
  <c r="AA886" i="5"/>
  <c r="Z886" i="5"/>
  <c r="Y886" i="5"/>
  <c r="X886" i="5"/>
  <c r="W886" i="5"/>
  <c r="V886" i="5"/>
  <c r="U886" i="5"/>
  <c r="T886" i="5"/>
  <c r="S886" i="5"/>
  <c r="AF885" i="5"/>
  <c r="AE885" i="5"/>
  <c r="AD885" i="5"/>
  <c r="AC885" i="5"/>
  <c r="AB885" i="5"/>
  <c r="AA885" i="5"/>
  <c r="Z885" i="5"/>
  <c r="Y885" i="5"/>
  <c r="X885" i="5"/>
  <c r="W885" i="5"/>
  <c r="V885" i="5"/>
  <c r="U885" i="5"/>
  <c r="T885" i="5"/>
  <c r="S885" i="5"/>
  <c r="AF884" i="5"/>
  <c r="AE884" i="5"/>
  <c r="AD884" i="5"/>
  <c r="AC884" i="5"/>
  <c r="AB884" i="5"/>
  <c r="AA884" i="5"/>
  <c r="Z884" i="5"/>
  <c r="Y884" i="5"/>
  <c r="X884" i="5"/>
  <c r="W884" i="5"/>
  <c r="V884" i="5"/>
  <c r="U884" i="5"/>
  <c r="T884" i="5"/>
  <c r="S884" i="5"/>
  <c r="AF883" i="5"/>
  <c r="AE883" i="5"/>
  <c r="AD883" i="5"/>
  <c r="AC883" i="5"/>
  <c r="AB883" i="5"/>
  <c r="AA883" i="5"/>
  <c r="Z883" i="5"/>
  <c r="Y883" i="5"/>
  <c r="X883" i="5"/>
  <c r="W883" i="5"/>
  <c r="V883" i="5"/>
  <c r="U883" i="5"/>
  <c r="T883" i="5"/>
  <c r="S883" i="5"/>
  <c r="AF882" i="5"/>
  <c r="AE882" i="5"/>
  <c r="AD882" i="5"/>
  <c r="AC882" i="5"/>
  <c r="AB882" i="5"/>
  <c r="AA882" i="5"/>
  <c r="Z882" i="5"/>
  <c r="Y882" i="5"/>
  <c r="X882" i="5"/>
  <c r="W882" i="5"/>
  <c r="V882" i="5"/>
  <c r="U882" i="5"/>
  <c r="T882" i="5"/>
  <c r="S882" i="5"/>
  <c r="AF881" i="5"/>
  <c r="AE881" i="5"/>
  <c r="AD881" i="5"/>
  <c r="AC881" i="5"/>
  <c r="AB881" i="5"/>
  <c r="AA881" i="5"/>
  <c r="Z881" i="5"/>
  <c r="Y881" i="5"/>
  <c r="X881" i="5"/>
  <c r="W881" i="5"/>
  <c r="V881" i="5"/>
  <c r="U881" i="5"/>
  <c r="T881" i="5"/>
  <c r="S881" i="5"/>
  <c r="AF880" i="5"/>
  <c r="AE880" i="5"/>
  <c r="AD880" i="5"/>
  <c r="AC880" i="5"/>
  <c r="AB880" i="5"/>
  <c r="AA880" i="5"/>
  <c r="Z880" i="5"/>
  <c r="Y880" i="5"/>
  <c r="X880" i="5"/>
  <c r="W880" i="5"/>
  <c r="V880" i="5"/>
  <c r="U880" i="5"/>
  <c r="T880" i="5"/>
  <c r="S880" i="5"/>
  <c r="AF879" i="5"/>
  <c r="AE879" i="5"/>
  <c r="AD879" i="5"/>
  <c r="AC879" i="5"/>
  <c r="AB879" i="5"/>
  <c r="AA879" i="5"/>
  <c r="Z879" i="5"/>
  <c r="Y879" i="5"/>
  <c r="X879" i="5"/>
  <c r="W879" i="5"/>
  <c r="V879" i="5"/>
  <c r="U879" i="5"/>
  <c r="T879" i="5"/>
  <c r="S879" i="5"/>
  <c r="AF878" i="5"/>
  <c r="AE878" i="5"/>
  <c r="AD878" i="5"/>
  <c r="AC878" i="5"/>
  <c r="AB878" i="5"/>
  <c r="AA878" i="5"/>
  <c r="Z878" i="5"/>
  <c r="Y878" i="5"/>
  <c r="X878" i="5"/>
  <c r="W878" i="5"/>
  <c r="V878" i="5"/>
  <c r="U878" i="5"/>
  <c r="T878" i="5"/>
  <c r="S878" i="5"/>
  <c r="AF877" i="5"/>
  <c r="AE877" i="5"/>
  <c r="AD877" i="5"/>
  <c r="AC877" i="5"/>
  <c r="AB877" i="5"/>
  <c r="AA877" i="5"/>
  <c r="Z877" i="5"/>
  <c r="Y877" i="5"/>
  <c r="X877" i="5"/>
  <c r="W877" i="5"/>
  <c r="V877" i="5"/>
  <c r="U877" i="5"/>
  <c r="T877" i="5"/>
  <c r="S877" i="5"/>
  <c r="AF876" i="5"/>
  <c r="AE876" i="5"/>
  <c r="AD876" i="5"/>
  <c r="AC876" i="5"/>
  <c r="AB876" i="5"/>
  <c r="AA876" i="5"/>
  <c r="Z876" i="5"/>
  <c r="Y876" i="5"/>
  <c r="X876" i="5"/>
  <c r="W876" i="5"/>
  <c r="V876" i="5"/>
  <c r="U876" i="5"/>
  <c r="T876" i="5"/>
  <c r="S876" i="5"/>
  <c r="AF875" i="5"/>
  <c r="AE875" i="5"/>
  <c r="AD875" i="5"/>
  <c r="AC875" i="5"/>
  <c r="AB875" i="5"/>
  <c r="AA875" i="5"/>
  <c r="Z875" i="5"/>
  <c r="Y875" i="5"/>
  <c r="X875" i="5"/>
  <c r="W875" i="5"/>
  <c r="V875" i="5"/>
  <c r="U875" i="5"/>
  <c r="T875" i="5"/>
  <c r="S875" i="5"/>
  <c r="AF874" i="5"/>
  <c r="AE874" i="5"/>
  <c r="AD874" i="5"/>
  <c r="AC874" i="5"/>
  <c r="AB874" i="5"/>
  <c r="AA874" i="5"/>
  <c r="Z874" i="5"/>
  <c r="Y874" i="5"/>
  <c r="X874" i="5"/>
  <c r="W874" i="5"/>
  <c r="V874" i="5"/>
  <c r="U874" i="5"/>
  <c r="T874" i="5"/>
  <c r="S874" i="5"/>
  <c r="AF873" i="5"/>
  <c r="AE873" i="5"/>
  <c r="AD873" i="5"/>
  <c r="AC873" i="5"/>
  <c r="AB873" i="5"/>
  <c r="AA873" i="5"/>
  <c r="Z873" i="5"/>
  <c r="Y873" i="5"/>
  <c r="X873" i="5"/>
  <c r="W873" i="5"/>
  <c r="V873" i="5"/>
  <c r="U873" i="5"/>
  <c r="T873" i="5"/>
  <c r="S873" i="5"/>
  <c r="AF872" i="5"/>
  <c r="AE872" i="5"/>
  <c r="AD872" i="5"/>
  <c r="AC872" i="5"/>
  <c r="AB872" i="5"/>
  <c r="AA872" i="5"/>
  <c r="Z872" i="5"/>
  <c r="Y872" i="5"/>
  <c r="X872" i="5"/>
  <c r="W872" i="5"/>
  <c r="V872" i="5"/>
  <c r="U872" i="5"/>
  <c r="T872" i="5"/>
  <c r="S872" i="5"/>
  <c r="AF871" i="5"/>
  <c r="AE871" i="5"/>
  <c r="AD871" i="5"/>
  <c r="AC871" i="5"/>
  <c r="AB871" i="5"/>
  <c r="AA871" i="5"/>
  <c r="Z871" i="5"/>
  <c r="Y871" i="5"/>
  <c r="X871" i="5"/>
  <c r="W871" i="5"/>
  <c r="V871" i="5"/>
  <c r="U871" i="5"/>
  <c r="T871" i="5"/>
  <c r="S871" i="5"/>
  <c r="AF870" i="5"/>
  <c r="AE870" i="5"/>
  <c r="AD870" i="5"/>
  <c r="AC870" i="5"/>
  <c r="AB870" i="5"/>
  <c r="AA870" i="5"/>
  <c r="Z870" i="5"/>
  <c r="Y870" i="5"/>
  <c r="X870" i="5"/>
  <c r="W870" i="5"/>
  <c r="V870" i="5"/>
  <c r="U870" i="5"/>
  <c r="T870" i="5"/>
  <c r="S870" i="5"/>
  <c r="AF869" i="5"/>
  <c r="AE869" i="5"/>
  <c r="AD869" i="5"/>
  <c r="AC869" i="5"/>
  <c r="AB869" i="5"/>
  <c r="AA869" i="5"/>
  <c r="Z869" i="5"/>
  <c r="Y869" i="5"/>
  <c r="X869" i="5"/>
  <c r="W869" i="5"/>
  <c r="V869" i="5"/>
  <c r="U869" i="5"/>
  <c r="T869" i="5"/>
  <c r="S869" i="5"/>
  <c r="AF868" i="5"/>
  <c r="AE868" i="5"/>
  <c r="AD868" i="5"/>
  <c r="AC868" i="5"/>
  <c r="AB868" i="5"/>
  <c r="AA868" i="5"/>
  <c r="Z868" i="5"/>
  <c r="Y868" i="5"/>
  <c r="X868" i="5"/>
  <c r="W868" i="5"/>
  <c r="V868" i="5"/>
  <c r="U868" i="5"/>
  <c r="T868" i="5"/>
  <c r="S868" i="5"/>
  <c r="AF867" i="5"/>
  <c r="AE867" i="5"/>
  <c r="AD867" i="5"/>
  <c r="AC867" i="5"/>
  <c r="AB867" i="5"/>
  <c r="AA867" i="5"/>
  <c r="Z867" i="5"/>
  <c r="Y867" i="5"/>
  <c r="X867" i="5"/>
  <c r="W867" i="5"/>
  <c r="V867" i="5"/>
  <c r="U867" i="5"/>
  <c r="T867" i="5"/>
  <c r="S867" i="5"/>
  <c r="AF866" i="5"/>
  <c r="AE866" i="5"/>
  <c r="AD866" i="5"/>
  <c r="AC866" i="5"/>
  <c r="AB866" i="5"/>
  <c r="AA866" i="5"/>
  <c r="Z866" i="5"/>
  <c r="Y866" i="5"/>
  <c r="X866" i="5"/>
  <c r="W866" i="5"/>
  <c r="V866" i="5"/>
  <c r="U866" i="5"/>
  <c r="T866" i="5"/>
  <c r="S866" i="5"/>
  <c r="AF865" i="5"/>
  <c r="AE865" i="5"/>
  <c r="AD865" i="5"/>
  <c r="AC865" i="5"/>
  <c r="AB865" i="5"/>
  <c r="AA865" i="5"/>
  <c r="Z865" i="5"/>
  <c r="Y865" i="5"/>
  <c r="X865" i="5"/>
  <c r="W865" i="5"/>
  <c r="V865" i="5"/>
  <c r="U865" i="5"/>
  <c r="T865" i="5"/>
  <c r="S865" i="5"/>
  <c r="AF864" i="5"/>
  <c r="AE864" i="5"/>
  <c r="AD864" i="5"/>
  <c r="AC864" i="5"/>
  <c r="AB864" i="5"/>
  <c r="AA864" i="5"/>
  <c r="Z864" i="5"/>
  <c r="Y864" i="5"/>
  <c r="X864" i="5"/>
  <c r="W864" i="5"/>
  <c r="V864" i="5"/>
  <c r="U864" i="5"/>
  <c r="T864" i="5"/>
  <c r="S864" i="5"/>
  <c r="AF863" i="5"/>
  <c r="AE863" i="5"/>
  <c r="AD863" i="5"/>
  <c r="AC863" i="5"/>
  <c r="AB863" i="5"/>
  <c r="AA863" i="5"/>
  <c r="Z863" i="5"/>
  <c r="Y863" i="5"/>
  <c r="X863" i="5"/>
  <c r="W863" i="5"/>
  <c r="V863" i="5"/>
  <c r="U863" i="5"/>
  <c r="T863" i="5"/>
  <c r="S863" i="5"/>
  <c r="AF862" i="5"/>
  <c r="AE862" i="5"/>
  <c r="AD862" i="5"/>
  <c r="AC862" i="5"/>
  <c r="AB862" i="5"/>
  <c r="AA862" i="5"/>
  <c r="Z862" i="5"/>
  <c r="Y862" i="5"/>
  <c r="X862" i="5"/>
  <c r="W862" i="5"/>
  <c r="V862" i="5"/>
  <c r="U862" i="5"/>
  <c r="T862" i="5"/>
  <c r="S862" i="5"/>
  <c r="AF861" i="5"/>
  <c r="AE861" i="5"/>
  <c r="AD861" i="5"/>
  <c r="AC861" i="5"/>
  <c r="AB861" i="5"/>
  <c r="AA861" i="5"/>
  <c r="Z861" i="5"/>
  <c r="Y861" i="5"/>
  <c r="X861" i="5"/>
  <c r="W861" i="5"/>
  <c r="V861" i="5"/>
  <c r="U861" i="5"/>
  <c r="T861" i="5"/>
  <c r="S861" i="5"/>
  <c r="AF860" i="5"/>
  <c r="AE860" i="5"/>
  <c r="AD860" i="5"/>
  <c r="AC860" i="5"/>
  <c r="AB860" i="5"/>
  <c r="AA860" i="5"/>
  <c r="Z860" i="5"/>
  <c r="Y860" i="5"/>
  <c r="X860" i="5"/>
  <c r="W860" i="5"/>
  <c r="V860" i="5"/>
  <c r="U860" i="5"/>
  <c r="T860" i="5"/>
  <c r="S860" i="5"/>
  <c r="AF859" i="5"/>
  <c r="AE859" i="5"/>
  <c r="AD859" i="5"/>
  <c r="AC859" i="5"/>
  <c r="AB859" i="5"/>
  <c r="AA859" i="5"/>
  <c r="Z859" i="5"/>
  <c r="Y859" i="5"/>
  <c r="X859" i="5"/>
  <c r="W859" i="5"/>
  <c r="V859" i="5"/>
  <c r="U859" i="5"/>
  <c r="T859" i="5"/>
  <c r="S859" i="5"/>
  <c r="AF858" i="5"/>
  <c r="AE858" i="5"/>
  <c r="AD858" i="5"/>
  <c r="AC858" i="5"/>
  <c r="AB858" i="5"/>
  <c r="AA858" i="5"/>
  <c r="Z858" i="5"/>
  <c r="Y858" i="5"/>
  <c r="X858" i="5"/>
  <c r="W858" i="5"/>
  <c r="V858" i="5"/>
  <c r="U858" i="5"/>
  <c r="T858" i="5"/>
  <c r="S858" i="5"/>
  <c r="AF857" i="5"/>
  <c r="AE857" i="5"/>
  <c r="AD857" i="5"/>
  <c r="AC857" i="5"/>
  <c r="AB857" i="5"/>
  <c r="AA857" i="5"/>
  <c r="Z857" i="5"/>
  <c r="Y857" i="5"/>
  <c r="X857" i="5"/>
  <c r="W857" i="5"/>
  <c r="V857" i="5"/>
  <c r="U857" i="5"/>
  <c r="T857" i="5"/>
  <c r="S857" i="5"/>
  <c r="AF856" i="5"/>
  <c r="AE856" i="5"/>
  <c r="AD856" i="5"/>
  <c r="AC856" i="5"/>
  <c r="AB856" i="5"/>
  <c r="AA856" i="5"/>
  <c r="Z856" i="5"/>
  <c r="Y856" i="5"/>
  <c r="X856" i="5"/>
  <c r="W856" i="5"/>
  <c r="V856" i="5"/>
  <c r="U856" i="5"/>
  <c r="T856" i="5"/>
  <c r="S856" i="5"/>
  <c r="AF855" i="5"/>
  <c r="AE855" i="5"/>
  <c r="AD855" i="5"/>
  <c r="AC855" i="5"/>
  <c r="AB855" i="5"/>
  <c r="AA855" i="5"/>
  <c r="Z855" i="5"/>
  <c r="Y855" i="5"/>
  <c r="X855" i="5"/>
  <c r="W855" i="5"/>
  <c r="V855" i="5"/>
  <c r="U855" i="5"/>
  <c r="T855" i="5"/>
  <c r="S855" i="5"/>
  <c r="AF854" i="5"/>
  <c r="AE854" i="5"/>
  <c r="AD854" i="5"/>
  <c r="AC854" i="5"/>
  <c r="AB854" i="5"/>
  <c r="AA854" i="5"/>
  <c r="Z854" i="5"/>
  <c r="Y854" i="5"/>
  <c r="X854" i="5"/>
  <c r="W854" i="5"/>
  <c r="V854" i="5"/>
  <c r="U854" i="5"/>
  <c r="T854" i="5"/>
  <c r="S854" i="5"/>
  <c r="AF853" i="5"/>
  <c r="AE853" i="5"/>
  <c r="AD853" i="5"/>
  <c r="AC853" i="5"/>
  <c r="AB853" i="5"/>
  <c r="AA853" i="5"/>
  <c r="Z853" i="5"/>
  <c r="Y853" i="5"/>
  <c r="X853" i="5"/>
  <c r="W853" i="5"/>
  <c r="V853" i="5"/>
  <c r="U853" i="5"/>
  <c r="T853" i="5"/>
  <c r="S853" i="5"/>
  <c r="AF852" i="5"/>
  <c r="AE852" i="5"/>
  <c r="AD852" i="5"/>
  <c r="AC852" i="5"/>
  <c r="AB852" i="5"/>
  <c r="AA852" i="5"/>
  <c r="Z852" i="5"/>
  <c r="Y852" i="5"/>
  <c r="X852" i="5"/>
  <c r="W852" i="5"/>
  <c r="V852" i="5"/>
  <c r="U852" i="5"/>
  <c r="T852" i="5"/>
  <c r="S852" i="5"/>
  <c r="AF851" i="5"/>
  <c r="AE851" i="5"/>
  <c r="AD851" i="5"/>
  <c r="AC851" i="5"/>
  <c r="AB851" i="5"/>
  <c r="AA851" i="5"/>
  <c r="Z851" i="5"/>
  <c r="Y851" i="5"/>
  <c r="X851" i="5"/>
  <c r="W851" i="5"/>
  <c r="V851" i="5"/>
  <c r="U851" i="5"/>
  <c r="T851" i="5"/>
  <c r="S851" i="5"/>
  <c r="AF850" i="5"/>
  <c r="AE850" i="5"/>
  <c r="AD850" i="5"/>
  <c r="AC850" i="5"/>
  <c r="AB850" i="5"/>
  <c r="AA850" i="5"/>
  <c r="Z850" i="5"/>
  <c r="Y850" i="5"/>
  <c r="X850" i="5"/>
  <c r="W850" i="5"/>
  <c r="V850" i="5"/>
  <c r="U850" i="5"/>
  <c r="T850" i="5"/>
  <c r="S850" i="5"/>
  <c r="AF849" i="5"/>
  <c r="AE849" i="5"/>
  <c r="AD849" i="5"/>
  <c r="AC849" i="5"/>
  <c r="AB849" i="5"/>
  <c r="AA849" i="5"/>
  <c r="Z849" i="5"/>
  <c r="Y849" i="5"/>
  <c r="X849" i="5"/>
  <c r="W849" i="5"/>
  <c r="V849" i="5"/>
  <c r="U849" i="5"/>
  <c r="T849" i="5"/>
  <c r="S849" i="5"/>
  <c r="AF848" i="5"/>
  <c r="AE848" i="5"/>
  <c r="AD848" i="5"/>
  <c r="AC848" i="5"/>
  <c r="AB848" i="5"/>
  <c r="AA848" i="5"/>
  <c r="Z848" i="5"/>
  <c r="Y848" i="5"/>
  <c r="X848" i="5"/>
  <c r="W848" i="5"/>
  <c r="V848" i="5"/>
  <c r="U848" i="5"/>
  <c r="T848" i="5"/>
  <c r="S848" i="5"/>
  <c r="AF847" i="5"/>
  <c r="AE847" i="5"/>
  <c r="AD847" i="5"/>
  <c r="AC847" i="5"/>
  <c r="AB847" i="5"/>
  <c r="AA847" i="5"/>
  <c r="Z847" i="5"/>
  <c r="Y847" i="5"/>
  <c r="X847" i="5"/>
  <c r="W847" i="5"/>
  <c r="V847" i="5"/>
  <c r="U847" i="5"/>
  <c r="T847" i="5"/>
  <c r="S847" i="5"/>
  <c r="AF846" i="5"/>
  <c r="AE846" i="5"/>
  <c r="AD846" i="5"/>
  <c r="AC846" i="5"/>
  <c r="AB846" i="5"/>
  <c r="AA846" i="5"/>
  <c r="Z846" i="5"/>
  <c r="Y846" i="5"/>
  <c r="X846" i="5"/>
  <c r="W846" i="5"/>
  <c r="V846" i="5"/>
  <c r="U846" i="5"/>
  <c r="T846" i="5"/>
  <c r="S846" i="5"/>
  <c r="AF845" i="5"/>
  <c r="AE845" i="5"/>
  <c r="AD845" i="5"/>
  <c r="AC845" i="5"/>
  <c r="AB845" i="5"/>
  <c r="AA845" i="5"/>
  <c r="Z845" i="5"/>
  <c r="Y845" i="5"/>
  <c r="X845" i="5"/>
  <c r="W845" i="5"/>
  <c r="V845" i="5"/>
  <c r="U845" i="5"/>
  <c r="T845" i="5"/>
  <c r="S845" i="5"/>
  <c r="AF844" i="5"/>
  <c r="AE844" i="5"/>
  <c r="AD844" i="5"/>
  <c r="AC844" i="5"/>
  <c r="AB844" i="5"/>
  <c r="AA844" i="5"/>
  <c r="Z844" i="5"/>
  <c r="Y844" i="5"/>
  <c r="X844" i="5"/>
  <c r="W844" i="5"/>
  <c r="V844" i="5"/>
  <c r="U844" i="5"/>
  <c r="T844" i="5"/>
  <c r="S844" i="5"/>
  <c r="AF843" i="5"/>
  <c r="AE843" i="5"/>
  <c r="AD843" i="5"/>
  <c r="AC843" i="5"/>
  <c r="AB843" i="5"/>
  <c r="AA843" i="5"/>
  <c r="Z843" i="5"/>
  <c r="Y843" i="5"/>
  <c r="X843" i="5"/>
  <c r="W843" i="5"/>
  <c r="V843" i="5"/>
  <c r="U843" i="5"/>
  <c r="T843" i="5"/>
  <c r="S843" i="5"/>
  <c r="AF842" i="5"/>
  <c r="AE842" i="5"/>
  <c r="AD842" i="5"/>
  <c r="AC842" i="5"/>
  <c r="AB842" i="5"/>
  <c r="AA842" i="5"/>
  <c r="Z842" i="5"/>
  <c r="Y842" i="5"/>
  <c r="X842" i="5"/>
  <c r="W842" i="5"/>
  <c r="V842" i="5"/>
  <c r="U842" i="5"/>
  <c r="T842" i="5"/>
  <c r="S842" i="5"/>
  <c r="AF841" i="5"/>
  <c r="AE841" i="5"/>
  <c r="AD841" i="5"/>
  <c r="AC841" i="5"/>
  <c r="AB841" i="5"/>
  <c r="AA841" i="5"/>
  <c r="Z841" i="5"/>
  <c r="Y841" i="5"/>
  <c r="X841" i="5"/>
  <c r="W841" i="5"/>
  <c r="V841" i="5"/>
  <c r="U841" i="5"/>
  <c r="T841" i="5"/>
  <c r="S841" i="5"/>
  <c r="AF840" i="5"/>
  <c r="AE840" i="5"/>
  <c r="AD840" i="5"/>
  <c r="AC840" i="5"/>
  <c r="AB840" i="5"/>
  <c r="AA840" i="5"/>
  <c r="Z840" i="5"/>
  <c r="Y840" i="5"/>
  <c r="X840" i="5"/>
  <c r="W840" i="5"/>
  <c r="V840" i="5"/>
  <c r="U840" i="5"/>
  <c r="T840" i="5"/>
  <c r="S840" i="5"/>
  <c r="AF839" i="5"/>
  <c r="AE839" i="5"/>
  <c r="AD839" i="5"/>
  <c r="AC839" i="5"/>
  <c r="AB839" i="5"/>
  <c r="AA839" i="5"/>
  <c r="Z839" i="5"/>
  <c r="Y839" i="5"/>
  <c r="X839" i="5"/>
  <c r="W839" i="5"/>
  <c r="V839" i="5"/>
  <c r="U839" i="5"/>
  <c r="T839" i="5"/>
  <c r="S839" i="5"/>
  <c r="AF838" i="5"/>
  <c r="AE838" i="5"/>
  <c r="AD838" i="5"/>
  <c r="AC838" i="5"/>
  <c r="AB838" i="5"/>
  <c r="AA838" i="5"/>
  <c r="Z838" i="5"/>
  <c r="Y838" i="5"/>
  <c r="X838" i="5"/>
  <c r="W838" i="5"/>
  <c r="V838" i="5"/>
  <c r="U838" i="5"/>
  <c r="T838" i="5"/>
  <c r="S838" i="5"/>
  <c r="AF837" i="5"/>
  <c r="AE837" i="5"/>
  <c r="AD837" i="5"/>
  <c r="AC837" i="5"/>
  <c r="AB837" i="5"/>
  <c r="AA837" i="5"/>
  <c r="Z837" i="5"/>
  <c r="Y837" i="5"/>
  <c r="X837" i="5"/>
  <c r="W837" i="5"/>
  <c r="V837" i="5"/>
  <c r="U837" i="5"/>
  <c r="T837" i="5"/>
  <c r="S837" i="5"/>
  <c r="AF836" i="5"/>
  <c r="AE836" i="5"/>
  <c r="AD836" i="5"/>
  <c r="AC836" i="5"/>
  <c r="AB836" i="5"/>
  <c r="AA836" i="5"/>
  <c r="Z836" i="5"/>
  <c r="Y836" i="5"/>
  <c r="X836" i="5"/>
  <c r="W836" i="5"/>
  <c r="V836" i="5"/>
  <c r="U836" i="5"/>
  <c r="T836" i="5"/>
  <c r="S836" i="5"/>
  <c r="AF835" i="5"/>
  <c r="AE835" i="5"/>
  <c r="AD835" i="5"/>
  <c r="AC835" i="5"/>
  <c r="AB835" i="5"/>
  <c r="AA835" i="5"/>
  <c r="Z835" i="5"/>
  <c r="Y835" i="5"/>
  <c r="X835" i="5"/>
  <c r="W835" i="5"/>
  <c r="V835" i="5"/>
  <c r="U835" i="5"/>
  <c r="T835" i="5"/>
  <c r="S835" i="5"/>
  <c r="AF834" i="5"/>
  <c r="AE834" i="5"/>
  <c r="AD834" i="5"/>
  <c r="AC834" i="5"/>
  <c r="AB834" i="5"/>
  <c r="AA834" i="5"/>
  <c r="Z834" i="5"/>
  <c r="Y834" i="5"/>
  <c r="X834" i="5"/>
  <c r="W834" i="5"/>
  <c r="V834" i="5"/>
  <c r="U834" i="5"/>
  <c r="T834" i="5"/>
  <c r="S834" i="5"/>
  <c r="AF833" i="5"/>
  <c r="AE833" i="5"/>
  <c r="AD833" i="5"/>
  <c r="AC833" i="5"/>
  <c r="AB833" i="5"/>
  <c r="AA833" i="5"/>
  <c r="Z833" i="5"/>
  <c r="Y833" i="5"/>
  <c r="X833" i="5"/>
  <c r="W833" i="5"/>
  <c r="V833" i="5"/>
  <c r="U833" i="5"/>
  <c r="T833" i="5"/>
  <c r="S833" i="5"/>
  <c r="AF832" i="5"/>
  <c r="AE832" i="5"/>
  <c r="AD832" i="5"/>
  <c r="AC832" i="5"/>
  <c r="AB832" i="5"/>
  <c r="AA832" i="5"/>
  <c r="Z832" i="5"/>
  <c r="Y832" i="5"/>
  <c r="X832" i="5"/>
  <c r="W832" i="5"/>
  <c r="V832" i="5"/>
  <c r="U832" i="5"/>
  <c r="T832" i="5"/>
  <c r="S832" i="5"/>
  <c r="AF831" i="5"/>
  <c r="AE831" i="5"/>
  <c r="AD831" i="5"/>
  <c r="AC831" i="5"/>
  <c r="AB831" i="5"/>
  <c r="AA831" i="5"/>
  <c r="Z831" i="5"/>
  <c r="Y831" i="5"/>
  <c r="X831" i="5"/>
  <c r="W831" i="5"/>
  <c r="V831" i="5"/>
  <c r="U831" i="5"/>
  <c r="T831" i="5"/>
  <c r="S831" i="5"/>
  <c r="AF830" i="5"/>
  <c r="AE830" i="5"/>
  <c r="AD830" i="5"/>
  <c r="AC830" i="5"/>
  <c r="AB830" i="5"/>
  <c r="AA830" i="5"/>
  <c r="Z830" i="5"/>
  <c r="Y830" i="5"/>
  <c r="X830" i="5"/>
  <c r="W830" i="5"/>
  <c r="V830" i="5"/>
  <c r="U830" i="5"/>
  <c r="T830" i="5"/>
  <c r="S830" i="5"/>
  <c r="AF829" i="5"/>
  <c r="AE829" i="5"/>
  <c r="AD829" i="5"/>
  <c r="AC829" i="5"/>
  <c r="AB829" i="5"/>
  <c r="AA829" i="5"/>
  <c r="Z829" i="5"/>
  <c r="Y829" i="5"/>
  <c r="X829" i="5"/>
  <c r="W829" i="5"/>
  <c r="V829" i="5"/>
  <c r="U829" i="5"/>
  <c r="T829" i="5"/>
  <c r="S829" i="5"/>
  <c r="AF828" i="5"/>
  <c r="AE828" i="5"/>
  <c r="AD828" i="5"/>
  <c r="AC828" i="5"/>
  <c r="AB828" i="5"/>
  <c r="AA828" i="5"/>
  <c r="Z828" i="5"/>
  <c r="Y828" i="5"/>
  <c r="X828" i="5"/>
  <c r="W828" i="5"/>
  <c r="V828" i="5"/>
  <c r="U828" i="5"/>
  <c r="T828" i="5"/>
  <c r="S828" i="5"/>
  <c r="AF827" i="5"/>
  <c r="AE827" i="5"/>
  <c r="AD827" i="5"/>
  <c r="AC827" i="5"/>
  <c r="AB827" i="5"/>
  <c r="AA827" i="5"/>
  <c r="Z827" i="5"/>
  <c r="Y827" i="5"/>
  <c r="X827" i="5"/>
  <c r="W827" i="5"/>
  <c r="V827" i="5"/>
  <c r="U827" i="5"/>
  <c r="T827" i="5"/>
  <c r="S827" i="5"/>
  <c r="AF826" i="5"/>
  <c r="AE826" i="5"/>
  <c r="AD826" i="5"/>
  <c r="AC826" i="5"/>
  <c r="AB826" i="5"/>
  <c r="AA826" i="5"/>
  <c r="Z826" i="5"/>
  <c r="Y826" i="5"/>
  <c r="X826" i="5"/>
  <c r="W826" i="5"/>
  <c r="V826" i="5"/>
  <c r="U826" i="5"/>
  <c r="T826" i="5"/>
  <c r="S826" i="5"/>
  <c r="AF825" i="5"/>
  <c r="AE825" i="5"/>
  <c r="AD825" i="5"/>
  <c r="AC825" i="5"/>
  <c r="AB825" i="5"/>
  <c r="AA825" i="5"/>
  <c r="Z825" i="5"/>
  <c r="Y825" i="5"/>
  <c r="X825" i="5"/>
  <c r="W825" i="5"/>
  <c r="V825" i="5"/>
  <c r="U825" i="5"/>
  <c r="T825" i="5"/>
  <c r="S825" i="5"/>
  <c r="AF824" i="5"/>
  <c r="AE824" i="5"/>
  <c r="AD824" i="5"/>
  <c r="AC824" i="5"/>
  <c r="AB824" i="5"/>
  <c r="AA824" i="5"/>
  <c r="Z824" i="5"/>
  <c r="Y824" i="5"/>
  <c r="X824" i="5"/>
  <c r="W824" i="5"/>
  <c r="V824" i="5"/>
  <c r="U824" i="5"/>
  <c r="T824" i="5"/>
  <c r="S824" i="5"/>
  <c r="AF823" i="5"/>
  <c r="AE823" i="5"/>
  <c r="AD823" i="5"/>
  <c r="AC823" i="5"/>
  <c r="AB823" i="5"/>
  <c r="AA823" i="5"/>
  <c r="Z823" i="5"/>
  <c r="Y823" i="5"/>
  <c r="X823" i="5"/>
  <c r="W823" i="5"/>
  <c r="V823" i="5"/>
  <c r="U823" i="5"/>
  <c r="T823" i="5"/>
  <c r="S823" i="5"/>
  <c r="AF822" i="5"/>
  <c r="AE822" i="5"/>
  <c r="AD822" i="5"/>
  <c r="AC822" i="5"/>
  <c r="AB822" i="5"/>
  <c r="AA822" i="5"/>
  <c r="Z822" i="5"/>
  <c r="Y822" i="5"/>
  <c r="X822" i="5"/>
  <c r="W822" i="5"/>
  <c r="V822" i="5"/>
  <c r="U822" i="5"/>
  <c r="T822" i="5"/>
  <c r="S822" i="5"/>
  <c r="AF821" i="5"/>
  <c r="AE821" i="5"/>
  <c r="AD821" i="5"/>
  <c r="AC821" i="5"/>
  <c r="AB821" i="5"/>
  <c r="AA821" i="5"/>
  <c r="Z821" i="5"/>
  <c r="Y821" i="5"/>
  <c r="X821" i="5"/>
  <c r="W821" i="5"/>
  <c r="V821" i="5"/>
  <c r="U821" i="5"/>
  <c r="T821" i="5"/>
  <c r="S821" i="5"/>
  <c r="AF820" i="5"/>
  <c r="AE820" i="5"/>
  <c r="AD820" i="5"/>
  <c r="AC820" i="5"/>
  <c r="AB820" i="5"/>
  <c r="AA820" i="5"/>
  <c r="Z820" i="5"/>
  <c r="Y820" i="5"/>
  <c r="X820" i="5"/>
  <c r="W820" i="5"/>
  <c r="V820" i="5"/>
  <c r="U820" i="5"/>
  <c r="T820" i="5"/>
  <c r="S820" i="5"/>
  <c r="AF819" i="5"/>
  <c r="AE819" i="5"/>
  <c r="AD819" i="5"/>
  <c r="AC819" i="5"/>
  <c r="AB819" i="5"/>
  <c r="AA819" i="5"/>
  <c r="Z819" i="5"/>
  <c r="Y819" i="5"/>
  <c r="X819" i="5"/>
  <c r="W819" i="5"/>
  <c r="V819" i="5"/>
  <c r="U819" i="5"/>
  <c r="T819" i="5"/>
  <c r="S819" i="5"/>
  <c r="AF818" i="5"/>
  <c r="AE818" i="5"/>
  <c r="AD818" i="5"/>
  <c r="AC818" i="5"/>
  <c r="AB818" i="5"/>
  <c r="AA818" i="5"/>
  <c r="Z818" i="5"/>
  <c r="Y818" i="5"/>
  <c r="X818" i="5"/>
  <c r="W818" i="5"/>
  <c r="V818" i="5"/>
  <c r="U818" i="5"/>
  <c r="T818" i="5"/>
  <c r="S818" i="5"/>
  <c r="AF817" i="5"/>
  <c r="AE817" i="5"/>
  <c r="AD817" i="5"/>
  <c r="AC817" i="5"/>
  <c r="AB817" i="5"/>
  <c r="AA817" i="5"/>
  <c r="Z817" i="5"/>
  <c r="Y817" i="5"/>
  <c r="X817" i="5"/>
  <c r="W817" i="5"/>
  <c r="V817" i="5"/>
  <c r="U817" i="5"/>
  <c r="T817" i="5"/>
  <c r="S817" i="5"/>
  <c r="AF816" i="5"/>
  <c r="AE816" i="5"/>
  <c r="AD816" i="5"/>
  <c r="AC816" i="5"/>
  <c r="AB816" i="5"/>
  <c r="AA816" i="5"/>
  <c r="Z816" i="5"/>
  <c r="Y816" i="5"/>
  <c r="X816" i="5"/>
  <c r="W816" i="5"/>
  <c r="V816" i="5"/>
  <c r="U816" i="5"/>
  <c r="T816" i="5"/>
  <c r="S816" i="5"/>
  <c r="AF815" i="5"/>
  <c r="AE815" i="5"/>
  <c r="AD815" i="5"/>
  <c r="AC815" i="5"/>
  <c r="AB815" i="5"/>
  <c r="AA815" i="5"/>
  <c r="Z815" i="5"/>
  <c r="Y815" i="5"/>
  <c r="X815" i="5"/>
  <c r="W815" i="5"/>
  <c r="V815" i="5"/>
  <c r="U815" i="5"/>
  <c r="T815" i="5"/>
  <c r="S815" i="5"/>
  <c r="AF814" i="5"/>
  <c r="AE814" i="5"/>
  <c r="AD814" i="5"/>
  <c r="AC814" i="5"/>
  <c r="AB814" i="5"/>
  <c r="AA814" i="5"/>
  <c r="Z814" i="5"/>
  <c r="Y814" i="5"/>
  <c r="X814" i="5"/>
  <c r="W814" i="5"/>
  <c r="V814" i="5"/>
  <c r="U814" i="5"/>
  <c r="T814" i="5"/>
  <c r="S814" i="5"/>
  <c r="AF813" i="5"/>
  <c r="AE813" i="5"/>
  <c r="AD813" i="5"/>
  <c r="AC813" i="5"/>
  <c r="AB813" i="5"/>
  <c r="AA813" i="5"/>
  <c r="Z813" i="5"/>
  <c r="Y813" i="5"/>
  <c r="X813" i="5"/>
  <c r="W813" i="5"/>
  <c r="V813" i="5"/>
  <c r="U813" i="5"/>
  <c r="T813" i="5"/>
  <c r="S813" i="5"/>
  <c r="AF812" i="5"/>
  <c r="AE812" i="5"/>
  <c r="AD812" i="5"/>
  <c r="AC812" i="5"/>
  <c r="AB812" i="5"/>
  <c r="AA812" i="5"/>
  <c r="Z812" i="5"/>
  <c r="Y812" i="5"/>
  <c r="X812" i="5"/>
  <c r="W812" i="5"/>
  <c r="V812" i="5"/>
  <c r="U812" i="5"/>
  <c r="T812" i="5"/>
  <c r="S812" i="5"/>
  <c r="AF811" i="5"/>
  <c r="AE811" i="5"/>
  <c r="AD811" i="5"/>
  <c r="AC811" i="5"/>
  <c r="AB811" i="5"/>
  <c r="AA811" i="5"/>
  <c r="Z811" i="5"/>
  <c r="Y811" i="5"/>
  <c r="X811" i="5"/>
  <c r="W811" i="5"/>
  <c r="V811" i="5"/>
  <c r="U811" i="5"/>
  <c r="T811" i="5"/>
  <c r="S811" i="5"/>
  <c r="AF810" i="5"/>
  <c r="AE810" i="5"/>
  <c r="AD810" i="5"/>
  <c r="AC810" i="5"/>
  <c r="AB810" i="5"/>
  <c r="AA810" i="5"/>
  <c r="Z810" i="5"/>
  <c r="Y810" i="5"/>
  <c r="X810" i="5"/>
  <c r="W810" i="5"/>
  <c r="V810" i="5"/>
  <c r="U810" i="5"/>
  <c r="T810" i="5"/>
  <c r="S810" i="5"/>
  <c r="AF809" i="5"/>
  <c r="AE809" i="5"/>
  <c r="AD809" i="5"/>
  <c r="AC809" i="5"/>
  <c r="AB809" i="5"/>
  <c r="AA809" i="5"/>
  <c r="Z809" i="5"/>
  <c r="Y809" i="5"/>
  <c r="X809" i="5"/>
  <c r="W809" i="5"/>
  <c r="V809" i="5"/>
  <c r="U809" i="5"/>
  <c r="T809" i="5"/>
  <c r="S809" i="5"/>
  <c r="AF808" i="5"/>
  <c r="AE808" i="5"/>
  <c r="AD808" i="5"/>
  <c r="AC808" i="5"/>
  <c r="AB808" i="5"/>
  <c r="AA808" i="5"/>
  <c r="Z808" i="5"/>
  <c r="Y808" i="5"/>
  <c r="X808" i="5"/>
  <c r="W808" i="5"/>
  <c r="V808" i="5"/>
  <c r="U808" i="5"/>
  <c r="T808" i="5"/>
  <c r="S808" i="5"/>
  <c r="AF807" i="5"/>
  <c r="AE807" i="5"/>
  <c r="AD807" i="5"/>
  <c r="AC807" i="5"/>
  <c r="AB807" i="5"/>
  <c r="AA807" i="5"/>
  <c r="Z807" i="5"/>
  <c r="Y807" i="5"/>
  <c r="X807" i="5"/>
  <c r="W807" i="5"/>
  <c r="V807" i="5"/>
  <c r="U807" i="5"/>
  <c r="T807" i="5"/>
  <c r="S807" i="5"/>
  <c r="AF806" i="5"/>
  <c r="AE806" i="5"/>
  <c r="AD806" i="5"/>
  <c r="AC806" i="5"/>
  <c r="AB806" i="5"/>
  <c r="AA806" i="5"/>
  <c r="Z806" i="5"/>
  <c r="Y806" i="5"/>
  <c r="X806" i="5"/>
  <c r="W806" i="5"/>
  <c r="V806" i="5"/>
  <c r="U806" i="5"/>
  <c r="T806" i="5"/>
  <c r="S806" i="5"/>
  <c r="AF805" i="5"/>
  <c r="AE805" i="5"/>
  <c r="AD805" i="5"/>
  <c r="AC805" i="5"/>
  <c r="AB805" i="5"/>
  <c r="AA805" i="5"/>
  <c r="Z805" i="5"/>
  <c r="Y805" i="5"/>
  <c r="X805" i="5"/>
  <c r="W805" i="5"/>
  <c r="V805" i="5"/>
  <c r="U805" i="5"/>
  <c r="T805" i="5"/>
  <c r="S805" i="5"/>
  <c r="AF804" i="5"/>
  <c r="AE804" i="5"/>
  <c r="AD804" i="5"/>
  <c r="AC804" i="5"/>
  <c r="AB804" i="5"/>
  <c r="AA804" i="5"/>
  <c r="Z804" i="5"/>
  <c r="Y804" i="5"/>
  <c r="X804" i="5"/>
  <c r="W804" i="5"/>
  <c r="V804" i="5"/>
  <c r="U804" i="5"/>
  <c r="T804" i="5"/>
  <c r="S804" i="5"/>
  <c r="AF803" i="5"/>
  <c r="AE803" i="5"/>
  <c r="AD803" i="5"/>
  <c r="AC803" i="5"/>
  <c r="AB803" i="5"/>
  <c r="AA803" i="5"/>
  <c r="Z803" i="5"/>
  <c r="Y803" i="5"/>
  <c r="X803" i="5"/>
  <c r="W803" i="5"/>
  <c r="V803" i="5"/>
  <c r="U803" i="5"/>
  <c r="T803" i="5"/>
  <c r="S803" i="5"/>
  <c r="AF802" i="5"/>
  <c r="AE802" i="5"/>
  <c r="AD802" i="5"/>
  <c r="AC802" i="5"/>
  <c r="AB802" i="5"/>
  <c r="AA802" i="5"/>
  <c r="Z802" i="5"/>
  <c r="Y802" i="5"/>
  <c r="X802" i="5"/>
  <c r="W802" i="5"/>
  <c r="V802" i="5"/>
  <c r="U802" i="5"/>
  <c r="T802" i="5"/>
  <c r="S802" i="5"/>
  <c r="AF801" i="5"/>
  <c r="AE801" i="5"/>
  <c r="AD801" i="5"/>
  <c r="AC801" i="5"/>
  <c r="AB801" i="5"/>
  <c r="AA801" i="5"/>
  <c r="Z801" i="5"/>
  <c r="Y801" i="5"/>
  <c r="X801" i="5"/>
  <c r="W801" i="5"/>
  <c r="V801" i="5"/>
  <c r="U801" i="5"/>
  <c r="T801" i="5"/>
  <c r="S801" i="5"/>
  <c r="AF800" i="5"/>
  <c r="AE800" i="5"/>
  <c r="AD800" i="5"/>
  <c r="AC800" i="5"/>
  <c r="AB800" i="5"/>
  <c r="AA800" i="5"/>
  <c r="Z800" i="5"/>
  <c r="Y800" i="5"/>
  <c r="X800" i="5"/>
  <c r="W800" i="5"/>
  <c r="V800" i="5"/>
  <c r="U800" i="5"/>
  <c r="T800" i="5"/>
  <c r="S800" i="5"/>
  <c r="AF799" i="5"/>
  <c r="AE799" i="5"/>
  <c r="AD799" i="5"/>
  <c r="AC799" i="5"/>
  <c r="AB799" i="5"/>
  <c r="AA799" i="5"/>
  <c r="Z799" i="5"/>
  <c r="Y799" i="5"/>
  <c r="X799" i="5"/>
  <c r="W799" i="5"/>
  <c r="V799" i="5"/>
  <c r="U799" i="5"/>
  <c r="T799" i="5"/>
  <c r="S799" i="5"/>
  <c r="AF798" i="5"/>
  <c r="AE798" i="5"/>
  <c r="AD798" i="5"/>
  <c r="AC798" i="5"/>
  <c r="AB798" i="5"/>
  <c r="AA798" i="5"/>
  <c r="Z798" i="5"/>
  <c r="Y798" i="5"/>
  <c r="X798" i="5"/>
  <c r="W798" i="5"/>
  <c r="V798" i="5"/>
  <c r="U798" i="5"/>
  <c r="T798" i="5"/>
  <c r="S798" i="5"/>
  <c r="AF797" i="5"/>
  <c r="AE797" i="5"/>
  <c r="AD797" i="5"/>
  <c r="AC797" i="5"/>
  <c r="AB797" i="5"/>
  <c r="AA797" i="5"/>
  <c r="Z797" i="5"/>
  <c r="Y797" i="5"/>
  <c r="X797" i="5"/>
  <c r="W797" i="5"/>
  <c r="V797" i="5"/>
  <c r="U797" i="5"/>
  <c r="T797" i="5"/>
  <c r="S797" i="5"/>
  <c r="AF796" i="5"/>
  <c r="AE796" i="5"/>
  <c r="AD796" i="5"/>
  <c r="AC796" i="5"/>
  <c r="AB796" i="5"/>
  <c r="AA796" i="5"/>
  <c r="Z796" i="5"/>
  <c r="Y796" i="5"/>
  <c r="X796" i="5"/>
  <c r="W796" i="5"/>
  <c r="V796" i="5"/>
  <c r="U796" i="5"/>
  <c r="T796" i="5"/>
  <c r="S796" i="5"/>
  <c r="AF795" i="5"/>
  <c r="AE795" i="5"/>
  <c r="AD795" i="5"/>
  <c r="AC795" i="5"/>
  <c r="AB795" i="5"/>
  <c r="AA795" i="5"/>
  <c r="Z795" i="5"/>
  <c r="Y795" i="5"/>
  <c r="X795" i="5"/>
  <c r="W795" i="5"/>
  <c r="V795" i="5"/>
  <c r="U795" i="5"/>
  <c r="T795" i="5"/>
  <c r="S795" i="5"/>
  <c r="AF794" i="5"/>
  <c r="AE794" i="5"/>
  <c r="AD794" i="5"/>
  <c r="AC794" i="5"/>
  <c r="AB794" i="5"/>
  <c r="AA794" i="5"/>
  <c r="Z794" i="5"/>
  <c r="Y794" i="5"/>
  <c r="X794" i="5"/>
  <c r="W794" i="5"/>
  <c r="V794" i="5"/>
  <c r="U794" i="5"/>
  <c r="T794" i="5"/>
  <c r="S794" i="5"/>
  <c r="AF793" i="5"/>
  <c r="AE793" i="5"/>
  <c r="AD793" i="5"/>
  <c r="AC793" i="5"/>
  <c r="AB793" i="5"/>
  <c r="AA793" i="5"/>
  <c r="Z793" i="5"/>
  <c r="Y793" i="5"/>
  <c r="X793" i="5"/>
  <c r="W793" i="5"/>
  <c r="V793" i="5"/>
  <c r="U793" i="5"/>
  <c r="T793" i="5"/>
  <c r="S793" i="5"/>
  <c r="AF792" i="5"/>
  <c r="AE792" i="5"/>
  <c r="AD792" i="5"/>
  <c r="AC792" i="5"/>
  <c r="AB792" i="5"/>
  <c r="AA792" i="5"/>
  <c r="Z792" i="5"/>
  <c r="Y792" i="5"/>
  <c r="X792" i="5"/>
  <c r="W792" i="5"/>
  <c r="V792" i="5"/>
  <c r="U792" i="5"/>
  <c r="T792" i="5"/>
  <c r="S792" i="5"/>
  <c r="AF791" i="5"/>
  <c r="AE791" i="5"/>
  <c r="AD791" i="5"/>
  <c r="AC791" i="5"/>
  <c r="AB791" i="5"/>
  <c r="AA791" i="5"/>
  <c r="Z791" i="5"/>
  <c r="Y791" i="5"/>
  <c r="X791" i="5"/>
  <c r="W791" i="5"/>
  <c r="V791" i="5"/>
  <c r="U791" i="5"/>
  <c r="T791" i="5"/>
  <c r="S791" i="5"/>
  <c r="AF790" i="5"/>
  <c r="AE790" i="5"/>
  <c r="AD790" i="5"/>
  <c r="AC790" i="5"/>
  <c r="AB790" i="5"/>
  <c r="AA790" i="5"/>
  <c r="Z790" i="5"/>
  <c r="Y790" i="5"/>
  <c r="X790" i="5"/>
  <c r="W790" i="5"/>
  <c r="V790" i="5"/>
  <c r="U790" i="5"/>
  <c r="T790" i="5"/>
  <c r="S790" i="5"/>
  <c r="AF789" i="5"/>
  <c r="AE789" i="5"/>
  <c r="AD789" i="5"/>
  <c r="AC789" i="5"/>
  <c r="AB789" i="5"/>
  <c r="AA789" i="5"/>
  <c r="Z789" i="5"/>
  <c r="Y789" i="5"/>
  <c r="X789" i="5"/>
  <c r="W789" i="5"/>
  <c r="V789" i="5"/>
  <c r="U789" i="5"/>
  <c r="T789" i="5"/>
  <c r="S789" i="5"/>
  <c r="AF788" i="5"/>
  <c r="AE788" i="5"/>
  <c r="AD788" i="5"/>
  <c r="AC788" i="5"/>
  <c r="AB788" i="5"/>
  <c r="AA788" i="5"/>
  <c r="Z788" i="5"/>
  <c r="Y788" i="5"/>
  <c r="X788" i="5"/>
  <c r="W788" i="5"/>
  <c r="V788" i="5"/>
  <c r="U788" i="5"/>
  <c r="T788" i="5"/>
  <c r="S788" i="5"/>
  <c r="AF787" i="5"/>
  <c r="AE787" i="5"/>
  <c r="AD787" i="5"/>
  <c r="AC787" i="5"/>
  <c r="AB787" i="5"/>
  <c r="AA787" i="5"/>
  <c r="Z787" i="5"/>
  <c r="Y787" i="5"/>
  <c r="X787" i="5"/>
  <c r="W787" i="5"/>
  <c r="V787" i="5"/>
  <c r="U787" i="5"/>
  <c r="T787" i="5"/>
  <c r="S787" i="5"/>
  <c r="AF786" i="5"/>
  <c r="AE786" i="5"/>
  <c r="AD786" i="5"/>
  <c r="AC786" i="5"/>
  <c r="AB786" i="5"/>
  <c r="AA786" i="5"/>
  <c r="Z786" i="5"/>
  <c r="Y786" i="5"/>
  <c r="X786" i="5"/>
  <c r="W786" i="5"/>
  <c r="V786" i="5"/>
  <c r="U786" i="5"/>
  <c r="T786" i="5"/>
  <c r="S786" i="5"/>
  <c r="AF785" i="5"/>
  <c r="AE785" i="5"/>
  <c r="AD785" i="5"/>
  <c r="AC785" i="5"/>
  <c r="AB785" i="5"/>
  <c r="AA785" i="5"/>
  <c r="Z785" i="5"/>
  <c r="Y785" i="5"/>
  <c r="X785" i="5"/>
  <c r="W785" i="5"/>
  <c r="V785" i="5"/>
  <c r="U785" i="5"/>
  <c r="T785" i="5"/>
  <c r="S785" i="5"/>
  <c r="AF784" i="5"/>
  <c r="AE784" i="5"/>
  <c r="AD784" i="5"/>
  <c r="AC784" i="5"/>
  <c r="AB784" i="5"/>
  <c r="AA784" i="5"/>
  <c r="Z784" i="5"/>
  <c r="Y784" i="5"/>
  <c r="X784" i="5"/>
  <c r="W784" i="5"/>
  <c r="V784" i="5"/>
  <c r="U784" i="5"/>
  <c r="T784" i="5"/>
  <c r="S784" i="5"/>
  <c r="AF783" i="5"/>
  <c r="AE783" i="5"/>
  <c r="AD783" i="5"/>
  <c r="AC783" i="5"/>
  <c r="AB783" i="5"/>
  <c r="AA783" i="5"/>
  <c r="Z783" i="5"/>
  <c r="Y783" i="5"/>
  <c r="X783" i="5"/>
  <c r="W783" i="5"/>
  <c r="V783" i="5"/>
  <c r="U783" i="5"/>
  <c r="T783" i="5"/>
  <c r="S783" i="5"/>
  <c r="AF782" i="5"/>
  <c r="AE782" i="5"/>
  <c r="AD782" i="5"/>
  <c r="AC782" i="5"/>
  <c r="AB782" i="5"/>
  <c r="AA782" i="5"/>
  <c r="Z782" i="5"/>
  <c r="Y782" i="5"/>
  <c r="X782" i="5"/>
  <c r="W782" i="5"/>
  <c r="V782" i="5"/>
  <c r="U782" i="5"/>
  <c r="T782" i="5"/>
  <c r="S782" i="5"/>
  <c r="AF781" i="5"/>
  <c r="AE781" i="5"/>
  <c r="AD781" i="5"/>
  <c r="AC781" i="5"/>
  <c r="AB781" i="5"/>
  <c r="AA781" i="5"/>
  <c r="Z781" i="5"/>
  <c r="Y781" i="5"/>
  <c r="X781" i="5"/>
  <c r="W781" i="5"/>
  <c r="V781" i="5"/>
  <c r="U781" i="5"/>
  <c r="T781" i="5"/>
  <c r="S781" i="5"/>
  <c r="AF780" i="5"/>
  <c r="AE780" i="5"/>
  <c r="AD780" i="5"/>
  <c r="AC780" i="5"/>
  <c r="AB780" i="5"/>
  <c r="AA780" i="5"/>
  <c r="Z780" i="5"/>
  <c r="Y780" i="5"/>
  <c r="X780" i="5"/>
  <c r="W780" i="5"/>
  <c r="V780" i="5"/>
  <c r="U780" i="5"/>
  <c r="T780" i="5"/>
  <c r="S780" i="5"/>
  <c r="AF779" i="5"/>
  <c r="AE779" i="5"/>
  <c r="AD779" i="5"/>
  <c r="AC779" i="5"/>
  <c r="AB779" i="5"/>
  <c r="AA779" i="5"/>
  <c r="Z779" i="5"/>
  <c r="Y779" i="5"/>
  <c r="X779" i="5"/>
  <c r="W779" i="5"/>
  <c r="V779" i="5"/>
  <c r="U779" i="5"/>
  <c r="T779" i="5"/>
  <c r="S779" i="5"/>
  <c r="AF778" i="5"/>
  <c r="AE778" i="5"/>
  <c r="AD778" i="5"/>
  <c r="AC778" i="5"/>
  <c r="AB778" i="5"/>
  <c r="AA778" i="5"/>
  <c r="Z778" i="5"/>
  <c r="Y778" i="5"/>
  <c r="X778" i="5"/>
  <c r="W778" i="5"/>
  <c r="V778" i="5"/>
  <c r="U778" i="5"/>
  <c r="T778" i="5"/>
  <c r="S778" i="5"/>
  <c r="AF777" i="5"/>
  <c r="AE777" i="5"/>
  <c r="AD777" i="5"/>
  <c r="AC777" i="5"/>
  <c r="AB777" i="5"/>
  <c r="AA777" i="5"/>
  <c r="Z777" i="5"/>
  <c r="Y777" i="5"/>
  <c r="X777" i="5"/>
  <c r="W777" i="5"/>
  <c r="V777" i="5"/>
  <c r="U777" i="5"/>
  <c r="T777" i="5"/>
  <c r="S777" i="5"/>
  <c r="AF776" i="5"/>
  <c r="AE776" i="5"/>
  <c r="AD776" i="5"/>
  <c r="AC776" i="5"/>
  <c r="AB776" i="5"/>
  <c r="AA776" i="5"/>
  <c r="Z776" i="5"/>
  <c r="Y776" i="5"/>
  <c r="X776" i="5"/>
  <c r="W776" i="5"/>
  <c r="V776" i="5"/>
  <c r="U776" i="5"/>
  <c r="T776" i="5"/>
  <c r="S776" i="5"/>
  <c r="AF775" i="5"/>
  <c r="AE775" i="5"/>
  <c r="AD775" i="5"/>
  <c r="AC775" i="5"/>
  <c r="AB775" i="5"/>
  <c r="AA775" i="5"/>
  <c r="Z775" i="5"/>
  <c r="Y775" i="5"/>
  <c r="X775" i="5"/>
  <c r="W775" i="5"/>
  <c r="V775" i="5"/>
  <c r="U775" i="5"/>
  <c r="T775" i="5"/>
  <c r="S775" i="5"/>
  <c r="AF774" i="5"/>
  <c r="AE774" i="5"/>
  <c r="AD774" i="5"/>
  <c r="AC774" i="5"/>
  <c r="AB774" i="5"/>
  <c r="AA774" i="5"/>
  <c r="Z774" i="5"/>
  <c r="Y774" i="5"/>
  <c r="X774" i="5"/>
  <c r="W774" i="5"/>
  <c r="V774" i="5"/>
  <c r="U774" i="5"/>
  <c r="T774" i="5"/>
  <c r="S774" i="5"/>
  <c r="AF773" i="5"/>
  <c r="AE773" i="5"/>
  <c r="AD773" i="5"/>
  <c r="AC773" i="5"/>
  <c r="AB773" i="5"/>
  <c r="AA773" i="5"/>
  <c r="Z773" i="5"/>
  <c r="Y773" i="5"/>
  <c r="X773" i="5"/>
  <c r="W773" i="5"/>
  <c r="V773" i="5"/>
  <c r="U773" i="5"/>
  <c r="T773" i="5"/>
  <c r="S773" i="5"/>
  <c r="AF772" i="5"/>
  <c r="AE772" i="5"/>
  <c r="AD772" i="5"/>
  <c r="AC772" i="5"/>
  <c r="AB772" i="5"/>
  <c r="AA772" i="5"/>
  <c r="Z772" i="5"/>
  <c r="Y772" i="5"/>
  <c r="X772" i="5"/>
  <c r="W772" i="5"/>
  <c r="V772" i="5"/>
  <c r="U772" i="5"/>
  <c r="T772" i="5"/>
  <c r="S772" i="5"/>
  <c r="AF771" i="5"/>
  <c r="AE771" i="5"/>
  <c r="AD771" i="5"/>
  <c r="AC771" i="5"/>
  <c r="AB771" i="5"/>
  <c r="AA771" i="5"/>
  <c r="Z771" i="5"/>
  <c r="Y771" i="5"/>
  <c r="X771" i="5"/>
  <c r="W771" i="5"/>
  <c r="V771" i="5"/>
  <c r="U771" i="5"/>
  <c r="T771" i="5"/>
  <c r="S771" i="5"/>
  <c r="AF770" i="5"/>
  <c r="AE770" i="5"/>
  <c r="AD770" i="5"/>
  <c r="AC770" i="5"/>
  <c r="AB770" i="5"/>
  <c r="AA770" i="5"/>
  <c r="Z770" i="5"/>
  <c r="Y770" i="5"/>
  <c r="X770" i="5"/>
  <c r="W770" i="5"/>
  <c r="V770" i="5"/>
  <c r="U770" i="5"/>
  <c r="T770" i="5"/>
  <c r="S770" i="5"/>
  <c r="AF769" i="5"/>
  <c r="AE769" i="5"/>
  <c r="AD769" i="5"/>
  <c r="AC769" i="5"/>
  <c r="AB769" i="5"/>
  <c r="AA769" i="5"/>
  <c r="Z769" i="5"/>
  <c r="Y769" i="5"/>
  <c r="X769" i="5"/>
  <c r="W769" i="5"/>
  <c r="V769" i="5"/>
  <c r="U769" i="5"/>
  <c r="T769" i="5"/>
  <c r="S769" i="5"/>
  <c r="AF768" i="5"/>
  <c r="AE768" i="5"/>
  <c r="AD768" i="5"/>
  <c r="AC768" i="5"/>
  <c r="AB768" i="5"/>
  <c r="AA768" i="5"/>
  <c r="Z768" i="5"/>
  <c r="Y768" i="5"/>
  <c r="X768" i="5"/>
  <c r="W768" i="5"/>
  <c r="V768" i="5"/>
  <c r="U768" i="5"/>
  <c r="T768" i="5"/>
  <c r="S768" i="5"/>
  <c r="AF767" i="5"/>
  <c r="AE767" i="5"/>
  <c r="AD767" i="5"/>
  <c r="AC767" i="5"/>
  <c r="AB767" i="5"/>
  <c r="AA767" i="5"/>
  <c r="Z767" i="5"/>
  <c r="Y767" i="5"/>
  <c r="X767" i="5"/>
  <c r="W767" i="5"/>
  <c r="V767" i="5"/>
  <c r="U767" i="5"/>
  <c r="T767" i="5"/>
  <c r="S767" i="5"/>
  <c r="AF766" i="5"/>
  <c r="AE766" i="5"/>
  <c r="AD766" i="5"/>
  <c r="AC766" i="5"/>
  <c r="AB766" i="5"/>
  <c r="AA766" i="5"/>
  <c r="Z766" i="5"/>
  <c r="Y766" i="5"/>
  <c r="X766" i="5"/>
  <c r="W766" i="5"/>
  <c r="V766" i="5"/>
  <c r="U766" i="5"/>
  <c r="T766" i="5"/>
  <c r="S766" i="5"/>
  <c r="AF765" i="5"/>
  <c r="AE765" i="5"/>
  <c r="AD765" i="5"/>
  <c r="AC765" i="5"/>
  <c r="AB765" i="5"/>
  <c r="AA765" i="5"/>
  <c r="Z765" i="5"/>
  <c r="Y765" i="5"/>
  <c r="X765" i="5"/>
  <c r="W765" i="5"/>
  <c r="V765" i="5"/>
  <c r="U765" i="5"/>
  <c r="T765" i="5"/>
  <c r="S765" i="5"/>
  <c r="AF764" i="5"/>
  <c r="AE764" i="5"/>
  <c r="AD764" i="5"/>
  <c r="AC764" i="5"/>
  <c r="AB764" i="5"/>
  <c r="AA764" i="5"/>
  <c r="Z764" i="5"/>
  <c r="Y764" i="5"/>
  <c r="X764" i="5"/>
  <c r="W764" i="5"/>
  <c r="V764" i="5"/>
  <c r="U764" i="5"/>
  <c r="T764" i="5"/>
  <c r="S764" i="5"/>
  <c r="AF763" i="5"/>
  <c r="AE763" i="5"/>
  <c r="AD763" i="5"/>
  <c r="AC763" i="5"/>
  <c r="AB763" i="5"/>
  <c r="AA763" i="5"/>
  <c r="Z763" i="5"/>
  <c r="Y763" i="5"/>
  <c r="X763" i="5"/>
  <c r="W763" i="5"/>
  <c r="V763" i="5"/>
  <c r="U763" i="5"/>
  <c r="T763" i="5"/>
  <c r="S763" i="5"/>
  <c r="AF762" i="5"/>
  <c r="AE762" i="5"/>
  <c r="AD762" i="5"/>
  <c r="AC762" i="5"/>
  <c r="AB762" i="5"/>
  <c r="AA762" i="5"/>
  <c r="Z762" i="5"/>
  <c r="Y762" i="5"/>
  <c r="X762" i="5"/>
  <c r="W762" i="5"/>
  <c r="V762" i="5"/>
  <c r="U762" i="5"/>
  <c r="T762" i="5"/>
  <c r="S762" i="5"/>
  <c r="AF761" i="5"/>
  <c r="AE761" i="5"/>
  <c r="AD761" i="5"/>
  <c r="AC761" i="5"/>
  <c r="AB761" i="5"/>
  <c r="AA761" i="5"/>
  <c r="Z761" i="5"/>
  <c r="Y761" i="5"/>
  <c r="X761" i="5"/>
  <c r="W761" i="5"/>
  <c r="V761" i="5"/>
  <c r="U761" i="5"/>
  <c r="T761" i="5"/>
  <c r="S761" i="5"/>
  <c r="AF760" i="5"/>
  <c r="AE760" i="5"/>
  <c r="AD760" i="5"/>
  <c r="AC760" i="5"/>
  <c r="AB760" i="5"/>
  <c r="AA760" i="5"/>
  <c r="Z760" i="5"/>
  <c r="Y760" i="5"/>
  <c r="X760" i="5"/>
  <c r="W760" i="5"/>
  <c r="V760" i="5"/>
  <c r="U760" i="5"/>
  <c r="T760" i="5"/>
  <c r="S760" i="5"/>
  <c r="AF759" i="5"/>
  <c r="AE759" i="5"/>
  <c r="AD759" i="5"/>
  <c r="AC759" i="5"/>
  <c r="AB759" i="5"/>
  <c r="AA759" i="5"/>
  <c r="Z759" i="5"/>
  <c r="Y759" i="5"/>
  <c r="X759" i="5"/>
  <c r="W759" i="5"/>
  <c r="V759" i="5"/>
  <c r="U759" i="5"/>
  <c r="T759" i="5"/>
  <c r="S759" i="5"/>
  <c r="AF758" i="5"/>
  <c r="AE758" i="5"/>
  <c r="AD758" i="5"/>
  <c r="AC758" i="5"/>
  <c r="AB758" i="5"/>
  <c r="AA758" i="5"/>
  <c r="Z758" i="5"/>
  <c r="Y758" i="5"/>
  <c r="X758" i="5"/>
  <c r="W758" i="5"/>
  <c r="V758" i="5"/>
  <c r="U758" i="5"/>
  <c r="T758" i="5"/>
  <c r="S758" i="5"/>
  <c r="AF757" i="5"/>
  <c r="AE757" i="5"/>
  <c r="AD757" i="5"/>
  <c r="AC757" i="5"/>
  <c r="AB757" i="5"/>
  <c r="AA757" i="5"/>
  <c r="Z757" i="5"/>
  <c r="Y757" i="5"/>
  <c r="X757" i="5"/>
  <c r="W757" i="5"/>
  <c r="V757" i="5"/>
  <c r="U757" i="5"/>
  <c r="T757" i="5"/>
  <c r="S757" i="5"/>
  <c r="AF756" i="5"/>
  <c r="AE756" i="5"/>
  <c r="AD756" i="5"/>
  <c r="AC756" i="5"/>
  <c r="AB756" i="5"/>
  <c r="AA756" i="5"/>
  <c r="Z756" i="5"/>
  <c r="Y756" i="5"/>
  <c r="X756" i="5"/>
  <c r="W756" i="5"/>
  <c r="V756" i="5"/>
  <c r="U756" i="5"/>
  <c r="T756" i="5"/>
  <c r="S756" i="5"/>
  <c r="AF755" i="5"/>
  <c r="AE755" i="5"/>
  <c r="AD755" i="5"/>
  <c r="AC755" i="5"/>
  <c r="AB755" i="5"/>
  <c r="AA755" i="5"/>
  <c r="Z755" i="5"/>
  <c r="Y755" i="5"/>
  <c r="X755" i="5"/>
  <c r="W755" i="5"/>
  <c r="V755" i="5"/>
  <c r="U755" i="5"/>
  <c r="T755" i="5"/>
  <c r="S755" i="5"/>
  <c r="AF754" i="5"/>
  <c r="AE754" i="5"/>
  <c r="AD754" i="5"/>
  <c r="AC754" i="5"/>
  <c r="AB754" i="5"/>
  <c r="AA754" i="5"/>
  <c r="Z754" i="5"/>
  <c r="Y754" i="5"/>
  <c r="X754" i="5"/>
  <c r="W754" i="5"/>
  <c r="V754" i="5"/>
  <c r="U754" i="5"/>
  <c r="T754" i="5"/>
  <c r="S754" i="5"/>
  <c r="AF753" i="5"/>
  <c r="AE753" i="5"/>
  <c r="AD753" i="5"/>
  <c r="AC753" i="5"/>
  <c r="AB753" i="5"/>
  <c r="AA753" i="5"/>
  <c r="Z753" i="5"/>
  <c r="Y753" i="5"/>
  <c r="X753" i="5"/>
  <c r="W753" i="5"/>
  <c r="V753" i="5"/>
  <c r="U753" i="5"/>
  <c r="T753" i="5"/>
  <c r="S753" i="5"/>
  <c r="AF752" i="5"/>
  <c r="AE752" i="5"/>
  <c r="AD752" i="5"/>
  <c r="AC752" i="5"/>
  <c r="AB752" i="5"/>
  <c r="AA752" i="5"/>
  <c r="Z752" i="5"/>
  <c r="Y752" i="5"/>
  <c r="X752" i="5"/>
  <c r="W752" i="5"/>
  <c r="V752" i="5"/>
  <c r="U752" i="5"/>
  <c r="T752" i="5"/>
  <c r="S752" i="5"/>
  <c r="AF751" i="5"/>
  <c r="AE751" i="5"/>
  <c r="AD751" i="5"/>
  <c r="AC751" i="5"/>
  <c r="AB751" i="5"/>
  <c r="AA751" i="5"/>
  <c r="Z751" i="5"/>
  <c r="Y751" i="5"/>
  <c r="X751" i="5"/>
  <c r="W751" i="5"/>
  <c r="V751" i="5"/>
  <c r="U751" i="5"/>
  <c r="T751" i="5"/>
  <c r="S751" i="5"/>
  <c r="AF750" i="5"/>
  <c r="AE750" i="5"/>
  <c r="AD750" i="5"/>
  <c r="AC750" i="5"/>
  <c r="AB750" i="5"/>
  <c r="AA750" i="5"/>
  <c r="Z750" i="5"/>
  <c r="Y750" i="5"/>
  <c r="X750" i="5"/>
  <c r="W750" i="5"/>
  <c r="V750" i="5"/>
  <c r="U750" i="5"/>
  <c r="T750" i="5"/>
  <c r="S750" i="5"/>
  <c r="AF749" i="5"/>
  <c r="AE749" i="5"/>
  <c r="AD749" i="5"/>
  <c r="AC749" i="5"/>
  <c r="AB749" i="5"/>
  <c r="AA749" i="5"/>
  <c r="Z749" i="5"/>
  <c r="Y749" i="5"/>
  <c r="X749" i="5"/>
  <c r="W749" i="5"/>
  <c r="V749" i="5"/>
  <c r="U749" i="5"/>
  <c r="T749" i="5"/>
  <c r="S749" i="5"/>
  <c r="AF748" i="5"/>
  <c r="AE748" i="5"/>
  <c r="AD748" i="5"/>
  <c r="AC748" i="5"/>
  <c r="AB748" i="5"/>
  <c r="AA748" i="5"/>
  <c r="Z748" i="5"/>
  <c r="Y748" i="5"/>
  <c r="X748" i="5"/>
  <c r="W748" i="5"/>
  <c r="V748" i="5"/>
  <c r="U748" i="5"/>
  <c r="T748" i="5"/>
  <c r="S748" i="5"/>
  <c r="AF747" i="5"/>
  <c r="AE747" i="5"/>
  <c r="AD747" i="5"/>
  <c r="AC747" i="5"/>
  <c r="AB747" i="5"/>
  <c r="AA747" i="5"/>
  <c r="Z747" i="5"/>
  <c r="Y747" i="5"/>
  <c r="X747" i="5"/>
  <c r="W747" i="5"/>
  <c r="V747" i="5"/>
  <c r="U747" i="5"/>
  <c r="T747" i="5"/>
  <c r="S747" i="5"/>
  <c r="AF746" i="5"/>
  <c r="AE746" i="5"/>
  <c r="AD746" i="5"/>
  <c r="AC746" i="5"/>
  <c r="AB746" i="5"/>
  <c r="AA746" i="5"/>
  <c r="Z746" i="5"/>
  <c r="Y746" i="5"/>
  <c r="X746" i="5"/>
  <c r="W746" i="5"/>
  <c r="V746" i="5"/>
  <c r="U746" i="5"/>
  <c r="T746" i="5"/>
  <c r="S746" i="5"/>
  <c r="AF745" i="5"/>
  <c r="AE745" i="5"/>
  <c r="AD745" i="5"/>
  <c r="AC745" i="5"/>
  <c r="AB745" i="5"/>
  <c r="AA745" i="5"/>
  <c r="Z745" i="5"/>
  <c r="Y745" i="5"/>
  <c r="X745" i="5"/>
  <c r="W745" i="5"/>
  <c r="V745" i="5"/>
  <c r="U745" i="5"/>
  <c r="T745" i="5"/>
  <c r="S745" i="5"/>
  <c r="AF744" i="5"/>
  <c r="AE744" i="5"/>
  <c r="AD744" i="5"/>
  <c r="AC744" i="5"/>
  <c r="AB744" i="5"/>
  <c r="AA744" i="5"/>
  <c r="Z744" i="5"/>
  <c r="Y744" i="5"/>
  <c r="X744" i="5"/>
  <c r="W744" i="5"/>
  <c r="V744" i="5"/>
  <c r="U744" i="5"/>
  <c r="T744" i="5"/>
  <c r="S744" i="5"/>
  <c r="AF743" i="5"/>
  <c r="AE743" i="5"/>
  <c r="AD743" i="5"/>
  <c r="AC743" i="5"/>
  <c r="AB743" i="5"/>
  <c r="AA743" i="5"/>
  <c r="Z743" i="5"/>
  <c r="Y743" i="5"/>
  <c r="X743" i="5"/>
  <c r="W743" i="5"/>
  <c r="V743" i="5"/>
  <c r="U743" i="5"/>
  <c r="T743" i="5"/>
  <c r="S743" i="5"/>
  <c r="AF742" i="5"/>
  <c r="AE742" i="5"/>
  <c r="AD742" i="5"/>
  <c r="AC742" i="5"/>
  <c r="AB742" i="5"/>
  <c r="AA742" i="5"/>
  <c r="Z742" i="5"/>
  <c r="Y742" i="5"/>
  <c r="X742" i="5"/>
  <c r="W742" i="5"/>
  <c r="V742" i="5"/>
  <c r="U742" i="5"/>
  <c r="T742" i="5"/>
  <c r="S742" i="5"/>
  <c r="AF741" i="5"/>
  <c r="AE741" i="5"/>
  <c r="AD741" i="5"/>
  <c r="AC741" i="5"/>
  <c r="AB741" i="5"/>
  <c r="AA741" i="5"/>
  <c r="Z741" i="5"/>
  <c r="Y741" i="5"/>
  <c r="X741" i="5"/>
  <c r="W741" i="5"/>
  <c r="V741" i="5"/>
  <c r="U741" i="5"/>
  <c r="T741" i="5"/>
  <c r="S741" i="5"/>
  <c r="AF740" i="5"/>
  <c r="AE740" i="5"/>
  <c r="AD740" i="5"/>
  <c r="AC740" i="5"/>
  <c r="AB740" i="5"/>
  <c r="AA740" i="5"/>
  <c r="Z740" i="5"/>
  <c r="Y740" i="5"/>
  <c r="X740" i="5"/>
  <c r="W740" i="5"/>
  <c r="V740" i="5"/>
  <c r="U740" i="5"/>
  <c r="T740" i="5"/>
  <c r="S740" i="5"/>
  <c r="AF739" i="5"/>
  <c r="AE739" i="5"/>
  <c r="AD739" i="5"/>
  <c r="AC739" i="5"/>
  <c r="AB739" i="5"/>
  <c r="AA739" i="5"/>
  <c r="Z739" i="5"/>
  <c r="Y739" i="5"/>
  <c r="X739" i="5"/>
  <c r="W739" i="5"/>
  <c r="V739" i="5"/>
  <c r="U739" i="5"/>
  <c r="T739" i="5"/>
  <c r="S739" i="5"/>
  <c r="AF738" i="5"/>
  <c r="AE738" i="5"/>
  <c r="AD738" i="5"/>
  <c r="AC738" i="5"/>
  <c r="AB738" i="5"/>
  <c r="AA738" i="5"/>
  <c r="Z738" i="5"/>
  <c r="Y738" i="5"/>
  <c r="X738" i="5"/>
  <c r="W738" i="5"/>
  <c r="V738" i="5"/>
  <c r="U738" i="5"/>
  <c r="T738" i="5"/>
  <c r="S738" i="5"/>
  <c r="AF737" i="5"/>
  <c r="AE737" i="5"/>
  <c r="AD737" i="5"/>
  <c r="AC737" i="5"/>
  <c r="AB737" i="5"/>
  <c r="AA737" i="5"/>
  <c r="Z737" i="5"/>
  <c r="Y737" i="5"/>
  <c r="X737" i="5"/>
  <c r="W737" i="5"/>
  <c r="V737" i="5"/>
  <c r="U737" i="5"/>
  <c r="T737" i="5"/>
  <c r="S737" i="5"/>
  <c r="AF736" i="5"/>
  <c r="AE736" i="5"/>
  <c r="AD736" i="5"/>
  <c r="AC736" i="5"/>
  <c r="AB736" i="5"/>
  <c r="AA736" i="5"/>
  <c r="Z736" i="5"/>
  <c r="Y736" i="5"/>
  <c r="X736" i="5"/>
  <c r="W736" i="5"/>
  <c r="V736" i="5"/>
  <c r="U736" i="5"/>
  <c r="T736" i="5"/>
  <c r="S736" i="5"/>
  <c r="AF735" i="5"/>
  <c r="AE735" i="5"/>
  <c r="AD735" i="5"/>
  <c r="AC735" i="5"/>
  <c r="AB735" i="5"/>
  <c r="AA735" i="5"/>
  <c r="Z735" i="5"/>
  <c r="Y735" i="5"/>
  <c r="X735" i="5"/>
  <c r="W735" i="5"/>
  <c r="V735" i="5"/>
  <c r="U735" i="5"/>
  <c r="T735" i="5"/>
  <c r="S735" i="5"/>
  <c r="AF734" i="5"/>
  <c r="AE734" i="5"/>
  <c r="AD734" i="5"/>
  <c r="AC734" i="5"/>
  <c r="AB734" i="5"/>
  <c r="AA734" i="5"/>
  <c r="Z734" i="5"/>
  <c r="Y734" i="5"/>
  <c r="X734" i="5"/>
  <c r="W734" i="5"/>
  <c r="V734" i="5"/>
  <c r="U734" i="5"/>
  <c r="T734" i="5"/>
  <c r="S734" i="5"/>
  <c r="AF733" i="5"/>
  <c r="AE733" i="5"/>
  <c r="AD733" i="5"/>
  <c r="AC733" i="5"/>
  <c r="AB733" i="5"/>
  <c r="AA733" i="5"/>
  <c r="Z733" i="5"/>
  <c r="Y733" i="5"/>
  <c r="X733" i="5"/>
  <c r="W733" i="5"/>
  <c r="V733" i="5"/>
  <c r="U733" i="5"/>
  <c r="T733" i="5"/>
  <c r="S733" i="5"/>
  <c r="AF732" i="5"/>
  <c r="AE732" i="5"/>
  <c r="AD732" i="5"/>
  <c r="AC732" i="5"/>
  <c r="AB732" i="5"/>
  <c r="AA732" i="5"/>
  <c r="Z732" i="5"/>
  <c r="Y732" i="5"/>
  <c r="X732" i="5"/>
  <c r="W732" i="5"/>
  <c r="V732" i="5"/>
  <c r="U732" i="5"/>
  <c r="T732" i="5"/>
  <c r="S732" i="5"/>
  <c r="AF731" i="5"/>
  <c r="AE731" i="5"/>
  <c r="AD731" i="5"/>
  <c r="AC731" i="5"/>
  <c r="AB731" i="5"/>
  <c r="AA731" i="5"/>
  <c r="Z731" i="5"/>
  <c r="Y731" i="5"/>
  <c r="X731" i="5"/>
  <c r="W731" i="5"/>
  <c r="V731" i="5"/>
  <c r="U731" i="5"/>
  <c r="T731" i="5"/>
  <c r="S731" i="5"/>
  <c r="AF730" i="5"/>
  <c r="AE730" i="5"/>
  <c r="AD730" i="5"/>
  <c r="AC730" i="5"/>
  <c r="AB730" i="5"/>
  <c r="AA730" i="5"/>
  <c r="Z730" i="5"/>
  <c r="Y730" i="5"/>
  <c r="X730" i="5"/>
  <c r="W730" i="5"/>
  <c r="V730" i="5"/>
  <c r="U730" i="5"/>
  <c r="T730" i="5"/>
  <c r="S730" i="5"/>
  <c r="AF729" i="5"/>
  <c r="AE729" i="5"/>
  <c r="AD729" i="5"/>
  <c r="AC729" i="5"/>
  <c r="AB729" i="5"/>
  <c r="AA729" i="5"/>
  <c r="Z729" i="5"/>
  <c r="Y729" i="5"/>
  <c r="X729" i="5"/>
  <c r="W729" i="5"/>
  <c r="V729" i="5"/>
  <c r="U729" i="5"/>
  <c r="T729" i="5"/>
  <c r="S729" i="5"/>
  <c r="AF728" i="5"/>
  <c r="AE728" i="5"/>
  <c r="AD728" i="5"/>
  <c r="AC728" i="5"/>
  <c r="AB728" i="5"/>
  <c r="AA728" i="5"/>
  <c r="Z728" i="5"/>
  <c r="Y728" i="5"/>
  <c r="X728" i="5"/>
  <c r="W728" i="5"/>
  <c r="V728" i="5"/>
  <c r="U728" i="5"/>
  <c r="T728" i="5"/>
  <c r="S728" i="5"/>
  <c r="AF727" i="5"/>
  <c r="AE727" i="5"/>
  <c r="AD727" i="5"/>
  <c r="AC727" i="5"/>
  <c r="AB727" i="5"/>
  <c r="AA727" i="5"/>
  <c r="Z727" i="5"/>
  <c r="Y727" i="5"/>
  <c r="X727" i="5"/>
  <c r="W727" i="5"/>
  <c r="V727" i="5"/>
  <c r="U727" i="5"/>
  <c r="T727" i="5"/>
  <c r="S727" i="5"/>
  <c r="AF726" i="5"/>
  <c r="AE726" i="5"/>
  <c r="AD726" i="5"/>
  <c r="AC726" i="5"/>
  <c r="AB726" i="5"/>
  <c r="AA726" i="5"/>
  <c r="Z726" i="5"/>
  <c r="Y726" i="5"/>
  <c r="X726" i="5"/>
  <c r="W726" i="5"/>
  <c r="V726" i="5"/>
  <c r="U726" i="5"/>
  <c r="T726" i="5"/>
  <c r="S726" i="5"/>
  <c r="AF725" i="5"/>
  <c r="AE725" i="5"/>
  <c r="AD725" i="5"/>
  <c r="AC725" i="5"/>
  <c r="AB725" i="5"/>
  <c r="AA725" i="5"/>
  <c r="Z725" i="5"/>
  <c r="Y725" i="5"/>
  <c r="X725" i="5"/>
  <c r="W725" i="5"/>
  <c r="V725" i="5"/>
  <c r="U725" i="5"/>
  <c r="T725" i="5"/>
  <c r="S725" i="5"/>
  <c r="AF724" i="5"/>
  <c r="AE724" i="5"/>
  <c r="AD724" i="5"/>
  <c r="AC724" i="5"/>
  <c r="AB724" i="5"/>
  <c r="AA724" i="5"/>
  <c r="Z724" i="5"/>
  <c r="Y724" i="5"/>
  <c r="X724" i="5"/>
  <c r="W724" i="5"/>
  <c r="V724" i="5"/>
  <c r="U724" i="5"/>
  <c r="T724" i="5"/>
  <c r="S724" i="5"/>
  <c r="AF723" i="5"/>
  <c r="AE723" i="5"/>
  <c r="AD723" i="5"/>
  <c r="AC723" i="5"/>
  <c r="AB723" i="5"/>
  <c r="AA723" i="5"/>
  <c r="Z723" i="5"/>
  <c r="Y723" i="5"/>
  <c r="X723" i="5"/>
  <c r="W723" i="5"/>
  <c r="V723" i="5"/>
  <c r="U723" i="5"/>
  <c r="T723" i="5"/>
  <c r="S723" i="5"/>
  <c r="AF722" i="5"/>
  <c r="AE722" i="5"/>
  <c r="AD722" i="5"/>
  <c r="AC722" i="5"/>
  <c r="AB722" i="5"/>
  <c r="AA722" i="5"/>
  <c r="Z722" i="5"/>
  <c r="Y722" i="5"/>
  <c r="X722" i="5"/>
  <c r="W722" i="5"/>
  <c r="V722" i="5"/>
  <c r="U722" i="5"/>
  <c r="T722" i="5"/>
  <c r="S722" i="5"/>
  <c r="AF721" i="5"/>
  <c r="AE721" i="5"/>
  <c r="AD721" i="5"/>
  <c r="AC721" i="5"/>
  <c r="AB721" i="5"/>
  <c r="AA721" i="5"/>
  <c r="Z721" i="5"/>
  <c r="Y721" i="5"/>
  <c r="X721" i="5"/>
  <c r="W721" i="5"/>
  <c r="V721" i="5"/>
  <c r="U721" i="5"/>
  <c r="T721" i="5"/>
  <c r="S721" i="5"/>
  <c r="AF720" i="5"/>
  <c r="AE720" i="5"/>
  <c r="AD720" i="5"/>
  <c r="AC720" i="5"/>
  <c r="AB720" i="5"/>
  <c r="AA720" i="5"/>
  <c r="Z720" i="5"/>
  <c r="Y720" i="5"/>
  <c r="X720" i="5"/>
  <c r="W720" i="5"/>
  <c r="V720" i="5"/>
  <c r="U720" i="5"/>
  <c r="T720" i="5"/>
  <c r="S720" i="5"/>
  <c r="AF719" i="5"/>
  <c r="AE719" i="5"/>
  <c r="AD719" i="5"/>
  <c r="AC719" i="5"/>
  <c r="AB719" i="5"/>
  <c r="AA719" i="5"/>
  <c r="Z719" i="5"/>
  <c r="Y719" i="5"/>
  <c r="X719" i="5"/>
  <c r="W719" i="5"/>
  <c r="V719" i="5"/>
  <c r="U719" i="5"/>
  <c r="T719" i="5"/>
  <c r="S719" i="5"/>
  <c r="AF718" i="5"/>
  <c r="AE718" i="5"/>
  <c r="AD718" i="5"/>
  <c r="AC718" i="5"/>
  <c r="AB718" i="5"/>
  <c r="AA718" i="5"/>
  <c r="Z718" i="5"/>
  <c r="Y718" i="5"/>
  <c r="X718" i="5"/>
  <c r="W718" i="5"/>
  <c r="V718" i="5"/>
  <c r="U718" i="5"/>
  <c r="T718" i="5"/>
  <c r="S718" i="5"/>
  <c r="AF717" i="5"/>
  <c r="AE717" i="5"/>
  <c r="AD717" i="5"/>
  <c r="AC717" i="5"/>
  <c r="AB717" i="5"/>
  <c r="AA717" i="5"/>
  <c r="Z717" i="5"/>
  <c r="Y717" i="5"/>
  <c r="X717" i="5"/>
  <c r="W717" i="5"/>
  <c r="V717" i="5"/>
  <c r="U717" i="5"/>
  <c r="T717" i="5"/>
  <c r="S717" i="5"/>
  <c r="AF716" i="5"/>
  <c r="AE716" i="5"/>
  <c r="AD716" i="5"/>
  <c r="AC716" i="5"/>
  <c r="AB716" i="5"/>
  <c r="AA716" i="5"/>
  <c r="Z716" i="5"/>
  <c r="Y716" i="5"/>
  <c r="X716" i="5"/>
  <c r="W716" i="5"/>
  <c r="V716" i="5"/>
  <c r="U716" i="5"/>
  <c r="T716" i="5"/>
  <c r="S716" i="5"/>
  <c r="AF715" i="5"/>
  <c r="AE715" i="5"/>
  <c r="AD715" i="5"/>
  <c r="AC715" i="5"/>
  <c r="AB715" i="5"/>
  <c r="AA715" i="5"/>
  <c r="Z715" i="5"/>
  <c r="Y715" i="5"/>
  <c r="X715" i="5"/>
  <c r="W715" i="5"/>
  <c r="V715" i="5"/>
  <c r="U715" i="5"/>
  <c r="T715" i="5"/>
  <c r="S715" i="5"/>
  <c r="AF714" i="5"/>
  <c r="AE714" i="5"/>
  <c r="AD714" i="5"/>
  <c r="AC714" i="5"/>
  <c r="AB714" i="5"/>
  <c r="AA714" i="5"/>
  <c r="Z714" i="5"/>
  <c r="Y714" i="5"/>
  <c r="X714" i="5"/>
  <c r="W714" i="5"/>
  <c r="V714" i="5"/>
  <c r="U714" i="5"/>
  <c r="T714" i="5"/>
  <c r="S714" i="5"/>
  <c r="AF713" i="5"/>
  <c r="AE713" i="5"/>
  <c r="AD713" i="5"/>
  <c r="AC713" i="5"/>
  <c r="AB713" i="5"/>
  <c r="AA713" i="5"/>
  <c r="Z713" i="5"/>
  <c r="Y713" i="5"/>
  <c r="X713" i="5"/>
  <c r="W713" i="5"/>
  <c r="V713" i="5"/>
  <c r="U713" i="5"/>
  <c r="T713" i="5"/>
  <c r="S713" i="5"/>
  <c r="AF712" i="5"/>
  <c r="AE712" i="5"/>
  <c r="AD712" i="5"/>
  <c r="AC712" i="5"/>
  <c r="AB712" i="5"/>
  <c r="AA712" i="5"/>
  <c r="Z712" i="5"/>
  <c r="Y712" i="5"/>
  <c r="X712" i="5"/>
  <c r="W712" i="5"/>
  <c r="V712" i="5"/>
  <c r="U712" i="5"/>
  <c r="T712" i="5"/>
  <c r="S712" i="5"/>
  <c r="AF711" i="5"/>
  <c r="AE711" i="5"/>
  <c r="AD711" i="5"/>
  <c r="AC711" i="5"/>
  <c r="AB711" i="5"/>
  <c r="AA711" i="5"/>
  <c r="Z711" i="5"/>
  <c r="Y711" i="5"/>
  <c r="X711" i="5"/>
  <c r="W711" i="5"/>
  <c r="V711" i="5"/>
  <c r="U711" i="5"/>
  <c r="T711" i="5"/>
  <c r="S711" i="5"/>
  <c r="AF710" i="5"/>
  <c r="AE710" i="5"/>
  <c r="AD710" i="5"/>
  <c r="AC710" i="5"/>
  <c r="AB710" i="5"/>
  <c r="AA710" i="5"/>
  <c r="Z710" i="5"/>
  <c r="Y710" i="5"/>
  <c r="X710" i="5"/>
  <c r="W710" i="5"/>
  <c r="V710" i="5"/>
  <c r="U710" i="5"/>
  <c r="T710" i="5"/>
  <c r="S710" i="5"/>
  <c r="AF709" i="5"/>
  <c r="AE709" i="5"/>
  <c r="AD709" i="5"/>
  <c r="AC709" i="5"/>
  <c r="AB709" i="5"/>
  <c r="AA709" i="5"/>
  <c r="Z709" i="5"/>
  <c r="Y709" i="5"/>
  <c r="X709" i="5"/>
  <c r="W709" i="5"/>
  <c r="V709" i="5"/>
  <c r="U709" i="5"/>
  <c r="T709" i="5"/>
  <c r="S709" i="5"/>
  <c r="AF708" i="5"/>
  <c r="AE708" i="5"/>
  <c r="AD708" i="5"/>
  <c r="AC708" i="5"/>
  <c r="AB708" i="5"/>
  <c r="AA708" i="5"/>
  <c r="Z708" i="5"/>
  <c r="Y708" i="5"/>
  <c r="X708" i="5"/>
  <c r="W708" i="5"/>
  <c r="V708" i="5"/>
  <c r="U708" i="5"/>
  <c r="T708" i="5"/>
  <c r="S708" i="5"/>
  <c r="AF707" i="5"/>
  <c r="AE707" i="5"/>
  <c r="AD707" i="5"/>
  <c r="AC707" i="5"/>
  <c r="AB707" i="5"/>
  <c r="AA707" i="5"/>
  <c r="Z707" i="5"/>
  <c r="Y707" i="5"/>
  <c r="X707" i="5"/>
  <c r="W707" i="5"/>
  <c r="V707" i="5"/>
  <c r="U707" i="5"/>
  <c r="T707" i="5"/>
  <c r="S707" i="5"/>
  <c r="AF706" i="5"/>
  <c r="AE706" i="5"/>
  <c r="AD706" i="5"/>
  <c r="AC706" i="5"/>
  <c r="AB706" i="5"/>
  <c r="AA706" i="5"/>
  <c r="Z706" i="5"/>
  <c r="Y706" i="5"/>
  <c r="X706" i="5"/>
  <c r="W706" i="5"/>
  <c r="V706" i="5"/>
  <c r="U706" i="5"/>
  <c r="T706" i="5"/>
  <c r="S706" i="5"/>
  <c r="AF705" i="5"/>
  <c r="AE705" i="5"/>
  <c r="AD705" i="5"/>
  <c r="AC705" i="5"/>
  <c r="AB705" i="5"/>
  <c r="AA705" i="5"/>
  <c r="Z705" i="5"/>
  <c r="Y705" i="5"/>
  <c r="X705" i="5"/>
  <c r="W705" i="5"/>
  <c r="V705" i="5"/>
  <c r="U705" i="5"/>
  <c r="T705" i="5"/>
  <c r="S705" i="5"/>
  <c r="AF704" i="5"/>
  <c r="AE704" i="5"/>
  <c r="AD704" i="5"/>
  <c r="AC704" i="5"/>
  <c r="AB704" i="5"/>
  <c r="AA704" i="5"/>
  <c r="Z704" i="5"/>
  <c r="Y704" i="5"/>
  <c r="X704" i="5"/>
  <c r="W704" i="5"/>
  <c r="V704" i="5"/>
  <c r="U704" i="5"/>
  <c r="T704" i="5"/>
  <c r="S704" i="5"/>
  <c r="AF703" i="5"/>
  <c r="AE703" i="5"/>
  <c r="AD703" i="5"/>
  <c r="AC703" i="5"/>
  <c r="AB703" i="5"/>
  <c r="AA703" i="5"/>
  <c r="Z703" i="5"/>
  <c r="Y703" i="5"/>
  <c r="X703" i="5"/>
  <c r="W703" i="5"/>
  <c r="V703" i="5"/>
  <c r="U703" i="5"/>
  <c r="T703" i="5"/>
  <c r="S703" i="5"/>
  <c r="AF702" i="5"/>
  <c r="AE702" i="5"/>
  <c r="AD702" i="5"/>
  <c r="AC702" i="5"/>
  <c r="AB702" i="5"/>
  <c r="AA702" i="5"/>
  <c r="Z702" i="5"/>
  <c r="Y702" i="5"/>
  <c r="X702" i="5"/>
  <c r="W702" i="5"/>
  <c r="V702" i="5"/>
  <c r="U702" i="5"/>
  <c r="T702" i="5"/>
  <c r="S702" i="5"/>
  <c r="AF701" i="5"/>
  <c r="AE701" i="5"/>
  <c r="AD701" i="5"/>
  <c r="AC701" i="5"/>
  <c r="AB701" i="5"/>
  <c r="AA701" i="5"/>
  <c r="Z701" i="5"/>
  <c r="Y701" i="5"/>
  <c r="X701" i="5"/>
  <c r="W701" i="5"/>
  <c r="V701" i="5"/>
  <c r="U701" i="5"/>
  <c r="T701" i="5"/>
  <c r="S701" i="5"/>
  <c r="AF700" i="5"/>
  <c r="AE700" i="5"/>
  <c r="AD700" i="5"/>
  <c r="AC700" i="5"/>
  <c r="AB700" i="5"/>
  <c r="AA700" i="5"/>
  <c r="Z700" i="5"/>
  <c r="Y700" i="5"/>
  <c r="X700" i="5"/>
  <c r="W700" i="5"/>
  <c r="V700" i="5"/>
  <c r="U700" i="5"/>
  <c r="T700" i="5"/>
  <c r="S700" i="5"/>
  <c r="AF699" i="5"/>
  <c r="AE699" i="5"/>
  <c r="AD699" i="5"/>
  <c r="AC699" i="5"/>
  <c r="AB699" i="5"/>
  <c r="AA699" i="5"/>
  <c r="Z699" i="5"/>
  <c r="Y699" i="5"/>
  <c r="X699" i="5"/>
  <c r="W699" i="5"/>
  <c r="V699" i="5"/>
  <c r="U699" i="5"/>
  <c r="T699" i="5"/>
  <c r="S699" i="5"/>
  <c r="AF698" i="5"/>
  <c r="AE698" i="5"/>
  <c r="AD698" i="5"/>
  <c r="AC698" i="5"/>
  <c r="AB698" i="5"/>
  <c r="AA698" i="5"/>
  <c r="Z698" i="5"/>
  <c r="Y698" i="5"/>
  <c r="X698" i="5"/>
  <c r="W698" i="5"/>
  <c r="V698" i="5"/>
  <c r="U698" i="5"/>
  <c r="T698" i="5"/>
  <c r="S698" i="5"/>
  <c r="AF697" i="5"/>
  <c r="AE697" i="5"/>
  <c r="AD697" i="5"/>
  <c r="AC697" i="5"/>
  <c r="AB697" i="5"/>
  <c r="AA697" i="5"/>
  <c r="Z697" i="5"/>
  <c r="Y697" i="5"/>
  <c r="X697" i="5"/>
  <c r="W697" i="5"/>
  <c r="V697" i="5"/>
  <c r="U697" i="5"/>
  <c r="T697" i="5"/>
  <c r="S697" i="5"/>
  <c r="AF696" i="5"/>
  <c r="AE696" i="5"/>
  <c r="AD696" i="5"/>
  <c r="AC696" i="5"/>
  <c r="AB696" i="5"/>
  <c r="AA696" i="5"/>
  <c r="Z696" i="5"/>
  <c r="Y696" i="5"/>
  <c r="X696" i="5"/>
  <c r="W696" i="5"/>
  <c r="V696" i="5"/>
  <c r="U696" i="5"/>
  <c r="T696" i="5"/>
  <c r="S696" i="5"/>
  <c r="AF695" i="5"/>
  <c r="AE695" i="5"/>
  <c r="AD695" i="5"/>
  <c r="AC695" i="5"/>
  <c r="AB695" i="5"/>
  <c r="AA695" i="5"/>
  <c r="Z695" i="5"/>
  <c r="Y695" i="5"/>
  <c r="X695" i="5"/>
  <c r="W695" i="5"/>
  <c r="V695" i="5"/>
  <c r="U695" i="5"/>
  <c r="T695" i="5"/>
  <c r="S695" i="5"/>
  <c r="AF694" i="5"/>
  <c r="AE694" i="5"/>
  <c r="AD694" i="5"/>
  <c r="AC694" i="5"/>
  <c r="AB694" i="5"/>
  <c r="AA694" i="5"/>
  <c r="Z694" i="5"/>
  <c r="Y694" i="5"/>
  <c r="X694" i="5"/>
  <c r="W694" i="5"/>
  <c r="V694" i="5"/>
  <c r="U694" i="5"/>
  <c r="T694" i="5"/>
  <c r="S694" i="5"/>
  <c r="AF693" i="5"/>
  <c r="AE693" i="5"/>
  <c r="AD693" i="5"/>
  <c r="AC693" i="5"/>
  <c r="AB693" i="5"/>
  <c r="AA693" i="5"/>
  <c r="Z693" i="5"/>
  <c r="Y693" i="5"/>
  <c r="X693" i="5"/>
  <c r="W693" i="5"/>
  <c r="V693" i="5"/>
  <c r="U693" i="5"/>
  <c r="T693" i="5"/>
  <c r="S693" i="5"/>
  <c r="AF692" i="5"/>
  <c r="AE692" i="5"/>
  <c r="AD692" i="5"/>
  <c r="AC692" i="5"/>
  <c r="AB692" i="5"/>
  <c r="AA692" i="5"/>
  <c r="Z692" i="5"/>
  <c r="Y692" i="5"/>
  <c r="X692" i="5"/>
  <c r="W692" i="5"/>
  <c r="V692" i="5"/>
  <c r="U692" i="5"/>
  <c r="T692" i="5"/>
  <c r="S692" i="5"/>
  <c r="AF691" i="5"/>
  <c r="AE691" i="5"/>
  <c r="AD691" i="5"/>
  <c r="AC691" i="5"/>
  <c r="AB691" i="5"/>
  <c r="AA691" i="5"/>
  <c r="Z691" i="5"/>
  <c r="Y691" i="5"/>
  <c r="X691" i="5"/>
  <c r="W691" i="5"/>
  <c r="V691" i="5"/>
  <c r="U691" i="5"/>
  <c r="T691" i="5"/>
  <c r="S691" i="5"/>
  <c r="AF690" i="5"/>
  <c r="AE690" i="5"/>
  <c r="AD690" i="5"/>
  <c r="AC690" i="5"/>
  <c r="AB690" i="5"/>
  <c r="AA690" i="5"/>
  <c r="Z690" i="5"/>
  <c r="Y690" i="5"/>
  <c r="X690" i="5"/>
  <c r="W690" i="5"/>
  <c r="V690" i="5"/>
  <c r="U690" i="5"/>
  <c r="T690" i="5"/>
  <c r="S690" i="5"/>
  <c r="AF689" i="5"/>
  <c r="AE689" i="5"/>
  <c r="AD689" i="5"/>
  <c r="AC689" i="5"/>
  <c r="AB689" i="5"/>
  <c r="AA689" i="5"/>
  <c r="Z689" i="5"/>
  <c r="Y689" i="5"/>
  <c r="X689" i="5"/>
  <c r="W689" i="5"/>
  <c r="V689" i="5"/>
  <c r="U689" i="5"/>
  <c r="T689" i="5"/>
  <c r="S689" i="5"/>
  <c r="AF688" i="5"/>
  <c r="AE688" i="5"/>
  <c r="AD688" i="5"/>
  <c r="AC688" i="5"/>
  <c r="AB688" i="5"/>
  <c r="AA688" i="5"/>
  <c r="Z688" i="5"/>
  <c r="Y688" i="5"/>
  <c r="X688" i="5"/>
  <c r="W688" i="5"/>
  <c r="V688" i="5"/>
  <c r="U688" i="5"/>
  <c r="T688" i="5"/>
  <c r="S688" i="5"/>
  <c r="AF687" i="5"/>
  <c r="AE687" i="5"/>
  <c r="AD687" i="5"/>
  <c r="AC687" i="5"/>
  <c r="AB687" i="5"/>
  <c r="AA687" i="5"/>
  <c r="Z687" i="5"/>
  <c r="Y687" i="5"/>
  <c r="X687" i="5"/>
  <c r="W687" i="5"/>
  <c r="V687" i="5"/>
  <c r="U687" i="5"/>
  <c r="T687" i="5"/>
  <c r="S687" i="5"/>
  <c r="AF686" i="5"/>
  <c r="AE686" i="5"/>
  <c r="AD686" i="5"/>
  <c r="AC686" i="5"/>
  <c r="AB686" i="5"/>
  <c r="AA686" i="5"/>
  <c r="Z686" i="5"/>
  <c r="Y686" i="5"/>
  <c r="X686" i="5"/>
  <c r="W686" i="5"/>
  <c r="V686" i="5"/>
  <c r="U686" i="5"/>
  <c r="T686" i="5"/>
  <c r="S686" i="5"/>
  <c r="AF685" i="5"/>
  <c r="AE685" i="5"/>
  <c r="AD685" i="5"/>
  <c r="AC685" i="5"/>
  <c r="AB685" i="5"/>
  <c r="AA685" i="5"/>
  <c r="Z685" i="5"/>
  <c r="Y685" i="5"/>
  <c r="X685" i="5"/>
  <c r="W685" i="5"/>
  <c r="V685" i="5"/>
  <c r="U685" i="5"/>
  <c r="T685" i="5"/>
  <c r="S685" i="5"/>
  <c r="AF684" i="5"/>
  <c r="AE684" i="5"/>
  <c r="AD684" i="5"/>
  <c r="AC684" i="5"/>
  <c r="AB684" i="5"/>
  <c r="AA684" i="5"/>
  <c r="Z684" i="5"/>
  <c r="Y684" i="5"/>
  <c r="X684" i="5"/>
  <c r="W684" i="5"/>
  <c r="V684" i="5"/>
  <c r="U684" i="5"/>
  <c r="T684" i="5"/>
  <c r="S684" i="5"/>
  <c r="AF683" i="5"/>
  <c r="AE683" i="5"/>
  <c r="AD683" i="5"/>
  <c r="AC683" i="5"/>
  <c r="AB683" i="5"/>
  <c r="AA683" i="5"/>
  <c r="Z683" i="5"/>
  <c r="Y683" i="5"/>
  <c r="X683" i="5"/>
  <c r="W683" i="5"/>
  <c r="V683" i="5"/>
  <c r="U683" i="5"/>
  <c r="T683" i="5"/>
  <c r="S683" i="5"/>
  <c r="AF682" i="5"/>
  <c r="AE682" i="5"/>
  <c r="AD682" i="5"/>
  <c r="AC682" i="5"/>
  <c r="AB682" i="5"/>
  <c r="AA682" i="5"/>
  <c r="Z682" i="5"/>
  <c r="Y682" i="5"/>
  <c r="X682" i="5"/>
  <c r="W682" i="5"/>
  <c r="V682" i="5"/>
  <c r="U682" i="5"/>
  <c r="T682" i="5"/>
  <c r="S682" i="5"/>
  <c r="AF681" i="5"/>
  <c r="AE681" i="5"/>
  <c r="AD681" i="5"/>
  <c r="AC681" i="5"/>
  <c r="AB681" i="5"/>
  <c r="AA681" i="5"/>
  <c r="Z681" i="5"/>
  <c r="Y681" i="5"/>
  <c r="X681" i="5"/>
  <c r="W681" i="5"/>
  <c r="V681" i="5"/>
  <c r="U681" i="5"/>
  <c r="T681" i="5"/>
  <c r="S681" i="5"/>
  <c r="AF680" i="5"/>
  <c r="AE680" i="5"/>
  <c r="AD680" i="5"/>
  <c r="AC680" i="5"/>
  <c r="AB680" i="5"/>
  <c r="AA680" i="5"/>
  <c r="Z680" i="5"/>
  <c r="Y680" i="5"/>
  <c r="X680" i="5"/>
  <c r="W680" i="5"/>
  <c r="V680" i="5"/>
  <c r="U680" i="5"/>
  <c r="T680" i="5"/>
  <c r="S680" i="5"/>
  <c r="AF679" i="5"/>
  <c r="AE679" i="5"/>
  <c r="AD679" i="5"/>
  <c r="AC679" i="5"/>
  <c r="AB679" i="5"/>
  <c r="AA679" i="5"/>
  <c r="Z679" i="5"/>
  <c r="Y679" i="5"/>
  <c r="X679" i="5"/>
  <c r="W679" i="5"/>
  <c r="V679" i="5"/>
  <c r="U679" i="5"/>
  <c r="T679" i="5"/>
  <c r="S679" i="5"/>
  <c r="AF678" i="5"/>
  <c r="AE678" i="5"/>
  <c r="AD678" i="5"/>
  <c r="AC678" i="5"/>
  <c r="AB678" i="5"/>
  <c r="AA678" i="5"/>
  <c r="Z678" i="5"/>
  <c r="Y678" i="5"/>
  <c r="X678" i="5"/>
  <c r="W678" i="5"/>
  <c r="V678" i="5"/>
  <c r="U678" i="5"/>
  <c r="T678" i="5"/>
  <c r="S678" i="5"/>
  <c r="AF677" i="5"/>
  <c r="AE677" i="5"/>
  <c r="AD677" i="5"/>
  <c r="AC677" i="5"/>
  <c r="AB677" i="5"/>
  <c r="AA677" i="5"/>
  <c r="Z677" i="5"/>
  <c r="Y677" i="5"/>
  <c r="X677" i="5"/>
  <c r="W677" i="5"/>
  <c r="V677" i="5"/>
  <c r="U677" i="5"/>
  <c r="T677" i="5"/>
  <c r="S677" i="5"/>
  <c r="AF676" i="5"/>
  <c r="AE676" i="5"/>
  <c r="AD676" i="5"/>
  <c r="AC676" i="5"/>
  <c r="AB676" i="5"/>
  <c r="AA676" i="5"/>
  <c r="Z676" i="5"/>
  <c r="Y676" i="5"/>
  <c r="X676" i="5"/>
  <c r="W676" i="5"/>
  <c r="V676" i="5"/>
  <c r="U676" i="5"/>
  <c r="T676" i="5"/>
  <c r="S676" i="5"/>
  <c r="AF675" i="5"/>
  <c r="AE675" i="5"/>
  <c r="AD675" i="5"/>
  <c r="AC675" i="5"/>
  <c r="AB675" i="5"/>
  <c r="AA675" i="5"/>
  <c r="Z675" i="5"/>
  <c r="Y675" i="5"/>
  <c r="X675" i="5"/>
  <c r="W675" i="5"/>
  <c r="V675" i="5"/>
  <c r="U675" i="5"/>
  <c r="T675" i="5"/>
  <c r="S675" i="5"/>
  <c r="AF674" i="5"/>
  <c r="AE674" i="5"/>
  <c r="AD674" i="5"/>
  <c r="AC674" i="5"/>
  <c r="AB674" i="5"/>
  <c r="AA674" i="5"/>
  <c r="Z674" i="5"/>
  <c r="Y674" i="5"/>
  <c r="X674" i="5"/>
  <c r="W674" i="5"/>
  <c r="V674" i="5"/>
  <c r="U674" i="5"/>
  <c r="T674" i="5"/>
  <c r="S674" i="5"/>
  <c r="AF673" i="5"/>
  <c r="AE673" i="5"/>
  <c r="AD673" i="5"/>
  <c r="AC673" i="5"/>
  <c r="AB673" i="5"/>
  <c r="AA673" i="5"/>
  <c r="Z673" i="5"/>
  <c r="Y673" i="5"/>
  <c r="X673" i="5"/>
  <c r="W673" i="5"/>
  <c r="V673" i="5"/>
  <c r="U673" i="5"/>
  <c r="T673" i="5"/>
  <c r="S673" i="5"/>
  <c r="AF672" i="5"/>
  <c r="AE672" i="5"/>
  <c r="AD672" i="5"/>
  <c r="AC672" i="5"/>
  <c r="AB672" i="5"/>
  <c r="AA672" i="5"/>
  <c r="Z672" i="5"/>
  <c r="Y672" i="5"/>
  <c r="X672" i="5"/>
  <c r="W672" i="5"/>
  <c r="V672" i="5"/>
  <c r="U672" i="5"/>
  <c r="T672" i="5"/>
  <c r="S672" i="5"/>
  <c r="AF671" i="5"/>
  <c r="AE671" i="5"/>
  <c r="AD671" i="5"/>
  <c r="AC671" i="5"/>
  <c r="AB671" i="5"/>
  <c r="AA671" i="5"/>
  <c r="Z671" i="5"/>
  <c r="Y671" i="5"/>
  <c r="X671" i="5"/>
  <c r="W671" i="5"/>
  <c r="V671" i="5"/>
  <c r="U671" i="5"/>
  <c r="T671" i="5"/>
  <c r="S671" i="5"/>
  <c r="AF670" i="5"/>
  <c r="AE670" i="5"/>
  <c r="AD670" i="5"/>
  <c r="AC670" i="5"/>
  <c r="AB670" i="5"/>
  <c r="AA670" i="5"/>
  <c r="Z670" i="5"/>
  <c r="Y670" i="5"/>
  <c r="X670" i="5"/>
  <c r="W670" i="5"/>
  <c r="V670" i="5"/>
  <c r="U670" i="5"/>
  <c r="T670" i="5"/>
  <c r="S670" i="5"/>
  <c r="AF669" i="5"/>
  <c r="AE669" i="5"/>
  <c r="AD669" i="5"/>
  <c r="AC669" i="5"/>
  <c r="AB669" i="5"/>
  <c r="AA669" i="5"/>
  <c r="Z669" i="5"/>
  <c r="Y669" i="5"/>
  <c r="X669" i="5"/>
  <c r="W669" i="5"/>
  <c r="V669" i="5"/>
  <c r="U669" i="5"/>
  <c r="T669" i="5"/>
  <c r="S669" i="5"/>
  <c r="AF668" i="5"/>
  <c r="AE668" i="5"/>
  <c r="AD668" i="5"/>
  <c r="AC668" i="5"/>
  <c r="AB668" i="5"/>
  <c r="AA668" i="5"/>
  <c r="Z668" i="5"/>
  <c r="Y668" i="5"/>
  <c r="X668" i="5"/>
  <c r="W668" i="5"/>
  <c r="V668" i="5"/>
  <c r="U668" i="5"/>
  <c r="T668" i="5"/>
  <c r="S668" i="5"/>
  <c r="AF667" i="5"/>
  <c r="AE667" i="5"/>
  <c r="AD667" i="5"/>
  <c r="AC667" i="5"/>
  <c r="AB667" i="5"/>
  <c r="AA667" i="5"/>
  <c r="Z667" i="5"/>
  <c r="Y667" i="5"/>
  <c r="X667" i="5"/>
  <c r="W667" i="5"/>
  <c r="V667" i="5"/>
  <c r="U667" i="5"/>
  <c r="T667" i="5"/>
  <c r="S667" i="5"/>
  <c r="AF666" i="5"/>
  <c r="AE666" i="5"/>
  <c r="AD666" i="5"/>
  <c r="AC666" i="5"/>
  <c r="AB666" i="5"/>
  <c r="AA666" i="5"/>
  <c r="Z666" i="5"/>
  <c r="Y666" i="5"/>
  <c r="X666" i="5"/>
  <c r="W666" i="5"/>
  <c r="V666" i="5"/>
  <c r="U666" i="5"/>
  <c r="T666" i="5"/>
  <c r="S666" i="5"/>
  <c r="AF665" i="5"/>
  <c r="AE665" i="5"/>
  <c r="AD665" i="5"/>
  <c r="AC665" i="5"/>
  <c r="AB665" i="5"/>
  <c r="AA665" i="5"/>
  <c r="Z665" i="5"/>
  <c r="Y665" i="5"/>
  <c r="X665" i="5"/>
  <c r="W665" i="5"/>
  <c r="V665" i="5"/>
  <c r="U665" i="5"/>
  <c r="T665" i="5"/>
  <c r="S665" i="5"/>
  <c r="AF664" i="5"/>
  <c r="AE664" i="5"/>
  <c r="AD664" i="5"/>
  <c r="AC664" i="5"/>
  <c r="AB664" i="5"/>
  <c r="AA664" i="5"/>
  <c r="Z664" i="5"/>
  <c r="Y664" i="5"/>
  <c r="X664" i="5"/>
  <c r="W664" i="5"/>
  <c r="V664" i="5"/>
  <c r="U664" i="5"/>
  <c r="T664" i="5"/>
  <c r="S664" i="5"/>
  <c r="AF663" i="5"/>
  <c r="AE663" i="5"/>
  <c r="AD663" i="5"/>
  <c r="AC663" i="5"/>
  <c r="AB663" i="5"/>
  <c r="AA663" i="5"/>
  <c r="Z663" i="5"/>
  <c r="Y663" i="5"/>
  <c r="X663" i="5"/>
  <c r="W663" i="5"/>
  <c r="V663" i="5"/>
  <c r="U663" i="5"/>
  <c r="T663" i="5"/>
  <c r="S663" i="5"/>
  <c r="AF662" i="5"/>
  <c r="AE662" i="5"/>
  <c r="AD662" i="5"/>
  <c r="AC662" i="5"/>
  <c r="AB662" i="5"/>
  <c r="AA662" i="5"/>
  <c r="Z662" i="5"/>
  <c r="Y662" i="5"/>
  <c r="X662" i="5"/>
  <c r="W662" i="5"/>
  <c r="V662" i="5"/>
  <c r="U662" i="5"/>
  <c r="T662" i="5"/>
  <c r="S662" i="5"/>
  <c r="AF661" i="5"/>
  <c r="AE661" i="5"/>
  <c r="AD661" i="5"/>
  <c r="AC661" i="5"/>
  <c r="AB661" i="5"/>
  <c r="AA661" i="5"/>
  <c r="Z661" i="5"/>
  <c r="Y661" i="5"/>
  <c r="X661" i="5"/>
  <c r="W661" i="5"/>
  <c r="V661" i="5"/>
  <c r="U661" i="5"/>
  <c r="T661" i="5"/>
  <c r="S661" i="5"/>
  <c r="AF660" i="5"/>
  <c r="AE660" i="5"/>
  <c r="AD660" i="5"/>
  <c r="AC660" i="5"/>
  <c r="AB660" i="5"/>
  <c r="AA660" i="5"/>
  <c r="Z660" i="5"/>
  <c r="Y660" i="5"/>
  <c r="X660" i="5"/>
  <c r="W660" i="5"/>
  <c r="V660" i="5"/>
  <c r="U660" i="5"/>
  <c r="T660" i="5"/>
  <c r="S660" i="5"/>
  <c r="AF659" i="5"/>
  <c r="AE659" i="5"/>
  <c r="AD659" i="5"/>
  <c r="AC659" i="5"/>
  <c r="AB659" i="5"/>
  <c r="AA659" i="5"/>
  <c r="Z659" i="5"/>
  <c r="Y659" i="5"/>
  <c r="X659" i="5"/>
  <c r="W659" i="5"/>
  <c r="V659" i="5"/>
  <c r="U659" i="5"/>
  <c r="T659" i="5"/>
  <c r="S659" i="5"/>
  <c r="AF658" i="5"/>
  <c r="AE658" i="5"/>
  <c r="AD658" i="5"/>
  <c r="AC658" i="5"/>
  <c r="AB658" i="5"/>
  <c r="AA658" i="5"/>
  <c r="Z658" i="5"/>
  <c r="Y658" i="5"/>
  <c r="X658" i="5"/>
  <c r="W658" i="5"/>
  <c r="V658" i="5"/>
  <c r="U658" i="5"/>
  <c r="T658" i="5"/>
  <c r="S658" i="5"/>
  <c r="AF657" i="5"/>
  <c r="AE657" i="5"/>
  <c r="AD657" i="5"/>
  <c r="AC657" i="5"/>
  <c r="AB657" i="5"/>
  <c r="AA657" i="5"/>
  <c r="Z657" i="5"/>
  <c r="Y657" i="5"/>
  <c r="X657" i="5"/>
  <c r="W657" i="5"/>
  <c r="V657" i="5"/>
  <c r="U657" i="5"/>
  <c r="T657" i="5"/>
  <c r="S657" i="5"/>
  <c r="AF656" i="5"/>
  <c r="AE656" i="5"/>
  <c r="AD656" i="5"/>
  <c r="AC656" i="5"/>
  <c r="AB656" i="5"/>
  <c r="AA656" i="5"/>
  <c r="Z656" i="5"/>
  <c r="Y656" i="5"/>
  <c r="X656" i="5"/>
  <c r="W656" i="5"/>
  <c r="V656" i="5"/>
  <c r="U656" i="5"/>
  <c r="T656" i="5"/>
  <c r="S656" i="5"/>
  <c r="AF655" i="5"/>
  <c r="AE655" i="5"/>
  <c r="AD655" i="5"/>
  <c r="AC655" i="5"/>
  <c r="AB655" i="5"/>
  <c r="AA655" i="5"/>
  <c r="Z655" i="5"/>
  <c r="Y655" i="5"/>
  <c r="X655" i="5"/>
  <c r="W655" i="5"/>
  <c r="V655" i="5"/>
  <c r="U655" i="5"/>
  <c r="T655" i="5"/>
  <c r="S655" i="5"/>
  <c r="AF654" i="5"/>
  <c r="AE654" i="5"/>
  <c r="AD654" i="5"/>
  <c r="AC654" i="5"/>
  <c r="AB654" i="5"/>
  <c r="AA654" i="5"/>
  <c r="Z654" i="5"/>
  <c r="Y654" i="5"/>
  <c r="X654" i="5"/>
  <c r="W654" i="5"/>
  <c r="V654" i="5"/>
  <c r="U654" i="5"/>
  <c r="T654" i="5"/>
  <c r="S654" i="5"/>
  <c r="AF653" i="5"/>
  <c r="AE653" i="5"/>
  <c r="AD653" i="5"/>
  <c r="AC653" i="5"/>
  <c r="AB653" i="5"/>
  <c r="AA653" i="5"/>
  <c r="Z653" i="5"/>
  <c r="Y653" i="5"/>
  <c r="X653" i="5"/>
  <c r="W653" i="5"/>
  <c r="V653" i="5"/>
  <c r="U653" i="5"/>
  <c r="T653" i="5"/>
  <c r="S653" i="5"/>
  <c r="AF652" i="5"/>
  <c r="AE652" i="5"/>
  <c r="AD652" i="5"/>
  <c r="AC652" i="5"/>
  <c r="AB652" i="5"/>
  <c r="AA652" i="5"/>
  <c r="Z652" i="5"/>
  <c r="Y652" i="5"/>
  <c r="X652" i="5"/>
  <c r="W652" i="5"/>
  <c r="V652" i="5"/>
  <c r="U652" i="5"/>
  <c r="T652" i="5"/>
  <c r="S652" i="5"/>
  <c r="AF651" i="5"/>
  <c r="AE651" i="5"/>
  <c r="AD651" i="5"/>
  <c r="AC651" i="5"/>
  <c r="AB651" i="5"/>
  <c r="AA651" i="5"/>
  <c r="Z651" i="5"/>
  <c r="Y651" i="5"/>
  <c r="X651" i="5"/>
  <c r="W651" i="5"/>
  <c r="V651" i="5"/>
  <c r="U651" i="5"/>
  <c r="T651" i="5"/>
  <c r="S651" i="5"/>
  <c r="AF650" i="5"/>
  <c r="AE650" i="5"/>
  <c r="AD650" i="5"/>
  <c r="AC650" i="5"/>
  <c r="AB650" i="5"/>
  <c r="AA650" i="5"/>
  <c r="Z650" i="5"/>
  <c r="Y650" i="5"/>
  <c r="X650" i="5"/>
  <c r="W650" i="5"/>
  <c r="V650" i="5"/>
  <c r="U650" i="5"/>
  <c r="T650" i="5"/>
  <c r="S650" i="5"/>
  <c r="AF649" i="5"/>
  <c r="AE649" i="5"/>
  <c r="AD649" i="5"/>
  <c r="AC649" i="5"/>
  <c r="AB649" i="5"/>
  <c r="AA649" i="5"/>
  <c r="Z649" i="5"/>
  <c r="Y649" i="5"/>
  <c r="X649" i="5"/>
  <c r="W649" i="5"/>
  <c r="V649" i="5"/>
  <c r="U649" i="5"/>
  <c r="T649" i="5"/>
  <c r="S649" i="5"/>
  <c r="AF648" i="5"/>
  <c r="AE648" i="5"/>
  <c r="AD648" i="5"/>
  <c r="AC648" i="5"/>
  <c r="AB648" i="5"/>
  <c r="AA648" i="5"/>
  <c r="Z648" i="5"/>
  <c r="Y648" i="5"/>
  <c r="X648" i="5"/>
  <c r="W648" i="5"/>
  <c r="V648" i="5"/>
  <c r="U648" i="5"/>
  <c r="T648" i="5"/>
  <c r="S648" i="5"/>
  <c r="AF647" i="5"/>
  <c r="AE647" i="5"/>
  <c r="AD647" i="5"/>
  <c r="AC647" i="5"/>
  <c r="AB647" i="5"/>
  <c r="AA647" i="5"/>
  <c r="Z647" i="5"/>
  <c r="Y647" i="5"/>
  <c r="X647" i="5"/>
  <c r="W647" i="5"/>
  <c r="V647" i="5"/>
  <c r="U647" i="5"/>
  <c r="T647" i="5"/>
  <c r="S647" i="5"/>
  <c r="AF646" i="5"/>
  <c r="AE646" i="5"/>
  <c r="AD646" i="5"/>
  <c r="AC646" i="5"/>
  <c r="AB646" i="5"/>
  <c r="AA646" i="5"/>
  <c r="Z646" i="5"/>
  <c r="Y646" i="5"/>
  <c r="X646" i="5"/>
  <c r="W646" i="5"/>
  <c r="V646" i="5"/>
  <c r="U646" i="5"/>
  <c r="T646" i="5"/>
  <c r="S646" i="5"/>
  <c r="AF645" i="5"/>
  <c r="AE645" i="5"/>
  <c r="AD645" i="5"/>
  <c r="AC645" i="5"/>
  <c r="AB645" i="5"/>
  <c r="AA645" i="5"/>
  <c r="Z645" i="5"/>
  <c r="Y645" i="5"/>
  <c r="X645" i="5"/>
  <c r="W645" i="5"/>
  <c r="V645" i="5"/>
  <c r="U645" i="5"/>
  <c r="T645" i="5"/>
  <c r="S645" i="5"/>
  <c r="AF644" i="5"/>
  <c r="AE644" i="5"/>
  <c r="AD644" i="5"/>
  <c r="AC644" i="5"/>
  <c r="AB644" i="5"/>
  <c r="AA644" i="5"/>
  <c r="Z644" i="5"/>
  <c r="Y644" i="5"/>
  <c r="X644" i="5"/>
  <c r="W644" i="5"/>
  <c r="V644" i="5"/>
  <c r="U644" i="5"/>
  <c r="T644" i="5"/>
  <c r="S644" i="5"/>
  <c r="AF643" i="5"/>
  <c r="AE643" i="5"/>
  <c r="AD643" i="5"/>
  <c r="AC643" i="5"/>
  <c r="AB643" i="5"/>
  <c r="AA643" i="5"/>
  <c r="Z643" i="5"/>
  <c r="Y643" i="5"/>
  <c r="X643" i="5"/>
  <c r="W643" i="5"/>
  <c r="V643" i="5"/>
  <c r="U643" i="5"/>
  <c r="T643" i="5"/>
  <c r="S643" i="5"/>
  <c r="AF642" i="5"/>
  <c r="AE642" i="5"/>
  <c r="AD642" i="5"/>
  <c r="AC642" i="5"/>
  <c r="AB642" i="5"/>
  <c r="AA642" i="5"/>
  <c r="Z642" i="5"/>
  <c r="Y642" i="5"/>
  <c r="X642" i="5"/>
  <c r="W642" i="5"/>
  <c r="V642" i="5"/>
  <c r="U642" i="5"/>
  <c r="T642" i="5"/>
  <c r="S642" i="5"/>
  <c r="AF641" i="5"/>
  <c r="AE641" i="5"/>
  <c r="AD641" i="5"/>
  <c r="AC641" i="5"/>
  <c r="AB641" i="5"/>
  <c r="AA641" i="5"/>
  <c r="Z641" i="5"/>
  <c r="Y641" i="5"/>
  <c r="X641" i="5"/>
  <c r="W641" i="5"/>
  <c r="V641" i="5"/>
  <c r="U641" i="5"/>
  <c r="T641" i="5"/>
  <c r="S641" i="5"/>
  <c r="AF640" i="5"/>
  <c r="AE640" i="5"/>
  <c r="AD640" i="5"/>
  <c r="AC640" i="5"/>
  <c r="AB640" i="5"/>
  <c r="AA640" i="5"/>
  <c r="Z640" i="5"/>
  <c r="Y640" i="5"/>
  <c r="X640" i="5"/>
  <c r="W640" i="5"/>
  <c r="V640" i="5"/>
  <c r="U640" i="5"/>
  <c r="T640" i="5"/>
  <c r="S640" i="5"/>
  <c r="AF639" i="5"/>
  <c r="AE639" i="5"/>
  <c r="AD639" i="5"/>
  <c r="AC639" i="5"/>
  <c r="AB639" i="5"/>
  <c r="AA639" i="5"/>
  <c r="Z639" i="5"/>
  <c r="Y639" i="5"/>
  <c r="X639" i="5"/>
  <c r="W639" i="5"/>
  <c r="V639" i="5"/>
  <c r="U639" i="5"/>
  <c r="T639" i="5"/>
  <c r="S639" i="5"/>
  <c r="AF638" i="5"/>
  <c r="AE638" i="5"/>
  <c r="AD638" i="5"/>
  <c r="AC638" i="5"/>
  <c r="AB638" i="5"/>
  <c r="AA638" i="5"/>
  <c r="Z638" i="5"/>
  <c r="Y638" i="5"/>
  <c r="X638" i="5"/>
  <c r="W638" i="5"/>
  <c r="V638" i="5"/>
  <c r="U638" i="5"/>
  <c r="T638" i="5"/>
  <c r="S638" i="5"/>
  <c r="AF637" i="5"/>
  <c r="AE637" i="5"/>
  <c r="AD637" i="5"/>
  <c r="AC637" i="5"/>
  <c r="AB637" i="5"/>
  <c r="AA637" i="5"/>
  <c r="Z637" i="5"/>
  <c r="Y637" i="5"/>
  <c r="X637" i="5"/>
  <c r="W637" i="5"/>
  <c r="V637" i="5"/>
  <c r="U637" i="5"/>
  <c r="T637" i="5"/>
  <c r="S637" i="5"/>
  <c r="AF636" i="5"/>
  <c r="AE636" i="5"/>
  <c r="AD636" i="5"/>
  <c r="AC636" i="5"/>
  <c r="AB636" i="5"/>
  <c r="AA636" i="5"/>
  <c r="Z636" i="5"/>
  <c r="Y636" i="5"/>
  <c r="X636" i="5"/>
  <c r="W636" i="5"/>
  <c r="V636" i="5"/>
  <c r="U636" i="5"/>
  <c r="T636" i="5"/>
  <c r="S636" i="5"/>
  <c r="AF635" i="5"/>
  <c r="AE635" i="5"/>
  <c r="AD635" i="5"/>
  <c r="AC635" i="5"/>
  <c r="AB635" i="5"/>
  <c r="AA635" i="5"/>
  <c r="Z635" i="5"/>
  <c r="Y635" i="5"/>
  <c r="X635" i="5"/>
  <c r="W635" i="5"/>
  <c r="V635" i="5"/>
  <c r="U635" i="5"/>
  <c r="T635" i="5"/>
  <c r="S635" i="5"/>
  <c r="AF634" i="5"/>
  <c r="AE634" i="5"/>
  <c r="AD634" i="5"/>
  <c r="AC634" i="5"/>
  <c r="AB634" i="5"/>
  <c r="AA634" i="5"/>
  <c r="Z634" i="5"/>
  <c r="Y634" i="5"/>
  <c r="X634" i="5"/>
  <c r="W634" i="5"/>
  <c r="V634" i="5"/>
  <c r="U634" i="5"/>
  <c r="T634" i="5"/>
  <c r="S634" i="5"/>
  <c r="AF633" i="5"/>
  <c r="AE633" i="5"/>
  <c r="AD633" i="5"/>
  <c r="AC633" i="5"/>
  <c r="AB633" i="5"/>
  <c r="AA633" i="5"/>
  <c r="Z633" i="5"/>
  <c r="Y633" i="5"/>
  <c r="X633" i="5"/>
  <c r="W633" i="5"/>
  <c r="V633" i="5"/>
  <c r="U633" i="5"/>
  <c r="T633" i="5"/>
  <c r="S633" i="5"/>
  <c r="AF632" i="5"/>
  <c r="AE632" i="5"/>
  <c r="AD632" i="5"/>
  <c r="AC632" i="5"/>
  <c r="AB632" i="5"/>
  <c r="AA632" i="5"/>
  <c r="Z632" i="5"/>
  <c r="Y632" i="5"/>
  <c r="X632" i="5"/>
  <c r="W632" i="5"/>
  <c r="V632" i="5"/>
  <c r="U632" i="5"/>
  <c r="T632" i="5"/>
  <c r="S632" i="5"/>
  <c r="AF631" i="5"/>
  <c r="AE631" i="5"/>
  <c r="AD631" i="5"/>
  <c r="AC631" i="5"/>
  <c r="AB631" i="5"/>
  <c r="AA631" i="5"/>
  <c r="Z631" i="5"/>
  <c r="Y631" i="5"/>
  <c r="X631" i="5"/>
  <c r="W631" i="5"/>
  <c r="V631" i="5"/>
  <c r="U631" i="5"/>
  <c r="T631" i="5"/>
  <c r="S631" i="5"/>
  <c r="AF630" i="5"/>
  <c r="AE630" i="5"/>
  <c r="AD630" i="5"/>
  <c r="AC630" i="5"/>
  <c r="AB630" i="5"/>
  <c r="AA630" i="5"/>
  <c r="Z630" i="5"/>
  <c r="Y630" i="5"/>
  <c r="X630" i="5"/>
  <c r="W630" i="5"/>
  <c r="V630" i="5"/>
  <c r="U630" i="5"/>
  <c r="T630" i="5"/>
  <c r="S630" i="5"/>
  <c r="AF629" i="5"/>
  <c r="AE629" i="5"/>
  <c r="AD629" i="5"/>
  <c r="AC629" i="5"/>
  <c r="AB629" i="5"/>
  <c r="AA629" i="5"/>
  <c r="Z629" i="5"/>
  <c r="Y629" i="5"/>
  <c r="X629" i="5"/>
  <c r="W629" i="5"/>
  <c r="V629" i="5"/>
  <c r="U629" i="5"/>
  <c r="T629" i="5"/>
  <c r="S629" i="5"/>
  <c r="AF628" i="5"/>
  <c r="AE628" i="5"/>
  <c r="AD628" i="5"/>
  <c r="AC628" i="5"/>
  <c r="AB628" i="5"/>
  <c r="AA628" i="5"/>
  <c r="Z628" i="5"/>
  <c r="Y628" i="5"/>
  <c r="X628" i="5"/>
  <c r="W628" i="5"/>
  <c r="V628" i="5"/>
  <c r="U628" i="5"/>
  <c r="T628" i="5"/>
  <c r="S628" i="5"/>
  <c r="AF627" i="5"/>
  <c r="AE627" i="5"/>
  <c r="AD627" i="5"/>
  <c r="AC627" i="5"/>
  <c r="AB627" i="5"/>
  <c r="AA627" i="5"/>
  <c r="Z627" i="5"/>
  <c r="Y627" i="5"/>
  <c r="X627" i="5"/>
  <c r="W627" i="5"/>
  <c r="V627" i="5"/>
  <c r="U627" i="5"/>
  <c r="T627" i="5"/>
  <c r="S627" i="5"/>
  <c r="AF626" i="5"/>
  <c r="AE626" i="5"/>
  <c r="AD626" i="5"/>
  <c r="AC626" i="5"/>
  <c r="AB626" i="5"/>
  <c r="AA626" i="5"/>
  <c r="Z626" i="5"/>
  <c r="Y626" i="5"/>
  <c r="X626" i="5"/>
  <c r="W626" i="5"/>
  <c r="V626" i="5"/>
  <c r="U626" i="5"/>
  <c r="T626" i="5"/>
  <c r="S626" i="5"/>
  <c r="AF625" i="5"/>
  <c r="AE625" i="5"/>
  <c r="AD625" i="5"/>
  <c r="AC625" i="5"/>
  <c r="AB625" i="5"/>
  <c r="AA625" i="5"/>
  <c r="Z625" i="5"/>
  <c r="Y625" i="5"/>
  <c r="X625" i="5"/>
  <c r="W625" i="5"/>
  <c r="V625" i="5"/>
  <c r="U625" i="5"/>
  <c r="T625" i="5"/>
  <c r="S625" i="5"/>
  <c r="AF624" i="5"/>
  <c r="AE624" i="5"/>
  <c r="AD624" i="5"/>
  <c r="AC624" i="5"/>
  <c r="AB624" i="5"/>
  <c r="AA624" i="5"/>
  <c r="Z624" i="5"/>
  <c r="Y624" i="5"/>
  <c r="X624" i="5"/>
  <c r="W624" i="5"/>
  <c r="V624" i="5"/>
  <c r="U624" i="5"/>
  <c r="T624" i="5"/>
  <c r="S624" i="5"/>
  <c r="AF623" i="5"/>
  <c r="AE623" i="5"/>
  <c r="AD623" i="5"/>
  <c r="AC623" i="5"/>
  <c r="AB623" i="5"/>
  <c r="AA623" i="5"/>
  <c r="Z623" i="5"/>
  <c r="Y623" i="5"/>
  <c r="X623" i="5"/>
  <c r="W623" i="5"/>
  <c r="V623" i="5"/>
  <c r="U623" i="5"/>
  <c r="T623" i="5"/>
  <c r="S623" i="5"/>
  <c r="AF622" i="5"/>
  <c r="AE622" i="5"/>
  <c r="AD622" i="5"/>
  <c r="AC622" i="5"/>
  <c r="AB622" i="5"/>
  <c r="AA622" i="5"/>
  <c r="Z622" i="5"/>
  <c r="Y622" i="5"/>
  <c r="X622" i="5"/>
  <c r="W622" i="5"/>
  <c r="V622" i="5"/>
  <c r="U622" i="5"/>
  <c r="T622" i="5"/>
  <c r="S622" i="5"/>
  <c r="AF621" i="5"/>
  <c r="AE621" i="5"/>
  <c r="AD621" i="5"/>
  <c r="AC621" i="5"/>
  <c r="AB621" i="5"/>
  <c r="AA621" i="5"/>
  <c r="Z621" i="5"/>
  <c r="Y621" i="5"/>
  <c r="X621" i="5"/>
  <c r="W621" i="5"/>
  <c r="V621" i="5"/>
  <c r="U621" i="5"/>
  <c r="T621" i="5"/>
  <c r="S621" i="5"/>
  <c r="AF620" i="5"/>
  <c r="AE620" i="5"/>
  <c r="AD620" i="5"/>
  <c r="AC620" i="5"/>
  <c r="AB620" i="5"/>
  <c r="AA620" i="5"/>
  <c r="Z620" i="5"/>
  <c r="Y620" i="5"/>
  <c r="X620" i="5"/>
  <c r="W620" i="5"/>
  <c r="V620" i="5"/>
  <c r="U620" i="5"/>
  <c r="T620" i="5"/>
  <c r="S620" i="5"/>
  <c r="AF619" i="5"/>
  <c r="AE619" i="5"/>
  <c r="AD619" i="5"/>
  <c r="AC619" i="5"/>
  <c r="AB619" i="5"/>
  <c r="AA619" i="5"/>
  <c r="Z619" i="5"/>
  <c r="Y619" i="5"/>
  <c r="X619" i="5"/>
  <c r="W619" i="5"/>
  <c r="V619" i="5"/>
  <c r="U619" i="5"/>
  <c r="T619" i="5"/>
  <c r="S619" i="5"/>
  <c r="AF618" i="5"/>
  <c r="AE618" i="5"/>
  <c r="AD618" i="5"/>
  <c r="AC618" i="5"/>
  <c r="AB618" i="5"/>
  <c r="AA618" i="5"/>
  <c r="Z618" i="5"/>
  <c r="Y618" i="5"/>
  <c r="X618" i="5"/>
  <c r="W618" i="5"/>
  <c r="V618" i="5"/>
  <c r="U618" i="5"/>
  <c r="T618" i="5"/>
  <c r="S618" i="5"/>
  <c r="AF617" i="5"/>
  <c r="AE617" i="5"/>
  <c r="AD617" i="5"/>
  <c r="AC617" i="5"/>
  <c r="AB617" i="5"/>
  <c r="AA617" i="5"/>
  <c r="Z617" i="5"/>
  <c r="Y617" i="5"/>
  <c r="X617" i="5"/>
  <c r="W617" i="5"/>
  <c r="V617" i="5"/>
  <c r="U617" i="5"/>
  <c r="T617" i="5"/>
  <c r="S617" i="5"/>
  <c r="AF616" i="5"/>
  <c r="AE616" i="5"/>
  <c r="AD616" i="5"/>
  <c r="AC616" i="5"/>
  <c r="AB616" i="5"/>
  <c r="AA616" i="5"/>
  <c r="Z616" i="5"/>
  <c r="Y616" i="5"/>
  <c r="X616" i="5"/>
  <c r="W616" i="5"/>
  <c r="V616" i="5"/>
  <c r="U616" i="5"/>
  <c r="T616" i="5"/>
  <c r="S616" i="5"/>
  <c r="AF615" i="5"/>
  <c r="AE615" i="5"/>
  <c r="AD615" i="5"/>
  <c r="AC615" i="5"/>
  <c r="AB615" i="5"/>
  <c r="AA615" i="5"/>
  <c r="Z615" i="5"/>
  <c r="Y615" i="5"/>
  <c r="X615" i="5"/>
  <c r="W615" i="5"/>
  <c r="V615" i="5"/>
  <c r="U615" i="5"/>
  <c r="T615" i="5"/>
  <c r="S615" i="5"/>
  <c r="AF614" i="5"/>
  <c r="AE614" i="5"/>
  <c r="AD614" i="5"/>
  <c r="AC614" i="5"/>
  <c r="AB614" i="5"/>
  <c r="AA614" i="5"/>
  <c r="Z614" i="5"/>
  <c r="Y614" i="5"/>
  <c r="X614" i="5"/>
  <c r="W614" i="5"/>
  <c r="V614" i="5"/>
  <c r="U614" i="5"/>
  <c r="T614" i="5"/>
  <c r="S614" i="5"/>
  <c r="AF613" i="5"/>
  <c r="AE613" i="5"/>
  <c r="AD613" i="5"/>
  <c r="AC613" i="5"/>
  <c r="AB613" i="5"/>
  <c r="AA613" i="5"/>
  <c r="Z613" i="5"/>
  <c r="Y613" i="5"/>
  <c r="X613" i="5"/>
  <c r="W613" i="5"/>
  <c r="V613" i="5"/>
  <c r="U613" i="5"/>
  <c r="T613" i="5"/>
  <c r="S613" i="5"/>
  <c r="AF612" i="5"/>
  <c r="AE612" i="5"/>
  <c r="AD612" i="5"/>
  <c r="AC612" i="5"/>
  <c r="AB612" i="5"/>
  <c r="AA612" i="5"/>
  <c r="Z612" i="5"/>
  <c r="Y612" i="5"/>
  <c r="X612" i="5"/>
  <c r="W612" i="5"/>
  <c r="V612" i="5"/>
  <c r="U612" i="5"/>
  <c r="T612" i="5"/>
  <c r="S612" i="5"/>
  <c r="AF611" i="5"/>
  <c r="AE611" i="5"/>
  <c r="AD611" i="5"/>
  <c r="AC611" i="5"/>
  <c r="AB611" i="5"/>
  <c r="AA611" i="5"/>
  <c r="Z611" i="5"/>
  <c r="Y611" i="5"/>
  <c r="X611" i="5"/>
  <c r="W611" i="5"/>
  <c r="V611" i="5"/>
  <c r="U611" i="5"/>
  <c r="T611" i="5"/>
  <c r="S611" i="5"/>
  <c r="AF610" i="5"/>
  <c r="AE610" i="5"/>
  <c r="AD610" i="5"/>
  <c r="AC610" i="5"/>
  <c r="AB610" i="5"/>
  <c r="AA610" i="5"/>
  <c r="Z610" i="5"/>
  <c r="Y610" i="5"/>
  <c r="X610" i="5"/>
  <c r="W610" i="5"/>
  <c r="V610" i="5"/>
  <c r="U610" i="5"/>
  <c r="T610" i="5"/>
  <c r="S610" i="5"/>
  <c r="AF609" i="5"/>
  <c r="AE609" i="5"/>
  <c r="AD609" i="5"/>
  <c r="AC609" i="5"/>
  <c r="AB609" i="5"/>
  <c r="AA609" i="5"/>
  <c r="Z609" i="5"/>
  <c r="Y609" i="5"/>
  <c r="X609" i="5"/>
  <c r="W609" i="5"/>
  <c r="V609" i="5"/>
  <c r="U609" i="5"/>
  <c r="T609" i="5"/>
  <c r="S609" i="5"/>
  <c r="AF608" i="5"/>
  <c r="AE608" i="5"/>
  <c r="AD608" i="5"/>
  <c r="AC608" i="5"/>
  <c r="AB608" i="5"/>
  <c r="AA608" i="5"/>
  <c r="Z608" i="5"/>
  <c r="Y608" i="5"/>
  <c r="X608" i="5"/>
  <c r="W608" i="5"/>
  <c r="V608" i="5"/>
  <c r="U608" i="5"/>
  <c r="T608" i="5"/>
  <c r="S608" i="5"/>
  <c r="AF607" i="5"/>
  <c r="AE607" i="5"/>
  <c r="AD607" i="5"/>
  <c r="AC607" i="5"/>
  <c r="AB607" i="5"/>
  <c r="AA607" i="5"/>
  <c r="Z607" i="5"/>
  <c r="Y607" i="5"/>
  <c r="X607" i="5"/>
  <c r="W607" i="5"/>
  <c r="V607" i="5"/>
  <c r="U607" i="5"/>
  <c r="T607" i="5"/>
  <c r="S607" i="5"/>
  <c r="AF606" i="5"/>
  <c r="AE606" i="5"/>
  <c r="AD606" i="5"/>
  <c r="AC606" i="5"/>
  <c r="AB606" i="5"/>
  <c r="AA606" i="5"/>
  <c r="Z606" i="5"/>
  <c r="Y606" i="5"/>
  <c r="X606" i="5"/>
  <c r="W606" i="5"/>
  <c r="V606" i="5"/>
  <c r="U606" i="5"/>
  <c r="T606" i="5"/>
  <c r="S606" i="5"/>
  <c r="AF605" i="5"/>
  <c r="AE605" i="5"/>
  <c r="AD605" i="5"/>
  <c r="AC605" i="5"/>
  <c r="AB605" i="5"/>
  <c r="AA605" i="5"/>
  <c r="Z605" i="5"/>
  <c r="Y605" i="5"/>
  <c r="X605" i="5"/>
  <c r="W605" i="5"/>
  <c r="V605" i="5"/>
  <c r="U605" i="5"/>
  <c r="T605" i="5"/>
  <c r="S605" i="5"/>
  <c r="AF604" i="5"/>
  <c r="AE604" i="5"/>
  <c r="AD604" i="5"/>
  <c r="AC604" i="5"/>
  <c r="AB604" i="5"/>
  <c r="AA604" i="5"/>
  <c r="Z604" i="5"/>
  <c r="Y604" i="5"/>
  <c r="X604" i="5"/>
  <c r="W604" i="5"/>
  <c r="V604" i="5"/>
  <c r="U604" i="5"/>
  <c r="T604" i="5"/>
  <c r="S604" i="5"/>
  <c r="AF603" i="5"/>
  <c r="AE603" i="5"/>
  <c r="AD603" i="5"/>
  <c r="AC603" i="5"/>
  <c r="AB603" i="5"/>
  <c r="AA603" i="5"/>
  <c r="Z603" i="5"/>
  <c r="Y603" i="5"/>
  <c r="X603" i="5"/>
  <c r="W603" i="5"/>
  <c r="V603" i="5"/>
  <c r="U603" i="5"/>
  <c r="T603" i="5"/>
  <c r="S603" i="5"/>
  <c r="AF602" i="5"/>
  <c r="AE602" i="5"/>
  <c r="AD602" i="5"/>
  <c r="AC602" i="5"/>
  <c r="AB602" i="5"/>
  <c r="AA602" i="5"/>
  <c r="Z602" i="5"/>
  <c r="Y602" i="5"/>
  <c r="X602" i="5"/>
  <c r="W602" i="5"/>
  <c r="V602" i="5"/>
  <c r="U602" i="5"/>
  <c r="T602" i="5"/>
  <c r="S602" i="5"/>
  <c r="AF601" i="5"/>
  <c r="AE601" i="5"/>
  <c r="AD601" i="5"/>
  <c r="AC601" i="5"/>
  <c r="AB601" i="5"/>
  <c r="AA601" i="5"/>
  <c r="Z601" i="5"/>
  <c r="Y601" i="5"/>
  <c r="X601" i="5"/>
  <c r="W601" i="5"/>
  <c r="V601" i="5"/>
  <c r="U601" i="5"/>
  <c r="T601" i="5"/>
  <c r="S601" i="5"/>
  <c r="AF600" i="5"/>
  <c r="AE600" i="5"/>
  <c r="AD600" i="5"/>
  <c r="AC600" i="5"/>
  <c r="AB600" i="5"/>
  <c r="AA600" i="5"/>
  <c r="Z600" i="5"/>
  <c r="Y600" i="5"/>
  <c r="X600" i="5"/>
  <c r="W600" i="5"/>
  <c r="V600" i="5"/>
  <c r="U600" i="5"/>
  <c r="T600" i="5"/>
  <c r="S600" i="5"/>
  <c r="AF599" i="5"/>
  <c r="AE599" i="5"/>
  <c r="AD599" i="5"/>
  <c r="AC599" i="5"/>
  <c r="AB599" i="5"/>
  <c r="AA599" i="5"/>
  <c r="Z599" i="5"/>
  <c r="Y599" i="5"/>
  <c r="X599" i="5"/>
  <c r="W599" i="5"/>
  <c r="V599" i="5"/>
  <c r="U599" i="5"/>
  <c r="T599" i="5"/>
  <c r="S599" i="5"/>
  <c r="AF598" i="5"/>
  <c r="AE598" i="5"/>
  <c r="AD598" i="5"/>
  <c r="AC598" i="5"/>
  <c r="AB598" i="5"/>
  <c r="AA598" i="5"/>
  <c r="Z598" i="5"/>
  <c r="Y598" i="5"/>
  <c r="X598" i="5"/>
  <c r="W598" i="5"/>
  <c r="V598" i="5"/>
  <c r="U598" i="5"/>
  <c r="T598" i="5"/>
  <c r="S598" i="5"/>
  <c r="AF597" i="5"/>
  <c r="AE597" i="5"/>
  <c r="AD597" i="5"/>
  <c r="AC597" i="5"/>
  <c r="AB597" i="5"/>
  <c r="AA597" i="5"/>
  <c r="Z597" i="5"/>
  <c r="Y597" i="5"/>
  <c r="X597" i="5"/>
  <c r="W597" i="5"/>
  <c r="V597" i="5"/>
  <c r="U597" i="5"/>
  <c r="T597" i="5"/>
  <c r="S597" i="5"/>
  <c r="AF596" i="5"/>
  <c r="AE596" i="5"/>
  <c r="AD596" i="5"/>
  <c r="AC596" i="5"/>
  <c r="AB596" i="5"/>
  <c r="AA596" i="5"/>
  <c r="Z596" i="5"/>
  <c r="Y596" i="5"/>
  <c r="X596" i="5"/>
  <c r="W596" i="5"/>
  <c r="V596" i="5"/>
  <c r="U596" i="5"/>
  <c r="T596" i="5"/>
  <c r="S596" i="5"/>
  <c r="AF595" i="5"/>
  <c r="AE595" i="5"/>
  <c r="AD595" i="5"/>
  <c r="AC595" i="5"/>
  <c r="AB595" i="5"/>
  <c r="AA595" i="5"/>
  <c r="Z595" i="5"/>
  <c r="Y595" i="5"/>
  <c r="X595" i="5"/>
  <c r="W595" i="5"/>
  <c r="V595" i="5"/>
  <c r="U595" i="5"/>
  <c r="T595" i="5"/>
  <c r="S595" i="5"/>
  <c r="AF594" i="5"/>
  <c r="AE594" i="5"/>
  <c r="AD594" i="5"/>
  <c r="AC594" i="5"/>
  <c r="AB594" i="5"/>
  <c r="AA594" i="5"/>
  <c r="Z594" i="5"/>
  <c r="Y594" i="5"/>
  <c r="X594" i="5"/>
  <c r="W594" i="5"/>
  <c r="V594" i="5"/>
  <c r="U594" i="5"/>
  <c r="T594" i="5"/>
  <c r="S594" i="5"/>
  <c r="AF593" i="5"/>
  <c r="AE593" i="5"/>
  <c r="AD593" i="5"/>
  <c r="AC593" i="5"/>
  <c r="AB593" i="5"/>
  <c r="AA593" i="5"/>
  <c r="Z593" i="5"/>
  <c r="Y593" i="5"/>
  <c r="X593" i="5"/>
  <c r="W593" i="5"/>
  <c r="V593" i="5"/>
  <c r="U593" i="5"/>
  <c r="T593" i="5"/>
  <c r="S593" i="5"/>
  <c r="AF592" i="5"/>
  <c r="AE592" i="5"/>
  <c r="AD592" i="5"/>
  <c r="AC592" i="5"/>
  <c r="AB592" i="5"/>
  <c r="AA592" i="5"/>
  <c r="Z592" i="5"/>
  <c r="Y592" i="5"/>
  <c r="X592" i="5"/>
  <c r="W592" i="5"/>
  <c r="V592" i="5"/>
  <c r="U592" i="5"/>
  <c r="T592" i="5"/>
  <c r="S592" i="5"/>
  <c r="AF591" i="5"/>
  <c r="AE591" i="5"/>
  <c r="AD591" i="5"/>
  <c r="AC591" i="5"/>
  <c r="AB591" i="5"/>
  <c r="AA591" i="5"/>
  <c r="Z591" i="5"/>
  <c r="Y591" i="5"/>
  <c r="X591" i="5"/>
  <c r="W591" i="5"/>
  <c r="V591" i="5"/>
  <c r="U591" i="5"/>
  <c r="T591" i="5"/>
  <c r="S591" i="5"/>
  <c r="AF590" i="5"/>
  <c r="AE590" i="5"/>
  <c r="AD590" i="5"/>
  <c r="AC590" i="5"/>
  <c r="AB590" i="5"/>
  <c r="AA590" i="5"/>
  <c r="Z590" i="5"/>
  <c r="Y590" i="5"/>
  <c r="X590" i="5"/>
  <c r="W590" i="5"/>
  <c r="V590" i="5"/>
  <c r="U590" i="5"/>
  <c r="T590" i="5"/>
  <c r="S590" i="5"/>
  <c r="AF589" i="5"/>
  <c r="AE589" i="5"/>
  <c r="AD589" i="5"/>
  <c r="AC589" i="5"/>
  <c r="AB589" i="5"/>
  <c r="AA589" i="5"/>
  <c r="Z589" i="5"/>
  <c r="Y589" i="5"/>
  <c r="X589" i="5"/>
  <c r="W589" i="5"/>
  <c r="V589" i="5"/>
  <c r="U589" i="5"/>
  <c r="T589" i="5"/>
  <c r="S589" i="5"/>
  <c r="AF588" i="5"/>
  <c r="AE588" i="5"/>
  <c r="AD588" i="5"/>
  <c r="AC588" i="5"/>
  <c r="AB588" i="5"/>
  <c r="AA588" i="5"/>
  <c r="Z588" i="5"/>
  <c r="Y588" i="5"/>
  <c r="X588" i="5"/>
  <c r="W588" i="5"/>
  <c r="V588" i="5"/>
  <c r="U588" i="5"/>
  <c r="T588" i="5"/>
  <c r="S588" i="5"/>
  <c r="AF587" i="5"/>
  <c r="AE587" i="5"/>
  <c r="AD587" i="5"/>
  <c r="AC587" i="5"/>
  <c r="AB587" i="5"/>
  <c r="AA587" i="5"/>
  <c r="Z587" i="5"/>
  <c r="Y587" i="5"/>
  <c r="X587" i="5"/>
  <c r="W587" i="5"/>
  <c r="V587" i="5"/>
  <c r="U587" i="5"/>
  <c r="T587" i="5"/>
  <c r="S587" i="5"/>
  <c r="AF586" i="5"/>
  <c r="AE586" i="5"/>
  <c r="AD586" i="5"/>
  <c r="AC586" i="5"/>
  <c r="AB586" i="5"/>
  <c r="AA586" i="5"/>
  <c r="Z586" i="5"/>
  <c r="Y586" i="5"/>
  <c r="X586" i="5"/>
  <c r="W586" i="5"/>
  <c r="V586" i="5"/>
  <c r="U586" i="5"/>
  <c r="T586" i="5"/>
  <c r="S586" i="5"/>
  <c r="AF585" i="5"/>
  <c r="AE585" i="5"/>
  <c r="AD585" i="5"/>
  <c r="AC585" i="5"/>
  <c r="AB585" i="5"/>
  <c r="AA585" i="5"/>
  <c r="Z585" i="5"/>
  <c r="Y585" i="5"/>
  <c r="X585" i="5"/>
  <c r="W585" i="5"/>
  <c r="V585" i="5"/>
  <c r="U585" i="5"/>
  <c r="T585" i="5"/>
  <c r="S585" i="5"/>
  <c r="AF584" i="5"/>
  <c r="AE584" i="5"/>
  <c r="AD584" i="5"/>
  <c r="AC584" i="5"/>
  <c r="AB584" i="5"/>
  <c r="AA584" i="5"/>
  <c r="Z584" i="5"/>
  <c r="Y584" i="5"/>
  <c r="X584" i="5"/>
  <c r="W584" i="5"/>
  <c r="V584" i="5"/>
  <c r="U584" i="5"/>
  <c r="T584" i="5"/>
  <c r="S584" i="5"/>
  <c r="AF583" i="5"/>
  <c r="AE583" i="5"/>
  <c r="AD583" i="5"/>
  <c r="AC583" i="5"/>
  <c r="AB583" i="5"/>
  <c r="AA583" i="5"/>
  <c r="Z583" i="5"/>
  <c r="Y583" i="5"/>
  <c r="X583" i="5"/>
  <c r="W583" i="5"/>
  <c r="V583" i="5"/>
  <c r="U583" i="5"/>
  <c r="T583" i="5"/>
  <c r="S583" i="5"/>
  <c r="AF582" i="5"/>
  <c r="AE582" i="5"/>
  <c r="AD582" i="5"/>
  <c r="AC582" i="5"/>
  <c r="AB582" i="5"/>
  <c r="AA582" i="5"/>
  <c r="Z582" i="5"/>
  <c r="Y582" i="5"/>
  <c r="X582" i="5"/>
  <c r="W582" i="5"/>
  <c r="V582" i="5"/>
  <c r="U582" i="5"/>
  <c r="T582" i="5"/>
  <c r="S582" i="5"/>
  <c r="AF581" i="5"/>
  <c r="AE581" i="5"/>
  <c r="AD581" i="5"/>
  <c r="AC581" i="5"/>
  <c r="AB581" i="5"/>
  <c r="AA581" i="5"/>
  <c r="Z581" i="5"/>
  <c r="Y581" i="5"/>
  <c r="X581" i="5"/>
  <c r="W581" i="5"/>
  <c r="V581" i="5"/>
  <c r="U581" i="5"/>
  <c r="T581" i="5"/>
  <c r="S581" i="5"/>
  <c r="AF580" i="5"/>
  <c r="AE580" i="5"/>
  <c r="AD580" i="5"/>
  <c r="AC580" i="5"/>
  <c r="AB580" i="5"/>
  <c r="AA580" i="5"/>
  <c r="Z580" i="5"/>
  <c r="Y580" i="5"/>
  <c r="X580" i="5"/>
  <c r="W580" i="5"/>
  <c r="V580" i="5"/>
  <c r="U580" i="5"/>
  <c r="T580" i="5"/>
  <c r="S580" i="5"/>
  <c r="AF579" i="5"/>
  <c r="AE579" i="5"/>
  <c r="AD579" i="5"/>
  <c r="AC579" i="5"/>
  <c r="AB579" i="5"/>
  <c r="AA579" i="5"/>
  <c r="Z579" i="5"/>
  <c r="Y579" i="5"/>
  <c r="X579" i="5"/>
  <c r="W579" i="5"/>
  <c r="V579" i="5"/>
  <c r="U579" i="5"/>
  <c r="T579" i="5"/>
  <c r="S579" i="5"/>
  <c r="AF578" i="5"/>
  <c r="AE578" i="5"/>
  <c r="AD578" i="5"/>
  <c r="AC578" i="5"/>
  <c r="AB578" i="5"/>
  <c r="AA578" i="5"/>
  <c r="Z578" i="5"/>
  <c r="Y578" i="5"/>
  <c r="X578" i="5"/>
  <c r="W578" i="5"/>
  <c r="V578" i="5"/>
  <c r="U578" i="5"/>
  <c r="T578" i="5"/>
  <c r="S578" i="5"/>
  <c r="AF577" i="5"/>
  <c r="AE577" i="5"/>
  <c r="AD577" i="5"/>
  <c r="AC577" i="5"/>
  <c r="AB577" i="5"/>
  <c r="AA577" i="5"/>
  <c r="Z577" i="5"/>
  <c r="Y577" i="5"/>
  <c r="X577" i="5"/>
  <c r="W577" i="5"/>
  <c r="V577" i="5"/>
  <c r="U577" i="5"/>
  <c r="T577" i="5"/>
  <c r="S577" i="5"/>
  <c r="AF576" i="5"/>
  <c r="AE576" i="5"/>
  <c r="AD576" i="5"/>
  <c r="AC576" i="5"/>
  <c r="AB576" i="5"/>
  <c r="AA576" i="5"/>
  <c r="Z576" i="5"/>
  <c r="Y576" i="5"/>
  <c r="X576" i="5"/>
  <c r="W576" i="5"/>
  <c r="V576" i="5"/>
  <c r="U576" i="5"/>
  <c r="T576" i="5"/>
  <c r="S576" i="5"/>
  <c r="AF575" i="5"/>
  <c r="AE575" i="5"/>
  <c r="AD575" i="5"/>
  <c r="AC575" i="5"/>
  <c r="AB575" i="5"/>
  <c r="AA575" i="5"/>
  <c r="Z575" i="5"/>
  <c r="Y575" i="5"/>
  <c r="X575" i="5"/>
  <c r="W575" i="5"/>
  <c r="V575" i="5"/>
  <c r="U575" i="5"/>
  <c r="T575" i="5"/>
  <c r="S575" i="5"/>
  <c r="AF574" i="5"/>
  <c r="AE574" i="5"/>
  <c r="AD574" i="5"/>
  <c r="AC574" i="5"/>
  <c r="AB574" i="5"/>
  <c r="AA574" i="5"/>
  <c r="Z574" i="5"/>
  <c r="Y574" i="5"/>
  <c r="X574" i="5"/>
  <c r="W574" i="5"/>
  <c r="V574" i="5"/>
  <c r="U574" i="5"/>
  <c r="T574" i="5"/>
  <c r="S574" i="5"/>
  <c r="AF573" i="5"/>
  <c r="AE573" i="5"/>
  <c r="AD573" i="5"/>
  <c r="AC573" i="5"/>
  <c r="AB573" i="5"/>
  <c r="AA573" i="5"/>
  <c r="Z573" i="5"/>
  <c r="Y573" i="5"/>
  <c r="X573" i="5"/>
  <c r="W573" i="5"/>
  <c r="V573" i="5"/>
  <c r="U573" i="5"/>
  <c r="T573" i="5"/>
  <c r="S573" i="5"/>
  <c r="AF572" i="5"/>
  <c r="AE572" i="5"/>
  <c r="AD572" i="5"/>
  <c r="AC572" i="5"/>
  <c r="AB572" i="5"/>
  <c r="AA572" i="5"/>
  <c r="Z572" i="5"/>
  <c r="Y572" i="5"/>
  <c r="X572" i="5"/>
  <c r="W572" i="5"/>
  <c r="V572" i="5"/>
  <c r="U572" i="5"/>
  <c r="T572" i="5"/>
  <c r="S572" i="5"/>
  <c r="AF571" i="5"/>
  <c r="AE571" i="5"/>
  <c r="AD571" i="5"/>
  <c r="AC571" i="5"/>
  <c r="AB571" i="5"/>
  <c r="AA571" i="5"/>
  <c r="Z571" i="5"/>
  <c r="Y571" i="5"/>
  <c r="X571" i="5"/>
  <c r="W571" i="5"/>
  <c r="V571" i="5"/>
  <c r="U571" i="5"/>
  <c r="T571" i="5"/>
  <c r="S571" i="5"/>
  <c r="AF570" i="5"/>
  <c r="AE570" i="5"/>
  <c r="AD570" i="5"/>
  <c r="AC570" i="5"/>
  <c r="AB570" i="5"/>
  <c r="AA570" i="5"/>
  <c r="Z570" i="5"/>
  <c r="Y570" i="5"/>
  <c r="X570" i="5"/>
  <c r="W570" i="5"/>
  <c r="V570" i="5"/>
  <c r="U570" i="5"/>
  <c r="T570" i="5"/>
  <c r="S570" i="5"/>
  <c r="AF569" i="5"/>
  <c r="AE569" i="5"/>
  <c r="AD569" i="5"/>
  <c r="AC569" i="5"/>
  <c r="AB569" i="5"/>
  <c r="AA569" i="5"/>
  <c r="Z569" i="5"/>
  <c r="Y569" i="5"/>
  <c r="X569" i="5"/>
  <c r="W569" i="5"/>
  <c r="V569" i="5"/>
  <c r="U569" i="5"/>
  <c r="T569" i="5"/>
  <c r="S569" i="5"/>
  <c r="AF568" i="5"/>
  <c r="AE568" i="5"/>
  <c r="AD568" i="5"/>
  <c r="AC568" i="5"/>
  <c r="AB568" i="5"/>
  <c r="AA568" i="5"/>
  <c r="Z568" i="5"/>
  <c r="Y568" i="5"/>
  <c r="X568" i="5"/>
  <c r="W568" i="5"/>
  <c r="V568" i="5"/>
  <c r="U568" i="5"/>
  <c r="T568" i="5"/>
  <c r="S568" i="5"/>
  <c r="AF567" i="5"/>
  <c r="AE567" i="5"/>
  <c r="AD567" i="5"/>
  <c r="AC567" i="5"/>
  <c r="AB567" i="5"/>
  <c r="AA567" i="5"/>
  <c r="Z567" i="5"/>
  <c r="Y567" i="5"/>
  <c r="X567" i="5"/>
  <c r="W567" i="5"/>
  <c r="V567" i="5"/>
  <c r="U567" i="5"/>
  <c r="T567" i="5"/>
  <c r="S567" i="5"/>
  <c r="AF566" i="5"/>
  <c r="AE566" i="5"/>
  <c r="AD566" i="5"/>
  <c r="AC566" i="5"/>
  <c r="AB566" i="5"/>
  <c r="AA566" i="5"/>
  <c r="Z566" i="5"/>
  <c r="Y566" i="5"/>
  <c r="X566" i="5"/>
  <c r="W566" i="5"/>
  <c r="V566" i="5"/>
  <c r="U566" i="5"/>
  <c r="T566" i="5"/>
  <c r="S566" i="5"/>
  <c r="AF565" i="5"/>
  <c r="AE565" i="5"/>
  <c r="AD565" i="5"/>
  <c r="AC565" i="5"/>
  <c r="AB565" i="5"/>
  <c r="AA565" i="5"/>
  <c r="Z565" i="5"/>
  <c r="Y565" i="5"/>
  <c r="X565" i="5"/>
  <c r="W565" i="5"/>
  <c r="V565" i="5"/>
  <c r="U565" i="5"/>
  <c r="T565" i="5"/>
  <c r="S565" i="5"/>
  <c r="AF564" i="5"/>
  <c r="AE564" i="5"/>
  <c r="AD564" i="5"/>
  <c r="AC564" i="5"/>
  <c r="AB564" i="5"/>
  <c r="AA564" i="5"/>
  <c r="Z564" i="5"/>
  <c r="Y564" i="5"/>
  <c r="X564" i="5"/>
  <c r="W564" i="5"/>
  <c r="V564" i="5"/>
  <c r="U564" i="5"/>
  <c r="T564" i="5"/>
  <c r="S564" i="5"/>
  <c r="AF563" i="5"/>
  <c r="AE563" i="5"/>
  <c r="AD563" i="5"/>
  <c r="AC563" i="5"/>
  <c r="AB563" i="5"/>
  <c r="AA563" i="5"/>
  <c r="Z563" i="5"/>
  <c r="Y563" i="5"/>
  <c r="X563" i="5"/>
  <c r="W563" i="5"/>
  <c r="V563" i="5"/>
  <c r="U563" i="5"/>
  <c r="T563" i="5"/>
  <c r="S563" i="5"/>
  <c r="AF562" i="5"/>
  <c r="AE562" i="5"/>
  <c r="AD562" i="5"/>
  <c r="AC562" i="5"/>
  <c r="AB562" i="5"/>
  <c r="AA562" i="5"/>
  <c r="Z562" i="5"/>
  <c r="Y562" i="5"/>
  <c r="X562" i="5"/>
  <c r="W562" i="5"/>
  <c r="V562" i="5"/>
  <c r="U562" i="5"/>
  <c r="T562" i="5"/>
  <c r="S562" i="5"/>
  <c r="AF561" i="5"/>
  <c r="AE561" i="5"/>
  <c r="AD561" i="5"/>
  <c r="AC561" i="5"/>
  <c r="AB561" i="5"/>
  <c r="AA561" i="5"/>
  <c r="Z561" i="5"/>
  <c r="Y561" i="5"/>
  <c r="X561" i="5"/>
  <c r="W561" i="5"/>
  <c r="V561" i="5"/>
  <c r="U561" i="5"/>
  <c r="T561" i="5"/>
  <c r="S561" i="5"/>
  <c r="AF560" i="5"/>
  <c r="AE560" i="5"/>
  <c r="AD560" i="5"/>
  <c r="AC560" i="5"/>
  <c r="AB560" i="5"/>
  <c r="AA560" i="5"/>
  <c r="Z560" i="5"/>
  <c r="Y560" i="5"/>
  <c r="X560" i="5"/>
  <c r="W560" i="5"/>
  <c r="V560" i="5"/>
  <c r="U560" i="5"/>
  <c r="T560" i="5"/>
  <c r="S560" i="5"/>
  <c r="AF559" i="5"/>
  <c r="AE559" i="5"/>
  <c r="AD559" i="5"/>
  <c r="AC559" i="5"/>
  <c r="AB559" i="5"/>
  <c r="AA559" i="5"/>
  <c r="Z559" i="5"/>
  <c r="Y559" i="5"/>
  <c r="X559" i="5"/>
  <c r="W559" i="5"/>
  <c r="V559" i="5"/>
  <c r="U559" i="5"/>
  <c r="T559" i="5"/>
  <c r="S559" i="5"/>
  <c r="AF558" i="5"/>
  <c r="AE558" i="5"/>
  <c r="AD558" i="5"/>
  <c r="AC558" i="5"/>
  <c r="AB558" i="5"/>
  <c r="AA558" i="5"/>
  <c r="Z558" i="5"/>
  <c r="Y558" i="5"/>
  <c r="X558" i="5"/>
  <c r="W558" i="5"/>
  <c r="V558" i="5"/>
  <c r="U558" i="5"/>
  <c r="T558" i="5"/>
  <c r="S558" i="5"/>
  <c r="AF557" i="5"/>
  <c r="AE557" i="5"/>
  <c r="AD557" i="5"/>
  <c r="AC557" i="5"/>
  <c r="AB557" i="5"/>
  <c r="AA557" i="5"/>
  <c r="Z557" i="5"/>
  <c r="Y557" i="5"/>
  <c r="X557" i="5"/>
  <c r="W557" i="5"/>
  <c r="V557" i="5"/>
  <c r="U557" i="5"/>
  <c r="T557" i="5"/>
  <c r="S557" i="5"/>
  <c r="AF556" i="5"/>
  <c r="AE556" i="5"/>
  <c r="AD556" i="5"/>
  <c r="AC556" i="5"/>
  <c r="AB556" i="5"/>
  <c r="AA556" i="5"/>
  <c r="Z556" i="5"/>
  <c r="Y556" i="5"/>
  <c r="X556" i="5"/>
  <c r="W556" i="5"/>
  <c r="V556" i="5"/>
  <c r="U556" i="5"/>
  <c r="T556" i="5"/>
  <c r="S556" i="5"/>
  <c r="AF555" i="5"/>
  <c r="AE555" i="5"/>
  <c r="AD555" i="5"/>
  <c r="AC555" i="5"/>
  <c r="AB555" i="5"/>
  <c r="AA555" i="5"/>
  <c r="Z555" i="5"/>
  <c r="Y555" i="5"/>
  <c r="X555" i="5"/>
  <c r="W555" i="5"/>
  <c r="V555" i="5"/>
  <c r="U555" i="5"/>
  <c r="T555" i="5"/>
  <c r="S555" i="5"/>
  <c r="AF554" i="5"/>
  <c r="AE554" i="5"/>
  <c r="AD554" i="5"/>
  <c r="AC554" i="5"/>
  <c r="AB554" i="5"/>
  <c r="AA554" i="5"/>
  <c r="Z554" i="5"/>
  <c r="Y554" i="5"/>
  <c r="X554" i="5"/>
  <c r="W554" i="5"/>
  <c r="V554" i="5"/>
  <c r="U554" i="5"/>
  <c r="T554" i="5"/>
  <c r="S554" i="5"/>
  <c r="AF553" i="5"/>
  <c r="AE553" i="5"/>
  <c r="AD553" i="5"/>
  <c r="AC553" i="5"/>
  <c r="AB553" i="5"/>
  <c r="AA553" i="5"/>
  <c r="Z553" i="5"/>
  <c r="Y553" i="5"/>
  <c r="X553" i="5"/>
  <c r="W553" i="5"/>
  <c r="V553" i="5"/>
  <c r="U553" i="5"/>
  <c r="T553" i="5"/>
  <c r="S553" i="5"/>
  <c r="AF552" i="5"/>
  <c r="AE552" i="5"/>
  <c r="AD552" i="5"/>
  <c r="AC552" i="5"/>
  <c r="AB552" i="5"/>
  <c r="AA552" i="5"/>
  <c r="Z552" i="5"/>
  <c r="Y552" i="5"/>
  <c r="X552" i="5"/>
  <c r="W552" i="5"/>
  <c r="V552" i="5"/>
  <c r="U552" i="5"/>
  <c r="T552" i="5"/>
  <c r="S552" i="5"/>
  <c r="AF551" i="5"/>
  <c r="AE551" i="5"/>
  <c r="AD551" i="5"/>
  <c r="AC551" i="5"/>
  <c r="AB551" i="5"/>
  <c r="AA551" i="5"/>
  <c r="Z551" i="5"/>
  <c r="Y551" i="5"/>
  <c r="X551" i="5"/>
  <c r="W551" i="5"/>
  <c r="V551" i="5"/>
  <c r="U551" i="5"/>
  <c r="T551" i="5"/>
  <c r="S551" i="5"/>
  <c r="AF550" i="5"/>
  <c r="AE550" i="5"/>
  <c r="AD550" i="5"/>
  <c r="AC550" i="5"/>
  <c r="AB550" i="5"/>
  <c r="AA550" i="5"/>
  <c r="Z550" i="5"/>
  <c r="Y550" i="5"/>
  <c r="X550" i="5"/>
  <c r="W550" i="5"/>
  <c r="V550" i="5"/>
  <c r="U550" i="5"/>
  <c r="T550" i="5"/>
  <c r="S550" i="5"/>
  <c r="AF549" i="5"/>
  <c r="AE549" i="5"/>
  <c r="AD549" i="5"/>
  <c r="AC549" i="5"/>
  <c r="AB549" i="5"/>
  <c r="AA549" i="5"/>
  <c r="Z549" i="5"/>
  <c r="Y549" i="5"/>
  <c r="X549" i="5"/>
  <c r="W549" i="5"/>
  <c r="V549" i="5"/>
  <c r="U549" i="5"/>
  <c r="T549" i="5"/>
  <c r="S549" i="5"/>
  <c r="AF548" i="5"/>
  <c r="AE548" i="5"/>
  <c r="AD548" i="5"/>
  <c r="AC548" i="5"/>
  <c r="AB548" i="5"/>
  <c r="AA548" i="5"/>
  <c r="Z548" i="5"/>
  <c r="Y548" i="5"/>
  <c r="X548" i="5"/>
  <c r="W548" i="5"/>
  <c r="V548" i="5"/>
  <c r="U548" i="5"/>
  <c r="T548" i="5"/>
  <c r="S548" i="5"/>
  <c r="AF547" i="5"/>
  <c r="AE547" i="5"/>
  <c r="AD547" i="5"/>
  <c r="AC547" i="5"/>
  <c r="AB547" i="5"/>
  <c r="AA547" i="5"/>
  <c r="Z547" i="5"/>
  <c r="Y547" i="5"/>
  <c r="X547" i="5"/>
  <c r="W547" i="5"/>
  <c r="V547" i="5"/>
  <c r="U547" i="5"/>
  <c r="T547" i="5"/>
  <c r="S547" i="5"/>
  <c r="AF546" i="5"/>
  <c r="AE546" i="5"/>
  <c r="AD546" i="5"/>
  <c r="AC546" i="5"/>
  <c r="AB546" i="5"/>
  <c r="AA546" i="5"/>
  <c r="Z546" i="5"/>
  <c r="Y546" i="5"/>
  <c r="X546" i="5"/>
  <c r="W546" i="5"/>
  <c r="V546" i="5"/>
  <c r="U546" i="5"/>
  <c r="T546" i="5"/>
  <c r="S546" i="5"/>
  <c r="AF545" i="5"/>
  <c r="AE545" i="5"/>
  <c r="AD545" i="5"/>
  <c r="AC545" i="5"/>
  <c r="AB545" i="5"/>
  <c r="AA545" i="5"/>
  <c r="Z545" i="5"/>
  <c r="Y545" i="5"/>
  <c r="X545" i="5"/>
  <c r="W545" i="5"/>
  <c r="V545" i="5"/>
  <c r="U545" i="5"/>
  <c r="T545" i="5"/>
  <c r="S545" i="5"/>
  <c r="AF544" i="5"/>
  <c r="AE544" i="5"/>
  <c r="AD544" i="5"/>
  <c r="AC544" i="5"/>
  <c r="AB544" i="5"/>
  <c r="AA544" i="5"/>
  <c r="Z544" i="5"/>
  <c r="Y544" i="5"/>
  <c r="X544" i="5"/>
  <c r="W544" i="5"/>
  <c r="V544" i="5"/>
  <c r="U544" i="5"/>
  <c r="T544" i="5"/>
  <c r="S544" i="5"/>
  <c r="AF543" i="5"/>
  <c r="AE543" i="5"/>
  <c r="AD543" i="5"/>
  <c r="AC543" i="5"/>
  <c r="AB543" i="5"/>
  <c r="AA543" i="5"/>
  <c r="Z543" i="5"/>
  <c r="Y543" i="5"/>
  <c r="X543" i="5"/>
  <c r="W543" i="5"/>
  <c r="V543" i="5"/>
  <c r="U543" i="5"/>
  <c r="T543" i="5"/>
  <c r="S543" i="5"/>
  <c r="AF542" i="5"/>
  <c r="AE542" i="5"/>
  <c r="AD542" i="5"/>
  <c r="AC542" i="5"/>
  <c r="AB542" i="5"/>
  <c r="AA542" i="5"/>
  <c r="Z542" i="5"/>
  <c r="Y542" i="5"/>
  <c r="X542" i="5"/>
  <c r="W542" i="5"/>
  <c r="V542" i="5"/>
  <c r="U542" i="5"/>
  <c r="T542" i="5"/>
  <c r="S542" i="5"/>
  <c r="AF541" i="5"/>
  <c r="AE541" i="5"/>
  <c r="AD541" i="5"/>
  <c r="AC541" i="5"/>
  <c r="AB541" i="5"/>
  <c r="AA541" i="5"/>
  <c r="Z541" i="5"/>
  <c r="Y541" i="5"/>
  <c r="X541" i="5"/>
  <c r="W541" i="5"/>
  <c r="V541" i="5"/>
  <c r="U541" i="5"/>
  <c r="T541" i="5"/>
  <c r="S541" i="5"/>
  <c r="AF540" i="5"/>
  <c r="AE540" i="5"/>
  <c r="AD540" i="5"/>
  <c r="AC540" i="5"/>
  <c r="AB540" i="5"/>
  <c r="AA540" i="5"/>
  <c r="Z540" i="5"/>
  <c r="Y540" i="5"/>
  <c r="X540" i="5"/>
  <c r="W540" i="5"/>
  <c r="V540" i="5"/>
  <c r="U540" i="5"/>
  <c r="T540" i="5"/>
  <c r="S540" i="5"/>
  <c r="AF539" i="5"/>
  <c r="AE539" i="5"/>
  <c r="AD539" i="5"/>
  <c r="AC539" i="5"/>
  <c r="AB539" i="5"/>
  <c r="AA539" i="5"/>
  <c r="Z539" i="5"/>
  <c r="Y539" i="5"/>
  <c r="X539" i="5"/>
  <c r="W539" i="5"/>
  <c r="V539" i="5"/>
  <c r="U539" i="5"/>
  <c r="T539" i="5"/>
  <c r="S539" i="5"/>
  <c r="AF538" i="5"/>
  <c r="AE538" i="5"/>
  <c r="AD538" i="5"/>
  <c r="AC538" i="5"/>
  <c r="AB538" i="5"/>
  <c r="AA538" i="5"/>
  <c r="Z538" i="5"/>
  <c r="Y538" i="5"/>
  <c r="X538" i="5"/>
  <c r="W538" i="5"/>
  <c r="V538" i="5"/>
  <c r="U538" i="5"/>
  <c r="T538" i="5"/>
  <c r="S538" i="5"/>
  <c r="AF537" i="5"/>
  <c r="AE537" i="5"/>
  <c r="AD537" i="5"/>
  <c r="AC537" i="5"/>
  <c r="AB537" i="5"/>
  <c r="AA537" i="5"/>
  <c r="Z537" i="5"/>
  <c r="Y537" i="5"/>
  <c r="X537" i="5"/>
  <c r="W537" i="5"/>
  <c r="V537" i="5"/>
  <c r="U537" i="5"/>
  <c r="T537" i="5"/>
  <c r="S537" i="5"/>
  <c r="AF536" i="5"/>
  <c r="AE536" i="5"/>
  <c r="AD536" i="5"/>
  <c r="AC536" i="5"/>
  <c r="AB536" i="5"/>
  <c r="AA536" i="5"/>
  <c r="Z536" i="5"/>
  <c r="Y536" i="5"/>
  <c r="X536" i="5"/>
  <c r="W536" i="5"/>
  <c r="V536" i="5"/>
  <c r="U536" i="5"/>
  <c r="T536" i="5"/>
  <c r="S536" i="5"/>
  <c r="AF535" i="5"/>
  <c r="AE535" i="5"/>
  <c r="AD535" i="5"/>
  <c r="AC535" i="5"/>
  <c r="AB535" i="5"/>
  <c r="AA535" i="5"/>
  <c r="Z535" i="5"/>
  <c r="Y535" i="5"/>
  <c r="X535" i="5"/>
  <c r="W535" i="5"/>
  <c r="V535" i="5"/>
  <c r="U535" i="5"/>
  <c r="T535" i="5"/>
  <c r="S535" i="5"/>
  <c r="AF534" i="5"/>
  <c r="AE534" i="5"/>
  <c r="AD534" i="5"/>
  <c r="AC534" i="5"/>
  <c r="AB534" i="5"/>
  <c r="AA534" i="5"/>
  <c r="Z534" i="5"/>
  <c r="Y534" i="5"/>
  <c r="X534" i="5"/>
  <c r="W534" i="5"/>
  <c r="V534" i="5"/>
  <c r="U534" i="5"/>
  <c r="T534" i="5"/>
  <c r="S534" i="5"/>
  <c r="AF533" i="5"/>
  <c r="AE533" i="5"/>
  <c r="AD533" i="5"/>
  <c r="AC533" i="5"/>
  <c r="AB533" i="5"/>
  <c r="AA533" i="5"/>
  <c r="Z533" i="5"/>
  <c r="Y533" i="5"/>
  <c r="X533" i="5"/>
  <c r="W533" i="5"/>
  <c r="V533" i="5"/>
  <c r="U533" i="5"/>
  <c r="T533" i="5"/>
  <c r="S533" i="5"/>
  <c r="AF532" i="5"/>
  <c r="AE532" i="5"/>
  <c r="AD532" i="5"/>
  <c r="AC532" i="5"/>
  <c r="AB532" i="5"/>
  <c r="AA532" i="5"/>
  <c r="Z532" i="5"/>
  <c r="Y532" i="5"/>
  <c r="X532" i="5"/>
  <c r="W532" i="5"/>
  <c r="V532" i="5"/>
  <c r="U532" i="5"/>
  <c r="T532" i="5"/>
  <c r="S532" i="5"/>
  <c r="AF531" i="5"/>
  <c r="AE531" i="5"/>
  <c r="AD531" i="5"/>
  <c r="AC531" i="5"/>
  <c r="AB531" i="5"/>
  <c r="AA531" i="5"/>
  <c r="Z531" i="5"/>
  <c r="Y531" i="5"/>
  <c r="X531" i="5"/>
  <c r="W531" i="5"/>
  <c r="V531" i="5"/>
  <c r="U531" i="5"/>
  <c r="T531" i="5"/>
  <c r="S531" i="5"/>
  <c r="AF530" i="5"/>
  <c r="AE530" i="5"/>
  <c r="AD530" i="5"/>
  <c r="AC530" i="5"/>
  <c r="AB530" i="5"/>
  <c r="AA530" i="5"/>
  <c r="Z530" i="5"/>
  <c r="Y530" i="5"/>
  <c r="X530" i="5"/>
  <c r="W530" i="5"/>
  <c r="V530" i="5"/>
  <c r="U530" i="5"/>
  <c r="T530" i="5"/>
  <c r="S530" i="5"/>
  <c r="AF529" i="5"/>
  <c r="AE529" i="5"/>
  <c r="AD529" i="5"/>
  <c r="AC529" i="5"/>
  <c r="AB529" i="5"/>
  <c r="AA529" i="5"/>
  <c r="Z529" i="5"/>
  <c r="Y529" i="5"/>
  <c r="X529" i="5"/>
  <c r="W529" i="5"/>
  <c r="V529" i="5"/>
  <c r="U529" i="5"/>
  <c r="T529" i="5"/>
  <c r="S529" i="5"/>
  <c r="AF528" i="5"/>
  <c r="AE528" i="5"/>
  <c r="AD528" i="5"/>
  <c r="AC528" i="5"/>
  <c r="AB528" i="5"/>
  <c r="AA528" i="5"/>
  <c r="Z528" i="5"/>
  <c r="Y528" i="5"/>
  <c r="X528" i="5"/>
  <c r="W528" i="5"/>
  <c r="V528" i="5"/>
  <c r="U528" i="5"/>
  <c r="T528" i="5"/>
  <c r="S528" i="5"/>
  <c r="AF527" i="5"/>
  <c r="AE527" i="5"/>
  <c r="AD527" i="5"/>
  <c r="AC527" i="5"/>
  <c r="AB527" i="5"/>
  <c r="AA527" i="5"/>
  <c r="Z527" i="5"/>
  <c r="Y527" i="5"/>
  <c r="X527" i="5"/>
  <c r="W527" i="5"/>
  <c r="V527" i="5"/>
  <c r="U527" i="5"/>
  <c r="T527" i="5"/>
  <c r="S527" i="5"/>
  <c r="AF526" i="5"/>
  <c r="AE526" i="5"/>
  <c r="AD526" i="5"/>
  <c r="AC526" i="5"/>
  <c r="AB526" i="5"/>
  <c r="AA526" i="5"/>
  <c r="Z526" i="5"/>
  <c r="Y526" i="5"/>
  <c r="X526" i="5"/>
  <c r="W526" i="5"/>
  <c r="V526" i="5"/>
  <c r="U526" i="5"/>
  <c r="T526" i="5"/>
  <c r="S526" i="5"/>
  <c r="AF525" i="5"/>
  <c r="AE525" i="5"/>
  <c r="AD525" i="5"/>
  <c r="AC525" i="5"/>
  <c r="AB525" i="5"/>
  <c r="AA525" i="5"/>
  <c r="Z525" i="5"/>
  <c r="Y525" i="5"/>
  <c r="X525" i="5"/>
  <c r="W525" i="5"/>
  <c r="V525" i="5"/>
  <c r="U525" i="5"/>
  <c r="T525" i="5"/>
  <c r="S525" i="5"/>
  <c r="AF524" i="5"/>
  <c r="AE524" i="5"/>
  <c r="AD524" i="5"/>
  <c r="AC524" i="5"/>
  <c r="AB524" i="5"/>
  <c r="AA524" i="5"/>
  <c r="Z524" i="5"/>
  <c r="Y524" i="5"/>
  <c r="X524" i="5"/>
  <c r="W524" i="5"/>
  <c r="V524" i="5"/>
  <c r="U524" i="5"/>
  <c r="T524" i="5"/>
  <c r="S524" i="5"/>
  <c r="AF523" i="5"/>
  <c r="AE523" i="5"/>
  <c r="AD523" i="5"/>
  <c r="AC523" i="5"/>
  <c r="AB523" i="5"/>
  <c r="AA523" i="5"/>
  <c r="Z523" i="5"/>
  <c r="Y523" i="5"/>
  <c r="X523" i="5"/>
  <c r="W523" i="5"/>
  <c r="V523" i="5"/>
  <c r="U523" i="5"/>
  <c r="T523" i="5"/>
  <c r="S523" i="5"/>
  <c r="AF522" i="5"/>
  <c r="AE522" i="5"/>
  <c r="AD522" i="5"/>
  <c r="AC522" i="5"/>
  <c r="AB522" i="5"/>
  <c r="AA522" i="5"/>
  <c r="Z522" i="5"/>
  <c r="Y522" i="5"/>
  <c r="X522" i="5"/>
  <c r="W522" i="5"/>
  <c r="V522" i="5"/>
  <c r="U522" i="5"/>
  <c r="T522" i="5"/>
  <c r="S522" i="5"/>
  <c r="AF521" i="5"/>
  <c r="AE521" i="5"/>
  <c r="AD521" i="5"/>
  <c r="AC521" i="5"/>
  <c r="AB521" i="5"/>
  <c r="AA521" i="5"/>
  <c r="Z521" i="5"/>
  <c r="Y521" i="5"/>
  <c r="X521" i="5"/>
  <c r="W521" i="5"/>
  <c r="V521" i="5"/>
  <c r="U521" i="5"/>
  <c r="T521" i="5"/>
  <c r="S521" i="5"/>
  <c r="AF520" i="5"/>
  <c r="AE520" i="5"/>
  <c r="AD520" i="5"/>
  <c r="AC520" i="5"/>
  <c r="AB520" i="5"/>
  <c r="AA520" i="5"/>
  <c r="Z520" i="5"/>
  <c r="Y520" i="5"/>
  <c r="X520" i="5"/>
  <c r="W520" i="5"/>
  <c r="V520" i="5"/>
  <c r="U520" i="5"/>
  <c r="T520" i="5"/>
  <c r="S520" i="5"/>
  <c r="AF519" i="5"/>
  <c r="AE519" i="5"/>
  <c r="AD519" i="5"/>
  <c r="AC519" i="5"/>
  <c r="AB519" i="5"/>
  <c r="AA519" i="5"/>
  <c r="Z519" i="5"/>
  <c r="Y519" i="5"/>
  <c r="X519" i="5"/>
  <c r="W519" i="5"/>
  <c r="V519" i="5"/>
  <c r="U519" i="5"/>
  <c r="T519" i="5"/>
  <c r="S519" i="5"/>
  <c r="AF518" i="5"/>
  <c r="AE518" i="5"/>
  <c r="AD518" i="5"/>
  <c r="AC518" i="5"/>
  <c r="AB518" i="5"/>
  <c r="AA518" i="5"/>
  <c r="Z518" i="5"/>
  <c r="Y518" i="5"/>
  <c r="X518" i="5"/>
  <c r="W518" i="5"/>
  <c r="V518" i="5"/>
  <c r="U518" i="5"/>
  <c r="T518" i="5"/>
  <c r="S518" i="5"/>
  <c r="AF517" i="5"/>
  <c r="AE517" i="5"/>
  <c r="AD517" i="5"/>
  <c r="AC517" i="5"/>
  <c r="AB517" i="5"/>
  <c r="AA517" i="5"/>
  <c r="Z517" i="5"/>
  <c r="Y517" i="5"/>
  <c r="X517" i="5"/>
  <c r="W517" i="5"/>
  <c r="V517" i="5"/>
  <c r="U517" i="5"/>
  <c r="T517" i="5"/>
  <c r="S517" i="5"/>
  <c r="AF516" i="5"/>
  <c r="AE516" i="5"/>
  <c r="AD516" i="5"/>
  <c r="AC516" i="5"/>
  <c r="AB516" i="5"/>
  <c r="AA516" i="5"/>
  <c r="Z516" i="5"/>
  <c r="Y516" i="5"/>
  <c r="X516" i="5"/>
  <c r="W516" i="5"/>
  <c r="V516" i="5"/>
  <c r="U516" i="5"/>
  <c r="T516" i="5"/>
  <c r="S516" i="5"/>
  <c r="AF515" i="5"/>
  <c r="AE515" i="5"/>
  <c r="AD515" i="5"/>
  <c r="AC515" i="5"/>
  <c r="AB515" i="5"/>
  <c r="AA515" i="5"/>
  <c r="Z515" i="5"/>
  <c r="Y515" i="5"/>
  <c r="X515" i="5"/>
  <c r="W515" i="5"/>
  <c r="V515" i="5"/>
  <c r="U515" i="5"/>
  <c r="T515" i="5"/>
  <c r="S515" i="5"/>
  <c r="AF514" i="5"/>
  <c r="AE514" i="5"/>
  <c r="AD514" i="5"/>
  <c r="AC514" i="5"/>
  <c r="AB514" i="5"/>
  <c r="AA514" i="5"/>
  <c r="Z514" i="5"/>
  <c r="Y514" i="5"/>
  <c r="X514" i="5"/>
  <c r="W514" i="5"/>
  <c r="V514" i="5"/>
  <c r="U514" i="5"/>
  <c r="T514" i="5"/>
  <c r="S514" i="5"/>
  <c r="AF513" i="5"/>
  <c r="AE513" i="5"/>
  <c r="AD513" i="5"/>
  <c r="AC513" i="5"/>
  <c r="AB513" i="5"/>
  <c r="AA513" i="5"/>
  <c r="Z513" i="5"/>
  <c r="Y513" i="5"/>
  <c r="X513" i="5"/>
  <c r="W513" i="5"/>
  <c r="V513" i="5"/>
  <c r="U513" i="5"/>
  <c r="T513" i="5"/>
  <c r="S513" i="5"/>
  <c r="AF512" i="5"/>
  <c r="AE512" i="5"/>
  <c r="AD512" i="5"/>
  <c r="AC512" i="5"/>
  <c r="AB512" i="5"/>
  <c r="AA512" i="5"/>
  <c r="Z512" i="5"/>
  <c r="Y512" i="5"/>
  <c r="X512" i="5"/>
  <c r="W512" i="5"/>
  <c r="V512" i="5"/>
  <c r="U512" i="5"/>
  <c r="T512" i="5"/>
  <c r="S512" i="5"/>
  <c r="AF511" i="5"/>
  <c r="AE511" i="5"/>
  <c r="AD511" i="5"/>
  <c r="AC511" i="5"/>
  <c r="AB511" i="5"/>
  <c r="AA511" i="5"/>
  <c r="Z511" i="5"/>
  <c r="Y511" i="5"/>
  <c r="X511" i="5"/>
  <c r="W511" i="5"/>
  <c r="V511" i="5"/>
  <c r="U511" i="5"/>
  <c r="T511" i="5"/>
  <c r="S511" i="5"/>
  <c r="AF510" i="5"/>
  <c r="AE510" i="5"/>
  <c r="AD510" i="5"/>
  <c r="AC510" i="5"/>
  <c r="AB510" i="5"/>
  <c r="AA510" i="5"/>
  <c r="Z510" i="5"/>
  <c r="Y510" i="5"/>
  <c r="X510" i="5"/>
  <c r="W510" i="5"/>
  <c r="V510" i="5"/>
  <c r="U510" i="5"/>
  <c r="T510" i="5"/>
  <c r="S510" i="5"/>
  <c r="AF509" i="5"/>
  <c r="AE509" i="5"/>
  <c r="AD509" i="5"/>
  <c r="AC509" i="5"/>
  <c r="AB509" i="5"/>
  <c r="AA509" i="5"/>
  <c r="Z509" i="5"/>
  <c r="Y509" i="5"/>
  <c r="X509" i="5"/>
  <c r="W509" i="5"/>
  <c r="V509" i="5"/>
  <c r="U509" i="5"/>
  <c r="T509" i="5"/>
  <c r="S509" i="5"/>
  <c r="AF508" i="5"/>
  <c r="AE508" i="5"/>
  <c r="AD508" i="5"/>
  <c r="AC508" i="5"/>
  <c r="AB508" i="5"/>
  <c r="AA508" i="5"/>
  <c r="Z508" i="5"/>
  <c r="Y508" i="5"/>
  <c r="X508" i="5"/>
  <c r="W508" i="5"/>
  <c r="V508" i="5"/>
  <c r="U508" i="5"/>
  <c r="T508" i="5"/>
  <c r="S508" i="5"/>
  <c r="AF507" i="5"/>
  <c r="AE507" i="5"/>
  <c r="AD507" i="5"/>
  <c r="AC507" i="5"/>
  <c r="AB507" i="5"/>
  <c r="AA507" i="5"/>
  <c r="Z507" i="5"/>
  <c r="Y507" i="5"/>
  <c r="X507" i="5"/>
  <c r="W507" i="5"/>
  <c r="V507" i="5"/>
  <c r="U507" i="5"/>
  <c r="T507" i="5"/>
  <c r="S507" i="5"/>
  <c r="AF506" i="5"/>
  <c r="AE506" i="5"/>
  <c r="AD506" i="5"/>
  <c r="AC506" i="5"/>
  <c r="AB506" i="5"/>
  <c r="AA506" i="5"/>
  <c r="Z506" i="5"/>
  <c r="Y506" i="5"/>
  <c r="X506" i="5"/>
  <c r="W506" i="5"/>
  <c r="V506" i="5"/>
  <c r="U506" i="5"/>
  <c r="T506" i="5"/>
  <c r="S506" i="5"/>
  <c r="AF505" i="5"/>
  <c r="AE505" i="5"/>
  <c r="AD505" i="5"/>
  <c r="AC505" i="5"/>
  <c r="AB505" i="5"/>
  <c r="AA505" i="5"/>
  <c r="Z505" i="5"/>
  <c r="Y505" i="5"/>
  <c r="X505" i="5"/>
  <c r="W505" i="5"/>
  <c r="V505" i="5"/>
  <c r="U505" i="5"/>
  <c r="T505" i="5"/>
  <c r="S505" i="5"/>
  <c r="AF504" i="5"/>
  <c r="AE504" i="5"/>
  <c r="AD504" i="5"/>
  <c r="AC504" i="5"/>
  <c r="AB504" i="5"/>
  <c r="AA504" i="5"/>
  <c r="Z504" i="5"/>
  <c r="Y504" i="5"/>
  <c r="X504" i="5"/>
  <c r="W504" i="5"/>
  <c r="V504" i="5"/>
  <c r="U504" i="5"/>
  <c r="T504" i="5"/>
  <c r="S504" i="5"/>
  <c r="AF503" i="5"/>
  <c r="AE503" i="5"/>
  <c r="AD503" i="5"/>
  <c r="AC503" i="5"/>
  <c r="AB503" i="5"/>
  <c r="AA503" i="5"/>
  <c r="Z503" i="5"/>
  <c r="Y503" i="5"/>
  <c r="X503" i="5"/>
  <c r="W503" i="5"/>
  <c r="V503" i="5"/>
  <c r="U503" i="5"/>
  <c r="T503" i="5"/>
  <c r="S503" i="5"/>
  <c r="AF502" i="5"/>
  <c r="AE502" i="5"/>
  <c r="AD502" i="5"/>
  <c r="AC502" i="5"/>
  <c r="AB502" i="5"/>
  <c r="AA502" i="5"/>
  <c r="Z502" i="5"/>
  <c r="Y502" i="5"/>
  <c r="X502" i="5"/>
  <c r="W502" i="5"/>
  <c r="V502" i="5"/>
  <c r="U502" i="5"/>
  <c r="T502" i="5"/>
  <c r="S502" i="5"/>
  <c r="AF501" i="5"/>
  <c r="AE501" i="5"/>
  <c r="AD501" i="5"/>
  <c r="AC501" i="5"/>
  <c r="AB501" i="5"/>
  <c r="AA501" i="5"/>
  <c r="Z501" i="5"/>
  <c r="Y501" i="5"/>
  <c r="X501" i="5"/>
  <c r="W501" i="5"/>
  <c r="V501" i="5"/>
  <c r="U501" i="5"/>
  <c r="T501" i="5"/>
  <c r="S501" i="5"/>
  <c r="AF500" i="5"/>
  <c r="AE500" i="5"/>
  <c r="AD500" i="5"/>
  <c r="AC500" i="5"/>
  <c r="AB500" i="5"/>
  <c r="AA500" i="5"/>
  <c r="Z500" i="5"/>
  <c r="Y500" i="5"/>
  <c r="X500" i="5"/>
  <c r="W500" i="5"/>
  <c r="V500" i="5"/>
  <c r="U500" i="5"/>
  <c r="T500" i="5"/>
  <c r="S500" i="5"/>
  <c r="AF499" i="5"/>
  <c r="AE499" i="5"/>
  <c r="AD499" i="5"/>
  <c r="AC499" i="5"/>
  <c r="AB499" i="5"/>
  <c r="AA499" i="5"/>
  <c r="Z499" i="5"/>
  <c r="Y499" i="5"/>
  <c r="X499" i="5"/>
  <c r="W499" i="5"/>
  <c r="V499" i="5"/>
  <c r="U499" i="5"/>
  <c r="T499" i="5"/>
  <c r="S499" i="5"/>
  <c r="AF498" i="5"/>
  <c r="AE498" i="5"/>
  <c r="AD498" i="5"/>
  <c r="AC498" i="5"/>
  <c r="AB498" i="5"/>
  <c r="AA498" i="5"/>
  <c r="Z498" i="5"/>
  <c r="Y498" i="5"/>
  <c r="X498" i="5"/>
  <c r="W498" i="5"/>
  <c r="V498" i="5"/>
  <c r="U498" i="5"/>
  <c r="T498" i="5"/>
  <c r="S498" i="5"/>
  <c r="AF497" i="5"/>
  <c r="AE497" i="5"/>
  <c r="AD497" i="5"/>
  <c r="AC497" i="5"/>
  <c r="AB497" i="5"/>
  <c r="AA497" i="5"/>
  <c r="Z497" i="5"/>
  <c r="Y497" i="5"/>
  <c r="X497" i="5"/>
  <c r="W497" i="5"/>
  <c r="V497" i="5"/>
  <c r="U497" i="5"/>
  <c r="T497" i="5"/>
  <c r="S497" i="5"/>
  <c r="AF496" i="5"/>
  <c r="AE496" i="5"/>
  <c r="AD496" i="5"/>
  <c r="AC496" i="5"/>
  <c r="AB496" i="5"/>
  <c r="AA496" i="5"/>
  <c r="Z496" i="5"/>
  <c r="Y496" i="5"/>
  <c r="X496" i="5"/>
  <c r="W496" i="5"/>
  <c r="V496" i="5"/>
  <c r="U496" i="5"/>
  <c r="T496" i="5"/>
  <c r="S496" i="5"/>
  <c r="AF495" i="5"/>
  <c r="AE495" i="5"/>
  <c r="AD495" i="5"/>
  <c r="AC495" i="5"/>
  <c r="AB495" i="5"/>
  <c r="AA495" i="5"/>
  <c r="Z495" i="5"/>
  <c r="Y495" i="5"/>
  <c r="X495" i="5"/>
  <c r="W495" i="5"/>
  <c r="V495" i="5"/>
  <c r="U495" i="5"/>
  <c r="T495" i="5"/>
  <c r="S495" i="5"/>
  <c r="AF494" i="5"/>
  <c r="AE494" i="5"/>
  <c r="AD494" i="5"/>
  <c r="AC494" i="5"/>
  <c r="AB494" i="5"/>
  <c r="AA494" i="5"/>
  <c r="Z494" i="5"/>
  <c r="Y494" i="5"/>
  <c r="X494" i="5"/>
  <c r="W494" i="5"/>
  <c r="V494" i="5"/>
  <c r="U494" i="5"/>
  <c r="T494" i="5"/>
  <c r="S494" i="5"/>
  <c r="AF493" i="5"/>
  <c r="AE493" i="5"/>
  <c r="AD493" i="5"/>
  <c r="AC493" i="5"/>
  <c r="AB493" i="5"/>
  <c r="AA493" i="5"/>
  <c r="Z493" i="5"/>
  <c r="Y493" i="5"/>
  <c r="X493" i="5"/>
  <c r="W493" i="5"/>
  <c r="V493" i="5"/>
  <c r="U493" i="5"/>
  <c r="T493" i="5"/>
  <c r="S493" i="5"/>
  <c r="AF492" i="5"/>
  <c r="AE492" i="5"/>
  <c r="AD492" i="5"/>
  <c r="AC492" i="5"/>
  <c r="AB492" i="5"/>
  <c r="AA492" i="5"/>
  <c r="Z492" i="5"/>
  <c r="Y492" i="5"/>
  <c r="X492" i="5"/>
  <c r="W492" i="5"/>
  <c r="V492" i="5"/>
  <c r="U492" i="5"/>
  <c r="T492" i="5"/>
  <c r="S492" i="5"/>
  <c r="AF491" i="5"/>
  <c r="AE491" i="5"/>
  <c r="AD491" i="5"/>
  <c r="AC491" i="5"/>
  <c r="AB491" i="5"/>
  <c r="AA491" i="5"/>
  <c r="Z491" i="5"/>
  <c r="Y491" i="5"/>
  <c r="X491" i="5"/>
  <c r="W491" i="5"/>
  <c r="V491" i="5"/>
  <c r="U491" i="5"/>
  <c r="T491" i="5"/>
  <c r="S491" i="5"/>
  <c r="AF490" i="5"/>
  <c r="AE490" i="5"/>
  <c r="AD490" i="5"/>
  <c r="AC490" i="5"/>
  <c r="AB490" i="5"/>
  <c r="AA490" i="5"/>
  <c r="Z490" i="5"/>
  <c r="Y490" i="5"/>
  <c r="X490" i="5"/>
  <c r="W490" i="5"/>
  <c r="V490" i="5"/>
  <c r="U490" i="5"/>
  <c r="T490" i="5"/>
  <c r="S490" i="5"/>
  <c r="AF489" i="5"/>
  <c r="AE489" i="5"/>
  <c r="AD489" i="5"/>
  <c r="AC489" i="5"/>
  <c r="AB489" i="5"/>
  <c r="AA489" i="5"/>
  <c r="Z489" i="5"/>
  <c r="Y489" i="5"/>
  <c r="X489" i="5"/>
  <c r="W489" i="5"/>
  <c r="V489" i="5"/>
  <c r="U489" i="5"/>
  <c r="T489" i="5"/>
  <c r="S489" i="5"/>
  <c r="AF488" i="5"/>
  <c r="AE488" i="5"/>
  <c r="AD488" i="5"/>
  <c r="AC488" i="5"/>
  <c r="AB488" i="5"/>
  <c r="AA488" i="5"/>
  <c r="Z488" i="5"/>
  <c r="Y488" i="5"/>
  <c r="X488" i="5"/>
  <c r="W488" i="5"/>
  <c r="V488" i="5"/>
  <c r="U488" i="5"/>
  <c r="T488" i="5"/>
  <c r="S488" i="5"/>
  <c r="AF487" i="5"/>
  <c r="AE487" i="5"/>
  <c r="AD487" i="5"/>
  <c r="AC487" i="5"/>
  <c r="AB487" i="5"/>
  <c r="AA487" i="5"/>
  <c r="Z487" i="5"/>
  <c r="Y487" i="5"/>
  <c r="X487" i="5"/>
  <c r="W487" i="5"/>
  <c r="V487" i="5"/>
  <c r="U487" i="5"/>
  <c r="T487" i="5"/>
  <c r="S487" i="5"/>
  <c r="AF486" i="5"/>
  <c r="AE486" i="5"/>
  <c r="AD486" i="5"/>
  <c r="AC486" i="5"/>
  <c r="AB486" i="5"/>
  <c r="AA486" i="5"/>
  <c r="Z486" i="5"/>
  <c r="Y486" i="5"/>
  <c r="X486" i="5"/>
  <c r="W486" i="5"/>
  <c r="V486" i="5"/>
  <c r="U486" i="5"/>
  <c r="T486" i="5"/>
  <c r="S486" i="5"/>
  <c r="AF485" i="5"/>
  <c r="AE485" i="5"/>
  <c r="AD485" i="5"/>
  <c r="AC485" i="5"/>
  <c r="AB485" i="5"/>
  <c r="AA485" i="5"/>
  <c r="Z485" i="5"/>
  <c r="Y485" i="5"/>
  <c r="X485" i="5"/>
  <c r="W485" i="5"/>
  <c r="V485" i="5"/>
  <c r="U485" i="5"/>
  <c r="T485" i="5"/>
  <c r="S485" i="5"/>
  <c r="AF484" i="5"/>
  <c r="AE484" i="5"/>
  <c r="AD484" i="5"/>
  <c r="AC484" i="5"/>
  <c r="AB484" i="5"/>
  <c r="AA484" i="5"/>
  <c r="Z484" i="5"/>
  <c r="Y484" i="5"/>
  <c r="X484" i="5"/>
  <c r="W484" i="5"/>
  <c r="V484" i="5"/>
  <c r="U484" i="5"/>
  <c r="T484" i="5"/>
  <c r="S484" i="5"/>
  <c r="AF483" i="5"/>
  <c r="AE483" i="5"/>
  <c r="AD483" i="5"/>
  <c r="AC483" i="5"/>
  <c r="AB483" i="5"/>
  <c r="AA483" i="5"/>
  <c r="Z483" i="5"/>
  <c r="Y483" i="5"/>
  <c r="X483" i="5"/>
  <c r="W483" i="5"/>
  <c r="V483" i="5"/>
  <c r="U483" i="5"/>
  <c r="T483" i="5"/>
  <c r="S483" i="5"/>
  <c r="AF482" i="5"/>
  <c r="AE482" i="5"/>
  <c r="AD482" i="5"/>
  <c r="AC482" i="5"/>
  <c r="AB482" i="5"/>
  <c r="AA482" i="5"/>
  <c r="Z482" i="5"/>
  <c r="Y482" i="5"/>
  <c r="X482" i="5"/>
  <c r="W482" i="5"/>
  <c r="V482" i="5"/>
  <c r="U482" i="5"/>
  <c r="T482" i="5"/>
  <c r="S482" i="5"/>
  <c r="AF481" i="5"/>
  <c r="AE481" i="5"/>
  <c r="AD481" i="5"/>
  <c r="AC481" i="5"/>
  <c r="AB481" i="5"/>
  <c r="AA481" i="5"/>
  <c r="Z481" i="5"/>
  <c r="Y481" i="5"/>
  <c r="X481" i="5"/>
  <c r="W481" i="5"/>
  <c r="V481" i="5"/>
  <c r="U481" i="5"/>
  <c r="T481" i="5"/>
  <c r="S481" i="5"/>
  <c r="AF480" i="5"/>
  <c r="AE480" i="5"/>
  <c r="AD480" i="5"/>
  <c r="AC480" i="5"/>
  <c r="AB480" i="5"/>
  <c r="AA480" i="5"/>
  <c r="Z480" i="5"/>
  <c r="Y480" i="5"/>
  <c r="X480" i="5"/>
  <c r="W480" i="5"/>
  <c r="V480" i="5"/>
  <c r="U480" i="5"/>
  <c r="T480" i="5"/>
  <c r="S480" i="5"/>
  <c r="AF479" i="5"/>
  <c r="AE479" i="5"/>
  <c r="AD479" i="5"/>
  <c r="AC479" i="5"/>
  <c r="AB479" i="5"/>
  <c r="AA479" i="5"/>
  <c r="Z479" i="5"/>
  <c r="Y479" i="5"/>
  <c r="X479" i="5"/>
  <c r="W479" i="5"/>
  <c r="V479" i="5"/>
  <c r="U479" i="5"/>
  <c r="T479" i="5"/>
  <c r="S479" i="5"/>
  <c r="AF478" i="5"/>
  <c r="AE478" i="5"/>
  <c r="AD478" i="5"/>
  <c r="AC478" i="5"/>
  <c r="AB478" i="5"/>
  <c r="AA478" i="5"/>
  <c r="Z478" i="5"/>
  <c r="Y478" i="5"/>
  <c r="X478" i="5"/>
  <c r="W478" i="5"/>
  <c r="V478" i="5"/>
  <c r="U478" i="5"/>
  <c r="T478" i="5"/>
  <c r="S478" i="5"/>
  <c r="AF477" i="5"/>
  <c r="AE477" i="5"/>
  <c r="AD477" i="5"/>
  <c r="AC477" i="5"/>
  <c r="AB477" i="5"/>
  <c r="AA477" i="5"/>
  <c r="Z477" i="5"/>
  <c r="Y477" i="5"/>
  <c r="X477" i="5"/>
  <c r="W477" i="5"/>
  <c r="V477" i="5"/>
  <c r="U477" i="5"/>
  <c r="T477" i="5"/>
  <c r="S477" i="5"/>
  <c r="AF476" i="5"/>
  <c r="AE476" i="5"/>
  <c r="AD476" i="5"/>
  <c r="AC476" i="5"/>
  <c r="AB476" i="5"/>
  <c r="AA476" i="5"/>
  <c r="Z476" i="5"/>
  <c r="Y476" i="5"/>
  <c r="X476" i="5"/>
  <c r="W476" i="5"/>
  <c r="V476" i="5"/>
  <c r="U476" i="5"/>
  <c r="T476" i="5"/>
  <c r="S476" i="5"/>
  <c r="AF475" i="5"/>
  <c r="AE475" i="5"/>
  <c r="AD475" i="5"/>
  <c r="AC475" i="5"/>
  <c r="AB475" i="5"/>
  <c r="AA475" i="5"/>
  <c r="Z475" i="5"/>
  <c r="Y475" i="5"/>
  <c r="X475" i="5"/>
  <c r="W475" i="5"/>
  <c r="V475" i="5"/>
  <c r="U475" i="5"/>
  <c r="T475" i="5"/>
  <c r="S475" i="5"/>
  <c r="AF474" i="5"/>
  <c r="AE474" i="5"/>
  <c r="AD474" i="5"/>
  <c r="AC474" i="5"/>
  <c r="AB474" i="5"/>
  <c r="AA474" i="5"/>
  <c r="Z474" i="5"/>
  <c r="Y474" i="5"/>
  <c r="X474" i="5"/>
  <c r="W474" i="5"/>
  <c r="V474" i="5"/>
  <c r="U474" i="5"/>
  <c r="T474" i="5"/>
  <c r="S474" i="5"/>
  <c r="AF473" i="5"/>
  <c r="AE473" i="5"/>
  <c r="AD473" i="5"/>
  <c r="AC473" i="5"/>
  <c r="AB473" i="5"/>
  <c r="AA473" i="5"/>
  <c r="Z473" i="5"/>
  <c r="Y473" i="5"/>
  <c r="X473" i="5"/>
  <c r="W473" i="5"/>
  <c r="V473" i="5"/>
  <c r="U473" i="5"/>
  <c r="T473" i="5"/>
  <c r="S473" i="5"/>
  <c r="AF472" i="5"/>
  <c r="AE472" i="5"/>
  <c r="AD472" i="5"/>
  <c r="AC472" i="5"/>
  <c r="AB472" i="5"/>
  <c r="AA472" i="5"/>
  <c r="Z472" i="5"/>
  <c r="Y472" i="5"/>
  <c r="X472" i="5"/>
  <c r="W472" i="5"/>
  <c r="V472" i="5"/>
  <c r="U472" i="5"/>
  <c r="T472" i="5"/>
  <c r="S472" i="5"/>
  <c r="AF471" i="5"/>
  <c r="AE471" i="5"/>
  <c r="AD471" i="5"/>
  <c r="AC471" i="5"/>
  <c r="AB471" i="5"/>
  <c r="AA471" i="5"/>
  <c r="Z471" i="5"/>
  <c r="Y471" i="5"/>
  <c r="X471" i="5"/>
  <c r="W471" i="5"/>
  <c r="V471" i="5"/>
  <c r="U471" i="5"/>
  <c r="T471" i="5"/>
  <c r="S471" i="5"/>
  <c r="AF470" i="5"/>
  <c r="AE470" i="5"/>
  <c r="AD470" i="5"/>
  <c r="AC470" i="5"/>
  <c r="AB470" i="5"/>
  <c r="AA470" i="5"/>
  <c r="Z470" i="5"/>
  <c r="Y470" i="5"/>
  <c r="X470" i="5"/>
  <c r="W470" i="5"/>
  <c r="V470" i="5"/>
  <c r="U470" i="5"/>
  <c r="T470" i="5"/>
  <c r="S470" i="5"/>
  <c r="AF469" i="5"/>
  <c r="AE469" i="5"/>
  <c r="AD469" i="5"/>
  <c r="AC469" i="5"/>
  <c r="AB469" i="5"/>
  <c r="AA469" i="5"/>
  <c r="Z469" i="5"/>
  <c r="Y469" i="5"/>
  <c r="X469" i="5"/>
  <c r="W469" i="5"/>
  <c r="V469" i="5"/>
  <c r="U469" i="5"/>
  <c r="T469" i="5"/>
  <c r="S469" i="5"/>
  <c r="AF468" i="5"/>
  <c r="AE468" i="5"/>
  <c r="AD468" i="5"/>
  <c r="AC468" i="5"/>
  <c r="AB468" i="5"/>
  <c r="AA468" i="5"/>
  <c r="Z468" i="5"/>
  <c r="Y468" i="5"/>
  <c r="X468" i="5"/>
  <c r="W468" i="5"/>
  <c r="V468" i="5"/>
  <c r="U468" i="5"/>
  <c r="T468" i="5"/>
  <c r="S468" i="5"/>
  <c r="AF467" i="5"/>
  <c r="AE467" i="5"/>
  <c r="AD467" i="5"/>
  <c r="AC467" i="5"/>
  <c r="AB467" i="5"/>
  <c r="AA467" i="5"/>
  <c r="Z467" i="5"/>
  <c r="Y467" i="5"/>
  <c r="X467" i="5"/>
  <c r="W467" i="5"/>
  <c r="V467" i="5"/>
  <c r="U467" i="5"/>
  <c r="T467" i="5"/>
  <c r="S467" i="5"/>
  <c r="AF466" i="5"/>
  <c r="AE466" i="5"/>
  <c r="AD466" i="5"/>
  <c r="AC466" i="5"/>
  <c r="AB466" i="5"/>
  <c r="AA466" i="5"/>
  <c r="Z466" i="5"/>
  <c r="Y466" i="5"/>
  <c r="X466" i="5"/>
  <c r="W466" i="5"/>
  <c r="V466" i="5"/>
  <c r="U466" i="5"/>
  <c r="T466" i="5"/>
  <c r="S466" i="5"/>
  <c r="AF465" i="5"/>
  <c r="AE465" i="5"/>
  <c r="AD465" i="5"/>
  <c r="AC465" i="5"/>
  <c r="AB465" i="5"/>
  <c r="AA465" i="5"/>
  <c r="Z465" i="5"/>
  <c r="Y465" i="5"/>
  <c r="X465" i="5"/>
  <c r="W465" i="5"/>
  <c r="V465" i="5"/>
  <c r="U465" i="5"/>
  <c r="T465" i="5"/>
  <c r="S465" i="5"/>
  <c r="AF464" i="5"/>
  <c r="AE464" i="5"/>
  <c r="AD464" i="5"/>
  <c r="AC464" i="5"/>
  <c r="AB464" i="5"/>
  <c r="AA464" i="5"/>
  <c r="Z464" i="5"/>
  <c r="Y464" i="5"/>
  <c r="X464" i="5"/>
  <c r="W464" i="5"/>
  <c r="V464" i="5"/>
  <c r="U464" i="5"/>
  <c r="T464" i="5"/>
  <c r="S464" i="5"/>
  <c r="AF463" i="5"/>
  <c r="AE463" i="5"/>
  <c r="AD463" i="5"/>
  <c r="AC463" i="5"/>
  <c r="AB463" i="5"/>
  <c r="AA463" i="5"/>
  <c r="Z463" i="5"/>
  <c r="Y463" i="5"/>
  <c r="X463" i="5"/>
  <c r="W463" i="5"/>
  <c r="V463" i="5"/>
  <c r="U463" i="5"/>
  <c r="T463" i="5"/>
  <c r="S463" i="5"/>
  <c r="AF462" i="5"/>
  <c r="AE462" i="5"/>
  <c r="AD462" i="5"/>
  <c r="AC462" i="5"/>
  <c r="AB462" i="5"/>
  <c r="AA462" i="5"/>
  <c r="Z462" i="5"/>
  <c r="Y462" i="5"/>
  <c r="X462" i="5"/>
  <c r="W462" i="5"/>
  <c r="V462" i="5"/>
  <c r="U462" i="5"/>
  <c r="T462" i="5"/>
  <c r="S462" i="5"/>
  <c r="AF461" i="5"/>
  <c r="AE461" i="5"/>
  <c r="AD461" i="5"/>
  <c r="AC461" i="5"/>
  <c r="AB461" i="5"/>
  <c r="AA461" i="5"/>
  <c r="Z461" i="5"/>
  <c r="Y461" i="5"/>
  <c r="X461" i="5"/>
  <c r="W461" i="5"/>
  <c r="V461" i="5"/>
  <c r="U461" i="5"/>
  <c r="T461" i="5"/>
  <c r="S461" i="5"/>
  <c r="AF460" i="5"/>
  <c r="AE460" i="5"/>
  <c r="AD460" i="5"/>
  <c r="AC460" i="5"/>
  <c r="AB460" i="5"/>
  <c r="AA460" i="5"/>
  <c r="Z460" i="5"/>
  <c r="Y460" i="5"/>
  <c r="X460" i="5"/>
  <c r="W460" i="5"/>
  <c r="V460" i="5"/>
  <c r="U460" i="5"/>
  <c r="T460" i="5"/>
  <c r="S460" i="5"/>
  <c r="AF459" i="5"/>
  <c r="AE459" i="5"/>
  <c r="AD459" i="5"/>
  <c r="AC459" i="5"/>
  <c r="AB459" i="5"/>
  <c r="AA459" i="5"/>
  <c r="Z459" i="5"/>
  <c r="Y459" i="5"/>
  <c r="X459" i="5"/>
  <c r="W459" i="5"/>
  <c r="V459" i="5"/>
  <c r="U459" i="5"/>
  <c r="T459" i="5"/>
  <c r="S459" i="5"/>
  <c r="AF458" i="5"/>
  <c r="AE458" i="5"/>
  <c r="AD458" i="5"/>
  <c r="AC458" i="5"/>
  <c r="AB458" i="5"/>
  <c r="AA458" i="5"/>
  <c r="Z458" i="5"/>
  <c r="Y458" i="5"/>
  <c r="X458" i="5"/>
  <c r="W458" i="5"/>
  <c r="V458" i="5"/>
  <c r="U458" i="5"/>
  <c r="T458" i="5"/>
  <c r="S458" i="5"/>
  <c r="AF457" i="5"/>
  <c r="AE457" i="5"/>
  <c r="AD457" i="5"/>
  <c r="AC457" i="5"/>
  <c r="AB457" i="5"/>
  <c r="AA457" i="5"/>
  <c r="Z457" i="5"/>
  <c r="Y457" i="5"/>
  <c r="X457" i="5"/>
  <c r="W457" i="5"/>
  <c r="V457" i="5"/>
  <c r="U457" i="5"/>
  <c r="T457" i="5"/>
  <c r="S457" i="5"/>
  <c r="AF456" i="5"/>
  <c r="AE456" i="5"/>
  <c r="AD456" i="5"/>
  <c r="AC456" i="5"/>
  <c r="AB456" i="5"/>
  <c r="AA456" i="5"/>
  <c r="Z456" i="5"/>
  <c r="Y456" i="5"/>
  <c r="X456" i="5"/>
  <c r="W456" i="5"/>
  <c r="V456" i="5"/>
  <c r="U456" i="5"/>
  <c r="T456" i="5"/>
  <c r="S456" i="5"/>
  <c r="AF455" i="5"/>
  <c r="AE455" i="5"/>
  <c r="AD455" i="5"/>
  <c r="AC455" i="5"/>
  <c r="AB455" i="5"/>
  <c r="AA455" i="5"/>
  <c r="Z455" i="5"/>
  <c r="Y455" i="5"/>
  <c r="X455" i="5"/>
  <c r="W455" i="5"/>
  <c r="V455" i="5"/>
  <c r="U455" i="5"/>
  <c r="T455" i="5"/>
  <c r="S455" i="5"/>
  <c r="AF454" i="5"/>
  <c r="AE454" i="5"/>
  <c r="AD454" i="5"/>
  <c r="AC454" i="5"/>
  <c r="AB454" i="5"/>
  <c r="AA454" i="5"/>
  <c r="Z454" i="5"/>
  <c r="Y454" i="5"/>
  <c r="X454" i="5"/>
  <c r="W454" i="5"/>
  <c r="V454" i="5"/>
  <c r="U454" i="5"/>
  <c r="T454" i="5"/>
  <c r="S454" i="5"/>
  <c r="AF453" i="5"/>
  <c r="AE453" i="5"/>
  <c r="AD453" i="5"/>
  <c r="AC453" i="5"/>
  <c r="AB453" i="5"/>
  <c r="AA453" i="5"/>
  <c r="Z453" i="5"/>
  <c r="Y453" i="5"/>
  <c r="X453" i="5"/>
  <c r="W453" i="5"/>
  <c r="V453" i="5"/>
  <c r="U453" i="5"/>
  <c r="T453" i="5"/>
  <c r="S453" i="5"/>
  <c r="AF452" i="5"/>
  <c r="AE452" i="5"/>
  <c r="AD452" i="5"/>
  <c r="AC452" i="5"/>
  <c r="AB452" i="5"/>
  <c r="AA452" i="5"/>
  <c r="Z452" i="5"/>
  <c r="Y452" i="5"/>
  <c r="X452" i="5"/>
  <c r="W452" i="5"/>
  <c r="V452" i="5"/>
  <c r="U452" i="5"/>
  <c r="T452" i="5"/>
  <c r="S452" i="5"/>
  <c r="AF451" i="5"/>
  <c r="AE451" i="5"/>
  <c r="AD451" i="5"/>
  <c r="AC451" i="5"/>
  <c r="AB451" i="5"/>
  <c r="AA451" i="5"/>
  <c r="Z451" i="5"/>
  <c r="Y451" i="5"/>
  <c r="X451" i="5"/>
  <c r="W451" i="5"/>
  <c r="V451" i="5"/>
  <c r="U451" i="5"/>
  <c r="T451" i="5"/>
  <c r="S451" i="5"/>
  <c r="AF450" i="5"/>
  <c r="AE450" i="5"/>
  <c r="AD450" i="5"/>
  <c r="AC450" i="5"/>
  <c r="AB450" i="5"/>
  <c r="AA450" i="5"/>
  <c r="Z450" i="5"/>
  <c r="Y450" i="5"/>
  <c r="X450" i="5"/>
  <c r="W450" i="5"/>
  <c r="V450" i="5"/>
  <c r="U450" i="5"/>
  <c r="T450" i="5"/>
  <c r="S450" i="5"/>
  <c r="AF449" i="5"/>
  <c r="AE449" i="5"/>
  <c r="AD449" i="5"/>
  <c r="AC449" i="5"/>
  <c r="AB449" i="5"/>
  <c r="AA449" i="5"/>
  <c r="Z449" i="5"/>
  <c r="Y449" i="5"/>
  <c r="X449" i="5"/>
  <c r="W449" i="5"/>
  <c r="V449" i="5"/>
  <c r="U449" i="5"/>
  <c r="T449" i="5"/>
  <c r="S449" i="5"/>
  <c r="AF448" i="5"/>
  <c r="AE448" i="5"/>
  <c r="AD448" i="5"/>
  <c r="AC448" i="5"/>
  <c r="AB448" i="5"/>
  <c r="AA448" i="5"/>
  <c r="Z448" i="5"/>
  <c r="Y448" i="5"/>
  <c r="X448" i="5"/>
  <c r="W448" i="5"/>
  <c r="V448" i="5"/>
  <c r="U448" i="5"/>
  <c r="T448" i="5"/>
  <c r="S448" i="5"/>
  <c r="AF447" i="5"/>
  <c r="AE447" i="5"/>
  <c r="AD447" i="5"/>
  <c r="AC447" i="5"/>
  <c r="AB447" i="5"/>
  <c r="AA447" i="5"/>
  <c r="Z447" i="5"/>
  <c r="Y447" i="5"/>
  <c r="X447" i="5"/>
  <c r="W447" i="5"/>
  <c r="V447" i="5"/>
  <c r="U447" i="5"/>
  <c r="T447" i="5"/>
  <c r="S447" i="5"/>
  <c r="AF446" i="5"/>
  <c r="AE446" i="5"/>
  <c r="AD446" i="5"/>
  <c r="AC446" i="5"/>
  <c r="AB446" i="5"/>
  <c r="AA446" i="5"/>
  <c r="Z446" i="5"/>
  <c r="Y446" i="5"/>
  <c r="X446" i="5"/>
  <c r="W446" i="5"/>
  <c r="V446" i="5"/>
  <c r="U446" i="5"/>
  <c r="T446" i="5"/>
  <c r="S446" i="5"/>
  <c r="AF445" i="5"/>
  <c r="AE445" i="5"/>
  <c r="AD445" i="5"/>
  <c r="AC445" i="5"/>
  <c r="AB445" i="5"/>
  <c r="AA445" i="5"/>
  <c r="Z445" i="5"/>
  <c r="Y445" i="5"/>
  <c r="X445" i="5"/>
  <c r="W445" i="5"/>
  <c r="V445" i="5"/>
  <c r="U445" i="5"/>
  <c r="T445" i="5"/>
  <c r="S445" i="5"/>
  <c r="AF444" i="5"/>
  <c r="AE444" i="5"/>
  <c r="AD444" i="5"/>
  <c r="AC444" i="5"/>
  <c r="AB444" i="5"/>
  <c r="AA444" i="5"/>
  <c r="Z444" i="5"/>
  <c r="Y444" i="5"/>
  <c r="X444" i="5"/>
  <c r="W444" i="5"/>
  <c r="V444" i="5"/>
  <c r="U444" i="5"/>
  <c r="T444" i="5"/>
  <c r="S444" i="5"/>
  <c r="AF443" i="5"/>
  <c r="AE443" i="5"/>
  <c r="AD443" i="5"/>
  <c r="AC443" i="5"/>
  <c r="AB443" i="5"/>
  <c r="AA443" i="5"/>
  <c r="Z443" i="5"/>
  <c r="Y443" i="5"/>
  <c r="X443" i="5"/>
  <c r="W443" i="5"/>
  <c r="V443" i="5"/>
  <c r="U443" i="5"/>
  <c r="T443" i="5"/>
  <c r="S443" i="5"/>
  <c r="AF442" i="5"/>
  <c r="AE442" i="5"/>
  <c r="AD442" i="5"/>
  <c r="AC442" i="5"/>
  <c r="AB442" i="5"/>
  <c r="AA442" i="5"/>
  <c r="Z442" i="5"/>
  <c r="Y442" i="5"/>
  <c r="X442" i="5"/>
  <c r="W442" i="5"/>
  <c r="V442" i="5"/>
  <c r="U442" i="5"/>
  <c r="T442" i="5"/>
  <c r="S442" i="5"/>
  <c r="AF441" i="5"/>
  <c r="AE441" i="5"/>
  <c r="AD441" i="5"/>
  <c r="AC441" i="5"/>
  <c r="AB441" i="5"/>
  <c r="AA441" i="5"/>
  <c r="Z441" i="5"/>
  <c r="Y441" i="5"/>
  <c r="X441" i="5"/>
  <c r="W441" i="5"/>
  <c r="V441" i="5"/>
  <c r="U441" i="5"/>
  <c r="T441" i="5"/>
  <c r="S441" i="5"/>
  <c r="AF440" i="5"/>
  <c r="AE440" i="5"/>
  <c r="AD440" i="5"/>
  <c r="AC440" i="5"/>
  <c r="AB440" i="5"/>
  <c r="AA440" i="5"/>
  <c r="Z440" i="5"/>
  <c r="Y440" i="5"/>
  <c r="X440" i="5"/>
  <c r="W440" i="5"/>
  <c r="V440" i="5"/>
  <c r="U440" i="5"/>
  <c r="T440" i="5"/>
  <c r="S440" i="5"/>
  <c r="AF439" i="5"/>
  <c r="AE439" i="5"/>
  <c r="AD439" i="5"/>
  <c r="AC439" i="5"/>
  <c r="AB439" i="5"/>
  <c r="AA439" i="5"/>
  <c r="Z439" i="5"/>
  <c r="Y439" i="5"/>
  <c r="X439" i="5"/>
  <c r="W439" i="5"/>
  <c r="V439" i="5"/>
  <c r="U439" i="5"/>
  <c r="T439" i="5"/>
  <c r="S439" i="5"/>
  <c r="AF438" i="5"/>
  <c r="AE438" i="5"/>
  <c r="AD438" i="5"/>
  <c r="AC438" i="5"/>
  <c r="AB438" i="5"/>
  <c r="AA438" i="5"/>
  <c r="Z438" i="5"/>
  <c r="Y438" i="5"/>
  <c r="X438" i="5"/>
  <c r="W438" i="5"/>
  <c r="V438" i="5"/>
  <c r="U438" i="5"/>
  <c r="T438" i="5"/>
  <c r="S438" i="5"/>
  <c r="AF437" i="5"/>
  <c r="AE437" i="5"/>
  <c r="AD437" i="5"/>
  <c r="AC437" i="5"/>
  <c r="AB437" i="5"/>
  <c r="AA437" i="5"/>
  <c r="Z437" i="5"/>
  <c r="Y437" i="5"/>
  <c r="X437" i="5"/>
  <c r="W437" i="5"/>
  <c r="V437" i="5"/>
  <c r="U437" i="5"/>
  <c r="T437" i="5"/>
  <c r="S437" i="5"/>
  <c r="AF436" i="5"/>
  <c r="AE436" i="5"/>
  <c r="AD436" i="5"/>
  <c r="AC436" i="5"/>
  <c r="AB436" i="5"/>
  <c r="AA436" i="5"/>
  <c r="Z436" i="5"/>
  <c r="Y436" i="5"/>
  <c r="X436" i="5"/>
  <c r="W436" i="5"/>
  <c r="V436" i="5"/>
  <c r="U436" i="5"/>
  <c r="T436" i="5"/>
  <c r="S436" i="5"/>
  <c r="AF435" i="5"/>
  <c r="AE435" i="5"/>
  <c r="AD435" i="5"/>
  <c r="AC435" i="5"/>
  <c r="AB435" i="5"/>
  <c r="AA435" i="5"/>
  <c r="Z435" i="5"/>
  <c r="Y435" i="5"/>
  <c r="X435" i="5"/>
  <c r="W435" i="5"/>
  <c r="V435" i="5"/>
  <c r="U435" i="5"/>
  <c r="T435" i="5"/>
  <c r="S435" i="5"/>
  <c r="AF434" i="5"/>
  <c r="AE434" i="5"/>
  <c r="AD434" i="5"/>
  <c r="AC434" i="5"/>
  <c r="AB434" i="5"/>
  <c r="AA434" i="5"/>
  <c r="Z434" i="5"/>
  <c r="Y434" i="5"/>
  <c r="X434" i="5"/>
  <c r="W434" i="5"/>
  <c r="V434" i="5"/>
  <c r="U434" i="5"/>
  <c r="T434" i="5"/>
  <c r="S434" i="5"/>
  <c r="AF433" i="5"/>
  <c r="AE433" i="5"/>
  <c r="AD433" i="5"/>
  <c r="AC433" i="5"/>
  <c r="AB433" i="5"/>
  <c r="AA433" i="5"/>
  <c r="Z433" i="5"/>
  <c r="Y433" i="5"/>
  <c r="X433" i="5"/>
  <c r="W433" i="5"/>
  <c r="V433" i="5"/>
  <c r="U433" i="5"/>
  <c r="T433" i="5"/>
  <c r="S433" i="5"/>
  <c r="AF432" i="5"/>
  <c r="AE432" i="5"/>
  <c r="AD432" i="5"/>
  <c r="AC432" i="5"/>
  <c r="AB432" i="5"/>
  <c r="AA432" i="5"/>
  <c r="Z432" i="5"/>
  <c r="Y432" i="5"/>
  <c r="X432" i="5"/>
  <c r="W432" i="5"/>
  <c r="V432" i="5"/>
  <c r="U432" i="5"/>
  <c r="T432" i="5"/>
  <c r="S432" i="5"/>
  <c r="AF431" i="5"/>
  <c r="AE431" i="5"/>
  <c r="AD431" i="5"/>
  <c r="AC431" i="5"/>
  <c r="AB431" i="5"/>
  <c r="AA431" i="5"/>
  <c r="Z431" i="5"/>
  <c r="Y431" i="5"/>
  <c r="X431" i="5"/>
  <c r="W431" i="5"/>
  <c r="V431" i="5"/>
  <c r="U431" i="5"/>
  <c r="T431" i="5"/>
  <c r="S431" i="5"/>
  <c r="AF430" i="5"/>
  <c r="AE430" i="5"/>
  <c r="AD430" i="5"/>
  <c r="AC430" i="5"/>
  <c r="AB430" i="5"/>
  <c r="AA430" i="5"/>
  <c r="Z430" i="5"/>
  <c r="Y430" i="5"/>
  <c r="X430" i="5"/>
  <c r="W430" i="5"/>
  <c r="V430" i="5"/>
  <c r="U430" i="5"/>
  <c r="T430" i="5"/>
  <c r="S430" i="5"/>
  <c r="AF429" i="5"/>
  <c r="AE429" i="5"/>
  <c r="AD429" i="5"/>
  <c r="AC429" i="5"/>
  <c r="AB429" i="5"/>
  <c r="AA429" i="5"/>
  <c r="Z429" i="5"/>
  <c r="Y429" i="5"/>
  <c r="X429" i="5"/>
  <c r="W429" i="5"/>
  <c r="V429" i="5"/>
  <c r="U429" i="5"/>
  <c r="T429" i="5"/>
  <c r="S429" i="5"/>
  <c r="AF428" i="5"/>
  <c r="AE428" i="5"/>
  <c r="AD428" i="5"/>
  <c r="AC428" i="5"/>
  <c r="AB428" i="5"/>
  <c r="AA428" i="5"/>
  <c r="Z428" i="5"/>
  <c r="Y428" i="5"/>
  <c r="X428" i="5"/>
  <c r="W428" i="5"/>
  <c r="V428" i="5"/>
  <c r="U428" i="5"/>
  <c r="T428" i="5"/>
  <c r="S428" i="5"/>
  <c r="AF427" i="5"/>
  <c r="AE427" i="5"/>
  <c r="AD427" i="5"/>
  <c r="AC427" i="5"/>
  <c r="AB427" i="5"/>
  <c r="AA427" i="5"/>
  <c r="Z427" i="5"/>
  <c r="Y427" i="5"/>
  <c r="X427" i="5"/>
  <c r="W427" i="5"/>
  <c r="V427" i="5"/>
  <c r="U427" i="5"/>
  <c r="T427" i="5"/>
  <c r="S427" i="5"/>
  <c r="AF426" i="5"/>
  <c r="AE426" i="5"/>
  <c r="AD426" i="5"/>
  <c r="AC426" i="5"/>
  <c r="AB426" i="5"/>
  <c r="AA426" i="5"/>
  <c r="Z426" i="5"/>
  <c r="Y426" i="5"/>
  <c r="X426" i="5"/>
  <c r="W426" i="5"/>
  <c r="V426" i="5"/>
  <c r="U426" i="5"/>
  <c r="T426" i="5"/>
  <c r="S426" i="5"/>
  <c r="AF425" i="5"/>
  <c r="AE425" i="5"/>
  <c r="AD425" i="5"/>
  <c r="AC425" i="5"/>
  <c r="AB425" i="5"/>
  <c r="AA425" i="5"/>
  <c r="Z425" i="5"/>
  <c r="Y425" i="5"/>
  <c r="X425" i="5"/>
  <c r="W425" i="5"/>
  <c r="V425" i="5"/>
  <c r="U425" i="5"/>
  <c r="T425" i="5"/>
  <c r="S425" i="5"/>
  <c r="AF424" i="5"/>
  <c r="AE424" i="5"/>
  <c r="AD424" i="5"/>
  <c r="AC424" i="5"/>
  <c r="AB424" i="5"/>
  <c r="AA424" i="5"/>
  <c r="Z424" i="5"/>
  <c r="Y424" i="5"/>
  <c r="X424" i="5"/>
  <c r="W424" i="5"/>
  <c r="V424" i="5"/>
  <c r="U424" i="5"/>
  <c r="T424" i="5"/>
  <c r="S424" i="5"/>
  <c r="AF423" i="5"/>
  <c r="AE423" i="5"/>
  <c r="AD423" i="5"/>
  <c r="AC423" i="5"/>
  <c r="AB423" i="5"/>
  <c r="AA423" i="5"/>
  <c r="Z423" i="5"/>
  <c r="Y423" i="5"/>
  <c r="X423" i="5"/>
  <c r="W423" i="5"/>
  <c r="V423" i="5"/>
  <c r="U423" i="5"/>
  <c r="T423" i="5"/>
  <c r="S423" i="5"/>
  <c r="AF422" i="5"/>
  <c r="AE422" i="5"/>
  <c r="AD422" i="5"/>
  <c r="AC422" i="5"/>
  <c r="AB422" i="5"/>
  <c r="AA422" i="5"/>
  <c r="Z422" i="5"/>
  <c r="Y422" i="5"/>
  <c r="X422" i="5"/>
  <c r="W422" i="5"/>
  <c r="V422" i="5"/>
  <c r="U422" i="5"/>
  <c r="T422" i="5"/>
  <c r="S422" i="5"/>
  <c r="AF421" i="5"/>
  <c r="AE421" i="5"/>
  <c r="AD421" i="5"/>
  <c r="AC421" i="5"/>
  <c r="AB421" i="5"/>
  <c r="AA421" i="5"/>
  <c r="Z421" i="5"/>
  <c r="Y421" i="5"/>
  <c r="X421" i="5"/>
  <c r="W421" i="5"/>
  <c r="V421" i="5"/>
  <c r="U421" i="5"/>
  <c r="T421" i="5"/>
  <c r="S421" i="5"/>
  <c r="AF420" i="5"/>
  <c r="AE420" i="5"/>
  <c r="AD420" i="5"/>
  <c r="AC420" i="5"/>
  <c r="AB420" i="5"/>
  <c r="AA420" i="5"/>
  <c r="Z420" i="5"/>
  <c r="Y420" i="5"/>
  <c r="X420" i="5"/>
  <c r="W420" i="5"/>
  <c r="V420" i="5"/>
  <c r="U420" i="5"/>
  <c r="T420" i="5"/>
  <c r="S420" i="5"/>
  <c r="AF419" i="5"/>
  <c r="AE419" i="5"/>
  <c r="AD419" i="5"/>
  <c r="AC419" i="5"/>
  <c r="AB419" i="5"/>
  <c r="AA419" i="5"/>
  <c r="Z419" i="5"/>
  <c r="Y419" i="5"/>
  <c r="X419" i="5"/>
  <c r="W419" i="5"/>
  <c r="V419" i="5"/>
  <c r="U419" i="5"/>
  <c r="T419" i="5"/>
  <c r="S419" i="5"/>
  <c r="AF418" i="5"/>
  <c r="AE418" i="5"/>
  <c r="AD418" i="5"/>
  <c r="AC418" i="5"/>
  <c r="AB418" i="5"/>
  <c r="AA418" i="5"/>
  <c r="Z418" i="5"/>
  <c r="Y418" i="5"/>
  <c r="X418" i="5"/>
  <c r="W418" i="5"/>
  <c r="V418" i="5"/>
  <c r="U418" i="5"/>
  <c r="T418" i="5"/>
  <c r="S418" i="5"/>
  <c r="AF417" i="5"/>
  <c r="AE417" i="5"/>
  <c r="AD417" i="5"/>
  <c r="AC417" i="5"/>
  <c r="AB417" i="5"/>
  <c r="AA417" i="5"/>
  <c r="Z417" i="5"/>
  <c r="Y417" i="5"/>
  <c r="X417" i="5"/>
  <c r="W417" i="5"/>
  <c r="V417" i="5"/>
  <c r="U417" i="5"/>
  <c r="T417" i="5"/>
  <c r="S417" i="5"/>
  <c r="AF416" i="5"/>
  <c r="AE416" i="5"/>
  <c r="AD416" i="5"/>
  <c r="AC416" i="5"/>
  <c r="AB416" i="5"/>
  <c r="AA416" i="5"/>
  <c r="Z416" i="5"/>
  <c r="Y416" i="5"/>
  <c r="X416" i="5"/>
  <c r="W416" i="5"/>
  <c r="V416" i="5"/>
  <c r="U416" i="5"/>
  <c r="T416" i="5"/>
  <c r="S416" i="5"/>
  <c r="AF415" i="5"/>
  <c r="AE415" i="5"/>
  <c r="AD415" i="5"/>
  <c r="AC415" i="5"/>
  <c r="AB415" i="5"/>
  <c r="AA415" i="5"/>
  <c r="Z415" i="5"/>
  <c r="Y415" i="5"/>
  <c r="X415" i="5"/>
  <c r="W415" i="5"/>
  <c r="V415" i="5"/>
  <c r="U415" i="5"/>
  <c r="T415" i="5"/>
  <c r="S415" i="5"/>
  <c r="AF414" i="5"/>
  <c r="AE414" i="5"/>
  <c r="AD414" i="5"/>
  <c r="AC414" i="5"/>
  <c r="AB414" i="5"/>
  <c r="AA414" i="5"/>
  <c r="Z414" i="5"/>
  <c r="Y414" i="5"/>
  <c r="X414" i="5"/>
  <c r="W414" i="5"/>
  <c r="V414" i="5"/>
  <c r="U414" i="5"/>
  <c r="T414" i="5"/>
  <c r="S414" i="5"/>
  <c r="AF413" i="5"/>
  <c r="AE413" i="5"/>
  <c r="AD413" i="5"/>
  <c r="AC413" i="5"/>
  <c r="AB413" i="5"/>
  <c r="AA413" i="5"/>
  <c r="Z413" i="5"/>
  <c r="Y413" i="5"/>
  <c r="X413" i="5"/>
  <c r="W413" i="5"/>
  <c r="V413" i="5"/>
  <c r="U413" i="5"/>
  <c r="T413" i="5"/>
  <c r="S413" i="5"/>
  <c r="AF412" i="5"/>
  <c r="AE412" i="5"/>
  <c r="AD412" i="5"/>
  <c r="AC412" i="5"/>
  <c r="AB412" i="5"/>
  <c r="AA412" i="5"/>
  <c r="Z412" i="5"/>
  <c r="Y412" i="5"/>
  <c r="X412" i="5"/>
  <c r="W412" i="5"/>
  <c r="V412" i="5"/>
  <c r="U412" i="5"/>
  <c r="T412" i="5"/>
  <c r="S412" i="5"/>
  <c r="AF411" i="5"/>
  <c r="AE411" i="5"/>
  <c r="AD411" i="5"/>
  <c r="AC411" i="5"/>
  <c r="AB411" i="5"/>
  <c r="AA411" i="5"/>
  <c r="Z411" i="5"/>
  <c r="Y411" i="5"/>
  <c r="X411" i="5"/>
  <c r="W411" i="5"/>
  <c r="V411" i="5"/>
  <c r="U411" i="5"/>
  <c r="T411" i="5"/>
  <c r="S411" i="5"/>
  <c r="AF410" i="5"/>
  <c r="AE410" i="5"/>
  <c r="AD410" i="5"/>
  <c r="AC410" i="5"/>
  <c r="AB410" i="5"/>
  <c r="AA410" i="5"/>
  <c r="Z410" i="5"/>
  <c r="Y410" i="5"/>
  <c r="X410" i="5"/>
  <c r="W410" i="5"/>
  <c r="V410" i="5"/>
  <c r="U410" i="5"/>
  <c r="T410" i="5"/>
  <c r="S410" i="5"/>
  <c r="AF409" i="5"/>
  <c r="AE409" i="5"/>
  <c r="AD409" i="5"/>
  <c r="AC409" i="5"/>
  <c r="AB409" i="5"/>
  <c r="AA409" i="5"/>
  <c r="Z409" i="5"/>
  <c r="Y409" i="5"/>
  <c r="X409" i="5"/>
  <c r="W409" i="5"/>
  <c r="V409" i="5"/>
  <c r="U409" i="5"/>
  <c r="T409" i="5"/>
  <c r="S409" i="5"/>
  <c r="AF408" i="5"/>
  <c r="AE408" i="5"/>
  <c r="AD408" i="5"/>
  <c r="AC408" i="5"/>
  <c r="AB408" i="5"/>
  <c r="AA408" i="5"/>
  <c r="Z408" i="5"/>
  <c r="Y408" i="5"/>
  <c r="X408" i="5"/>
  <c r="W408" i="5"/>
  <c r="V408" i="5"/>
  <c r="U408" i="5"/>
  <c r="T408" i="5"/>
  <c r="S408" i="5"/>
  <c r="AF407" i="5"/>
  <c r="AE407" i="5"/>
  <c r="AD407" i="5"/>
  <c r="AC407" i="5"/>
  <c r="AB407" i="5"/>
  <c r="AA407" i="5"/>
  <c r="Z407" i="5"/>
  <c r="Y407" i="5"/>
  <c r="X407" i="5"/>
  <c r="W407" i="5"/>
  <c r="V407" i="5"/>
  <c r="U407" i="5"/>
  <c r="T407" i="5"/>
  <c r="S407" i="5"/>
  <c r="AF406" i="5"/>
  <c r="AE406" i="5"/>
  <c r="AD406" i="5"/>
  <c r="AC406" i="5"/>
  <c r="AB406" i="5"/>
  <c r="AA406" i="5"/>
  <c r="Z406" i="5"/>
  <c r="Y406" i="5"/>
  <c r="X406" i="5"/>
  <c r="W406" i="5"/>
  <c r="V406" i="5"/>
  <c r="U406" i="5"/>
  <c r="T406" i="5"/>
  <c r="S406" i="5"/>
  <c r="AF405" i="5"/>
  <c r="AE405" i="5"/>
  <c r="AD405" i="5"/>
  <c r="AC405" i="5"/>
  <c r="AB405" i="5"/>
  <c r="AA405" i="5"/>
  <c r="Z405" i="5"/>
  <c r="Y405" i="5"/>
  <c r="X405" i="5"/>
  <c r="W405" i="5"/>
  <c r="V405" i="5"/>
  <c r="U405" i="5"/>
  <c r="T405" i="5"/>
  <c r="S405" i="5"/>
  <c r="AF404" i="5"/>
  <c r="AE404" i="5"/>
  <c r="AD404" i="5"/>
  <c r="AC404" i="5"/>
  <c r="AB404" i="5"/>
  <c r="AA404" i="5"/>
  <c r="Z404" i="5"/>
  <c r="Y404" i="5"/>
  <c r="X404" i="5"/>
  <c r="W404" i="5"/>
  <c r="V404" i="5"/>
  <c r="U404" i="5"/>
  <c r="T404" i="5"/>
  <c r="S404" i="5"/>
  <c r="AF403" i="5"/>
  <c r="AE403" i="5"/>
  <c r="AD403" i="5"/>
  <c r="AC403" i="5"/>
  <c r="AB403" i="5"/>
  <c r="AA403" i="5"/>
  <c r="Z403" i="5"/>
  <c r="Y403" i="5"/>
  <c r="X403" i="5"/>
  <c r="W403" i="5"/>
  <c r="V403" i="5"/>
  <c r="U403" i="5"/>
  <c r="T403" i="5"/>
  <c r="S403" i="5"/>
  <c r="AF402" i="5"/>
  <c r="AE402" i="5"/>
  <c r="AD402" i="5"/>
  <c r="AC402" i="5"/>
  <c r="AB402" i="5"/>
  <c r="AA402" i="5"/>
  <c r="Z402" i="5"/>
  <c r="Y402" i="5"/>
  <c r="X402" i="5"/>
  <c r="W402" i="5"/>
  <c r="V402" i="5"/>
  <c r="U402" i="5"/>
  <c r="T402" i="5"/>
  <c r="S402" i="5"/>
  <c r="AF401" i="5"/>
  <c r="AE401" i="5"/>
  <c r="AD401" i="5"/>
  <c r="AC401" i="5"/>
  <c r="AB401" i="5"/>
  <c r="AA401" i="5"/>
  <c r="Z401" i="5"/>
  <c r="Y401" i="5"/>
  <c r="X401" i="5"/>
  <c r="W401" i="5"/>
  <c r="V401" i="5"/>
  <c r="U401" i="5"/>
  <c r="T401" i="5"/>
  <c r="S401" i="5"/>
  <c r="AF400" i="5"/>
  <c r="AE400" i="5"/>
  <c r="AD400" i="5"/>
  <c r="AC400" i="5"/>
  <c r="AB400" i="5"/>
  <c r="AA400" i="5"/>
  <c r="Z400" i="5"/>
  <c r="Y400" i="5"/>
  <c r="X400" i="5"/>
  <c r="W400" i="5"/>
  <c r="V400" i="5"/>
  <c r="U400" i="5"/>
  <c r="T400" i="5"/>
  <c r="S400" i="5"/>
  <c r="AF399" i="5"/>
  <c r="AE399" i="5"/>
  <c r="AD399" i="5"/>
  <c r="AC399" i="5"/>
  <c r="AB399" i="5"/>
  <c r="AA399" i="5"/>
  <c r="Z399" i="5"/>
  <c r="Y399" i="5"/>
  <c r="X399" i="5"/>
  <c r="W399" i="5"/>
  <c r="V399" i="5"/>
  <c r="U399" i="5"/>
  <c r="T399" i="5"/>
  <c r="S399" i="5"/>
  <c r="AF398" i="5"/>
  <c r="AE398" i="5"/>
  <c r="AD398" i="5"/>
  <c r="AC398" i="5"/>
  <c r="AB398" i="5"/>
  <c r="AA398" i="5"/>
  <c r="Z398" i="5"/>
  <c r="Y398" i="5"/>
  <c r="X398" i="5"/>
  <c r="W398" i="5"/>
  <c r="V398" i="5"/>
  <c r="U398" i="5"/>
  <c r="T398" i="5"/>
  <c r="S398" i="5"/>
  <c r="AF397" i="5"/>
  <c r="AE397" i="5"/>
  <c r="AD397" i="5"/>
  <c r="AC397" i="5"/>
  <c r="AB397" i="5"/>
  <c r="AA397" i="5"/>
  <c r="Z397" i="5"/>
  <c r="Y397" i="5"/>
  <c r="X397" i="5"/>
  <c r="W397" i="5"/>
  <c r="V397" i="5"/>
  <c r="U397" i="5"/>
  <c r="T397" i="5"/>
  <c r="S397" i="5"/>
  <c r="AF396" i="5"/>
  <c r="AE396" i="5"/>
  <c r="AD396" i="5"/>
  <c r="AC396" i="5"/>
  <c r="AB396" i="5"/>
  <c r="AA396" i="5"/>
  <c r="Z396" i="5"/>
  <c r="Y396" i="5"/>
  <c r="X396" i="5"/>
  <c r="W396" i="5"/>
  <c r="V396" i="5"/>
  <c r="U396" i="5"/>
  <c r="T396" i="5"/>
  <c r="S396" i="5"/>
  <c r="AF395" i="5"/>
  <c r="AE395" i="5"/>
  <c r="AD395" i="5"/>
  <c r="AC395" i="5"/>
  <c r="AB395" i="5"/>
  <c r="AA395" i="5"/>
  <c r="Z395" i="5"/>
  <c r="Y395" i="5"/>
  <c r="X395" i="5"/>
  <c r="W395" i="5"/>
  <c r="V395" i="5"/>
  <c r="U395" i="5"/>
  <c r="T395" i="5"/>
  <c r="S395" i="5"/>
  <c r="AF394" i="5"/>
  <c r="AE394" i="5"/>
  <c r="AD394" i="5"/>
  <c r="AC394" i="5"/>
  <c r="AB394" i="5"/>
  <c r="AA394" i="5"/>
  <c r="Z394" i="5"/>
  <c r="Y394" i="5"/>
  <c r="X394" i="5"/>
  <c r="W394" i="5"/>
  <c r="V394" i="5"/>
  <c r="U394" i="5"/>
  <c r="T394" i="5"/>
  <c r="S394" i="5"/>
  <c r="AF393" i="5"/>
  <c r="AE393" i="5"/>
  <c r="AD393" i="5"/>
  <c r="AC393" i="5"/>
  <c r="AB393" i="5"/>
  <c r="AA393" i="5"/>
  <c r="Z393" i="5"/>
  <c r="Y393" i="5"/>
  <c r="X393" i="5"/>
  <c r="W393" i="5"/>
  <c r="V393" i="5"/>
  <c r="U393" i="5"/>
  <c r="T393" i="5"/>
  <c r="S393" i="5"/>
  <c r="AF392" i="5"/>
  <c r="AE392" i="5"/>
  <c r="AD392" i="5"/>
  <c r="AC392" i="5"/>
  <c r="AB392" i="5"/>
  <c r="AA392" i="5"/>
  <c r="Z392" i="5"/>
  <c r="Y392" i="5"/>
  <c r="X392" i="5"/>
  <c r="W392" i="5"/>
  <c r="V392" i="5"/>
  <c r="U392" i="5"/>
  <c r="T392" i="5"/>
  <c r="S392" i="5"/>
  <c r="AF391" i="5"/>
  <c r="AE391" i="5"/>
  <c r="AD391" i="5"/>
  <c r="AC391" i="5"/>
  <c r="AB391" i="5"/>
  <c r="AA391" i="5"/>
  <c r="Z391" i="5"/>
  <c r="Y391" i="5"/>
  <c r="X391" i="5"/>
  <c r="W391" i="5"/>
  <c r="V391" i="5"/>
  <c r="U391" i="5"/>
  <c r="T391" i="5"/>
  <c r="S391" i="5"/>
  <c r="AF390" i="5"/>
  <c r="AE390" i="5"/>
  <c r="AD390" i="5"/>
  <c r="AC390" i="5"/>
  <c r="AB390" i="5"/>
  <c r="AA390" i="5"/>
  <c r="Z390" i="5"/>
  <c r="Y390" i="5"/>
  <c r="X390" i="5"/>
  <c r="W390" i="5"/>
  <c r="V390" i="5"/>
  <c r="U390" i="5"/>
  <c r="T390" i="5"/>
  <c r="S390" i="5"/>
  <c r="AF389" i="5"/>
  <c r="AE389" i="5"/>
  <c r="AD389" i="5"/>
  <c r="AC389" i="5"/>
  <c r="AB389" i="5"/>
  <c r="AA389" i="5"/>
  <c r="Z389" i="5"/>
  <c r="Y389" i="5"/>
  <c r="X389" i="5"/>
  <c r="W389" i="5"/>
  <c r="V389" i="5"/>
  <c r="U389" i="5"/>
  <c r="T389" i="5"/>
  <c r="S389" i="5"/>
  <c r="AF388" i="5"/>
  <c r="AE388" i="5"/>
  <c r="AD388" i="5"/>
  <c r="AC388" i="5"/>
  <c r="AB388" i="5"/>
  <c r="AA388" i="5"/>
  <c r="Z388" i="5"/>
  <c r="Y388" i="5"/>
  <c r="X388" i="5"/>
  <c r="W388" i="5"/>
  <c r="V388" i="5"/>
  <c r="U388" i="5"/>
  <c r="T388" i="5"/>
  <c r="S388" i="5"/>
  <c r="AF387" i="5"/>
  <c r="AE387" i="5"/>
  <c r="AD387" i="5"/>
  <c r="AC387" i="5"/>
  <c r="AB387" i="5"/>
  <c r="AA387" i="5"/>
  <c r="Z387" i="5"/>
  <c r="Y387" i="5"/>
  <c r="X387" i="5"/>
  <c r="W387" i="5"/>
  <c r="V387" i="5"/>
  <c r="U387" i="5"/>
  <c r="T387" i="5"/>
  <c r="S387" i="5"/>
  <c r="AF386" i="5"/>
  <c r="AE386" i="5"/>
  <c r="AD386" i="5"/>
  <c r="AC386" i="5"/>
  <c r="AB386" i="5"/>
  <c r="AA386" i="5"/>
  <c r="Z386" i="5"/>
  <c r="Y386" i="5"/>
  <c r="X386" i="5"/>
  <c r="W386" i="5"/>
  <c r="V386" i="5"/>
  <c r="U386" i="5"/>
  <c r="T386" i="5"/>
  <c r="S386" i="5"/>
  <c r="AF385" i="5"/>
  <c r="AE385" i="5"/>
  <c r="AD385" i="5"/>
  <c r="AC385" i="5"/>
  <c r="AB385" i="5"/>
  <c r="AA385" i="5"/>
  <c r="Z385" i="5"/>
  <c r="Y385" i="5"/>
  <c r="X385" i="5"/>
  <c r="W385" i="5"/>
  <c r="V385" i="5"/>
  <c r="U385" i="5"/>
  <c r="T385" i="5"/>
  <c r="S385" i="5"/>
  <c r="AF384" i="5"/>
  <c r="AE384" i="5"/>
  <c r="AD384" i="5"/>
  <c r="AC384" i="5"/>
  <c r="AB384" i="5"/>
  <c r="AA384" i="5"/>
  <c r="Z384" i="5"/>
  <c r="Y384" i="5"/>
  <c r="X384" i="5"/>
  <c r="W384" i="5"/>
  <c r="V384" i="5"/>
  <c r="U384" i="5"/>
  <c r="T384" i="5"/>
  <c r="S384" i="5"/>
  <c r="AF383" i="5"/>
  <c r="AE383" i="5"/>
  <c r="AD383" i="5"/>
  <c r="AC383" i="5"/>
  <c r="AB383" i="5"/>
  <c r="AA383" i="5"/>
  <c r="Z383" i="5"/>
  <c r="Y383" i="5"/>
  <c r="X383" i="5"/>
  <c r="W383" i="5"/>
  <c r="V383" i="5"/>
  <c r="U383" i="5"/>
  <c r="T383" i="5"/>
  <c r="S383" i="5"/>
  <c r="AF382" i="5"/>
  <c r="AE382" i="5"/>
  <c r="AD382" i="5"/>
  <c r="AC382" i="5"/>
  <c r="AB382" i="5"/>
  <c r="AA382" i="5"/>
  <c r="Z382" i="5"/>
  <c r="Y382" i="5"/>
  <c r="X382" i="5"/>
  <c r="W382" i="5"/>
  <c r="V382" i="5"/>
  <c r="U382" i="5"/>
  <c r="T382" i="5"/>
  <c r="S382" i="5"/>
  <c r="AF381" i="5"/>
  <c r="AE381" i="5"/>
  <c r="AD381" i="5"/>
  <c r="AC381" i="5"/>
  <c r="AB381" i="5"/>
  <c r="AA381" i="5"/>
  <c r="Z381" i="5"/>
  <c r="Y381" i="5"/>
  <c r="X381" i="5"/>
  <c r="W381" i="5"/>
  <c r="V381" i="5"/>
  <c r="U381" i="5"/>
  <c r="T381" i="5"/>
  <c r="S381" i="5"/>
  <c r="AF380" i="5"/>
  <c r="AE380" i="5"/>
  <c r="AD380" i="5"/>
  <c r="AC380" i="5"/>
  <c r="AB380" i="5"/>
  <c r="AA380" i="5"/>
  <c r="Z380" i="5"/>
  <c r="Y380" i="5"/>
  <c r="X380" i="5"/>
  <c r="W380" i="5"/>
  <c r="V380" i="5"/>
  <c r="U380" i="5"/>
  <c r="T380" i="5"/>
  <c r="S380" i="5"/>
  <c r="AF379" i="5"/>
  <c r="AE379" i="5"/>
  <c r="AD379" i="5"/>
  <c r="AC379" i="5"/>
  <c r="AB379" i="5"/>
  <c r="AA379" i="5"/>
  <c r="Z379" i="5"/>
  <c r="Y379" i="5"/>
  <c r="X379" i="5"/>
  <c r="W379" i="5"/>
  <c r="V379" i="5"/>
  <c r="U379" i="5"/>
  <c r="T379" i="5"/>
  <c r="S379" i="5"/>
  <c r="AF378" i="5"/>
  <c r="AE378" i="5"/>
  <c r="AD378" i="5"/>
  <c r="AC378" i="5"/>
  <c r="AB378" i="5"/>
  <c r="AA378" i="5"/>
  <c r="Z378" i="5"/>
  <c r="Y378" i="5"/>
  <c r="X378" i="5"/>
  <c r="W378" i="5"/>
  <c r="V378" i="5"/>
  <c r="U378" i="5"/>
  <c r="T378" i="5"/>
  <c r="S378" i="5"/>
  <c r="AF377" i="5"/>
  <c r="AE377" i="5"/>
  <c r="AD377" i="5"/>
  <c r="AC377" i="5"/>
  <c r="AB377" i="5"/>
  <c r="AA377" i="5"/>
  <c r="Z377" i="5"/>
  <c r="Y377" i="5"/>
  <c r="X377" i="5"/>
  <c r="W377" i="5"/>
  <c r="V377" i="5"/>
  <c r="U377" i="5"/>
  <c r="T377" i="5"/>
  <c r="S377" i="5"/>
  <c r="AF376" i="5"/>
  <c r="AE376" i="5"/>
  <c r="AD376" i="5"/>
  <c r="AC376" i="5"/>
  <c r="AB376" i="5"/>
  <c r="AA376" i="5"/>
  <c r="Z376" i="5"/>
  <c r="Y376" i="5"/>
  <c r="X376" i="5"/>
  <c r="W376" i="5"/>
  <c r="V376" i="5"/>
  <c r="U376" i="5"/>
  <c r="T376" i="5"/>
  <c r="S376" i="5"/>
  <c r="AF375" i="5"/>
  <c r="AE375" i="5"/>
  <c r="AD375" i="5"/>
  <c r="AC375" i="5"/>
  <c r="AB375" i="5"/>
  <c r="AA375" i="5"/>
  <c r="Z375" i="5"/>
  <c r="Y375" i="5"/>
  <c r="X375" i="5"/>
  <c r="W375" i="5"/>
  <c r="V375" i="5"/>
  <c r="U375" i="5"/>
  <c r="T375" i="5"/>
  <c r="S375" i="5"/>
  <c r="AF374" i="5"/>
  <c r="AE374" i="5"/>
  <c r="AD374" i="5"/>
  <c r="AC374" i="5"/>
  <c r="AB374" i="5"/>
  <c r="AA374" i="5"/>
  <c r="Z374" i="5"/>
  <c r="Y374" i="5"/>
  <c r="X374" i="5"/>
  <c r="W374" i="5"/>
  <c r="V374" i="5"/>
  <c r="U374" i="5"/>
  <c r="T374" i="5"/>
  <c r="S374" i="5"/>
  <c r="AF373" i="5"/>
  <c r="AE373" i="5"/>
  <c r="AD373" i="5"/>
  <c r="AC373" i="5"/>
  <c r="AB373" i="5"/>
  <c r="AA373" i="5"/>
  <c r="Z373" i="5"/>
  <c r="Y373" i="5"/>
  <c r="X373" i="5"/>
  <c r="W373" i="5"/>
  <c r="V373" i="5"/>
  <c r="U373" i="5"/>
  <c r="T373" i="5"/>
  <c r="S373" i="5"/>
  <c r="AF372" i="5"/>
  <c r="AE372" i="5"/>
  <c r="AD372" i="5"/>
  <c r="AC372" i="5"/>
  <c r="AB372" i="5"/>
  <c r="AA372" i="5"/>
  <c r="Z372" i="5"/>
  <c r="Y372" i="5"/>
  <c r="X372" i="5"/>
  <c r="W372" i="5"/>
  <c r="V372" i="5"/>
  <c r="U372" i="5"/>
  <c r="T372" i="5"/>
  <c r="S372" i="5"/>
  <c r="AF371" i="5"/>
  <c r="AE371" i="5"/>
  <c r="AD371" i="5"/>
  <c r="AC371" i="5"/>
  <c r="AB371" i="5"/>
  <c r="AA371" i="5"/>
  <c r="Z371" i="5"/>
  <c r="Y371" i="5"/>
  <c r="X371" i="5"/>
  <c r="W371" i="5"/>
  <c r="V371" i="5"/>
  <c r="U371" i="5"/>
  <c r="T371" i="5"/>
  <c r="S371" i="5"/>
  <c r="AF370" i="5"/>
  <c r="AE370" i="5"/>
  <c r="AD370" i="5"/>
  <c r="AC370" i="5"/>
  <c r="AB370" i="5"/>
  <c r="AA370" i="5"/>
  <c r="Z370" i="5"/>
  <c r="Y370" i="5"/>
  <c r="X370" i="5"/>
  <c r="W370" i="5"/>
  <c r="V370" i="5"/>
  <c r="U370" i="5"/>
  <c r="T370" i="5"/>
  <c r="S370" i="5"/>
  <c r="AF369" i="5"/>
  <c r="AE369" i="5"/>
  <c r="AD369" i="5"/>
  <c r="AC369" i="5"/>
  <c r="AB369" i="5"/>
  <c r="AA369" i="5"/>
  <c r="Z369" i="5"/>
  <c r="Y369" i="5"/>
  <c r="X369" i="5"/>
  <c r="W369" i="5"/>
  <c r="V369" i="5"/>
  <c r="U369" i="5"/>
  <c r="T369" i="5"/>
  <c r="S369" i="5"/>
  <c r="AF368" i="5"/>
  <c r="AE368" i="5"/>
  <c r="AD368" i="5"/>
  <c r="AC368" i="5"/>
  <c r="AB368" i="5"/>
  <c r="AA368" i="5"/>
  <c r="Z368" i="5"/>
  <c r="Y368" i="5"/>
  <c r="X368" i="5"/>
  <c r="W368" i="5"/>
  <c r="V368" i="5"/>
  <c r="U368" i="5"/>
  <c r="T368" i="5"/>
  <c r="S368" i="5"/>
  <c r="AF367" i="5"/>
  <c r="AE367" i="5"/>
  <c r="AD367" i="5"/>
  <c r="AC367" i="5"/>
  <c r="AB367" i="5"/>
  <c r="AA367" i="5"/>
  <c r="Z367" i="5"/>
  <c r="Y367" i="5"/>
  <c r="X367" i="5"/>
  <c r="W367" i="5"/>
  <c r="V367" i="5"/>
  <c r="U367" i="5"/>
  <c r="T367" i="5"/>
  <c r="S367" i="5"/>
  <c r="AF366" i="5"/>
  <c r="AE366" i="5"/>
  <c r="AD366" i="5"/>
  <c r="AC366" i="5"/>
  <c r="AB366" i="5"/>
  <c r="AA366" i="5"/>
  <c r="Z366" i="5"/>
  <c r="Y366" i="5"/>
  <c r="X366" i="5"/>
  <c r="W366" i="5"/>
  <c r="V366" i="5"/>
  <c r="U366" i="5"/>
  <c r="T366" i="5"/>
  <c r="S366" i="5"/>
  <c r="AF365" i="5"/>
  <c r="AE365" i="5"/>
  <c r="AD365" i="5"/>
  <c r="AC365" i="5"/>
  <c r="AB365" i="5"/>
  <c r="AA365" i="5"/>
  <c r="Z365" i="5"/>
  <c r="Y365" i="5"/>
  <c r="X365" i="5"/>
  <c r="W365" i="5"/>
  <c r="V365" i="5"/>
  <c r="U365" i="5"/>
  <c r="T365" i="5"/>
  <c r="S365" i="5"/>
  <c r="AF364" i="5"/>
  <c r="AE364" i="5"/>
  <c r="AD364" i="5"/>
  <c r="AC364" i="5"/>
  <c r="AB364" i="5"/>
  <c r="AA364" i="5"/>
  <c r="Z364" i="5"/>
  <c r="Y364" i="5"/>
  <c r="X364" i="5"/>
  <c r="W364" i="5"/>
  <c r="V364" i="5"/>
  <c r="U364" i="5"/>
  <c r="T364" i="5"/>
  <c r="S364" i="5"/>
  <c r="AF363" i="5"/>
  <c r="AE363" i="5"/>
  <c r="AD363" i="5"/>
  <c r="AC363" i="5"/>
  <c r="AB363" i="5"/>
  <c r="AA363" i="5"/>
  <c r="Z363" i="5"/>
  <c r="Y363" i="5"/>
  <c r="X363" i="5"/>
  <c r="W363" i="5"/>
  <c r="V363" i="5"/>
  <c r="U363" i="5"/>
  <c r="T363" i="5"/>
  <c r="S363" i="5"/>
  <c r="AF362" i="5"/>
  <c r="AE362" i="5"/>
  <c r="AD362" i="5"/>
  <c r="AC362" i="5"/>
  <c r="AB362" i="5"/>
  <c r="AA362" i="5"/>
  <c r="Z362" i="5"/>
  <c r="Y362" i="5"/>
  <c r="X362" i="5"/>
  <c r="W362" i="5"/>
  <c r="V362" i="5"/>
  <c r="U362" i="5"/>
  <c r="T362" i="5"/>
  <c r="S362" i="5"/>
  <c r="AF361" i="5"/>
  <c r="AE361" i="5"/>
  <c r="AD361" i="5"/>
  <c r="AC361" i="5"/>
  <c r="AB361" i="5"/>
  <c r="AA361" i="5"/>
  <c r="Z361" i="5"/>
  <c r="Y361" i="5"/>
  <c r="X361" i="5"/>
  <c r="W361" i="5"/>
  <c r="V361" i="5"/>
  <c r="U361" i="5"/>
  <c r="T361" i="5"/>
  <c r="S361" i="5"/>
  <c r="AF360" i="5"/>
  <c r="AE360" i="5"/>
  <c r="AD360" i="5"/>
  <c r="AC360" i="5"/>
  <c r="AB360" i="5"/>
  <c r="AA360" i="5"/>
  <c r="Z360" i="5"/>
  <c r="Y360" i="5"/>
  <c r="X360" i="5"/>
  <c r="W360" i="5"/>
  <c r="V360" i="5"/>
  <c r="U360" i="5"/>
  <c r="T360" i="5"/>
  <c r="S360" i="5"/>
  <c r="AF359" i="5"/>
  <c r="AE359" i="5"/>
  <c r="AD359" i="5"/>
  <c r="AC359" i="5"/>
  <c r="AB359" i="5"/>
  <c r="AA359" i="5"/>
  <c r="Z359" i="5"/>
  <c r="Y359" i="5"/>
  <c r="X359" i="5"/>
  <c r="W359" i="5"/>
  <c r="V359" i="5"/>
  <c r="U359" i="5"/>
  <c r="T359" i="5"/>
  <c r="S359" i="5"/>
  <c r="AF358" i="5"/>
  <c r="AE358" i="5"/>
  <c r="AD358" i="5"/>
  <c r="AC358" i="5"/>
  <c r="AB358" i="5"/>
  <c r="AA358" i="5"/>
  <c r="Z358" i="5"/>
  <c r="Y358" i="5"/>
  <c r="X358" i="5"/>
  <c r="W358" i="5"/>
  <c r="V358" i="5"/>
  <c r="U358" i="5"/>
  <c r="T358" i="5"/>
  <c r="S358" i="5"/>
  <c r="AF357" i="5"/>
  <c r="AE357" i="5"/>
  <c r="AD357" i="5"/>
  <c r="AC357" i="5"/>
  <c r="AB357" i="5"/>
  <c r="AA357" i="5"/>
  <c r="Z357" i="5"/>
  <c r="Y357" i="5"/>
  <c r="X357" i="5"/>
  <c r="W357" i="5"/>
  <c r="V357" i="5"/>
  <c r="U357" i="5"/>
  <c r="T357" i="5"/>
  <c r="S357" i="5"/>
  <c r="AF356" i="5"/>
  <c r="AE356" i="5"/>
  <c r="AD356" i="5"/>
  <c r="AC356" i="5"/>
  <c r="AB356" i="5"/>
  <c r="AA356" i="5"/>
  <c r="Z356" i="5"/>
  <c r="Y356" i="5"/>
  <c r="X356" i="5"/>
  <c r="W356" i="5"/>
  <c r="V356" i="5"/>
  <c r="U356" i="5"/>
  <c r="T356" i="5"/>
  <c r="S356" i="5"/>
  <c r="AF355" i="5"/>
  <c r="AE355" i="5"/>
  <c r="AD355" i="5"/>
  <c r="AC355" i="5"/>
  <c r="AB355" i="5"/>
  <c r="AA355" i="5"/>
  <c r="Z355" i="5"/>
  <c r="Y355" i="5"/>
  <c r="X355" i="5"/>
  <c r="W355" i="5"/>
  <c r="V355" i="5"/>
  <c r="U355" i="5"/>
  <c r="T355" i="5"/>
  <c r="S355" i="5"/>
  <c r="AF354" i="5"/>
  <c r="AE354" i="5"/>
  <c r="AD354" i="5"/>
  <c r="AC354" i="5"/>
  <c r="AB354" i="5"/>
  <c r="AA354" i="5"/>
  <c r="Z354" i="5"/>
  <c r="Y354" i="5"/>
  <c r="X354" i="5"/>
  <c r="W354" i="5"/>
  <c r="V354" i="5"/>
  <c r="U354" i="5"/>
  <c r="T354" i="5"/>
  <c r="S354" i="5"/>
  <c r="AF353" i="5"/>
  <c r="AE353" i="5"/>
  <c r="AD353" i="5"/>
  <c r="AC353" i="5"/>
  <c r="AB353" i="5"/>
  <c r="AA353" i="5"/>
  <c r="Z353" i="5"/>
  <c r="Y353" i="5"/>
  <c r="X353" i="5"/>
  <c r="W353" i="5"/>
  <c r="V353" i="5"/>
  <c r="U353" i="5"/>
  <c r="T353" i="5"/>
  <c r="S353" i="5"/>
  <c r="AF352" i="5"/>
  <c r="AE352" i="5"/>
  <c r="AD352" i="5"/>
  <c r="AC352" i="5"/>
  <c r="AB352" i="5"/>
  <c r="AA352" i="5"/>
  <c r="Z352" i="5"/>
  <c r="Y352" i="5"/>
  <c r="X352" i="5"/>
  <c r="W352" i="5"/>
  <c r="V352" i="5"/>
  <c r="U352" i="5"/>
  <c r="T352" i="5"/>
  <c r="S352" i="5"/>
  <c r="AF351" i="5"/>
  <c r="AE351" i="5"/>
  <c r="AD351" i="5"/>
  <c r="AC351" i="5"/>
  <c r="AB351" i="5"/>
  <c r="AA351" i="5"/>
  <c r="Z351" i="5"/>
  <c r="Y351" i="5"/>
  <c r="X351" i="5"/>
  <c r="W351" i="5"/>
  <c r="V351" i="5"/>
  <c r="U351" i="5"/>
  <c r="T351" i="5"/>
  <c r="S351" i="5"/>
  <c r="AF350" i="5"/>
  <c r="AE350" i="5"/>
  <c r="AD350" i="5"/>
  <c r="AC350" i="5"/>
  <c r="AB350" i="5"/>
  <c r="AA350" i="5"/>
  <c r="Z350" i="5"/>
  <c r="Y350" i="5"/>
  <c r="X350" i="5"/>
  <c r="W350" i="5"/>
  <c r="V350" i="5"/>
  <c r="U350" i="5"/>
  <c r="T350" i="5"/>
  <c r="S350" i="5"/>
  <c r="AF349" i="5"/>
  <c r="AE349" i="5"/>
  <c r="AD349" i="5"/>
  <c r="AC349" i="5"/>
  <c r="AB349" i="5"/>
  <c r="AA349" i="5"/>
  <c r="Z349" i="5"/>
  <c r="Y349" i="5"/>
  <c r="X349" i="5"/>
  <c r="W349" i="5"/>
  <c r="V349" i="5"/>
  <c r="U349" i="5"/>
  <c r="T349" i="5"/>
  <c r="S349" i="5"/>
  <c r="AF348" i="5"/>
  <c r="AE348" i="5"/>
  <c r="AD348" i="5"/>
  <c r="AC348" i="5"/>
  <c r="AB348" i="5"/>
  <c r="AA348" i="5"/>
  <c r="Z348" i="5"/>
  <c r="Y348" i="5"/>
  <c r="X348" i="5"/>
  <c r="W348" i="5"/>
  <c r="V348" i="5"/>
  <c r="U348" i="5"/>
  <c r="T348" i="5"/>
  <c r="S348" i="5"/>
  <c r="AF347" i="5"/>
  <c r="AE347" i="5"/>
  <c r="AD347" i="5"/>
  <c r="AC347" i="5"/>
  <c r="AB347" i="5"/>
  <c r="AA347" i="5"/>
  <c r="Z347" i="5"/>
  <c r="Y347" i="5"/>
  <c r="X347" i="5"/>
  <c r="W347" i="5"/>
  <c r="V347" i="5"/>
  <c r="U347" i="5"/>
  <c r="T347" i="5"/>
  <c r="S347" i="5"/>
  <c r="AF346" i="5"/>
  <c r="AE346" i="5"/>
  <c r="AD346" i="5"/>
  <c r="AC346" i="5"/>
  <c r="AB346" i="5"/>
  <c r="AA346" i="5"/>
  <c r="Z346" i="5"/>
  <c r="Y346" i="5"/>
  <c r="X346" i="5"/>
  <c r="W346" i="5"/>
  <c r="V346" i="5"/>
  <c r="U346" i="5"/>
  <c r="T346" i="5"/>
  <c r="S346" i="5"/>
  <c r="AF345" i="5"/>
  <c r="AE345" i="5"/>
  <c r="AD345" i="5"/>
  <c r="AC345" i="5"/>
  <c r="AB345" i="5"/>
  <c r="AA345" i="5"/>
  <c r="Z345" i="5"/>
  <c r="Y345" i="5"/>
  <c r="X345" i="5"/>
  <c r="W345" i="5"/>
  <c r="V345" i="5"/>
  <c r="U345" i="5"/>
  <c r="T345" i="5"/>
  <c r="S345" i="5"/>
  <c r="AF344" i="5"/>
  <c r="AE344" i="5"/>
  <c r="AD344" i="5"/>
  <c r="AC344" i="5"/>
  <c r="AB344" i="5"/>
  <c r="AA344" i="5"/>
  <c r="Z344" i="5"/>
  <c r="Y344" i="5"/>
  <c r="X344" i="5"/>
  <c r="W344" i="5"/>
  <c r="V344" i="5"/>
  <c r="U344" i="5"/>
  <c r="T344" i="5"/>
  <c r="S344" i="5"/>
  <c r="AF343" i="5"/>
  <c r="AE343" i="5"/>
  <c r="AD343" i="5"/>
  <c r="AC343" i="5"/>
  <c r="AB343" i="5"/>
  <c r="AA343" i="5"/>
  <c r="Z343" i="5"/>
  <c r="Y343" i="5"/>
  <c r="X343" i="5"/>
  <c r="W343" i="5"/>
  <c r="V343" i="5"/>
  <c r="U343" i="5"/>
  <c r="T343" i="5"/>
  <c r="S343" i="5"/>
  <c r="AF342" i="5"/>
  <c r="AE342" i="5"/>
  <c r="AD342" i="5"/>
  <c r="AC342" i="5"/>
  <c r="AB342" i="5"/>
  <c r="AA342" i="5"/>
  <c r="Z342" i="5"/>
  <c r="Y342" i="5"/>
  <c r="X342" i="5"/>
  <c r="W342" i="5"/>
  <c r="V342" i="5"/>
  <c r="U342" i="5"/>
  <c r="T342" i="5"/>
  <c r="S342" i="5"/>
  <c r="AF341" i="5"/>
  <c r="AE341" i="5"/>
  <c r="AD341" i="5"/>
  <c r="AC341" i="5"/>
  <c r="AB341" i="5"/>
  <c r="AA341" i="5"/>
  <c r="Z341" i="5"/>
  <c r="Y341" i="5"/>
  <c r="X341" i="5"/>
  <c r="W341" i="5"/>
  <c r="V341" i="5"/>
  <c r="U341" i="5"/>
  <c r="T341" i="5"/>
  <c r="S341" i="5"/>
  <c r="AF340" i="5"/>
  <c r="AE340" i="5"/>
  <c r="AD340" i="5"/>
  <c r="AC340" i="5"/>
  <c r="AB340" i="5"/>
  <c r="AA340" i="5"/>
  <c r="Z340" i="5"/>
  <c r="Y340" i="5"/>
  <c r="X340" i="5"/>
  <c r="W340" i="5"/>
  <c r="V340" i="5"/>
  <c r="U340" i="5"/>
  <c r="T340" i="5"/>
  <c r="S340" i="5"/>
  <c r="AF339" i="5"/>
  <c r="AE339" i="5"/>
  <c r="AD339" i="5"/>
  <c r="AC339" i="5"/>
  <c r="AB339" i="5"/>
  <c r="AA339" i="5"/>
  <c r="Z339" i="5"/>
  <c r="Y339" i="5"/>
  <c r="X339" i="5"/>
  <c r="W339" i="5"/>
  <c r="V339" i="5"/>
  <c r="U339" i="5"/>
  <c r="T339" i="5"/>
  <c r="S339" i="5"/>
  <c r="AF338" i="5"/>
  <c r="AE338" i="5"/>
  <c r="AD338" i="5"/>
  <c r="AC338" i="5"/>
  <c r="AB338" i="5"/>
  <c r="AA338" i="5"/>
  <c r="Z338" i="5"/>
  <c r="Y338" i="5"/>
  <c r="X338" i="5"/>
  <c r="W338" i="5"/>
  <c r="V338" i="5"/>
  <c r="U338" i="5"/>
  <c r="T338" i="5"/>
  <c r="S338" i="5"/>
  <c r="AF337" i="5"/>
  <c r="AE337" i="5"/>
  <c r="AD337" i="5"/>
  <c r="AC337" i="5"/>
  <c r="AB337" i="5"/>
  <c r="AA337" i="5"/>
  <c r="Z337" i="5"/>
  <c r="Y337" i="5"/>
  <c r="X337" i="5"/>
  <c r="W337" i="5"/>
  <c r="V337" i="5"/>
  <c r="U337" i="5"/>
  <c r="T337" i="5"/>
  <c r="S337" i="5"/>
  <c r="AF336" i="5"/>
  <c r="AE336" i="5"/>
  <c r="AD336" i="5"/>
  <c r="AC336" i="5"/>
  <c r="AB336" i="5"/>
  <c r="AA336" i="5"/>
  <c r="Z336" i="5"/>
  <c r="Y336" i="5"/>
  <c r="X336" i="5"/>
  <c r="W336" i="5"/>
  <c r="V336" i="5"/>
  <c r="U336" i="5"/>
  <c r="T336" i="5"/>
  <c r="S336" i="5"/>
  <c r="AF335" i="5"/>
  <c r="AE335" i="5"/>
  <c r="AD335" i="5"/>
  <c r="AC335" i="5"/>
  <c r="AB335" i="5"/>
  <c r="AA335" i="5"/>
  <c r="Z335" i="5"/>
  <c r="Y335" i="5"/>
  <c r="X335" i="5"/>
  <c r="W335" i="5"/>
  <c r="V335" i="5"/>
  <c r="U335" i="5"/>
  <c r="T335" i="5"/>
  <c r="S335" i="5"/>
  <c r="AF334" i="5"/>
  <c r="AE334" i="5"/>
  <c r="AD334" i="5"/>
  <c r="AC334" i="5"/>
  <c r="AB334" i="5"/>
  <c r="AA334" i="5"/>
  <c r="Z334" i="5"/>
  <c r="Y334" i="5"/>
  <c r="X334" i="5"/>
  <c r="W334" i="5"/>
  <c r="V334" i="5"/>
  <c r="U334" i="5"/>
  <c r="T334" i="5"/>
  <c r="S334" i="5"/>
  <c r="AF333" i="5"/>
  <c r="AE333" i="5"/>
  <c r="AD333" i="5"/>
  <c r="AC333" i="5"/>
  <c r="AB333" i="5"/>
  <c r="AA333" i="5"/>
  <c r="Z333" i="5"/>
  <c r="Y333" i="5"/>
  <c r="X333" i="5"/>
  <c r="W333" i="5"/>
  <c r="V333" i="5"/>
  <c r="U333" i="5"/>
  <c r="T333" i="5"/>
  <c r="S333" i="5"/>
  <c r="AF332" i="5"/>
  <c r="AE332" i="5"/>
  <c r="AD332" i="5"/>
  <c r="AC332" i="5"/>
  <c r="AB332" i="5"/>
  <c r="AA332" i="5"/>
  <c r="Z332" i="5"/>
  <c r="Y332" i="5"/>
  <c r="X332" i="5"/>
  <c r="W332" i="5"/>
  <c r="V332" i="5"/>
  <c r="U332" i="5"/>
  <c r="T332" i="5"/>
  <c r="S332" i="5"/>
  <c r="AF331" i="5"/>
  <c r="AE331" i="5"/>
  <c r="AD331" i="5"/>
  <c r="AC331" i="5"/>
  <c r="AB331" i="5"/>
  <c r="AA331" i="5"/>
  <c r="Z331" i="5"/>
  <c r="Y331" i="5"/>
  <c r="X331" i="5"/>
  <c r="W331" i="5"/>
  <c r="V331" i="5"/>
  <c r="U331" i="5"/>
  <c r="T331" i="5"/>
  <c r="S331" i="5"/>
  <c r="AF330" i="5"/>
  <c r="AE330" i="5"/>
  <c r="AD330" i="5"/>
  <c r="AC330" i="5"/>
  <c r="AB330" i="5"/>
  <c r="AA330" i="5"/>
  <c r="Z330" i="5"/>
  <c r="Y330" i="5"/>
  <c r="X330" i="5"/>
  <c r="W330" i="5"/>
  <c r="V330" i="5"/>
  <c r="U330" i="5"/>
  <c r="T330" i="5"/>
  <c r="S330" i="5"/>
  <c r="AF329" i="5"/>
  <c r="AE329" i="5"/>
  <c r="AD329" i="5"/>
  <c r="AC329" i="5"/>
  <c r="AB329" i="5"/>
  <c r="AA329" i="5"/>
  <c r="Z329" i="5"/>
  <c r="Y329" i="5"/>
  <c r="X329" i="5"/>
  <c r="W329" i="5"/>
  <c r="V329" i="5"/>
  <c r="U329" i="5"/>
  <c r="T329" i="5"/>
  <c r="S329" i="5"/>
  <c r="AF328" i="5"/>
  <c r="AE328" i="5"/>
  <c r="AD328" i="5"/>
  <c r="AC328" i="5"/>
  <c r="AB328" i="5"/>
  <c r="AA328" i="5"/>
  <c r="Z328" i="5"/>
  <c r="Y328" i="5"/>
  <c r="X328" i="5"/>
  <c r="W328" i="5"/>
  <c r="V328" i="5"/>
  <c r="U328" i="5"/>
  <c r="T328" i="5"/>
  <c r="S328" i="5"/>
  <c r="AF327" i="5"/>
  <c r="AE327" i="5"/>
  <c r="AD327" i="5"/>
  <c r="AC327" i="5"/>
  <c r="AB327" i="5"/>
  <c r="AA327" i="5"/>
  <c r="Z327" i="5"/>
  <c r="Y327" i="5"/>
  <c r="X327" i="5"/>
  <c r="W327" i="5"/>
  <c r="V327" i="5"/>
  <c r="U327" i="5"/>
  <c r="T327" i="5"/>
  <c r="S327" i="5"/>
  <c r="AF326" i="5"/>
  <c r="AE326" i="5"/>
  <c r="AD326" i="5"/>
  <c r="AC326" i="5"/>
  <c r="AB326" i="5"/>
  <c r="AA326" i="5"/>
  <c r="Z326" i="5"/>
  <c r="Y326" i="5"/>
  <c r="X326" i="5"/>
  <c r="W326" i="5"/>
  <c r="V326" i="5"/>
  <c r="U326" i="5"/>
  <c r="T326" i="5"/>
  <c r="S326" i="5"/>
  <c r="AF325" i="5"/>
  <c r="AE325" i="5"/>
  <c r="AD325" i="5"/>
  <c r="AC325" i="5"/>
  <c r="AB325" i="5"/>
  <c r="AA325" i="5"/>
  <c r="Z325" i="5"/>
  <c r="Y325" i="5"/>
  <c r="X325" i="5"/>
  <c r="W325" i="5"/>
  <c r="V325" i="5"/>
  <c r="U325" i="5"/>
  <c r="T325" i="5"/>
  <c r="S325" i="5"/>
  <c r="AF324" i="5"/>
  <c r="AE324" i="5"/>
  <c r="AD324" i="5"/>
  <c r="AC324" i="5"/>
  <c r="AB324" i="5"/>
  <c r="AA324" i="5"/>
  <c r="Z324" i="5"/>
  <c r="Y324" i="5"/>
  <c r="X324" i="5"/>
  <c r="W324" i="5"/>
  <c r="V324" i="5"/>
  <c r="U324" i="5"/>
  <c r="T324" i="5"/>
  <c r="S324" i="5"/>
  <c r="AF323" i="5"/>
  <c r="AE323" i="5"/>
  <c r="AD323" i="5"/>
  <c r="AC323" i="5"/>
  <c r="AB323" i="5"/>
  <c r="AA323" i="5"/>
  <c r="Z323" i="5"/>
  <c r="Y323" i="5"/>
  <c r="X323" i="5"/>
  <c r="W323" i="5"/>
  <c r="V323" i="5"/>
  <c r="U323" i="5"/>
  <c r="T323" i="5"/>
  <c r="S323" i="5"/>
  <c r="AF322" i="5"/>
  <c r="AE322" i="5"/>
  <c r="AD322" i="5"/>
  <c r="AC322" i="5"/>
  <c r="AB322" i="5"/>
  <c r="AA322" i="5"/>
  <c r="Z322" i="5"/>
  <c r="Y322" i="5"/>
  <c r="X322" i="5"/>
  <c r="W322" i="5"/>
  <c r="V322" i="5"/>
  <c r="U322" i="5"/>
  <c r="T322" i="5"/>
  <c r="S322" i="5"/>
  <c r="AF321" i="5"/>
  <c r="AE321" i="5"/>
  <c r="AD321" i="5"/>
  <c r="AC321" i="5"/>
  <c r="AB321" i="5"/>
  <c r="AA321" i="5"/>
  <c r="Z321" i="5"/>
  <c r="Y321" i="5"/>
  <c r="X321" i="5"/>
  <c r="W321" i="5"/>
  <c r="V321" i="5"/>
  <c r="U321" i="5"/>
  <c r="T321" i="5"/>
  <c r="S321" i="5"/>
  <c r="AF320" i="5"/>
  <c r="AE320" i="5"/>
  <c r="AD320" i="5"/>
  <c r="AC320" i="5"/>
  <c r="AB320" i="5"/>
  <c r="AA320" i="5"/>
  <c r="Z320" i="5"/>
  <c r="Y320" i="5"/>
  <c r="X320" i="5"/>
  <c r="W320" i="5"/>
  <c r="V320" i="5"/>
  <c r="U320" i="5"/>
  <c r="T320" i="5"/>
  <c r="S320" i="5"/>
  <c r="AF319" i="5"/>
  <c r="AE319" i="5"/>
  <c r="AD319" i="5"/>
  <c r="AC319" i="5"/>
  <c r="AB319" i="5"/>
  <c r="AA319" i="5"/>
  <c r="Z319" i="5"/>
  <c r="Y319" i="5"/>
  <c r="X319" i="5"/>
  <c r="W319" i="5"/>
  <c r="V319" i="5"/>
  <c r="U319" i="5"/>
  <c r="T319" i="5"/>
  <c r="S319" i="5"/>
  <c r="AF318" i="5"/>
  <c r="AE318" i="5"/>
  <c r="AD318" i="5"/>
  <c r="AC318" i="5"/>
  <c r="AB318" i="5"/>
  <c r="AA318" i="5"/>
  <c r="Z318" i="5"/>
  <c r="Y318" i="5"/>
  <c r="X318" i="5"/>
  <c r="W318" i="5"/>
  <c r="V318" i="5"/>
  <c r="U318" i="5"/>
  <c r="T318" i="5"/>
  <c r="S318" i="5"/>
  <c r="AF317" i="5"/>
  <c r="AE317" i="5"/>
  <c r="AD317" i="5"/>
  <c r="AC317" i="5"/>
  <c r="AB317" i="5"/>
  <c r="AA317" i="5"/>
  <c r="Z317" i="5"/>
  <c r="Y317" i="5"/>
  <c r="X317" i="5"/>
  <c r="W317" i="5"/>
  <c r="V317" i="5"/>
  <c r="U317" i="5"/>
  <c r="T317" i="5"/>
  <c r="S317" i="5"/>
  <c r="AF316" i="5"/>
  <c r="AE316" i="5"/>
  <c r="AD316" i="5"/>
  <c r="AC316" i="5"/>
  <c r="AB316" i="5"/>
  <c r="AA316" i="5"/>
  <c r="Z316" i="5"/>
  <c r="Y316" i="5"/>
  <c r="X316" i="5"/>
  <c r="W316" i="5"/>
  <c r="V316" i="5"/>
  <c r="U316" i="5"/>
  <c r="T316" i="5"/>
  <c r="S316" i="5"/>
  <c r="AF315" i="5"/>
  <c r="AE315" i="5"/>
  <c r="AD315" i="5"/>
  <c r="AC315" i="5"/>
  <c r="AB315" i="5"/>
  <c r="AA315" i="5"/>
  <c r="Z315" i="5"/>
  <c r="Y315" i="5"/>
  <c r="X315" i="5"/>
  <c r="W315" i="5"/>
  <c r="V315" i="5"/>
  <c r="U315" i="5"/>
  <c r="T315" i="5"/>
  <c r="S315" i="5"/>
  <c r="AF314" i="5"/>
  <c r="AE314" i="5"/>
  <c r="AD314" i="5"/>
  <c r="AC314" i="5"/>
  <c r="AB314" i="5"/>
  <c r="AA314" i="5"/>
  <c r="Z314" i="5"/>
  <c r="Y314" i="5"/>
  <c r="X314" i="5"/>
  <c r="W314" i="5"/>
  <c r="V314" i="5"/>
  <c r="U314" i="5"/>
  <c r="T314" i="5"/>
  <c r="S314" i="5"/>
  <c r="AF313" i="5"/>
  <c r="AE313" i="5"/>
  <c r="AD313" i="5"/>
  <c r="AC313" i="5"/>
  <c r="AB313" i="5"/>
  <c r="AA313" i="5"/>
  <c r="Z313" i="5"/>
  <c r="Y313" i="5"/>
  <c r="X313" i="5"/>
  <c r="W313" i="5"/>
  <c r="V313" i="5"/>
  <c r="U313" i="5"/>
  <c r="T313" i="5"/>
  <c r="S313" i="5"/>
  <c r="AF312" i="5"/>
  <c r="AE312" i="5"/>
  <c r="AD312" i="5"/>
  <c r="AC312" i="5"/>
  <c r="AB312" i="5"/>
  <c r="AA312" i="5"/>
  <c r="Z312" i="5"/>
  <c r="Y312" i="5"/>
  <c r="X312" i="5"/>
  <c r="W312" i="5"/>
  <c r="V312" i="5"/>
  <c r="U312" i="5"/>
  <c r="T312" i="5"/>
  <c r="S312" i="5"/>
  <c r="AF311" i="5"/>
  <c r="AE311" i="5"/>
  <c r="AD311" i="5"/>
  <c r="AC311" i="5"/>
  <c r="AB311" i="5"/>
  <c r="AA311" i="5"/>
  <c r="Z311" i="5"/>
  <c r="Y311" i="5"/>
  <c r="X311" i="5"/>
  <c r="W311" i="5"/>
  <c r="V311" i="5"/>
  <c r="U311" i="5"/>
  <c r="T311" i="5"/>
  <c r="S311" i="5"/>
  <c r="AF310" i="5"/>
  <c r="AE310" i="5"/>
  <c r="AD310" i="5"/>
  <c r="AC310" i="5"/>
  <c r="AB310" i="5"/>
  <c r="AA310" i="5"/>
  <c r="Z310" i="5"/>
  <c r="Y310" i="5"/>
  <c r="X310" i="5"/>
  <c r="W310" i="5"/>
  <c r="V310" i="5"/>
  <c r="U310" i="5"/>
  <c r="T310" i="5"/>
  <c r="S310" i="5"/>
  <c r="AF309" i="5"/>
  <c r="AE309" i="5"/>
  <c r="AD309" i="5"/>
  <c r="AC309" i="5"/>
  <c r="AB309" i="5"/>
  <c r="AA309" i="5"/>
  <c r="Z309" i="5"/>
  <c r="Y309" i="5"/>
  <c r="X309" i="5"/>
  <c r="W309" i="5"/>
  <c r="V309" i="5"/>
  <c r="U309" i="5"/>
  <c r="T309" i="5"/>
  <c r="S309" i="5"/>
  <c r="AF308" i="5"/>
  <c r="AE308" i="5"/>
  <c r="AD308" i="5"/>
  <c r="AC308" i="5"/>
  <c r="AB308" i="5"/>
  <c r="AA308" i="5"/>
  <c r="Z308" i="5"/>
  <c r="Y308" i="5"/>
  <c r="X308" i="5"/>
  <c r="W308" i="5"/>
  <c r="V308" i="5"/>
  <c r="U308" i="5"/>
  <c r="T308" i="5"/>
  <c r="S308" i="5"/>
  <c r="AF307" i="5"/>
  <c r="AE307" i="5"/>
  <c r="AD307" i="5"/>
  <c r="AC307" i="5"/>
  <c r="AB307" i="5"/>
  <c r="AA307" i="5"/>
  <c r="Z307" i="5"/>
  <c r="Y307" i="5"/>
  <c r="X307" i="5"/>
  <c r="W307" i="5"/>
  <c r="V307" i="5"/>
  <c r="U307" i="5"/>
  <c r="T307" i="5"/>
  <c r="S307" i="5"/>
  <c r="AF306" i="5"/>
  <c r="AE306" i="5"/>
  <c r="AD306" i="5"/>
  <c r="AC306" i="5"/>
  <c r="AB306" i="5"/>
  <c r="AA306" i="5"/>
  <c r="Z306" i="5"/>
  <c r="Y306" i="5"/>
  <c r="X306" i="5"/>
  <c r="W306" i="5"/>
  <c r="V306" i="5"/>
  <c r="U306" i="5"/>
  <c r="T306" i="5"/>
  <c r="S306" i="5"/>
  <c r="AF305" i="5"/>
  <c r="AE305" i="5"/>
  <c r="AD305" i="5"/>
  <c r="AC305" i="5"/>
  <c r="AB305" i="5"/>
  <c r="AA305" i="5"/>
  <c r="Z305" i="5"/>
  <c r="Y305" i="5"/>
  <c r="X305" i="5"/>
  <c r="W305" i="5"/>
  <c r="V305" i="5"/>
  <c r="U305" i="5"/>
  <c r="T305" i="5"/>
  <c r="S305" i="5"/>
  <c r="AF304" i="5"/>
  <c r="AE304" i="5"/>
  <c r="AD304" i="5"/>
  <c r="AC304" i="5"/>
  <c r="AB304" i="5"/>
  <c r="AA304" i="5"/>
  <c r="Z304" i="5"/>
  <c r="Y304" i="5"/>
  <c r="X304" i="5"/>
  <c r="W304" i="5"/>
  <c r="V304" i="5"/>
  <c r="U304" i="5"/>
  <c r="T304" i="5"/>
  <c r="S304" i="5"/>
  <c r="AF303" i="5"/>
  <c r="AE303" i="5"/>
  <c r="AD303" i="5"/>
  <c r="AC303" i="5"/>
  <c r="AB303" i="5"/>
  <c r="AA303" i="5"/>
  <c r="Z303" i="5"/>
  <c r="Y303" i="5"/>
  <c r="X303" i="5"/>
  <c r="W303" i="5"/>
  <c r="V303" i="5"/>
  <c r="U303" i="5"/>
  <c r="T303" i="5"/>
  <c r="S303" i="5"/>
  <c r="AF302" i="5"/>
  <c r="AE302" i="5"/>
  <c r="AD302" i="5"/>
  <c r="AC302" i="5"/>
  <c r="AB302" i="5"/>
  <c r="AA302" i="5"/>
  <c r="Z302" i="5"/>
  <c r="Y302" i="5"/>
  <c r="X302" i="5"/>
  <c r="W302" i="5"/>
  <c r="V302" i="5"/>
  <c r="U302" i="5"/>
  <c r="T302" i="5"/>
  <c r="S302" i="5"/>
  <c r="AF301" i="5"/>
  <c r="AE301" i="5"/>
  <c r="AD301" i="5"/>
  <c r="AC301" i="5"/>
  <c r="AB301" i="5"/>
  <c r="AA301" i="5"/>
  <c r="Z301" i="5"/>
  <c r="Y301" i="5"/>
  <c r="X301" i="5"/>
  <c r="W301" i="5"/>
  <c r="V301" i="5"/>
  <c r="U301" i="5"/>
  <c r="T301" i="5"/>
  <c r="S301" i="5"/>
  <c r="AF300" i="5"/>
  <c r="AE300" i="5"/>
  <c r="AD300" i="5"/>
  <c r="AC300" i="5"/>
  <c r="AB300" i="5"/>
  <c r="AA300" i="5"/>
  <c r="Z300" i="5"/>
  <c r="Y300" i="5"/>
  <c r="X300" i="5"/>
  <c r="W300" i="5"/>
  <c r="V300" i="5"/>
  <c r="U300" i="5"/>
  <c r="T300" i="5"/>
  <c r="S300" i="5"/>
  <c r="AF299" i="5"/>
  <c r="AE299" i="5"/>
  <c r="AD299" i="5"/>
  <c r="AC299" i="5"/>
  <c r="AB299" i="5"/>
  <c r="AA299" i="5"/>
  <c r="Z299" i="5"/>
  <c r="Y299" i="5"/>
  <c r="X299" i="5"/>
  <c r="W299" i="5"/>
  <c r="V299" i="5"/>
  <c r="U299" i="5"/>
  <c r="T299" i="5"/>
  <c r="S299" i="5"/>
  <c r="AF298" i="5"/>
  <c r="AE298" i="5"/>
  <c r="AD298" i="5"/>
  <c r="AC298" i="5"/>
  <c r="AB298" i="5"/>
  <c r="AA298" i="5"/>
  <c r="Z298" i="5"/>
  <c r="Y298" i="5"/>
  <c r="X298" i="5"/>
  <c r="W298" i="5"/>
  <c r="V298" i="5"/>
  <c r="U298" i="5"/>
  <c r="T298" i="5"/>
  <c r="S298" i="5"/>
  <c r="AF297" i="5"/>
  <c r="AE297" i="5"/>
  <c r="AD297" i="5"/>
  <c r="AC297" i="5"/>
  <c r="AB297" i="5"/>
  <c r="AA297" i="5"/>
  <c r="Z297" i="5"/>
  <c r="Y297" i="5"/>
  <c r="X297" i="5"/>
  <c r="W297" i="5"/>
  <c r="V297" i="5"/>
  <c r="U297" i="5"/>
  <c r="T297" i="5"/>
  <c r="S297" i="5"/>
  <c r="AF296" i="5"/>
  <c r="AE296" i="5"/>
  <c r="AD296" i="5"/>
  <c r="AC296" i="5"/>
  <c r="AB296" i="5"/>
  <c r="AA296" i="5"/>
  <c r="Z296" i="5"/>
  <c r="Y296" i="5"/>
  <c r="X296" i="5"/>
  <c r="W296" i="5"/>
  <c r="V296" i="5"/>
  <c r="U296" i="5"/>
  <c r="T296" i="5"/>
  <c r="S296" i="5"/>
  <c r="AF295" i="5"/>
  <c r="AE295" i="5"/>
  <c r="AD295" i="5"/>
  <c r="AC295" i="5"/>
  <c r="AB295" i="5"/>
  <c r="AA295" i="5"/>
  <c r="Z295" i="5"/>
  <c r="Y295" i="5"/>
  <c r="X295" i="5"/>
  <c r="W295" i="5"/>
  <c r="V295" i="5"/>
  <c r="U295" i="5"/>
  <c r="T295" i="5"/>
  <c r="S295" i="5"/>
  <c r="AF294" i="5"/>
  <c r="AE294" i="5"/>
  <c r="AD294" i="5"/>
  <c r="AC294" i="5"/>
  <c r="AB294" i="5"/>
  <c r="AA294" i="5"/>
  <c r="Z294" i="5"/>
  <c r="Y294" i="5"/>
  <c r="X294" i="5"/>
  <c r="W294" i="5"/>
  <c r="V294" i="5"/>
  <c r="U294" i="5"/>
  <c r="T294" i="5"/>
  <c r="S294" i="5"/>
  <c r="AF293" i="5"/>
  <c r="AE293" i="5"/>
  <c r="AD293" i="5"/>
  <c r="AC293" i="5"/>
  <c r="AB293" i="5"/>
  <c r="AA293" i="5"/>
  <c r="Z293" i="5"/>
  <c r="Y293" i="5"/>
  <c r="X293" i="5"/>
  <c r="W293" i="5"/>
  <c r="V293" i="5"/>
  <c r="U293" i="5"/>
  <c r="T293" i="5"/>
  <c r="S293" i="5"/>
  <c r="AF292" i="5"/>
  <c r="AE292" i="5"/>
  <c r="AD292" i="5"/>
  <c r="AC292" i="5"/>
  <c r="AB292" i="5"/>
  <c r="AA292" i="5"/>
  <c r="Z292" i="5"/>
  <c r="Y292" i="5"/>
  <c r="X292" i="5"/>
  <c r="W292" i="5"/>
  <c r="V292" i="5"/>
  <c r="U292" i="5"/>
  <c r="T292" i="5"/>
  <c r="S292" i="5"/>
  <c r="AF291" i="5"/>
  <c r="AE291" i="5"/>
  <c r="AD291" i="5"/>
  <c r="AC291" i="5"/>
  <c r="AB291" i="5"/>
  <c r="AA291" i="5"/>
  <c r="Z291" i="5"/>
  <c r="Y291" i="5"/>
  <c r="X291" i="5"/>
  <c r="W291" i="5"/>
  <c r="V291" i="5"/>
  <c r="U291" i="5"/>
  <c r="T291" i="5"/>
  <c r="S291" i="5"/>
  <c r="AF290" i="5"/>
  <c r="AE290" i="5"/>
  <c r="AD290" i="5"/>
  <c r="AC290" i="5"/>
  <c r="AB290" i="5"/>
  <c r="AA290" i="5"/>
  <c r="Z290" i="5"/>
  <c r="Y290" i="5"/>
  <c r="X290" i="5"/>
  <c r="W290" i="5"/>
  <c r="V290" i="5"/>
  <c r="U290" i="5"/>
  <c r="T290" i="5"/>
  <c r="S290" i="5"/>
  <c r="AF289" i="5"/>
  <c r="AE289" i="5"/>
  <c r="AD289" i="5"/>
  <c r="AC289" i="5"/>
  <c r="AB289" i="5"/>
  <c r="AA289" i="5"/>
  <c r="Z289" i="5"/>
  <c r="Y289" i="5"/>
  <c r="X289" i="5"/>
  <c r="W289" i="5"/>
  <c r="V289" i="5"/>
  <c r="U289" i="5"/>
  <c r="T289" i="5"/>
  <c r="S289" i="5"/>
  <c r="AF288" i="5"/>
  <c r="AE288" i="5"/>
  <c r="AD288" i="5"/>
  <c r="AC288" i="5"/>
  <c r="AB288" i="5"/>
  <c r="AA288" i="5"/>
  <c r="Z288" i="5"/>
  <c r="Y288" i="5"/>
  <c r="X288" i="5"/>
  <c r="W288" i="5"/>
  <c r="V288" i="5"/>
  <c r="U288" i="5"/>
  <c r="T288" i="5"/>
  <c r="S288" i="5"/>
  <c r="AF287" i="5"/>
  <c r="AE287" i="5"/>
  <c r="AD287" i="5"/>
  <c r="AC287" i="5"/>
  <c r="AB287" i="5"/>
  <c r="AA287" i="5"/>
  <c r="Z287" i="5"/>
  <c r="Y287" i="5"/>
  <c r="X287" i="5"/>
  <c r="W287" i="5"/>
  <c r="V287" i="5"/>
  <c r="U287" i="5"/>
  <c r="T287" i="5"/>
  <c r="S287" i="5"/>
  <c r="AF286" i="5"/>
  <c r="AE286" i="5"/>
  <c r="AD286" i="5"/>
  <c r="AC286" i="5"/>
  <c r="AB286" i="5"/>
  <c r="AA286" i="5"/>
  <c r="Z286" i="5"/>
  <c r="Y286" i="5"/>
  <c r="X286" i="5"/>
  <c r="W286" i="5"/>
  <c r="V286" i="5"/>
  <c r="U286" i="5"/>
  <c r="T286" i="5"/>
  <c r="S286" i="5"/>
  <c r="AF285" i="5"/>
  <c r="AE285" i="5"/>
  <c r="AD285" i="5"/>
  <c r="AC285" i="5"/>
  <c r="AB285" i="5"/>
  <c r="AA285" i="5"/>
  <c r="Z285" i="5"/>
  <c r="Y285" i="5"/>
  <c r="X285" i="5"/>
  <c r="W285" i="5"/>
  <c r="V285" i="5"/>
  <c r="U285" i="5"/>
  <c r="T285" i="5"/>
  <c r="S285" i="5"/>
  <c r="AF284" i="5"/>
  <c r="AE284" i="5"/>
  <c r="AD284" i="5"/>
  <c r="AC284" i="5"/>
  <c r="AB284" i="5"/>
  <c r="AA284" i="5"/>
  <c r="Z284" i="5"/>
  <c r="Y284" i="5"/>
  <c r="X284" i="5"/>
  <c r="W284" i="5"/>
  <c r="V284" i="5"/>
  <c r="U284" i="5"/>
  <c r="T284" i="5"/>
  <c r="S284" i="5"/>
  <c r="AF283" i="5"/>
  <c r="AE283" i="5"/>
  <c r="AD283" i="5"/>
  <c r="AC283" i="5"/>
  <c r="AB283" i="5"/>
  <c r="AA283" i="5"/>
  <c r="Z283" i="5"/>
  <c r="Y283" i="5"/>
  <c r="X283" i="5"/>
  <c r="W283" i="5"/>
  <c r="V283" i="5"/>
  <c r="U283" i="5"/>
  <c r="T283" i="5"/>
  <c r="S283" i="5"/>
  <c r="AF282" i="5"/>
  <c r="AE282" i="5"/>
  <c r="AD282" i="5"/>
  <c r="AC282" i="5"/>
  <c r="AB282" i="5"/>
  <c r="AA282" i="5"/>
  <c r="Z282" i="5"/>
  <c r="Y282" i="5"/>
  <c r="X282" i="5"/>
  <c r="W282" i="5"/>
  <c r="V282" i="5"/>
  <c r="U282" i="5"/>
  <c r="T282" i="5"/>
  <c r="S282" i="5"/>
  <c r="AF281" i="5"/>
  <c r="AE281" i="5"/>
  <c r="AD281" i="5"/>
  <c r="AC281" i="5"/>
  <c r="AB281" i="5"/>
  <c r="AA281" i="5"/>
  <c r="Z281" i="5"/>
  <c r="Y281" i="5"/>
  <c r="X281" i="5"/>
  <c r="W281" i="5"/>
  <c r="V281" i="5"/>
  <c r="U281" i="5"/>
  <c r="T281" i="5"/>
  <c r="S281" i="5"/>
  <c r="AF280" i="5"/>
  <c r="AE280" i="5"/>
  <c r="AD280" i="5"/>
  <c r="AC280" i="5"/>
  <c r="AB280" i="5"/>
  <c r="AA280" i="5"/>
  <c r="Z280" i="5"/>
  <c r="Y280" i="5"/>
  <c r="X280" i="5"/>
  <c r="W280" i="5"/>
  <c r="V280" i="5"/>
  <c r="U280" i="5"/>
  <c r="T280" i="5"/>
  <c r="S280" i="5"/>
  <c r="AF279" i="5"/>
  <c r="AE279" i="5"/>
  <c r="AD279" i="5"/>
  <c r="AC279" i="5"/>
  <c r="AB279" i="5"/>
  <c r="AA279" i="5"/>
  <c r="Z279" i="5"/>
  <c r="Y279" i="5"/>
  <c r="X279" i="5"/>
  <c r="W279" i="5"/>
  <c r="V279" i="5"/>
  <c r="U279" i="5"/>
  <c r="T279" i="5"/>
  <c r="S279" i="5"/>
  <c r="AF278" i="5"/>
  <c r="AE278" i="5"/>
  <c r="AD278" i="5"/>
  <c r="AC278" i="5"/>
  <c r="AB278" i="5"/>
  <c r="AA278" i="5"/>
  <c r="Z278" i="5"/>
  <c r="Y278" i="5"/>
  <c r="X278" i="5"/>
  <c r="W278" i="5"/>
  <c r="V278" i="5"/>
  <c r="U278" i="5"/>
  <c r="T278" i="5"/>
  <c r="S278" i="5"/>
  <c r="AF277" i="5"/>
  <c r="AE277" i="5"/>
  <c r="AD277" i="5"/>
  <c r="AC277" i="5"/>
  <c r="AB277" i="5"/>
  <c r="AA277" i="5"/>
  <c r="Z277" i="5"/>
  <c r="Y277" i="5"/>
  <c r="X277" i="5"/>
  <c r="W277" i="5"/>
  <c r="V277" i="5"/>
  <c r="U277" i="5"/>
  <c r="T277" i="5"/>
  <c r="S277" i="5"/>
  <c r="AF276" i="5"/>
  <c r="AE276" i="5"/>
  <c r="AD276" i="5"/>
  <c r="AC276" i="5"/>
  <c r="AB276" i="5"/>
  <c r="AA276" i="5"/>
  <c r="Z276" i="5"/>
  <c r="Y276" i="5"/>
  <c r="X276" i="5"/>
  <c r="W276" i="5"/>
  <c r="V276" i="5"/>
  <c r="U276" i="5"/>
  <c r="T276" i="5"/>
  <c r="S276" i="5"/>
  <c r="AF275" i="5"/>
  <c r="AE275" i="5"/>
  <c r="AD275" i="5"/>
  <c r="AC275" i="5"/>
  <c r="AB275" i="5"/>
  <c r="AA275" i="5"/>
  <c r="Z275" i="5"/>
  <c r="Y275" i="5"/>
  <c r="X275" i="5"/>
  <c r="W275" i="5"/>
  <c r="V275" i="5"/>
  <c r="U275" i="5"/>
  <c r="T275" i="5"/>
  <c r="S275" i="5"/>
  <c r="AF274" i="5"/>
  <c r="AE274" i="5"/>
  <c r="AD274" i="5"/>
  <c r="AC274" i="5"/>
  <c r="AB274" i="5"/>
  <c r="AA274" i="5"/>
  <c r="Z274" i="5"/>
  <c r="Y274" i="5"/>
  <c r="X274" i="5"/>
  <c r="W274" i="5"/>
  <c r="V274" i="5"/>
  <c r="U274" i="5"/>
  <c r="T274" i="5"/>
  <c r="S274" i="5"/>
  <c r="AF273" i="5"/>
  <c r="AE273" i="5"/>
  <c r="AD273" i="5"/>
  <c r="AC273" i="5"/>
  <c r="AB273" i="5"/>
  <c r="AA273" i="5"/>
  <c r="Z273" i="5"/>
  <c r="Y273" i="5"/>
  <c r="X273" i="5"/>
  <c r="W273" i="5"/>
  <c r="V273" i="5"/>
  <c r="U273" i="5"/>
  <c r="T273" i="5"/>
  <c r="S273" i="5"/>
  <c r="AF272" i="5"/>
  <c r="AE272" i="5"/>
  <c r="AD272" i="5"/>
  <c r="AC272" i="5"/>
  <c r="AB272" i="5"/>
  <c r="AA272" i="5"/>
  <c r="Z272" i="5"/>
  <c r="Y272" i="5"/>
  <c r="X272" i="5"/>
  <c r="W272" i="5"/>
  <c r="V272" i="5"/>
  <c r="U272" i="5"/>
  <c r="T272" i="5"/>
  <c r="S272" i="5"/>
  <c r="AF271" i="5"/>
  <c r="AE271" i="5"/>
  <c r="AD271" i="5"/>
  <c r="AC271" i="5"/>
  <c r="AB271" i="5"/>
  <c r="AA271" i="5"/>
  <c r="Z271" i="5"/>
  <c r="Y271" i="5"/>
  <c r="X271" i="5"/>
  <c r="W271" i="5"/>
  <c r="V271" i="5"/>
  <c r="U271" i="5"/>
  <c r="T271" i="5"/>
  <c r="S271" i="5"/>
  <c r="AF270" i="5"/>
  <c r="AE270" i="5"/>
  <c r="AD270" i="5"/>
  <c r="AC270" i="5"/>
  <c r="AB270" i="5"/>
  <c r="AA270" i="5"/>
  <c r="Z270" i="5"/>
  <c r="Y270" i="5"/>
  <c r="X270" i="5"/>
  <c r="W270" i="5"/>
  <c r="V270" i="5"/>
  <c r="U270" i="5"/>
  <c r="T270" i="5"/>
  <c r="S270" i="5"/>
  <c r="AF269" i="5"/>
  <c r="AE269" i="5"/>
  <c r="AD269" i="5"/>
  <c r="AC269" i="5"/>
  <c r="AB269" i="5"/>
  <c r="AA269" i="5"/>
  <c r="Z269" i="5"/>
  <c r="Y269" i="5"/>
  <c r="X269" i="5"/>
  <c r="W269" i="5"/>
  <c r="V269" i="5"/>
  <c r="U269" i="5"/>
  <c r="T269" i="5"/>
  <c r="S269" i="5"/>
  <c r="AF268" i="5"/>
  <c r="AE268" i="5"/>
  <c r="AD268" i="5"/>
  <c r="AC268" i="5"/>
  <c r="AB268" i="5"/>
  <c r="AA268" i="5"/>
  <c r="Z268" i="5"/>
  <c r="Y268" i="5"/>
  <c r="X268" i="5"/>
  <c r="W268" i="5"/>
  <c r="V268" i="5"/>
  <c r="U268" i="5"/>
  <c r="T268" i="5"/>
  <c r="S268" i="5"/>
  <c r="AF267" i="5"/>
  <c r="AE267" i="5"/>
  <c r="AD267" i="5"/>
  <c r="AC267" i="5"/>
  <c r="AB267" i="5"/>
  <c r="AA267" i="5"/>
  <c r="Z267" i="5"/>
  <c r="Y267" i="5"/>
  <c r="X267" i="5"/>
  <c r="W267" i="5"/>
  <c r="V267" i="5"/>
  <c r="U267" i="5"/>
  <c r="T267" i="5"/>
  <c r="S267" i="5"/>
  <c r="AF266" i="5"/>
  <c r="AE266" i="5"/>
  <c r="AD266" i="5"/>
  <c r="AC266" i="5"/>
  <c r="AB266" i="5"/>
  <c r="AA266" i="5"/>
  <c r="Z266" i="5"/>
  <c r="Y266" i="5"/>
  <c r="X266" i="5"/>
  <c r="W266" i="5"/>
  <c r="V266" i="5"/>
  <c r="U266" i="5"/>
  <c r="T266" i="5"/>
  <c r="S266" i="5"/>
  <c r="AF265" i="5"/>
  <c r="AE265" i="5"/>
  <c r="AD265" i="5"/>
  <c r="AC265" i="5"/>
  <c r="AB265" i="5"/>
  <c r="AA265" i="5"/>
  <c r="Z265" i="5"/>
  <c r="Y265" i="5"/>
  <c r="X265" i="5"/>
  <c r="W265" i="5"/>
  <c r="V265" i="5"/>
  <c r="U265" i="5"/>
  <c r="T265" i="5"/>
  <c r="S265" i="5"/>
  <c r="AF264" i="5"/>
  <c r="AE264" i="5"/>
  <c r="AD264" i="5"/>
  <c r="AC264" i="5"/>
  <c r="AB264" i="5"/>
  <c r="AA264" i="5"/>
  <c r="Z264" i="5"/>
  <c r="Y264" i="5"/>
  <c r="X264" i="5"/>
  <c r="W264" i="5"/>
  <c r="V264" i="5"/>
  <c r="U264" i="5"/>
  <c r="T264" i="5"/>
  <c r="S264" i="5"/>
  <c r="AF263" i="5"/>
  <c r="AE263" i="5"/>
  <c r="AD263" i="5"/>
  <c r="AC263" i="5"/>
  <c r="AB263" i="5"/>
  <c r="AA263" i="5"/>
  <c r="Z263" i="5"/>
  <c r="Y263" i="5"/>
  <c r="X263" i="5"/>
  <c r="W263" i="5"/>
  <c r="V263" i="5"/>
  <c r="U263" i="5"/>
  <c r="T263" i="5"/>
  <c r="S263" i="5"/>
  <c r="AF262" i="5"/>
  <c r="AE262" i="5"/>
  <c r="AD262" i="5"/>
  <c r="AC262" i="5"/>
  <c r="AB262" i="5"/>
  <c r="AA262" i="5"/>
  <c r="Z262" i="5"/>
  <c r="Y262" i="5"/>
  <c r="X262" i="5"/>
  <c r="W262" i="5"/>
  <c r="V262" i="5"/>
  <c r="U262" i="5"/>
  <c r="T262" i="5"/>
  <c r="S262" i="5"/>
  <c r="AF261" i="5"/>
  <c r="AE261" i="5"/>
  <c r="AD261" i="5"/>
  <c r="AC261" i="5"/>
  <c r="AB261" i="5"/>
  <c r="AA261" i="5"/>
  <c r="Z261" i="5"/>
  <c r="Y261" i="5"/>
  <c r="X261" i="5"/>
  <c r="W261" i="5"/>
  <c r="V261" i="5"/>
  <c r="U261" i="5"/>
  <c r="T261" i="5"/>
  <c r="S261" i="5"/>
  <c r="AF260" i="5"/>
  <c r="AE260" i="5"/>
  <c r="AD260" i="5"/>
  <c r="AC260" i="5"/>
  <c r="AB260" i="5"/>
  <c r="AA260" i="5"/>
  <c r="Z260" i="5"/>
  <c r="Y260" i="5"/>
  <c r="X260" i="5"/>
  <c r="W260" i="5"/>
  <c r="V260" i="5"/>
  <c r="U260" i="5"/>
  <c r="T260" i="5"/>
  <c r="S260" i="5"/>
  <c r="AF259" i="5"/>
  <c r="AE259" i="5"/>
  <c r="AD259" i="5"/>
  <c r="AC259" i="5"/>
  <c r="AB259" i="5"/>
  <c r="AA259" i="5"/>
  <c r="Z259" i="5"/>
  <c r="Y259" i="5"/>
  <c r="X259" i="5"/>
  <c r="W259" i="5"/>
  <c r="V259" i="5"/>
  <c r="U259" i="5"/>
  <c r="T259" i="5"/>
  <c r="S259" i="5"/>
  <c r="AF258" i="5"/>
  <c r="AE258" i="5"/>
  <c r="AD258" i="5"/>
  <c r="AC258" i="5"/>
  <c r="AB258" i="5"/>
  <c r="AA258" i="5"/>
  <c r="Z258" i="5"/>
  <c r="Y258" i="5"/>
  <c r="X258" i="5"/>
  <c r="W258" i="5"/>
  <c r="V258" i="5"/>
  <c r="U258" i="5"/>
  <c r="T258" i="5"/>
  <c r="S258" i="5"/>
  <c r="AF257" i="5"/>
  <c r="AE257" i="5"/>
  <c r="AD257" i="5"/>
  <c r="AC257" i="5"/>
  <c r="AB257" i="5"/>
  <c r="AA257" i="5"/>
  <c r="Z257" i="5"/>
  <c r="Y257" i="5"/>
  <c r="X257" i="5"/>
  <c r="W257" i="5"/>
  <c r="V257" i="5"/>
  <c r="U257" i="5"/>
  <c r="T257" i="5"/>
  <c r="S257" i="5"/>
  <c r="AF256" i="5"/>
  <c r="AE256" i="5"/>
  <c r="AD256" i="5"/>
  <c r="AC256" i="5"/>
  <c r="AB256" i="5"/>
  <c r="AA256" i="5"/>
  <c r="Z256" i="5"/>
  <c r="Y256" i="5"/>
  <c r="X256" i="5"/>
  <c r="W256" i="5"/>
  <c r="V256" i="5"/>
  <c r="U256" i="5"/>
  <c r="T256" i="5"/>
  <c r="S256" i="5"/>
  <c r="AF255" i="5"/>
  <c r="AE255" i="5"/>
  <c r="AD255" i="5"/>
  <c r="AC255" i="5"/>
  <c r="AB255" i="5"/>
  <c r="AA255" i="5"/>
  <c r="Z255" i="5"/>
  <c r="Y255" i="5"/>
  <c r="X255" i="5"/>
  <c r="W255" i="5"/>
  <c r="V255" i="5"/>
  <c r="U255" i="5"/>
  <c r="T255" i="5"/>
  <c r="S255" i="5"/>
  <c r="AF254" i="5"/>
  <c r="AE254" i="5"/>
  <c r="AD254" i="5"/>
  <c r="AC254" i="5"/>
  <c r="AB254" i="5"/>
  <c r="AA254" i="5"/>
  <c r="Z254" i="5"/>
  <c r="Y254" i="5"/>
  <c r="X254" i="5"/>
  <c r="W254" i="5"/>
  <c r="V254" i="5"/>
  <c r="U254" i="5"/>
  <c r="T254" i="5"/>
  <c r="S254" i="5"/>
  <c r="AF253" i="5"/>
  <c r="AE253" i="5"/>
  <c r="AD253" i="5"/>
  <c r="AC253" i="5"/>
  <c r="AB253" i="5"/>
  <c r="AA253" i="5"/>
  <c r="Z253" i="5"/>
  <c r="Y253" i="5"/>
  <c r="X253" i="5"/>
  <c r="W253" i="5"/>
  <c r="V253" i="5"/>
  <c r="U253" i="5"/>
  <c r="T253" i="5"/>
  <c r="S253" i="5"/>
  <c r="AF252" i="5"/>
  <c r="AE252" i="5"/>
  <c r="AD252" i="5"/>
  <c r="AC252" i="5"/>
  <c r="AB252" i="5"/>
  <c r="AA252" i="5"/>
  <c r="Z252" i="5"/>
  <c r="Y252" i="5"/>
  <c r="X252" i="5"/>
  <c r="W252" i="5"/>
  <c r="V252" i="5"/>
  <c r="U252" i="5"/>
  <c r="T252" i="5"/>
  <c r="S252" i="5"/>
  <c r="AF251" i="5"/>
  <c r="AE251" i="5"/>
  <c r="AD251" i="5"/>
  <c r="AC251" i="5"/>
  <c r="AB251" i="5"/>
  <c r="AA251" i="5"/>
  <c r="Z251" i="5"/>
  <c r="Y251" i="5"/>
  <c r="X251" i="5"/>
  <c r="W251" i="5"/>
  <c r="V251" i="5"/>
  <c r="U251" i="5"/>
  <c r="T251" i="5"/>
  <c r="S251" i="5"/>
  <c r="AF250" i="5"/>
  <c r="AE250" i="5"/>
  <c r="AD250" i="5"/>
  <c r="AC250" i="5"/>
  <c r="AB250" i="5"/>
  <c r="AA250" i="5"/>
  <c r="Z250" i="5"/>
  <c r="Y250" i="5"/>
  <c r="X250" i="5"/>
  <c r="W250" i="5"/>
  <c r="V250" i="5"/>
  <c r="U250" i="5"/>
  <c r="T250" i="5"/>
  <c r="S250" i="5"/>
  <c r="AF249" i="5"/>
  <c r="AE249" i="5"/>
  <c r="AD249" i="5"/>
  <c r="AC249" i="5"/>
  <c r="AB249" i="5"/>
  <c r="AA249" i="5"/>
  <c r="Z249" i="5"/>
  <c r="Y249" i="5"/>
  <c r="X249" i="5"/>
  <c r="W249" i="5"/>
  <c r="V249" i="5"/>
  <c r="U249" i="5"/>
  <c r="T249" i="5"/>
  <c r="S249" i="5"/>
  <c r="AF248" i="5"/>
  <c r="AE248" i="5"/>
  <c r="AD248" i="5"/>
  <c r="AC248" i="5"/>
  <c r="AB248" i="5"/>
  <c r="AA248" i="5"/>
  <c r="Z248" i="5"/>
  <c r="Y248" i="5"/>
  <c r="X248" i="5"/>
  <c r="W248" i="5"/>
  <c r="V248" i="5"/>
  <c r="U248" i="5"/>
  <c r="T248" i="5"/>
  <c r="S248" i="5"/>
  <c r="AF247" i="5"/>
  <c r="AE247" i="5"/>
  <c r="AD247" i="5"/>
  <c r="AC247" i="5"/>
  <c r="AB247" i="5"/>
  <c r="AA247" i="5"/>
  <c r="Z247" i="5"/>
  <c r="Y247" i="5"/>
  <c r="X247" i="5"/>
  <c r="W247" i="5"/>
  <c r="V247" i="5"/>
  <c r="U247" i="5"/>
  <c r="T247" i="5"/>
  <c r="S247" i="5"/>
  <c r="AF246" i="5"/>
  <c r="AE246" i="5"/>
  <c r="AD246" i="5"/>
  <c r="AC246" i="5"/>
  <c r="AB246" i="5"/>
  <c r="AA246" i="5"/>
  <c r="Z246" i="5"/>
  <c r="Y246" i="5"/>
  <c r="X246" i="5"/>
  <c r="W246" i="5"/>
  <c r="V246" i="5"/>
  <c r="U246" i="5"/>
  <c r="T246" i="5"/>
  <c r="S246" i="5"/>
  <c r="AF245" i="5"/>
  <c r="AE245" i="5"/>
  <c r="AD245" i="5"/>
  <c r="AC245" i="5"/>
  <c r="AB245" i="5"/>
  <c r="AA245" i="5"/>
  <c r="Z245" i="5"/>
  <c r="Y245" i="5"/>
  <c r="X245" i="5"/>
  <c r="W245" i="5"/>
  <c r="V245" i="5"/>
  <c r="U245" i="5"/>
  <c r="T245" i="5"/>
  <c r="S245" i="5"/>
  <c r="AF244" i="5"/>
  <c r="AE244" i="5"/>
  <c r="AD244" i="5"/>
  <c r="AC244" i="5"/>
  <c r="AB244" i="5"/>
  <c r="AA244" i="5"/>
  <c r="Z244" i="5"/>
  <c r="Y244" i="5"/>
  <c r="X244" i="5"/>
  <c r="W244" i="5"/>
  <c r="V244" i="5"/>
  <c r="U244" i="5"/>
  <c r="T244" i="5"/>
  <c r="S244" i="5"/>
  <c r="AF243" i="5"/>
  <c r="AE243" i="5"/>
  <c r="AD243" i="5"/>
  <c r="AC243" i="5"/>
  <c r="AB243" i="5"/>
  <c r="AA243" i="5"/>
  <c r="Z243" i="5"/>
  <c r="Y243" i="5"/>
  <c r="X243" i="5"/>
  <c r="W243" i="5"/>
  <c r="V243" i="5"/>
  <c r="U243" i="5"/>
  <c r="T243" i="5"/>
  <c r="S243" i="5"/>
  <c r="AF242" i="5"/>
  <c r="AE242" i="5"/>
  <c r="AD242" i="5"/>
  <c r="AC242" i="5"/>
  <c r="AB242" i="5"/>
  <c r="AA242" i="5"/>
  <c r="Z242" i="5"/>
  <c r="Y242" i="5"/>
  <c r="X242" i="5"/>
  <c r="W242" i="5"/>
  <c r="V242" i="5"/>
  <c r="U242" i="5"/>
  <c r="T242" i="5"/>
  <c r="S242" i="5"/>
  <c r="AF241" i="5"/>
  <c r="AE241" i="5"/>
  <c r="AD241" i="5"/>
  <c r="AC241" i="5"/>
  <c r="AB241" i="5"/>
  <c r="AA241" i="5"/>
  <c r="Z241" i="5"/>
  <c r="Y241" i="5"/>
  <c r="X241" i="5"/>
  <c r="W241" i="5"/>
  <c r="V241" i="5"/>
  <c r="U241" i="5"/>
  <c r="T241" i="5"/>
  <c r="S241" i="5"/>
  <c r="AF240" i="5"/>
  <c r="AE240" i="5"/>
  <c r="AD240" i="5"/>
  <c r="AC240" i="5"/>
  <c r="AB240" i="5"/>
  <c r="AA240" i="5"/>
  <c r="Z240" i="5"/>
  <c r="Y240" i="5"/>
  <c r="X240" i="5"/>
  <c r="W240" i="5"/>
  <c r="V240" i="5"/>
  <c r="U240" i="5"/>
  <c r="T240" i="5"/>
  <c r="S240" i="5"/>
  <c r="AF239" i="5"/>
  <c r="AE239" i="5"/>
  <c r="AD239" i="5"/>
  <c r="AC239" i="5"/>
  <c r="AB239" i="5"/>
  <c r="AA239" i="5"/>
  <c r="Z239" i="5"/>
  <c r="Y239" i="5"/>
  <c r="X239" i="5"/>
  <c r="W239" i="5"/>
  <c r="V239" i="5"/>
  <c r="U239" i="5"/>
  <c r="T239" i="5"/>
  <c r="S239" i="5"/>
  <c r="AF238" i="5"/>
  <c r="AE238" i="5"/>
  <c r="AD238" i="5"/>
  <c r="AC238" i="5"/>
  <c r="AB238" i="5"/>
  <c r="AA238" i="5"/>
  <c r="Z238" i="5"/>
  <c r="Y238" i="5"/>
  <c r="X238" i="5"/>
  <c r="W238" i="5"/>
  <c r="V238" i="5"/>
  <c r="U238" i="5"/>
  <c r="T238" i="5"/>
  <c r="S238" i="5"/>
  <c r="AF237" i="5"/>
  <c r="AE237" i="5"/>
  <c r="AD237" i="5"/>
  <c r="AC237" i="5"/>
  <c r="AB237" i="5"/>
  <c r="AA237" i="5"/>
  <c r="Z237" i="5"/>
  <c r="Y237" i="5"/>
  <c r="X237" i="5"/>
  <c r="W237" i="5"/>
  <c r="V237" i="5"/>
  <c r="U237" i="5"/>
  <c r="T237" i="5"/>
  <c r="S237" i="5"/>
  <c r="AF236" i="5"/>
  <c r="AE236" i="5"/>
  <c r="AD236" i="5"/>
  <c r="AC236" i="5"/>
  <c r="AB236" i="5"/>
  <c r="AA236" i="5"/>
  <c r="Z236" i="5"/>
  <c r="Y236" i="5"/>
  <c r="X236" i="5"/>
  <c r="W236" i="5"/>
  <c r="V236" i="5"/>
  <c r="U236" i="5"/>
  <c r="T236" i="5"/>
  <c r="S236" i="5"/>
  <c r="AF235" i="5"/>
  <c r="AE235" i="5"/>
  <c r="AD235" i="5"/>
  <c r="AC235" i="5"/>
  <c r="AB235" i="5"/>
  <c r="AA235" i="5"/>
  <c r="Z235" i="5"/>
  <c r="Y235" i="5"/>
  <c r="X235" i="5"/>
  <c r="W235" i="5"/>
  <c r="V235" i="5"/>
  <c r="U235" i="5"/>
  <c r="T235" i="5"/>
  <c r="S235" i="5"/>
  <c r="AF234" i="5"/>
  <c r="AE234" i="5"/>
  <c r="AD234" i="5"/>
  <c r="AC234" i="5"/>
  <c r="AB234" i="5"/>
  <c r="AA234" i="5"/>
  <c r="Z234" i="5"/>
  <c r="Y234" i="5"/>
  <c r="X234" i="5"/>
  <c r="W234" i="5"/>
  <c r="V234" i="5"/>
  <c r="U234" i="5"/>
  <c r="T234" i="5"/>
  <c r="S234" i="5"/>
  <c r="AF233" i="5"/>
  <c r="AE233" i="5"/>
  <c r="AD233" i="5"/>
  <c r="AC233" i="5"/>
  <c r="AB233" i="5"/>
  <c r="AA233" i="5"/>
  <c r="Z233" i="5"/>
  <c r="Y233" i="5"/>
  <c r="X233" i="5"/>
  <c r="W233" i="5"/>
  <c r="V233" i="5"/>
  <c r="U233" i="5"/>
  <c r="T233" i="5"/>
  <c r="S233" i="5"/>
  <c r="AF232" i="5"/>
  <c r="AE232" i="5"/>
  <c r="AD232" i="5"/>
  <c r="AC232" i="5"/>
  <c r="AB232" i="5"/>
  <c r="AA232" i="5"/>
  <c r="Z232" i="5"/>
  <c r="Y232" i="5"/>
  <c r="X232" i="5"/>
  <c r="W232" i="5"/>
  <c r="V232" i="5"/>
  <c r="U232" i="5"/>
  <c r="T232" i="5"/>
  <c r="S232" i="5"/>
  <c r="AF231" i="5"/>
  <c r="AE231" i="5"/>
  <c r="AD231" i="5"/>
  <c r="AC231" i="5"/>
  <c r="AB231" i="5"/>
  <c r="AA231" i="5"/>
  <c r="Z231" i="5"/>
  <c r="Y231" i="5"/>
  <c r="X231" i="5"/>
  <c r="W231" i="5"/>
  <c r="V231" i="5"/>
  <c r="U231" i="5"/>
  <c r="T231" i="5"/>
  <c r="S231" i="5"/>
  <c r="AF230" i="5"/>
  <c r="AE230" i="5"/>
  <c r="AD230" i="5"/>
  <c r="AC230" i="5"/>
  <c r="AB230" i="5"/>
  <c r="AA230" i="5"/>
  <c r="Z230" i="5"/>
  <c r="Y230" i="5"/>
  <c r="X230" i="5"/>
  <c r="W230" i="5"/>
  <c r="V230" i="5"/>
  <c r="U230" i="5"/>
  <c r="T230" i="5"/>
  <c r="S230" i="5"/>
  <c r="AF229" i="5"/>
  <c r="AE229" i="5"/>
  <c r="AD229" i="5"/>
  <c r="AC229" i="5"/>
  <c r="AB229" i="5"/>
  <c r="AA229" i="5"/>
  <c r="Z229" i="5"/>
  <c r="Y229" i="5"/>
  <c r="X229" i="5"/>
  <c r="W229" i="5"/>
  <c r="V229" i="5"/>
  <c r="U229" i="5"/>
  <c r="T229" i="5"/>
  <c r="S229" i="5"/>
  <c r="AF228" i="5"/>
  <c r="AE228" i="5"/>
  <c r="AD228" i="5"/>
  <c r="AC228" i="5"/>
  <c r="AB228" i="5"/>
  <c r="AA228" i="5"/>
  <c r="Z228" i="5"/>
  <c r="Y228" i="5"/>
  <c r="X228" i="5"/>
  <c r="W228" i="5"/>
  <c r="V228" i="5"/>
  <c r="U228" i="5"/>
  <c r="T228" i="5"/>
  <c r="S228" i="5"/>
  <c r="AF227" i="5"/>
  <c r="AE227" i="5"/>
  <c r="AD227" i="5"/>
  <c r="AC227" i="5"/>
  <c r="AB227" i="5"/>
  <c r="AA227" i="5"/>
  <c r="Z227" i="5"/>
  <c r="Y227" i="5"/>
  <c r="X227" i="5"/>
  <c r="W227" i="5"/>
  <c r="V227" i="5"/>
  <c r="U227" i="5"/>
  <c r="T227" i="5"/>
  <c r="S227" i="5"/>
  <c r="AF226" i="5"/>
  <c r="AE226" i="5"/>
  <c r="AD226" i="5"/>
  <c r="AC226" i="5"/>
  <c r="AB226" i="5"/>
  <c r="AA226" i="5"/>
  <c r="Z226" i="5"/>
  <c r="Y226" i="5"/>
  <c r="X226" i="5"/>
  <c r="W226" i="5"/>
  <c r="V226" i="5"/>
  <c r="U226" i="5"/>
  <c r="T226" i="5"/>
  <c r="S226" i="5"/>
  <c r="AF225" i="5"/>
  <c r="AE225" i="5"/>
  <c r="AD225" i="5"/>
  <c r="AC225" i="5"/>
  <c r="AB225" i="5"/>
  <c r="AA225" i="5"/>
  <c r="Z225" i="5"/>
  <c r="Y225" i="5"/>
  <c r="X225" i="5"/>
  <c r="W225" i="5"/>
  <c r="V225" i="5"/>
  <c r="U225" i="5"/>
  <c r="T225" i="5"/>
  <c r="S225" i="5"/>
  <c r="AF224" i="5"/>
  <c r="AE224" i="5"/>
  <c r="AD224" i="5"/>
  <c r="AC224" i="5"/>
  <c r="AB224" i="5"/>
  <c r="AA224" i="5"/>
  <c r="Z224" i="5"/>
  <c r="Y224" i="5"/>
  <c r="X224" i="5"/>
  <c r="W224" i="5"/>
  <c r="V224" i="5"/>
  <c r="U224" i="5"/>
  <c r="T224" i="5"/>
  <c r="S224" i="5"/>
  <c r="AF223" i="5"/>
  <c r="AE223" i="5"/>
  <c r="AD223" i="5"/>
  <c r="AC223" i="5"/>
  <c r="AB223" i="5"/>
  <c r="AA223" i="5"/>
  <c r="Z223" i="5"/>
  <c r="Y223" i="5"/>
  <c r="X223" i="5"/>
  <c r="W223" i="5"/>
  <c r="V223" i="5"/>
  <c r="U223" i="5"/>
  <c r="T223" i="5"/>
  <c r="S223" i="5"/>
  <c r="AF222" i="5"/>
  <c r="AE222" i="5"/>
  <c r="AD222" i="5"/>
  <c r="AC222" i="5"/>
  <c r="AB222" i="5"/>
  <c r="AA222" i="5"/>
  <c r="Z222" i="5"/>
  <c r="Y222" i="5"/>
  <c r="X222" i="5"/>
  <c r="W222" i="5"/>
  <c r="V222" i="5"/>
  <c r="U222" i="5"/>
  <c r="T222" i="5"/>
  <c r="S222" i="5"/>
  <c r="AF221" i="5"/>
  <c r="AE221" i="5"/>
  <c r="AD221" i="5"/>
  <c r="AC221" i="5"/>
  <c r="AB221" i="5"/>
  <c r="AA221" i="5"/>
  <c r="Z221" i="5"/>
  <c r="Y221" i="5"/>
  <c r="X221" i="5"/>
  <c r="W221" i="5"/>
  <c r="V221" i="5"/>
  <c r="U221" i="5"/>
  <c r="T221" i="5"/>
  <c r="S221" i="5"/>
  <c r="AF220" i="5"/>
  <c r="AE220" i="5"/>
  <c r="AD220" i="5"/>
  <c r="AC220" i="5"/>
  <c r="AB220" i="5"/>
  <c r="AA220" i="5"/>
  <c r="Z220" i="5"/>
  <c r="Y220" i="5"/>
  <c r="X220" i="5"/>
  <c r="W220" i="5"/>
  <c r="V220" i="5"/>
  <c r="U220" i="5"/>
  <c r="T220" i="5"/>
  <c r="S220" i="5"/>
  <c r="AF219" i="5"/>
  <c r="AE219" i="5"/>
  <c r="AD219" i="5"/>
  <c r="AC219" i="5"/>
  <c r="AB219" i="5"/>
  <c r="AA219" i="5"/>
  <c r="Z219" i="5"/>
  <c r="Y219" i="5"/>
  <c r="X219" i="5"/>
  <c r="W219" i="5"/>
  <c r="V219" i="5"/>
  <c r="U219" i="5"/>
  <c r="T219" i="5"/>
  <c r="S219" i="5"/>
  <c r="AF218" i="5"/>
  <c r="AE218" i="5"/>
  <c r="AD218" i="5"/>
  <c r="AC218" i="5"/>
  <c r="AB218" i="5"/>
  <c r="AA218" i="5"/>
  <c r="Z218" i="5"/>
  <c r="Y218" i="5"/>
  <c r="X218" i="5"/>
  <c r="W218" i="5"/>
  <c r="V218" i="5"/>
  <c r="U218" i="5"/>
  <c r="T218" i="5"/>
  <c r="S218" i="5"/>
  <c r="AF217" i="5"/>
  <c r="AE217" i="5"/>
  <c r="AD217" i="5"/>
  <c r="AC217" i="5"/>
  <c r="AB217" i="5"/>
  <c r="AA217" i="5"/>
  <c r="Z217" i="5"/>
  <c r="Y217" i="5"/>
  <c r="X217" i="5"/>
  <c r="W217" i="5"/>
  <c r="V217" i="5"/>
  <c r="U217" i="5"/>
  <c r="T217" i="5"/>
  <c r="S217" i="5"/>
  <c r="AF216" i="5"/>
  <c r="AE216" i="5"/>
  <c r="AD216" i="5"/>
  <c r="AC216" i="5"/>
  <c r="AB216" i="5"/>
  <c r="AA216" i="5"/>
  <c r="Z216" i="5"/>
  <c r="Y216" i="5"/>
  <c r="X216" i="5"/>
  <c r="W216" i="5"/>
  <c r="V216" i="5"/>
  <c r="U216" i="5"/>
  <c r="T216" i="5"/>
  <c r="S216" i="5"/>
  <c r="AF215" i="5"/>
  <c r="AE215" i="5"/>
  <c r="AD215" i="5"/>
  <c r="AC215" i="5"/>
  <c r="AB215" i="5"/>
  <c r="AA215" i="5"/>
  <c r="Z215" i="5"/>
  <c r="Y215" i="5"/>
  <c r="X215" i="5"/>
  <c r="W215" i="5"/>
  <c r="V215" i="5"/>
  <c r="U215" i="5"/>
  <c r="T215" i="5"/>
  <c r="S215" i="5"/>
  <c r="AF214" i="5"/>
  <c r="AE214" i="5"/>
  <c r="AD214" i="5"/>
  <c r="AC214" i="5"/>
  <c r="AB214" i="5"/>
  <c r="AA214" i="5"/>
  <c r="Z214" i="5"/>
  <c r="Y214" i="5"/>
  <c r="X214" i="5"/>
  <c r="W214" i="5"/>
  <c r="V214" i="5"/>
  <c r="U214" i="5"/>
  <c r="T214" i="5"/>
  <c r="S214" i="5"/>
  <c r="AF213" i="5"/>
  <c r="AE213" i="5"/>
  <c r="AD213" i="5"/>
  <c r="AC213" i="5"/>
  <c r="AB213" i="5"/>
  <c r="AA213" i="5"/>
  <c r="Z213" i="5"/>
  <c r="Y213" i="5"/>
  <c r="X213" i="5"/>
  <c r="W213" i="5"/>
  <c r="V213" i="5"/>
  <c r="U213" i="5"/>
  <c r="T213" i="5"/>
  <c r="S213" i="5"/>
  <c r="AF212" i="5"/>
  <c r="AE212" i="5"/>
  <c r="AD212" i="5"/>
  <c r="AC212" i="5"/>
  <c r="AB212" i="5"/>
  <c r="AA212" i="5"/>
  <c r="Z212" i="5"/>
  <c r="Y212" i="5"/>
  <c r="X212" i="5"/>
  <c r="W212" i="5"/>
  <c r="V212" i="5"/>
  <c r="U212" i="5"/>
  <c r="T212" i="5"/>
  <c r="S212" i="5"/>
  <c r="AF211" i="5"/>
  <c r="AE211" i="5"/>
  <c r="AD211" i="5"/>
  <c r="AC211" i="5"/>
  <c r="AB211" i="5"/>
  <c r="AA211" i="5"/>
  <c r="Z211" i="5"/>
  <c r="Y211" i="5"/>
  <c r="X211" i="5"/>
  <c r="W211" i="5"/>
  <c r="V211" i="5"/>
  <c r="U211" i="5"/>
  <c r="T211" i="5"/>
  <c r="S211" i="5"/>
  <c r="AF210" i="5"/>
  <c r="AE210" i="5"/>
  <c r="AD210" i="5"/>
  <c r="AC210" i="5"/>
  <c r="AB210" i="5"/>
  <c r="AA210" i="5"/>
  <c r="Z210" i="5"/>
  <c r="Y210" i="5"/>
  <c r="X210" i="5"/>
  <c r="W210" i="5"/>
  <c r="V210" i="5"/>
  <c r="U210" i="5"/>
  <c r="T210" i="5"/>
  <c r="S210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AF208" i="5"/>
  <c r="AE208" i="5"/>
  <c r="AD208" i="5"/>
  <c r="AC208" i="5"/>
  <c r="AB208" i="5"/>
  <c r="AA208" i="5"/>
  <c r="Z208" i="5"/>
  <c r="Y208" i="5"/>
  <c r="X208" i="5"/>
  <c r="W208" i="5"/>
  <c r="V208" i="5"/>
  <c r="U208" i="5"/>
  <c r="T208" i="5"/>
  <c r="S208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AF206" i="5"/>
  <c r="AE206" i="5"/>
  <c r="AD206" i="5"/>
  <c r="AC206" i="5"/>
  <c r="AB206" i="5"/>
  <c r="AA206" i="5"/>
  <c r="Z206" i="5"/>
  <c r="Y206" i="5"/>
  <c r="X206" i="5"/>
  <c r="W206" i="5"/>
  <c r="V206" i="5"/>
  <c r="U206" i="5"/>
  <c r="T206" i="5"/>
  <c r="S206" i="5"/>
  <c r="AF205" i="5"/>
  <c r="AE205" i="5"/>
  <c r="AD205" i="5"/>
  <c r="AC205" i="5"/>
  <c r="AB205" i="5"/>
  <c r="AA205" i="5"/>
  <c r="Z205" i="5"/>
  <c r="Y205" i="5"/>
  <c r="X205" i="5"/>
  <c r="W205" i="5"/>
  <c r="V205" i="5"/>
  <c r="U205" i="5"/>
  <c r="T205" i="5"/>
  <c r="S205" i="5"/>
  <c r="AF204" i="5"/>
  <c r="AE204" i="5"/>
  <c r="AD204" i="5"/>
  <c r="AC204" i="5"/>
  <c r="AB204" i="5"/>
  <c r="AA204" i="5"/>
  <c r="Z204" i="5"/>
  <c r="Y204" i="5"/>
  <c r="X204" i="5"/>
  <c r="W204" i="5"/>
  <c r="V204" i="5"/>
  <c r="U204" i="5"/>
  <c r="T204" i="5"/>
  <c r="S204" i="5"/>
  <c r="AF203" i="5"/>
  <c r="AE203" i="5"/>
  <c r="AD203" i="5"/>
  <c r="AC203" i="5"/>
  <c r="AB203" i="5"/>
  <c r="AA203" i="5"/>
  <c r="Z203" i="5"/>
  <c r="Y203" i="5"/>
  <c r="X203" i="5"/>
  <c r="W203" i="5"/>
  <c r="V203" i="5"/>
  <c r="U203" i="5"/>
  <c r="T203" i="5"/>
  <c r="S203" i="5"/>
  <c r="AF202" i="5"/>
  <c r="AE202" i="5"/>
  <c r="AD202" i="5"/>
  <c r="AC202" i="5"/>
  <c r="AB202" i="5"/>
  <c r="AA202" i="5"/>
  <c r="Z202" i="5"/>
  <c r="Y202" i="5"/>
  <c r="X202" i="5"/>
  <c r="W202" i="5"/>
  <c r="V202" i="5"/>
  <c r="U202" i="5"/>
  <c r="T202" i="5"/>
  <c r="S202" i="5"/>
  <c r="AF201" i="5"/>
  <c r="AE201" i="5"/>
  <c r="AD201" i="5"/>
  <c r="AC201" i="5"/>
  <c r="AB201" i="5"/>
  <c r="AA201" i="5"/>
  <c r="Z201" i="5"/>
  <c r="Y201" i="5"/>
  <c r="X201" i="5"/>
  <c r="W201" i="5"/>
  <c r="V201" i="5"/>
  <c r="U201" i="5"/>
  <c r="T201" i="5"/>
  <c r="S201" i="5"/>
  <c r="AF200" i="5"/>
  <c r="AE200" i="5"/>
  <c r="AD200" i="5"/>
  <c r="AC200" i="5"/>
  <c r="AB200" i="5"/>
  <c r="AA200" i="5"/>
  <c r="Z200" i="5"/>
  <c r="Y200" i="5"/>
  <c r="X200" i="5"/>
  <c r="W200" i="5"/>
  <c r="V200" i="5"/>
  <c r="U200" i="5"/>
  <c r="T200" i="5"/>
  <c r="S200" i="5"/>
  <c r="AF199" i="5"/>
  <c r="AE199" i="5"/>
  <c r="AD199" i="5"/>
  <c r="AC199" i="5"/>
  <c r="AB199" i="5"/>
  <c r="AA199" i="5"/>
  <c r="Z199" i="5"/>
  <c r="Y199" i="5"/>
  <c r="X199" i="5"/>
  <c r="W199" i="5"/>
  <c r="V199" i="5"/>
  <c r="U199" i="5"/>
  <c r="T199" i="5"/>
  <c r="S199" i="5"/>
  <c r="AF198" i="5"/>
  <c r="AE198" i="5"/>
  <c r="AD198" i="5"/>
  <c r="AC198" i="5"/>
  <c r="AB198" i="5"/>
  <c r="AA198" i="5"/>
  <c r="Z198" i="5"/>
  <c r="Y198" i="5"/>
  <c r="X198" i="5"/>
  <c r="W198" i="5"/>
  <c r="V198" i="5"/>
  <c r="U198" i="5"/>
  <c r="T198" i="5"/>
  <c r="S198" i="5"/>
  <c r="AF197" i="5"/>
  <c r="AE197" i="5"/>
  <c r="AD197" i="5"/>
  <c r="AC197" i="5"/>
  <c r="AB197" i="5"/>
  <c r="AA197" i="5"/>
  <c r="Z197" i="5"/>
  <c r="Y197" i="5"/>
  <c r="X197" i="5"/>
  <c r="W197" i="5"/>
  <c r="V197" i="5"/>
  <c r="U197" i="5"/>
  <c r="T197" i="5"/>
  <c r="S197" i="5"/>
  <c r="AF196" i="5"/>
  <c r="AE196" i="5"/>
  <c r="AD196" i="5"/>
  <c r="AC196" i="5"/>
  <c r="AB196" i="5"/>
  <c r="AA196" i="5"/>
  <c r="Z196" i="5"/>
  <c r="Y196" i="5"/>
  <c r="X196" i="5"/>
  <c r="W196" i="5"/>
  <c r="V196" i="5"/>
  <c r="U196" i="5"/>
  <c r="T196" i="5"/>
  <c r="S196" i="5"/>
  <c r="AF195" i="5"/>
  <c r="AE195" i="5"/>
  <c r="AD195" i="5"/>
  <c r="AC195" i="5"/>
  <c r="AB195" i="5"/>
  <c r="AA195" i="5"/>
  <c r="Z195" i="5"/>
  <c r="Y195" i="5"/>
  <c r="X195" i="5"/>
  <c r="W195" i="5"/>
  <c r="V195" i="5"/>
  <c r="U195" i="5"/>
  <c r="T195" i="5"/>
  <c r="S195" i="5"/>
  <c r="AF194" i="5"/>
  <c r="AE194" i="5"/>
  <c r="AD194" i="5"/>
  <c r="AC194" i="5"/>
  <c r="AB194" i="5"/>
  <c r="AA194" i="5"/>
  <c r="Z194" i="5"/>
  <c r="Y194" i="5"/>
  <c r="X194" i="5"/>
  <c r="W194" i="5"/>
  <c r="V194" i="5"/>
  <c r="U194" i="5"/>
  <c r="T194" i="5"/>
  <c r="S194" i="5"/>
  <c r="AF193" i="5"/>
  <c r="AE193" i="5"/>
  <c r="AD193" i="5"/>
  <c r="AC193" i="5"/>
  <c r="AB193" i="5"/>
  <c r="AA193" i="5"/>
  <c r="Z193" i="5"/>
  <c r="Y193" i="5"/>
  <c r="X193" i="5"/>
  <c r="W193" i="5"/>
  <c r="V193" i="5"/>
  <c r="U193" i="5"/>
  <c r="T193" i="5"/>
  <c r="S193" i="5"/>
  <c r="AF192" i="5"/>
  <c r="AE192" i="5"/>
  <c r="AD192" i="5"/>
  <c r="AC192" i="5"/>
  <c r="AB192" i="5"/>
  <c r="AA192" i="5"/>
  <c r="Z192" i="5"/>
  <c r="Y192" i="5"/>
  <c r="X192" i="5"/>
  <c r="W192" i="5"/>
  <c r="V192" i="5"/>
  <c r="U192" i="5"/>
  <c r="T192" i="5"/>
  <c r="S192" i="5"/>
  <c r="AF191" i="5"/>
  <c r="AE191" i="5"/>
  <c r="AD191" i="5"/>
  <c r="AC191" i="5"/>
  <c r="AB191" i="5"/>
  <c r="AA191" i="5"/>
  <c r="Z191" i="5"/>
  <c r="Y191" i="5"/>
  <c r="X191" i="5"/>
  <c r="W191" i="5"/>
  <c r="V191" i="5"/>
  <c r="U191" i="5"/>
  <c r="T191" i="5"/>
  <c r="S191" i="5"/>
  <c r="AF190" i="5"/>
  <c r="AE190" i="5"/>
  <c r="AD190" i="5"/>
  <c r="AC190" i="5"/>
  <c r="AB190" i="5"/>
  <c r="AA190" i="5"/>
  <c r="Z190" i="5"/>
  <c r="Y190" i="5"/>
  <c r="X190" i="5"/>
  <c r="W190" i="5"/>
  <c r="V190" i="5"/>
  <c r="U190" i="5"/>
  <c r="T190" i="5"/>
  <c r="S190" i="5"/>
  <c r="AF189" i="5"/>
  <c r="AE189" i="5"/>
  <c r="AD189" i="5"/>
  <c r="AC189" i="5"/>
  <c r="AB189" i="5"/>
  <c r="AA189" i="5"/>
  <c r="Z189" i="5"/>
  <c r="Y189" i="5"/>
  <c r="X189" i="5"/>
  <c r="W189" i="5"/>
  <c r="V189" i="5"/>
  <c r="U189" i="5"/>
  <c r="T189" i="5"/>
  <c r="S189" i="5"/>
  <c r="AF188" i="5"/>
  <c r="AE188" i="5"/>
  <c r="AD188" i="5"/>
  <c r="AC188" i="5"/>
  <c r="AB188" i="5"/>
  <c r="AA188" i="5"/>
  <c r="Z188" i="5"/>
  <c r="Y188" i="5"/>
  <c r="X188" i="5"/>
  <c r="W188" i="5"/>
  <c r="V188" i="5"/>
  <c r="U188" i="5"/>
  <c r="T188" i="5"/>
  <c r="S188" i="5"/>
  <c r="AF187" i="5"/>
  <c r="AE187" i="5"/>
  <c r="AD187" i="5"/>
  <c r="AC187" i="5"/>
  <c r="AB187" i="5"/>
  <c r="AA187" i="5"/>
  <c r="Z187" i="5"/>
  <c r="Y187" i="5"/>
  <c r="X187" i="5"/>
  <c r="W187" i="5"/>
  <c r="V187" i="5"/>
  <c r="U187" i="5"/>
  <c r="T187" i="5"/>
  <c r="S187" i="5"/>
  <c r="AF186" i="5"/>
  <c r="AE186" i="5"/>
  <c r="AD186" i="5"/>
  <c r="AC186" i="5"/>
  <c r="AB186" i="5"/>
  <c r="AA186" i="5"/>
  <c r="Z186" i="5"/>
  <c r="Y186" i="5"/>
  <c r="X186" i="5"/>
  <c r="W186" i="5"/>
  <c r="V186" i="5"/>
  <c r="U186" i="5"/>
  <c r="T186" i="5"/>
  <c r="S186" i="5"/>
  <c r="AF185" i="5"/>
  <c r="AE185" i="5"/>
  <c r="AD185" i="5"/>
  <c r="AC185" i="5"/>
  <c r="AB185" i="5"/>
  <c r="AA185" i="5"/>
  <c r="Z185" i="5"/>
  <c r="Y185" i="5"/>
  <c r="X185" i="5"/>
  <c r="W185" i="5"/>
  <c r="V185" i="5"/>
  <c r="U185" i="5"/>
  <c r="T185" i="5"/>
  <c r="S185" i="5"/>
  <c r="AF184" i="5"/>
  <c r="AE184" i="5"/>
  <c r="AD184" i="5"/>
  <c r="AC184" i="5"/>
  <c r="AB184" i="5"/>
  <c r="AA184" i="5"/>
  <c r="Z184" i="5"/>
  <c r="Y184" i="5"/>
  <c r="X184" i="5"/>
  <c r="W184" i="5"/>
  <c r="V184" i="5"/>
  <c r="U184" i="5"/>
  <c r="T184" i="5"/>
  <c r="S184" i="5"/>
  <c r="AF183" i="5"/>
  <c r="AE183" i="5"/>
  <c r="AD183" i="5"/>
  <c r="AC183" i="5"/>
  <c r="AB183" i="5"/>
  <c r="AA183" i="5"/>
  <c r="Z183" i="5"/>
  <c r="Y183" i="5"/>
  <c r="X183" i="5"/>
  <c r="W183" i="5"/>
  <c r="V183" i="5"/>
  <c r="U183" i="5"/>
  <c r="T183" i="5"/>
  <c r="S183" i="5"/>
  <c r="AF182" i="5"/>
  <c r="AE182" i="5"/>
  <c r="AD182" i="5"/>
  <c r="AC182" i="5"/>
  <c r="AB182" i="5"/>
  <c r="AA182" i="5"/>
  <c r="Z182" i="5"/>
  <c r="Y182" i="5"/>
  <c r="X182" i="5"/>
  <c r="W182" i="5"/>
  <c r="V182" i="5"/>
  <c r="U182" i="5"/>
  <c r="T182" i="5"/>
  <c r="S182" i="5"/>
  <c r="AF181" i="5"/>
  <c r="AE181" i="5"/>
  <c r="AD181" i="5"/>
  <c r="AC181" i="5"/>
  <c r="AB181" i="5"/>
  <c r="AA181" i="5"/>
  <c r="Z181" i="5"/>
  <c r="Y181" i="5"/>
  <c r="X181" i="5"/>
  <c r="W181" i="5"/>
  <c r="V181" i="5"/>
  <c r="U181" i="5"/>
  <c r="T181" i="5"/>
  <c r="S181" i="5"/>
  <c r="AF180" i="5"/>
  <c r="AE180" i="5"/>
  <c r="AD180" i="5"/>
  <c r="AC180" i="5"/>
  <c r="AB180" i="5"/>
  <c r="AA180" i="5"/>
  <c r="Z180" i="5"/>
  <c r="Y180" i="5"/>
  <c r="X180" i="5"/>
  <c r="W180" i="5"/>
  <c r="V180" i="5"/>
  <c r="U180" i="5"/>
  <c r="T180" i="5"/>
  <c r="S180" i="5"/>
  <c r="AF179" i="5"/>
  <c r="AE179" i="5"/>
  <c r="AD179" i="5"/>
  <c r="AC179" i="5"/>
  <c r="AB179" i="5"/>
  <c r="AA179" i="5"/>
  <c r="Z179" i="5"/>
  <c r="Y179" i="5"/>
  <c r="X179" i="5"/>
  <c r="W179" i="5"/>
  <c r="V179" i="5"/>
  <c r="U179" i="5"/>
  <c r="T179" i="5"/>
  <c r="S179" i="5"/>
  <c r="AF178" i="5"/>
  <c r="AE178" i="5"/>
  <c r="AD178" i="5"/>
  <c r="AC178" i="5"/>
  <c r="AB178" i="5"/>
  <c r="AA178" i="5"/>
  <c r="Z178" i="5"/>
  <c r="Y178" i="5"/>
  <c r="X178" i="5"/>
  <c r="W178" i="5"/>
  <c r="V178" i="5"/>
  <c r="U178" i="5"/>
  <c r="T178" i="5"/>
  <c r="S178" i="5"/>
  <c r="AF177" i="5"/>
  <c r="AE177" i="5"/>
  <c r="AD177" i="5"/>
  <c r="AC177" i="5"/>
  <c r="AB177" i="5"/>
  <c r="AA177" i="5"/>
  <c r="Z177" i="5"/>
  <c r="Y177" i="5"/>
  <c r="X177" i="5"/>
  <c r="W177" i="5"/>
  <c r="V177" i="5"/>
  <c r="U177" i="5"/>
  <c r="T177" i="5"/>
  <c r="S177" i="5"/>
  <c r="AF176" i="5"/>
  <c r="AE176" i="5"/>
  <c r="AD176" i="5"/>
  <c r="AC176" i="5"/>
  <c r="AB176" i="5"/>
  <c r="AA176" i="5"/>
  <c r="Z176" i="5"/>
  <c r="Y176" i="5"/>
  <c r="X176" i="5"/>
  <c r="W176" i="5"/>
  <c r="V176" i="5"/>
  <c r="U176" i="5"/>
  <c r="T176" i="5"/>
  <c r="S176" i="5"/>
  <c r="AF175" i="5"/>
  <c r="AE175" i="5"/>
  <c r="AD175" i="5"/>
  <c r="AC175" i="5"/>
  <c r="AB175" i="5"/>
  <c r="AA175" i="5"/>
  <c r="Z175" i="5"/>
  <c r="Y175" i="5"/>
  <c r="X175" i="5"/>
  <c r="W175" i="5"/>
  <c r="V175" i="5"/>
  <c r="U175" i="5"/>
  <c r="T175" i="5"/>
  <c r="S175" i="5"/>
  <c r="AF174" i="5"/>
  <c r="AE174" i="5"/>
  <c r="AD174" i="5"/>
  <c r="AC174" i="5"/>
  <c r="AB174" i="5"/>
  <c r="AA174" i="5"/>
  <c r="Z174" i="5"/>
  <c r="Y174" i="5"/>
  <c r="X174" i="5"/>
  <c r="W174" i="5"/>
  <c r="V174" i="5"/>
  <c r="U174" i="5"/>
  <c r="T174" i="5"/>
  <c r="S174" i="5"/>
  <c r="AF173" i="5"/>
  <c r="AE173" i="5"/>
  <c r="AD173" i="5"/>
  <c r="AC173" i="5"/>
  <c r="AB173" i="5"/>
  <c r="AA173" i="5"/>
  <c r="Z173" i="5"/>
  <c r="Y173" i="5"/>
  <c r="X173" i="5"/>
  <c r="W173" i="5"/>
  <c r="V173" i="5"/>
  <c r="U173" i="5"/>
  <c r="T173" i="5"/>
  <c r="S173" i="5"/>
  <c r="AF172" i="5"/>
  <c r="AE172" i="5"/>
  <c r="AD172" i="5"/>
  <c r="AC172" i="5"/>
  <c r="AB172" i="5"/>
  <c r="AA172" i="5"/>
  <c r="Z172" i="5"/>
  <c r="Y172" i="5"/>
  <c r="X172" i="5"/>
  <c r="W172" i="5"/>
  <c r="V172" i="5"/>
  <c r="U172" i="5"/>
  <c r="T172" i="5"/>
  <c r="S172" i="5"/>
  <c r="AF171" i="5"/>
  <c r="AE171" i="5"/>
  <c r="AD171" i="5"/>
  <c r="AC171" i="5"/>
  <c r="AB171" i="5"/>
  <c r="AA171" i="5"/>
  <c r="Z171" i="5"/>
  <c r="Y171" i="5"/>
  <c r="X171" i="5"/>
  <c r="W171" i="5"/>
  <c r="V171" i="5"/>
  <c r="U171" i="5"/>
  <c r="T171" i="5"/>
  <c r="S171" i="5"/>
  <c r="AF170" i="5"/>
  <c r="AE170" i="5"/>
  <c r="AD170" i="5"/>
  <c r="AC170" i="5"/>
  <c r="AB170" i="5"/>
  <c r="AA170" i="5"/>
  <c r="Z170" i="5"/>
  <c r="Y170" i="5"/>
  <c r="X170" i="5"/>
  <c r="W170" i="5"/>
  <c r="V170" i="5"/>
  <c r="U170" i="5"/>
  <c r="T170" i="5"/>
  <c r="S170" i="5"/>
  <c r="AF169" i="5"/>
  <c r="AE169" i="5"/>
  <c r="AD169" i="5"/>
  <c r="AC169" i="5"/>
  <c r="AB169" i="5"/>
  <c r="AA169" i="5"/>
  <c r="Z169" i="5"/>
  <c r="Y169" i="5"/>
  <c r="X169" i="5"/>
  <c r="W169" i="5"/>
  <c r="V169" i="5"/>
  <c r="U169" i="5"/>
  <c r="T169" i="5"/>
  <c r="S169" i="5"/>
  <c r="AF168" i="5"/>
  <c r="AE168" i="5"/>
  <c r="AD168" i="5"/>
  <c r="AC168" i="5"/>
  <c r="AB168" i="5"/>
  <c r="AA168" i="5"/>
  <c r="Z168" i="5"/>
  <c r="Y168" i="5"/>
  <c r="X168" i="5"/>
  <c r="W168" i="5"/>
  <c r="V168" i="5"/>
  <c r="U168" i="5"/>
  <c r="T168" i="5"/>
  <c r="S168" i="5"/>
  <c r="AF167" i="5"/>
  <c r="AE167" i="5"/>
  <c r="AD167" i="5"/>
  <c r="AC167" i="5"/>
  <c r="AB167" i="5"/>
  <c r="AA167" i="5"/>
  <c r="Z167" i="5"/>
  <c r="Y167" i="5"/>
  <c r="X167" i="5"/>
  <c r="W167" i="5"/>
  <c r="V167" i="5"/>
  <c r="U167" i="5"/>
  <c r="T167" i="5"/>
  <c r="S167" i="5"/>
  <c r="AF166" i="5"/>
  <c r="AE166" i="5"/>
  <c r="AD166" i="5"/>
  <c r="AC166" i="5"/>
  <c r="AB166" i="5"/>
  <c r="AA166" i="5"/>
  <c r="Z166" i="5"/>
  <c r="Y166" i="5"/>
  <c r="X166" i="5"/>
  <c r="W166" i="5"/>
  <c r="V166" i="5"/>
  <c r="U166" i="5"/>
  <c r="T166" i="5"/>
  <c r="S166" i="5"/>
  <c r="AF165" i="5"/>
  <c r="AE165" i="5"/>
  <c r="AD165" i="5"/>
  <c r="AC165" i="5"/>
  <c r="AB165" i="5"/>
  <c r="AA165" i="5"/>
  <c r="Z165" i="5"/>
  <c r="Y165" i="5"/>
  <c r="X165" i="5"/>
  <c r="W165" i="5"/>
  <c r="V165" i="5"/>
  <c r="U165" i="5"/>
  <c r="T165" i="5"/>
  <c r="S165" i="5"/>
  <c r="AF164" i="5"/>
  <c r="AE164" i="5"/>
  <c r="AD164" i="5"/>
  <c r="AC164" i="5"/>
  <c r="AB164" i="5"/>
  <c r="AA164" i="5"/>
  <c r="Z164" i="5"/>
  <c r="Y164" i="5"/>
  <c r="X164" i="5"/>
  <c r="W164" i="5"/>
  <c r="V164" i="5"/>
  <c r="U164" i="5"/>
  <c r="T164" i="5"/>
  <c r="S164" i="5"/>
  <c r="AF163" i="5"/>
  <c r="AE163" i="5"/>
  <c r="AD163" i="5"/>
  <c r="AC163" i="5"/>
  <c r="AB163" i="5"/>
  <c r="AA163" i="5"/>
  <c r="Z163" i="5"/>
  <c r="Y163" i="5"/>
  <c r="X163" i="5"/>
  <c r="W163" i="5"/>
  <c r="V163" i="5"/>
  <c r="U163" i="5"/>
  <c r="T163" i="5"/>
  <c r="S163" i="5"/>
  <c r="AF162" i="5"/>
  <c r="AE162" i="5"/>
  <c r="AD162" i="5"/>
  <c r="AC162" i="5"/>
  <c r="AB162" i="5"/>
  <c r="AA162" i="5"/>
  <c r="Z162" i="5"/>
  <c r="Y162" i="5"/>
  <c r="X162" i="5"/>
  <c r="W162" i="5"/>
  <c r="V162" i="5"/>
  <c r="U162" i="5"/>
  <c r="T162" i="5"/>
  <c r="S162" i="5"/>
  <c r="AF161" i="5"/>
  <c r="AE161" i="5"/>
  <c r="AD161" i="5"/>
  <c r="AC161" i="5"/>
  <c r="AB161" i="5"/>
  <c r="AA161" i="5"/>
  <c r="Z161" i="5"/>
  <c r="Y161" i="5"/>
  <c r="X161" i="5"/>
  <c r="W161" i="5"/>
  <c r="V161" i="5"/>
  <c r="U161" i="5"/>
  <c r="T161" i="5"/>
  <c r="S161" i="5"/>
  <c r="AF160" i="5"/>
  <c r="AE160" i="5"/>
  <c r="AD160" i="5"/>
  <c r="AC160" i="5"/>
  <c r="AB160" i="5"/>
  <c r="AA160" i="5"/>
  <c r="Z160" i="5"/>
  <c r="Y160" i="5"/>
  <c r="X160" i="5"/>
  <c r="W160" i="5"/>
  <c r="V160" i="5"/>
  <c r="U160" i="5"/>
  <c r="T160" i="5"/>
  <c r="S160" i="5"/>
  <c r="AF159" i="5"/>
  <c r="AE159" i="5"/>
  <c r="AD159" i="5"/>
  <c r="AC159" i="5"/>
  <c r="AB159" i="5"/>
  <c r="AA159" i="5"/>
  <c r="Z159" i="5"/>
  <c r="Y159" i="5"/>
  <c r="X159" i="5"/>
  <c r="W159" i="5"/>
  <c r="V159" i="5"/>
  <c r="U159" i="5"/>
  <c r="T159" i="5"/>
  <c r="S159" i="5"/>
  <c r="AF158" i="5"/>
  <c r="AE158" i="5"/>
  <c r="AD158" i="5"/>
  <c r="AC158" i="5"/>
  <c r="AB158" i="5"/>
  <c r="AA158" i="5"/>
  <c r="Z158" i="5"/>
  <c r="Y158" i="5"/>
  <c r="X158" i="5"/>
  <c r="W158" i="5"/>
  <c r="V158" i="5"/>
  <c r="U158" i="5"/>
  <c r="T158" i="5"/>
  <c r="S158" i="5"/>
  <c r="AF157" i="5"/>
  <c r="AE157" i="5"/>
  <c r="AD157" i="5"/>
  <c r="AC157" i="5"/>
  <c r="AB157" i="5"/>
  <c r="AA157" i="5"/>
  <c r="Z157" i="5"/>
  <c r="Y157" i="5"/>
  <c r="X157" i="5"/>
  <c r="W157" i="5"/>
  <c r="V157" i="5"/>
  <c r="U157" i="5"/>
  <c r="T157" i="5"/>
  <c r="S157" i="5"/>
  <c r="AF156" i="5"/>
  <c r="AE156" i="5"/>
  <c r="AD156" i="5"/>
  <c r="AC156" i="5"/>
  <c r="AB156" i="5"/>
  <c r="AA156" i="5"/>
  <c r="Z156" i="5"/>
  <c r="Y156" i="5"/>
  <c r="X156" i="5"/>
  <c r="W156" i="5"/>
  <c r="V156" i="5"/>
  <c r="U156" i="5"/>
  <c r="T156" i="5"/>
  <c r="S156" i="5"/>
  <c r="AF155" i="5"/>
  <c r="AE155" i="5"/>
  <c r="AD155" i="5"/>
  <c r="AC155" i="5"/>
  <c r="AB155" i="5"/>
  <c r="AA155" i="5"/>
  <c r="Z155" i="5"/>
  <c r="Y155" i="5"/>
  <c r="X155" i="5"/>
  <c r="W155" i="5"/>
  <c r="V155" i="5"/>
  <c r="U155" i="5"/>
  <c r="T155" i="5"/>
  <c r="S155" i="5"/>
  <c r="AF154" i="5"/>
  <c r="AE154" i="5"/>
  <c r="AD154" i="5"/>
  <c r="AC154" i="5"/>
  <c r="AB154" i="5"/>
  <c r="AA154" i="5"/>
  <c r="Z154" i="5"/>
  <c r="Y154" i="5"/>
  <c r="X154" i="5"/>
  <c r="W154" i="5"/>
  <c r="V154" i="5"/>
  <c r="U154" i="5"/>
  <c r="T154" i="5"/>
  <c r="S154" i="5"/>
  <c r="AF153" i="5"/>
  <c r="AE153" i="5"/>
  <c r="AD153" i="5"/>
  <c r="AC153" i="5"/>
  <c r="AB153" i="5"/>
  <c r="AA153" i="5"/>
  <c r="Z153" i="5"/>
  <c r="Y153" i="5"/>
  <c r="X153" i="5"/>
  <c r="W153" i="5"/>
  <c r="V153" i="5"/>
  <c r="U153" i="5"/>
  <c r="T153" i="5"/>
  <c r="S153" i="5"/>
  <c r="AF152" i="5"/>
  <c r="AE152" i="5"/>
  <c r="AD152" i="5"/>
  <c r="AC152" i="5"/>
  <c r="AB152" i="5"/>
  <c r="AA152" i="5"/>
  <c r="Z152" i="5"/>
  <c r="Y152" i="5"/>
  <c r="X152" i="5"/>
  <c r="W152" i="5"/>
  <c r="V152" i="5"/>
  <c r="U152" i="5"/>
  <c r="T152" i="5"/>
  <c r="S152" i="5"/>
  <c r="AF151" i="5"/>
  <c r="AE151" i="5"/>
  <c r="AD151" i="5"/>
  <c r="AC151" i="5"/>
  <c r="AB151" i="5"/>
  <c r="AA151" i="5"/>
  <c r="Z151" i="5"/>
  <c r="Y151" i="5"/>
  <c r="X151" i="5"/>
  <c r="W151" i="5"/>
  <c r="V151" i="5"/>
  <c r="U151" i="5"/>
  <c r="T151" i="5"/>
  <c r="S151" i="5"/>
  <c r="AF150" i="5"/>
  <c r="AE150" i="5"/>
  <c r="AD150" i="5"/>
  <c r="AC150" i="5"/>
  <c r="AB150" i="5"/>
  <c r="AA150" i="5"/>
  <c r="Z150" i="5"/>
  <c r="Y150" i="5"/>
  <c r="X150" i="5"/>
  <c r="W150" i="5"/>
  <c r="V150" i="5"/>
  <c r="U150" i="5"/>
  <c r="T150" i="5"/>
  <c r="S150" i="5"/>
  <c r="AF149" i="5"/>
  <c r="AE149" i="5"/>
  <c r="AD149" i="5"/>
  <c r="AC149" i="5"/>
  <c r="AB149" i="5"/>
  <c r="AA149" i="5"/>
  <c r="Z149" i="5"/>
  <c r="Y149" i="5"/>
  <c r="X149" i="5"/>
  <c r="W149" i="5"/>
  <c r="V149" i="5"/>
  <c r="U149" i="5"/>
  <c r="T149" i="5"/>
  <c r="S149" i="5"/>
  <c r="AF148" i="5"/>
  <c r="AE148" i="5"/>
  <c r="AD148" i="5"/>
  <c r="AC148" i="5"/>
  <c r="AB148" i="5"/>
  <c r="AA148" i="5"/>
  <c r="Z148" i="5"/>
  <c r="Y148" i="5"/>
  <c r="X148" i="5"/>
  <c r="W148" i="5"/>
  <c r="V148" i="5"/>
  <c r="U148" i="5"/>
  <c r="T148" i="5"/>
  <c r="S148" i="5"/>
  <c r="AF147" i="5"/>
  <c r="AE147" i="5"/>
  <c r="AD147" i="5"/>
  <c r="AC147" i="5"/>
  <c r="AB147" i="5"/>
  <c r="AA147" i="5"/>
  <c r="Z147" i="5"/>
  <c r="Y147" i="5"/>
  <c r="X147" i="5"/>
  <c r="W147" i="5"/>
  <c r="V147" i="5"/>
  <c r="U147" i="5"/>
  <c r="T147" i="5"/>
  <c r="S147" i="5"/>
  <c r="AF146" i="5"/>
  <c r="AE146" i="5"/>
  <c r="AD146" i="5"/>
  <c r="AC146" i="5"/>
  <c r="AB146" i="5"/>
  <c r="AA146" i="5"/>
  <c r="Z146" i="5"/>
  <c r="Y146" i="5"/>
  <c r="X146" i="5"/>
  <c r="W146" i="5"/>
  <c r="V146" i="5"/>
  <c r="U146" i="5"/>
  <c r="T146" i="5"/>
  <c r="S146" i="5"/>
  <c r="AF145" i="5"/>
  <c r="AE145" i="5"/>
  <c r="AD145" i="5"/>
  <c r="AC145" i="5"/>
  <c r="AB145" i="5"/>
  <c r="AA145" i="5"/>
  <c r="Z145" i="5"/>
  <c r="Y145" i="5"/>
  <c r="X145" i="5"/>
  <c r="W145" i="5"/>
  <c r="V145" i="5"/>
  <c r="U145" i="5"/>
  <c r="T145" i="5"/>
  <c r="S145" i="5"/>
  <c r="AF144" i="5"/>
  <c r="AE144" i="5"/>
  <c r="AD144" i="5"/>
  <c r="AC144" i="5"/>
  <c r="AB144" i="5"/>
  <c r="AA144" i="5"/>
  <c r="Z144" i="5"/>
  <c r="Y144" i="5"/>
  <c r="X144" i="5"/>
  <c r="W144" i="5"/>
  <c r="V144" i="5"/>
  <c r="U144" i="5"/>
  <c r="T144" i="5"/>
  <c r="S144" i="5"/>
  <c r="AF143" i="5"/>
  <c r="AE143" i="5"/>
  <c r="AD143" i="5"/>
  <c r="AC143" i="5"/>
  <c r="AB143" i="5"/>
  <c r="AA143" i="5"/>
  <c r="Z143" i="5"/>
  <c r="Y143" i="5"/>
  <c r="X143" i="5"/>
  <c r="W143" i="5"/>
  <c r="V143" i="5"/>
  <c r="U143" i="5"/>
  <c r="T143" i="5"/>
  <c r="S143" i="5"/>
  <c r="AF142" i="5"/>
  <c r="AE142" i="5"/>
  <c r="AD142" i="5"/>
  <c r="AC142" i="5"/>
  <c r="AB142" i="5"/>
  <c r="AA142" i="5"/>
  <c r="Z142" i="5"/>
  <c r="Y142" i="5"/>
  <c r="X142" i="5"/>
  <c r="W142" i="5"/>
  <c r="V142" i="5"/>
  <c r="U142" i="5"/>
  <c r="T142" i="5"/>
  <c r="S142" i="5"/>
  <c r="AF141" i="5"/>
  <c r="AE141" i="5"/>
  <c r="AD141" i="5"/>
  <c r="AC141" i="5"/>
  <c r="AB141" i="5"/>
  <c r="AA141" i="5"/>
  <c r="Z141" i="5"/>
  <c r="Y141" i="5"/>
  <c r="X141" i="5"/>
  <c r="W141" i="5"/>
  <c r="V141" i="5"/>
  <c r="U141" i="5"/>
  <c r="T141" i="5"/>
  <c r="S141" i="5"/>
  <c r="AF140" i="5"/>
  <c r="AE140" i="5"/>
  <c r="AD140" i="5"/>
  <c r="AC140" i="5"/>
  <c r="AB140" i="5"/>
  <c r="AA140" i="5"/>
  <c r="Z140" i="5"/>
  <c r="Y140" i="5"/>
  <c r="X140" i="5"/>
  <c r="W140" i="5"/>
  <c r="V140" i="5"/>
  <c r="U140" i="5"/>
  <c r="T140" i="5"/>
  <c r="S140" i="5"/>
  <c r="AF139" i="5"/>
  <c r="AE139" i="5"/>
  <c r="AD139" i="5"/>
  <c r="AC139" i="5"/>
  <c r="AB139" i="5"/>
  <c r="AA139" i="5"/>
  <c r="Z139" i="5"/>
  <c r="Y139" i="5"/>
  <c r="X139" i="5"/>
  <c r="W139" i="5"/>
  <c r="V139" i="5"/>
  <c r="U139" i="5"/>
  <c r="T139" i="5"/>
  <c r="S139" i="5"/>
  <c r="AF138" i="5"/>
  <c r="AE138" i="5"/>
  <c r="AD138" i="5"/>
  <c r="AC138" i="5"/>
  <c r="AB138" i="5"/>
  <c r="AA138" i="5"/>
  <c r="Z138" i="5"/>
  <c r="Y138" i="5"/>
  <c r="X138" i="5"/>
  <c r="W138" i="5"/>
  <c r="V138" i="5"/>
  <c r="U138" i="5"/>
  <c r="T138" i="5"/>
  <c r="S138" i="5"/>
  <c r="AF137" i="5"/>
  <c r="AE137" i="5"/>
  <c r="AD137" i="5"/>
  <c r="AC137" i="5"/>
  <c r="AB137" i="5"/>
  <c r="AA137" i="5"/>
  <c r="Z137" i="5"/>
  <c r="Y137" i="5"/>
  <c r="X137" i="5"/>
  <c r="W137" i="5"/>
  <c r="V137" i="5"/>
  <c r="U137" i="5"/>
  <c r="T137" i="5"/>
  <c r="S137" i="5"/>
  <c r="AF136" i="5"/>
  <c r="AE136" i="5"/>
  <c r="AD136" i="5"/>
  <c r="AC136" i="5"/>
  <c r="AB136" i="5"/>
  <c r="AA136" i="5"/>
  <c r="Z136" i="5"/>
  <c r="Y136" i="5"/>
  <c r="X136" i="5"/>
  <c r="W136" i="5"/>
  <c r="V136" i="5"/>
  <c r="U136" i="5"/>
  <c r="T136" i="5"/>
  <c r="S136" i="5"/>
  <c r="AF135" i="5"/>
  <c r="AE135" i="5"/>
  <c r="AD135" i="5"/>
  <c r="AC135" i="5"/>
  <c r="AB135" i="5"/>
  <c r="AA135" i="5"/>
  <c r="Z135" i="5"/>
  <c r="Y135" i="5"/>
  <c r="X135" i="5"/>
  <c r="W135" i="5"/>
  <c r="V135" i="5"/>
  <c r="U135" i="5"/>
  <c r="T135" i="5"/>
  <c r="S135" i="5"/>
  <c r="AF134" i="5"/>
  <c r="AE134" i="5"/>
  <c r="AD134" i="5"/>
  <c r="AC134" i="5"/>
  <c r="AB134" i="5"/>
  <c r="AA134" i="5"/>
  <c r="Z134" i="5"/>
  <c r="Y134" i="5"/>
  <c r="X134" i="5"/>
  <c r="W134" i="5"/>
  <c r="V134" i="5"/>
  <c r="U134" i="5"/>
  <c r="T134" i="5"/>
  <c r="S134" i="5"/>
  <c r="AF133" i="5"/>
  <c r="AE133" i="5"/>
  <c r="AD133" i="5"/>
  <c r="AC133" i="5"/>
  <c r="AB133" i="5"/>
  <c r="AA133" i="5"/>
  <c r="Z133" i="5"/>
  <c r="Y133" i="5"/>
  <c r="X133" i="5"/>
  <c r="W133" i="5"/>
  <c r="V133" i="5"/>
  <c r="U133" i="5"/>
  <c r="T133" i="5"/>
  <c r="S133" i="5"/>
  <c r="AF132" i="5"/>
  <c r="AE132" i="5"/>
  <c r="AD132" i="5"/>
  <c r="AC132" i="5"/>
  <c r="AB132" i="5"/>
  <c r="AA132" i="5"/>
  <c r="Z132" i="5"/>
  <c r="Y132" i="5"/>
  <c r="X132" i="5"/>
  <c r="W132" i="5"/>
  <c r="V132" i="5"/>
  <c r="U132" i="5"/>
  <c r="T132" i="5"/>
  <c r="S132" i="5"/>
  <c r="AF131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S131" i="5"/>
  <c r="AF130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S130" i="5"/>
  <c r="AF129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S129" i="5"/>
  <c r="AF128" i="5"/>
  <c r="AE128" i="5"/>
  <c r="AD128" i="5"/>
  <c r="AC128" i="5"/>
  <c r="AB128" i="5"/>
  <c r="AA128" i="5"/>
  <c r="Z128" i="5"/>
  <c r="Y128" i="5"/>
  <c r="X128" i="5"/>
  <c r="W128" i="5"/>
  <c r="V128" i="5"/>
  <c r="U128" i="5"/>
  <c r="T128" i="5"/>
  <c r="S128" i="5"/>
  <c r="AF127" i="5"/>
  <c r="AE127" i="5"/>
  <c r="AD127" i="5"/>
  <c r="AC127" i="5"/>
  <c r="AB127" i="5"/>
  <c r="AA127" i="5"/>
  <c r="Z127" i="5"/>
  <c r="Y127" i="5"/>
  <c r="X127" i="5"/>
  <c r="W127" i="5"/>
  <c r="V127" i="5"/>
  <c r="U127" i="5"/>
  <c r="T127" i="5"/>
  <c r="S127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AF125" i="5"/>
  <c r="AE125" i="5"/>
  <c r="AD125" i="5"/>
  <c r="AC125" i="5"/>
  <c r="AB125" i="5"/>
  <c r="AA125" i="5"/>
  <c r="Z125" i="5"/>
  <c r="Y125" i="5"/>
  <c r="X125" i="5"/>
  <c r="W125" i="5"/>
  <c r="V125" i="5"/>
  <c r="U125" i="5"/>
  <c r="T125" i="5"/>
  <c r="S125" i="5"/>
  <c r="AF124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AF123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AF122" i="5"/>
  <c r="AE122" i="5"/>
  <c r="AD122" i="5"/>
  <c r="AC122" i="5"/>
  <c r="AB122" i="5"/>
  <c r="AA122" i="5"/>
  <c r="Z122" i="5"/>
  <c r="Y122" i="5"/>
  <c r="X122" i="5"/>
  <c r="W122" i="5"/>
  <c r="V122" i="5"/>
  <c r="U122" i="5"/>
  <c r="T122" i="5"/>
  <c r="S122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AF117" i="5"/>
  <c r="AE117" i="5"/>
  <c r="AD117" i="5"/>
  <c r="AC117" i="5"/>
  <c r="AB117" i="5"/>
  <c r="AA117" i="5"/>
  <c r="Z117" i="5"/>
  <c r="Y117" i="5"/>
  <c r="X117" i="5"/>
  <c r="W117" i="5"/>
  <c r="V117" i="5"/>
  <c r="U117" i="5"/>
  <c r="T117" i="5"/>
  <c r="S117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AF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AF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AF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AF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AF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AF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AF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S84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AA1022" i="3" l="1"/>
  <c r="Z1022" i="3"/>
  <c r="Y1022" i="3"/>
  <c r="W1022" i="3"/>
  <c r="V1022" i="3"/>
  <c r="U1022" i="3"/>
  <c r="T1022" i="3"/>
  <c r="S1022" i="3"/>
  <c r="R1022" i="3"/>
  <c r="Q1022" i="3"/>
  <c r="P1022" i="3"/>
  <c r="O1022" i="3"/>
  <c r="AA1021" i="3"/>
  <c r="Z1021" i="3"/>
  <c r="Y1021" i="3"/>
  <c r="W1021" i="3"/>
  <c r="V1021" i="3"/>
  <c r="U1021" i="3"/>
  <c r="T1021" i="3"/>
  <c r="S1021" i="3"/>
  <c r="R1021" i="3"/>
  <c r="Q1021" i="3"/>
  <c r="P1021" i="3"/>
  <c r="O1021" i="3"/>
  <c r="AA1020" i="3"/>
  <c r="Z1020" i="3"/>
  <c r="Y1020" i="3"/>
  <c r="W1020" i="3"/>
  <c r="V1020" i="3"/>
  <c r="U1020" i="3"/>
  <c r="T1020" i="3"/>
  <c r="S1020" i="3"/>
  <c r="R1020" i="3"/>
  <c r="Q1020" i="3"/>
  <c r="P1020" i="3"/>
  <c r="O1020" i="3"/>
  <c r="AA1019" i="3"/>
  <c r="Z1019" i="3"/>
  <c r="Y1019" i="3"/>
  <c r="W1019" i="3"/>
  <c r="V1019" i="3"/>
  <c r="U1019" i="3"/>
  <c r="T1019" i="3"/>
  <c r="S1019" i="3"/>
  <c r="R1019" i="3"/>
  <c r="Q1019" i="3"/>
  <c r="P1019" i="3"/>
  <c r="O1019" i="3"/>
  <c r="AA1018" i="3"/>
  <c r="Z1018" i="3"/>
  <c r="Y1018" i="3"/>
  <c r="W1018" i="3"/>
  <c r="V1018" i="3"/>
  <c r="U1018" i="3"/>
  <c r="T1018" i="3"/>
  <c r="S1018" i="3"/>
  <c r="R1018" i="3"/>
  <c r="Q1018" i="3"/>
  <c r="P1018" i="3"/>
  <c r="O1018" i="3"/>
  <c r="AA1017" i="3"/>
  <c r="Z1017" i="3"/>
  <c r="Y1017" i="3"/>
  <c r="W1017" i="3"/>
  <c r="V1017" i="3"/>
  <c r="U1017" i="3"/>
  <c r="T1017" i="3"/>
  <c r="S1017" i="3"/>
  <c r="R1017" i="3"/>
  <c r="Q1017" i="3"/>
  <c r="P1017" i="3"/>
  <c r="O1017" i="3"/>
  <c r="AA1016" i="3"/>
  <c r="Z1016" i="3"/>
  <c r="Y1016" i="3"/>
  <c r="W1016" i="3"/>
  <c r="V1016" i="3"/>
  <c r="U1016" i="3"/>
  <c r="T1016" i="3"/>
  <c r="S1016" i="3"/>
  <c r="R1016" i="3"/>
  <c r="Q1016" i="3"/>
  <c r="P1016" i="3"/>
  <c r="O1016" i="3"/>
  <c r="AA1015" i="3"/>
  <c r="Z1015" i="3"/>
  <c r="Y1015" i="3"/>
  <c r="W1015" i="3"/>
  <c r="V1015" i="3"/>
  <c r="U1015" i="3"/>
  <c r="T1015" i="3"/>
  <c r="S1015" i="3"/>
  <c r="R1015" i="3"/>
  <c r="Q1015" i="3"/>
  <c r="P1015" i="3"/>
  <c r="O1015" i="3"/>
  <c r="AA1014" i="3"/>
  <c r="Z1014" i="3"/>
  <c r="Y1014" i="3"/>
  <c r="W1014" i="3"/>
  <c r="V1014" i="3"/>
  <c r="U1014" i="3"/>
  <c r="T1014" i="3"/>
  <c r="S1014" i="3"/>
  <c r="R1014" i="3"/>
  <c r="Q1014" i="3"/>
  <c r="P1014" i="3"/>
  <c r="O1014" i="3"/>
  <c r="AA1013" i="3"/>
  <c r="Z1013" i="3"/>
  <c r="Y1013" i="3"/>
  <c r="W1013" i="3"/>
  <c r="V1013" i="3"/>
  <c r="U1013" i="3"/>
  <c r="T1013" i="3"/>
  <c r="S1013" i="3"/>
  <c r="R1013" i="3"/>
  <c r="Q1013" i="3"/>
  <c r="P1013" i="3"/>
  <c r="O1013" i="3"/>
  <c r="AA1012" i="3"/>
  <c r="Z1012" i="3"/>
  <c r="Y1012" i="3"/>
  <c r="W1012" i="3"/>
  <c r="V1012" i="3"/>
  <c r="U1012" i="3"/>
  <c r="T1012" i="3"/>
  <c r="S1012" i="3"/>
  <c r="R1012" i="3"/>
  <c r="Q1012" i="3"/>
  <c r="P1012" i="3"/>
  <c r="O1012" i="3"/>
  <c r="AA1011" i="3"/>
  <c r="Z1011" i="3"/>
  <c r="Y1011" i="3"/>
  <c r="W1011" i="3"/>
  <c r="V1011" i="3"/>
  <c r="U1011" i="3"/>
  <c r="T1011" i="3"/>
  <c r="S1011" i="3"/>
  <c r="R1011" i="3"/>
  <c r="Q1011" i="3"/>
  <c r="P1011" i="3"/>
  <c r="O1011" i="3"/>
  <c r="AA1010" i="3"/>
  <c r="Z1010" i="3"/>
  <c r="Y1010" i="3"/>
  <c r="W1010" i="3"/>
  <c r="V1010" i="3"/>
  <c r="U1010" i="3"/>
  <c r="T1010" i="3"/>
  <c r="S1010" i="3"/>
  <c r="R1010" i="3"/>
  <c r="Q1010" i="3"/>
  <c r="P1010" i="3"/>
  <c r="O1010" i="3"/>
  <c r="AA1009" i="3"/>
  <c r="Z1009" i="3"/>
  <c r="Y1009" i="3"/>
  <c r="W1009" i="3"/>
  <c r="V1009" i="3"/>
  <c r="U1009" i="3"/>
  <c r="T1009" i="3"/>
  <c r="S1009" i="3"/>
  <c r="R1009" i="3"/>
  <c r="Q1009" i="3"/>
  <c r="P1009" i="3"/>
  <c r="O1009" i="3"/>
  <c r="AA1008" i="3"/>
  <c r="Z1008" i="3"/>
  <c r="Y1008" i="3"/>
  <c r="W1008" i="3"/>
  <c r="V1008" i="3"/>
  <c r="U1008" i="3"/>
  <c r="T1008" i="3"/>
  <c r="S1008" i="3"/>
  <c r="R1008" i="3"/>
  <c r="Q1008" i="3"/>
  <c r="P1008" i="3"/>
  <c r="O1008" i="3"/>
  <c r="AA1007" i="3"/>
  <c r="Z1007" i="3"/>
  <c r="Y1007" i="3"/>
  <c r="W1007" i="3"/>
  <c r="V1007" i="3"/>
  <c r="U1007" i="3"/>
  <c r="T1007" i="3"/>
  <c r="S1007" i="3"/>
  <c r="R1007" i="3"/>
  <c r="Q1007" i="3"/>
  <c r="P1007" i="3"/>
  <c r="O1007" i="3"/>
  <c r="AA1006" i="3"/>
  <c r="Z1006" i="3"/>
  <c r="Y1006" i="3"/>
  <c r="W1006" i="3"/>
  <c r="V1006" i="3"/>
  <c r="U1006" i="3"/>
  <c r="T1006" i="3"/>
  <c r="S1006" i="3"/>
  <c r="R1006" i="3"/>
  <c r="Q1006" i="3"/>
  <c r="P1006" i="3"/>
  <c r="O1006" i="3"/>
  <c r="AA1005" i="3"/>
  <c r="Z1005" i="3"/>
  <c r="Y1005" i="3"/>
  <c r="W1005" i="3"/>
  <c r="V1005" i="3"/>
  <c r="U1005" i="3"/>
  <c r="T1005" i="3"/>
  <c r="S1005" i="3"/>
  <c r="R1005" i="3"/>
  <c r="Q1005" i="3"/>
  <c r="P1005" i="3"/>
  <c r="O1005" i="3"/>
  <c r="AA1004" i="3"/>
  <c r="Z1004" i="3"/>
  <c r="Y1004" i="3"/>
  <c r="W1004" i="3"/>
  <c r="V1004" i="3"/>
  <c r="U1004" i="3"/>
  <c r="T1004" i="3"/>
  <c r="S1004" i="3"/>
  <c r="R1004" i="3"/>
  <c r="Q1004" i="3"/>
  <c r="P1004" i="3"/>
  <c r="O1004" i="3"/>
  <c r="AA1003" i="3"/>
  <c r="Z1003" i="3"/>
  <c r="Y1003" i="3"/>
  <c r="W1003" i="3"/>
  <c r="V1003" i="3"/>
  <c r="U1003" i="3"/>
  <c r="T1003" i="3"/>
  <c r="S1003" i="3"/>
  <c r="R1003" i="3"/>
  <c r="Q1003" i="3"/>
  <c r="P1003" i="3"/>
  <c r="O1003" i="3"/>
  <c r="AA1002" i="3"/>
  <c r="Z1002" i="3"/>
  <c r="Y1002" i="3"/>
  <c r="W1002" i="3"/>
  <c r="V1002" i="3"/>
  <c r="U1002" i="3"/>
  <c r="T1002" i="3"/>
  <c r="S1002" i="3"/>
  <c r="R1002" i="3"/>
  <c r="Q1002" i="3"/>
  <c r="P1002" i="3"/>
  <c r="O1002" i="3"/>
  <c r="AA1001" i="3"/>
  <c r="Z1001" i="3"/>
  <c r="Y1001" i="3"/>
  <c r="W1001" i="3"/>
  <c r="V1001" i="3"/>
  <c r="U1001" i="3"/>
  <c r="T1001" i="3"/>
  <c r="S1001" i="3"/>
  <c r="R1001" i="3"/>
  <c r="Q1001" i="3"/>
  <c r="P1001" i="3"/>
  <c r="O1001" i="3"/>
  <c r="AA1000" i="3"/>
  <c r="Z1000" i="3"/>
  <c r="Y1000" i="3"/>
  <c r="W1000" i="3"/>
  <c r="V1000" i="3"/>
  <c r="U1000" i="3"/>
  <c r="T1000" i="3"/>
  <c r="S1000" i="3"/>
  <c r="R1000" i="3"/>
  <c r="Q1000" i="3"/>
  <c r="P1000" i="3"/>
  <c r="O1000" i="3"/>
  <c r="AA999" i="3"/>
  <c r="Z999" i="3"/>
  <c r="Y999" i="3"/>
  <c r="W999" i="3"/>
  <c r="V999" i="3"/>
  <c r="U999" i="3"/>
  <c r="T999" i="3"/>
  <c r="S999" i="3"/>
  <c r="R999" i="3"/>
  <c r="Q999" i="3"/>
  <c r="P999" i="3"/>
  <c r="O999" i="3"/>
  <c r="AA998" i="3"/>
  <c r="Z998" i="3"/>
  <c r="Y998" i="3"/>
  <c r="W998" i="3"/>
  <c r="V998" i="3"/>
  <c r="U998" i="3"/>
  <c r="T998" i="3"/>
  <c r="S998" i="3"/>
  <c r="R998" i="3"/>
  <c r="Q998" i="3"/>
  <c r="P998" i="3"/>
  <c r="O998" i="3"/>
  <c r="AA997" i="3"/>
  <c r="Z997" i="3"/>
  <c r="Y997" i="3"/>
  <c r="W997" i="3"/>
  <c r="V997" i="3"/>
  <c r="U997" i="3"/>
  <c r="T997" i="3"/>
  <c r="S997" i="3"/>
  <c r="R997" i="3"/>
  <c r="Q997" i="3"/>
  <c r="P997" i="3"/>
  <c r="O997" i="3"/>
  <c r="AA996" i="3"/>
  <c r="Z996" i="3"/>
  <c r="Y996" i="3"/>
  <c r="W996" i="3"/>
  <c r="V996" i="3"/>
  <c r="U996" i="3"/>
  <c r="T996" i="3"/>
  <c r="S996" i="3"/>
  <c r="R996" i="3"/>
  <c r="Q996" i="3"/>
  <c r="P996" i="3"/>
  <c r="O996" i="3"/>
  <c r="AA995" i="3"/>
  <c r="Z995" i="3"/>
  <c r="Y995" i="3"/>
  <c r="W995" i="3"/>
  <c r="V995" i="3"/>
  <c r="U995" i="3"/>
  <c r="T995" i="3"/>
  <c r="S995" i="3"/>
  <c r="R995" i="3"/>
  <c r="Q995" i="3"/>
  <c r="P995" i="3"/>
  <c r="O995" i="3"/>
  <c r="AA994" i="3"/>
  <c r="Z994" i="3"/>
  <c r="Y994" i="3"/>
  <c r="W994" i="3"/>
  <c r="V994" i="3"/>
  <c r="U994" i="3"/>
  <c r="T994" i="3"/>
  <c r="S994" i="3"/>
  <c r="R994" i="3"/>
  <c r="Q994" i="3"/>
  <c r="P994" i="3"/>
  <c r="O994" i="3"/>
  <c r="AA993" i="3"/>
  <c r="Z993" i="3"/>
  <c r="Y993" i="3"/>
  <c r="W993" i="3"/>
  <c r="V993" i="3"/>
  <c r="U993" i="3"/>
  <c r="T993" i="3"/>
  <c r="S993" i="3"/>
  <c r="R993" i="3"/>
  <c r="Q993" i="3"/>
  <c r="P993" i="3"/>
  <c r="O993" i="3"/>
  <c r="AA992" i="3"/>
  <c r="Z992" i="3"/>
  <c r="Y992" i="3"/>
  <c r="W992" i="3"/>
  <c r="V992" i="3"/>
  <c r="U992" i="3"/>
  <c r="T992" i="3"/>
  <c r="S992" i="3"/>
  <c r="R992" i="3"/>
  <c r="Q992" i="3"/>
  <c r="P992" i="3"/>
  <c r="O992" i="3"/>
  <c r="AA991" i="3"/>
  <c r="Z991" i="3"/>
  <c r="Y991" i="3"/>
  <c r="W991" i="3"/>
  <c r="V991" i="3"/>
  <c r="U991" i="3"/>
  <c r="T991" i="3"/>
  <c r="S991" i="3"/>
  <c r="R991" i="3"/>
  <c r="Q991" i="3"/>
  <c r="P991" i="3"/>
  <c r="O991" i="3"/>
  <c r="AA990" i="3"/>
  <c r="Z990" i="3"/>
  <c r="Y990" i="3"/>
  <c r="W990" i="3"/>
  <c r="V990" i="3"/>
  <c r="U990" i="3"/>
  <c r="T990" i="3"/>
  <c r="S990" i="3"/>
  <c r="R990" i="3"/>
  <c r="Q990" i="3"/>
  <c r="P990" i="3"/>
  <c r="O990" i="3"/>
  <c r="AA989" i="3"/>
  <c r="Z989" i="3"/>
  <c r="Y989" i="3"/>
  <c r="W989" i="3"/>
  <c r="V989" i="3"/>
  <c r="U989" i="3"/>
  <c r="T989" i="3"/>
  <c r="S989" i="3"/>
  <c r="R989" i="3"/>
  <c r="Q989" i="3"/>
  <c r="P989" i="3"/>
  <c r="O989" i="3"/>
  <c r="AA988" i="3"/>
  <c r="Z988" i="3"/>
  <c r="Y988" i="3"/>
  <c r="W988" i="3"/>
  <c r="V988" i="3"/>
  <c r="U988" i="3"/>
  <c r="T988" i="3"/>
  <c r="S988" i="3"/>
  <c r="R988" i="3"/>
  <c r="Q988" i="3"/>
  <c r="P988" i="3"/>
  <c r="O988" i="3"/>
  <c r="AA987" i="3"/>
  <c r="Z987" i="3"/>
  <c r="Y987" i="3"/>
  <c r="W987" i="3"/>
  <c r="V987" i="3"/>
  <c r="U987" i="3"/>
  <c r="T987" i="3"/>
  <c r="S987" i="3"/>
  <c r="R987" i="3"/>
  <c r="Q987" i="3"/>
  <c r="P987" i="3"/>
  <c r="O987" i="3"/>
  <c r="AA986" i="3"/>
  <c r="Z986" i="3"/>
  <c r="Y986" i="3"/>
  <c r="W986" i="3"/>
  <c r="V986" i="3"/>
  <c r="U986" i="3"/>
  <c r="T986" i="3"/>
  <c r="S986" i="3"/>
  <c r="R986" i="3"/>
  <c r="Q986" i="3"/>
  <c r="P986" i="3"/>
  <c r="O986" i="3"/>
  <c r="AA985" i="3"/>
  <c r="Z985" i="3"/>
  <c r="Y985" i="3"/>
  <c r="W985" i="3"/>
  <c r="V985" i="3"/>
  <c r="U985" i="3"/>
  <c r="T985" i="3"/>
  <c r="S985" i="3"/>
  <c r="R985" i="3"/>
  <c r="Q985" i="3"/>
  <c r="P985" i="3"/>
  <c r="O985" i="3"/>
  <c r="AA984" i="3"/>
  <c r="Z984" i="3"/>
  <c r="Y984" i="3"/>
  <c r="W984" i="3"/>
  <c r="V984" i="3"/>
  <c r="U984" i="3"/>
  <c r="T984" i="3"/>
  <c r="S984" i="3"/>
  <c r="R984" i="3"/>
  <c r="Q984" i="3"/>
  <c r="P984" i="3"/>
  <c r="O984" i="3"/>
  <c r="AA983" i="3"/>
  <c r="Z983" i="3"/>
  <c r="Y983" i="3"/>
  <c r="W983" i="3"/>
  <c r="V983" i="3"/>
  <c r="U983" i="3"/>
  <c r="T983" i="3"/>
  <c r="S983" i="3"/>
  <c r="R983" i="3"/>
  <c r="Q983" i="3"/>
  <c r="P983" i="3"/>
  <c r="O983" i="3"/>
  <c r="AA982" i="3"/>
  <c r="Z982" i="3"/>
  <c r="Y982" i="3"/>
  <c r="W982" i="3"/>
  <c r="V982" i="3"/>
  <c r="U982" i="3"/>
  <c r="T982" i="3"/>
  <c r="S982" i="3"/>
  <c r="R982" i="3"/>
  <c r="Q982" i="3"/>
  <c r="P982" i="3"/>
  <c r="O982" i="3"/>
  <c r="AA981" i="3"/>
  <c r="Z981" i="3"/>
  <c r="Y981" i="3"/>
  <c r="W981" i="3"/>
  <c r="V981" i="3"/>
  <c r="U981" i="3"/>
  <c r="T981" i="3"/>
  <c r="S981" i="3"/>
  <c r="R981" i="3"/>
  <c r="Q981" i="3"/>
  <c r="P981" i="3"/>
  <c r="O981" i="3"/>
  <c r="AA980" i="3"/>
  <c r="Z980" i="3"/>
  <c r="Y980" i="3"/>
  <c r="W980" i="3"/>
  <c r="V980" i="3"/>
  <c r="U980" i="3"/>
  <c r="T980" i="3"/>
  <c r="S980" i="3"/>
  <c r="R980" i="3"/>
  <c r="Q980" i="3"/>
  <c r="P980" i="3"/>
  <c r="O980" i="3"/>
  <c r="AA979" i="3"/>
  <c r="Z979" i="3"/>
  <c r="Y979" i="3"/>
  <c r="W979" i="3"/>
  <c r="V979" i="3"/>
  <c r="U979" i="3"/>
  <c r="T979" i="3"/>
  <c r="S979" i="3"/>
  <c r="R979" i="3"/>
  <c r="Q979" i="3"/>
  <c r="P979" i="3"/>
  <c r="O979" i="3"/>
  <c r="AA978" i="3"/>
  <c r="Z978" i="3"/>
  <c r="Y978" i="3"/>
  <c r="W978" i="3"/>
  <c r="V978" i="3"/>
  <c r="U978" i="3"/>
  <c r="T978" i="3"/>
  <c r="S978" i="3"/>
  <c r="R978" i="3"/>
  <c r="Q978" i="3"/>
  <c r="P978" i="3"/>
  <c r="O978" i="3"/>
  <c r="AA977" i="3"/>
  <c r="Z977" i="3"/>
  <c r="Y977" i="3"/>
  <c r="W977" i="3"/>
  <c r="V977" i="3"/>
  <c r="U977" i="3"/>
  <c r="T977" i="3"/>
  <c r="S977" i="3"/>
  <c r="R977" i="3"/>
  <c r="Q977" i="3"/>
  <c r="P977" i="3"/>
  <c r="O977" i="3"/>
  <c r="AA976" i="3"/>
  <c r="Z976" i="3"/>
  <c r="Y976" i="3"/>
  <c r="W976" i="3"/>
  <c r="V976" i="3"/>
  <c r="U976" i="3"/>
  <c r="T976" i="3"/>
  <c r="S976" i="3"/>
  <c r="R976" i="3"/>
  <c r="Q976" i="3"/>
  <c r="P976" i="3"/>
  <c r="O976" i="3"/>
  <c r="AA975" i="3"/>
  <c r="Z975" i="3"/>
  <c r="Y975" i="3"/>
  <c r="W975" i="3"/>
  <c r="V975" i="3"/>
  <c r="U975" i="3"/>
  <c r="T975" i="3"/>
  <c r="S975" i="3"/>
  <c r="R975" i="3"/>
  <c r="Q975" i="3"/>
  <c r="P975" i="3"/>
  <c r="O975" i="3"/>
  <c r="AA974" i="3"/>
  <c r="Z974" i="3"/>
  <c r="Y974" i="3"/>
  <c r="W974" i="3"/>
  <c r="V974" i="3"/>
  <c r="U974" i="3"/>
  <c r="T974" i="3"/>
  <c r="S974" i="3"/>
  <c r="R974" i="3"/>
  <c r="Q974" i="3"/>
  <c r="P974" i="3"/>
  <c r="O974" i="3"/>
  <c r="AA973" i="3"/>
  <c r="Z973" i="3"/>
  <c r="Y973" i="3"/>
  <c r="W973" i="3"/>
  <c r="V973" i="3"/>
  <c r="U973" i="3"/>
  <c r="T973" i="3"/>
  <c r="S973" i="3"/>
  <c r="R973" i="3"/>
  <c r="Q973" i="3"/>
  <c r="P973" i="3"/>
  <c r="O973" i="3"/>
  <c r="AA972" i="3"/>
  <c r="Z972" i="3"/>
  <c r="Y972" i="3"/>
  <c r="W972" i="3"/>
  <c r="V972" i="3"/>
  <c r="U972" i="3"/>
  <c r="T972" i="3"/>
  <c r="S972" i="3"/>
  <c r="R972" i="3"/>
  <c r="Q972" i="3"/>
  <c r="P972" i="3"/>
  <c r="O972" i="3"/>
  <c r="AA971" i="3"/>
  <c r="Z971" i="3"/>
  <c r="Y971" i="3"/>
  <c r="W971" i="3"/>
  <c r="V971" i="3"/>
  <c r="U971" i="3"/>
  <c r="T971" i="3"/>
  <c r="S971" i="3"/>
  <c r="R971" i="3"/>
  <c r="Q971" i="3"/>
  <c r="P971" i="3"/>
  <c r="O971" i="3"/>
  <c r="AA970" i="3"/>
  <c r="Z970" i="3"/>
  <c r="Y970" i="3"/>
  <c r="W970" i="3"/>
  <c r="V970" i="3"/>
  <c r="U970" i="3"/>
  <c r="T970" i="3"/>
  <c r="S970" i="3"/>
  <c r="R970" i="3"/>
  <c r="Q970" i="3"/>
  <c r="P970" i="3"/>
  <c r="O970" i="3"/>
  <c r="AA969" i="3"/>
  <c r="Z969" i="3"/>
  <c r="Y969" i="3"/>
  <c r="W969" i="3"/>
  <c r="V969" i="3"/>
  <c r="U969" i="3"/>
  <c r="T969" i="3"/>
  <c r="S969" i="3"/>
  <c r="R969" i="3"/>
  <c r="Q969" i="3"/>
  <c r="P969" i="3"/>
  <c r="O969" i="3"/>
  <c r="AA968" i="3"/>
  <c r="Z968" i="3"/>
  <c r="Y968" i="3"/>
  <c r="W968" i="3"/>
  <c r="V968" i="3"/>
  <c r="U968" i="3"/>
  <c r="T968" i="3"/>
  <c r="S968" i="3"/>
  <c r="R968" i="3"/>
  <c r="Q968" i="3"/>
  <c r="P968" i="3"/>
  <c r="O968" i="3"/>
  <c r="AA967" i="3"/>
  <c r="Z967" i="3"/>
  <c r="Y967" i="3"/>
  <c r="W967" i="3"/>
  <c r="V967" i="3"/>
  <c r="U967" i="3"/>
  <c r="T967" i="3"/>
  <c r="S967" i="3"/>
  <c r="R967" i="3"/>
  <c r="Q967" i="3"/>
  <c r="P967" i="3"/>
  <c r="O967" i="3"/>
  <c r="AA966" i="3"/>
  <c r="Z966" i="3"/>
  <c r="Y966" i="3"/>
  <c r="W966" i="3"/>
  <c r="V966" i="3"/>
  <c r="U966" i="3"/>
  <c r="T966" i="3"/>
  <c r="S966" i="3"/>
  <c r="R966" i="3"/>
  <c r="Q966" i="3"/>
  <c r="P966" i="3"/>
  <c r="O966" i="3"/>
  <c r="AA965" i="3"/>
  <c r="Z965" i="3"/>
  <c r="Y965" i="3"/>
  <c r="W965" i="3"/>
  <c r="V965" i="3"/>
  <c r="U965" i="3"/>
  <c r="T965" i="3"/>
  <c r="S965" i="3"/>
  <c r="R965" i="3"/>
  <c r="Q965" i="3"/>
  <c r="P965" i="3"/>
  <c r="O965" i="3"/>
  <c r="AA964" i="3"/>
  <c r="Z964" i="3"/>
  <c r="Y964" i="3"/>
  <c r="W964" i="3"/>
  <c r="V964" i="3"/>
  <c r="U964" i="3"/>
  <c r="T964" i="3"/>
  <c r="S964" i="3"/>
  <c r="R964" i="3"/>
  <c r="Q964" i="3"/>
  <c r="P964" i="3"/>
  <c r="O964" i="3"/>
  <c r="AA963" i="3"/>
  <c r="Z963" i="3"/>
  <c r="Y963" i="3"/>
  <c r="W963" i="3"/>
  <c r="V963" i="3"/>
  <c r="U963" i="3"/>
  <c r="T963" i="3"/>
  <c r="S963" i="3"/>
  <c r="R963" i="3"/>
  <c r="Q963" i="3"/>
  <c r="P963" i="3"/>
  <c r="O963" i="3"/>
  <c r="AA962" i="3"/>
  <c r="Z962" i="3"/>
  <c r="Y962" i="3"/>
  <c r="W962" i="3"/>
  <c r="V962" i="3"/>
  <c r="U962" i="3"/>
  <c r="T962" i="3"/>
  <c r="S962" i="3"/>
  <c r="R962" i="3"/>
  <c r="Q962" i="3"/>
  <c r="P962" i="3"/>
  <c r="O962" i="3"/>
  <c r="AA961" i="3"/>
  <c r="Z961" i="3"/>
  <c r="Y961" i="3"/>
  <c r="W961" i="3"/>
  <c r="V961" i="3"/>
  <c r="U961" i="3"/>
  <c r="T961" i="3"/>
  <c r="S961" i="3"/>
  <c r="R961" i="3"/>
  <c r="Q961" i="3"/>
  <c r="P961" i="3"/>
  <c r="O961" i="3"/>
  <c r="AA960" i="3"/>
  <c r="Z960" i="3"/>
  <c r="Y960" i="3"/>
  <c r="W960" i="3"/>
  <c r="V960" i="3"/>
  <c r="U960" i="3"/>
  <c r="T960" i="3"/>
  <c r="S960" i="3"/>
  <c r="R960" i="3"/>
  <c r="Q960" i="3"/>
  <c r="P960" i="3"/>
  <c r="O960" i="3"/>
  <c r="AA959" i="3"/>
  <c r="Z959" i="3"/>
  <c r="Y959" i="3"/>
  <c r="W959" i="3"/>
  <c r="V959" i="3"/>
  <c r="U959" i="3"/>
  <c r="T959" i="3"/>
  <c r="S959" i="3"/>
  <c r="R959" i="3"/>
  <c r="Q959" i="3"/>
  <c r="P959" i="3"/>
  <c r="O959" i="3"/>
  <c r="AA958" i="3"/>
  <c r="Z958" i="3"/>
  <c r="Y958" i="3"/>
  <c r="W958" i="3"/>
  <c r="V958" i="3"/>
  <c r="U958" i="3"/>
  <c r="T958" i="3"/>
  <c r="S958" i="3"/>
  <c r="R958" i="3"/>
  <c r="Q958" i="3"/>
  <c r="P958" i="3"/>
  <c r="O958" i="3"/>
  <c r="AA957" i="3"/>
  <c r="Z957" i="3"/>
  <c r="Y957" i="3"/>
  <c r="W957" i="3"/>
  <c r="V957" i="3"/>
  <c r="U957" i="3"/>
  <c r="T957" i="3"/>
  <c r="S957" i="3"/>
  <c r="R957" i="3"/>
  <c r="Q957" i="3"/>
  <c r="P957" i="3"/>
  <c r="O957" i="3"/>
  <c r="AA956" i="3"/>
  <c r="Z956" i="3"/>
  <c r="Y956" i="3"/>
  <c r="W956" i="3"/>
  <c r="V956" i="3"/>
  <c r="U956" i="3"/>
  <c r="T956" i="3"/>
  <c r="S956" i="3"/>
  <c r="R956" i="3"/>
  <c r="Q956" i="3"/>
  <c r="P956" i="3"/>
  <c r="O956" i="3"/>
  <c r="AA955" i="3"/>
  <c r="Z955" i="3"/>
  <c r="Y955" i="3"/>
  <c r="W955" i="3"/>
  <c r="V955" i="3"/>
  <c r="U955" i="3"/>
  <c r="T955" i="3"/>
  <c r="S955" i="3"/>
  <c r="R955" i="3"/>
  <c r="Q955" i="3"/>
  <c r="P955" i="3"/>
  <c r="O955" i="3"/>
  <c r="AA954" i="3"/>
  <c r="Z954" i="3"/>
  <c r="Y954" i="3"/>
  <c r="W954" i="3"/>
  <c r="V954" i="3"/>
  <c r="U954" i="3"/>
  <c r="T954" i="3"/>
  <c r="S954" i="3"/>
  <c r="R954" i="3"/>
  <c r="Q954" i="3"/>
  <c r="P954" i="3"/>
  <c r="O954" i="3"/>
  <c r="AA953" i="3"/>
  <c r="Z953" i="3"/>
  <c r="Y953" i="3"/>
  <c r="W953" i="3"/>
  <c r="V953" i="3"/>
  <c r="U953" i="3"/>
  <c r="T953" i="3"/>
  <c r="S953" i="3"/>
  <c r="R953" i="3"/>
  <c r="Q953" i="3"/>
  <c r="P953" i="3"/>
  <c r="O953" i="3"/>
  <c r="AA952" i="3"/>
  <c r="Z952" i="3"/>
  <c r="Y952" i="3"/>
  <c r="W952" i="3"/>
  <c r="V952" i="3"/>
  <c r="U952" i="3"/>
  <c r="T952" i="3"/>
  <c r="S952" i="3"/>
  <c r="R952" i="3"/>
  <c r="Q952" i="3"/>
  <c r="P952" i="3"/>
  <c r="O952" i="3"/>
  <c r="AA951" i="3"/>
  <c r="Z951" i="3"/>
  <c r="Y951" i="3"/>
  <c r="W951" i="3"/>
  <c r="V951" i="3"/>
  <c r="U951" i="3"/>
  <c r="T951" i="3"/>
  <c r="S951" i="3"/>
  <c r="R951" i="3"/>
  <c r="Q951" i="3"/>
  <c r="P951" i="3"/>
  <c r="O951" i="3"/>
  <c r="AA950" i="3"/>
  <c r="Z950" i="3"/>
  <c r="Y950" i="3"/>
  <c r="W950" i="3"/>
  <c r="V950" i="3"/>
  <c r="U950" i="3"/>
  <c r="T950" i="3"/>
  <c r="S950" i="3"/>
  <c r="R950" i="3"/>
  <c r="Q950" i="3"/>
  <c r="P950" i="3"/>
  <c r="O950" i="3"/>
  <c r="AA949" i="3"/>
  <c r="Z949" i="3"/>
  <c r="Y949" i="3"/>
  <c r="W949" i="3"/>
  <c r="V949" i="3"/>
  <c r="U949" i="3"/>
  <c r="T949" i="3"/>
  <c r="S949" i="3"/>
  <c r="R949" i="3"/>
  <c r="Q949" i="3"/>
  <c r="P949" i="3"/>
  <c r="O949" i="3"/>
  <c r="AA948" i="3"/>
  <c r="Z948" i="3"/>
  <c r="Y948" i="3"/>
  <c r="W948" i="3"/>
  <c r="V948" i="3"/>
  <c r="U948" i="3"/>
  <c r="T948" i="3"/>
  <c r="S948" i="3"/>
  <c r="R948" i="3"/>
  <c r="Q948" i="3"/>
  <c r="P948" i="3"/>
  <c r="O948" i="3"/>
  <c r="AA947" i="3"/>
  <c r="Z947" i="3"/>
  <c r="Y947" i="3"/>
  <c r="W947" i="3"/>
  <c r="V947" i="3"/>
  <c r="U947" i="3"/>
  <c r="T947" i="3"/>
  <c r="S947" i="3"/>
  <c r="R947" i="3"/>
  <c r="Q947" i="3"/>
  <c r="P947" i="3"/>
  <c r="O947" i="3"/>
  <c r="AA946" i="3"/>
  <c r="Z946" i="3"/>
  <c r="Y946" i="3"/>
  <c r="W946" i="3"/>
  <c r="V946" i="3"/>
  <c r="U946" i="3"/>
  <c r="T946" i="3"/>
  <c r="S946" i="3"/>
  <c r="R946" i="3"/>
  <c r="Q946" i="3"/>
  <c r="P946" i="3"/>
  <c r="O946" i="3"/>
  <c r="AA945" i="3"/>
  <c r="Z945" i="3"/>
  <c r="Y945" i="3"/>
  <c r="W945" i="3"/>
  <c r="V945" i="3"/>
  <c r="U945" i="3"/>
  <c r="T945" i="3"/>
  <c r="S945" i="3"/>
  <c r="R945" i="3"/>
  <c r="Q945" i="3"/>
  <c r="P945" i="3"/>
  <c r="O945" i="3"/>
  <c r="AA944" i="3"/>
  <c r="Z944" i="3"/>
  <c r="Y944" i="3"/>
  <c r="W944" i="3"/>
  <c r="V944" i="3"/>
  <c r="U944" i="3"/>
  <c r="T944" i="3"/>
  <c r="S944" i="3"/>
  <c r="R944" i="3"/>
  <c r="Q944" i="3"/>
  <c r="P944" i="3"/>
  <c r="O944" i="3"/>
  <c r="AA943" i="3"/>
  <c r="Z943" i="3"/>
  <c r="Y943" i="3"/>
  <c r="W943" i="3"/>
  <c r="V943" i="3"/>
  <c r="U943" i="3"/>
  <c r="T943" i="3"/>
  <c r="S943" i="3"/>
  <c r="R943" i="3"/>
  <c r="Q943" i="3"/>
  <c r="P943" i="3"/>
  <c r="O943" i="3"/>
  <c r="AA942" i="3"/>
  <c r="Z942" i="3"/>
  <c r="Y942" i="3"/>
  <c r="W942" i="3"/>
  <c r="V942" i="3"/>
  <c r="U942" i="3"/>
  <c r="T942" i="3"/>
  <c r="S942" i="3"/>
  <c r="R942" i="3"/>
  <c r="Q942" i="3"/>
  <c r="P942" i="3"/>
  <c r="O942" i="3"/>
  <c r="AA941" i="3"/>
  <c r="Z941" i="3"/>
  <c r="Y941" i="3"/>
  <c r="W941" i="3"/>
  <c r="V941" i="3"/>
  <c r="U941" i="3"/>
  <c r="T941" i="3"/>
  <c r="S941" i="3"/>
  <c r="R941" i="3"/>
  <c r="Q941" i="3"/>
  <c r="P941" i="3"/>
  <c r="O941" i="3"/>
  <c r="AA940" i="3"/>
  <c r="Z940" i="3"/>
  <c r="Y940" i="3"/>
  <c r="W940" i="3"/>
  <c r="V940" i="3"/>
  <c r="U940" i="3"/>
  <c r="T940" i="3"/>
  <c r="S940" i="3"/>
  <c r="R940" i="3"/>
  <c r="Q940" i="3"/>
  <c r="P940" i="3"/>
  <c r="O940" i="3"/>
  <c r="AA939" i="3"/>
  <c r="Z939" i="3"/>
  <c r="Y939" i="3"/>
  <c r="W939" i="3"/>
  <c r="V939" i="3"/>
  <c r="U939" i="3"/>
  <c r="T939" i="3"/>
  <c r="S939" i="3"/>
  <c r="R939" i="3"/>
  <c r="Q939" i="3"/>
  <c r="P939" i="3"/>
  <c r="O939" i="3"/>
  <c r="AA938" i="3"/>
  <c r="Z938" i="3"/>
  <c r="Y938" i="3"/>
  <c r="W938" i="3"/>
  <c r="V938" i="3"/>
  <c r="U938" i="3"/>
  <c r="T938" i="3"/>
  <c r="S938" i="3"/>
  <c r="R938" i="3"/>
  <c r="Q938" i="3"/>
  <c r="P938" i="3"/>
  <c r="O938" i="3"/>
  <c r="AA937" i="3"/>
  <c r="Z937" i="3"/>
  <c r="Y937" i="3"/>
  <c r="W937" i="3"/>
  <c r="V937" i="3"/>
  <c r="U937" i="3"/>
  <c r="T937" i="3"/>
  <c r="S937" i="3"/>
  <c r="R937" i="3"/>
  <c r="Q937" i="3"/>
  <c r="P937" i="3"/>
  <c r="O937" i="3"/>
  <c r="AA936" i="3"/>
  <c r="Z936" i="3"/>
  <c r="Y936" i="3"/>
  <c r="W936" i="3"/>
  <c r="V936" i="3"/>
  <c r="U936" i="3"/>
  <c r="T936" i="3"/>
  <c r="S936" i="3"/>
  <c r="R936" i="3"/>
  <c r="Q936" i="3"/>
  <c r="P936" i="3"/>
  <c r="O936" i="3"/>
  <c r="AA935" i="3"/>
  <c r="Z935" i="3"/>
  <c r="Y935" i="3"/>
  <c r="W935" i="3"/>
  <c r="V935" i="3"/>
  <c r="U935" i="3"/>
  <c r="T935" i="3"/>
  <c r="S935" i="3"/>
  <c r="R935" i="3"/>
  <c r="Q935" i="3"/>
  <c r="P935" i="3"/>
  <c r="O935" i="3"/>
  <c r="AA934" i="3"/>
  <c r="Z934" i="3"/>
  <c r="Y934" i="3"/>
  <c r="W934" i="3"/>
  <c r="V934" i="3"/>
  <c r="U934" i="3"/>
  <c r="T934" i="3"/>
  <c r="S934" i="3"/>
  <c r="R934" i="3"/>
  <c r="Q934" i="3"/>
  <c r="P934" i="3"/>
  <c r="O934" i="3"/>
  <c r="AA933" i="3"/>
  <c r="Z933" i="3"/>
  <c r="Y933" i="3"/>
  <c r="W933" i="3"/>
  <c r="V933" i="3"/>
  <c r="U933" i="3"/>
  <c r="T933" i="3"/>
  <c r="S933" i="3"/>
  <c r="R933" i="3"/>
  <c r="Q933" i="3"/>
  <c r="P933" i="3"/>
  <c r="O933" i="3"/>
  <c r="AA932" i="3"/>
  <c r="Z932" i="3"/>
  <c r="Y932" i="3"/>
  <c r="W932" i="3"/>
  <c r="V932" i="3"/>
  <c r="U932" i="3"/>
  <c r="T932" i="3"/>
  <c r="S932" i="3"/>
  <c r="R932" i="3"/>
  <c r="Q932" i="3"/>
  <c r="P932" i="3"/>
  <c r="O932" i="3"/>
  <c r="AA931" i="3"/>
  <c r="Z931" i="3"/>
  <c r="Y931" i="3"/>
  <c r="W931" i="3"/>
  <c r="V931" i="3"/>
  <c r="U931" i="3"/>
  <c r="T931" i="3"/>
  <c r="S931" i="3"/>
  <c r="R931" i="3"/>
  <c r="Q931" i="3"/>
  <c r="P931" i="3"/>
  <c r="O931" i="3"/>
  <c r="AA930" i="3"/>
  <c r="Z930" i="3"/>
  <c r="Y930" i="3"/>
  <c r="W930" i="3"/>
  <c r="V930" i="3"/>
  <c r="U930" i="3"/>
  <c r="T930" i="3"/>
  <c r="S930" i="3"/>
  <c r="R930" i="3"/>
  <c r="Q930" i="3"/>
  <c r="P930" i="3"/>
  <c r="O930" i="3"/>
  <c r="AA929" i="3"/>
  <c r="Z929" i="3"/>
  <c r="Y929" i="3"/>
  <c r="W929" i="3"/>
  <c r="V929" i="3"/>
  <c r="U929" i="3"/>
  <c r="T929" i="3"/>
  <c r="S929" i="3"/>
  <c r="R929" i="3"/>
  <c r="Q929" i="3"/>
  <c r="P929" i="3"/>
  <c r="O929" i="3"/>
  <c r="AA928" i="3"/>
  <c r="Z928" i="3"/>
  <c r="Y928" i="3"/>
  <c r="W928" i="3"/>
  <c r="V928" i="3"/>
  <c r="U928" i="3"/>
  <c r="T928" i="3"/>
  <c r="S928" i="3"/>
  <c r="R928" i="3"/>
  <c r="Q928" i="3"/>
  <c r="P928" i="3"/>
  <c r="O928" i="3"/>
  <c r="AA927" i="3"/>
  <c r="Z927" i="3"/>
  <c r="Y927" i="3"/>
  <c r="W927" i="3"/>
  <c r="V927" i="3"/>
  <c r="U927" i="3"/>
  <c r="T927" i="3"/>
  <c r="S927" i="3"/>
  <c r="R927" i="3"/>
  <c r="Q927" i="3"/>
  <c r="P927" i="3"/>
  <c r="O927" i="3"/>
  <c r="AA926" i="3"/>
  <c r="Z926" i="3"/>
  <c r="Y926" i="3"/>
  <c r="W926" i="3"/>
  <c r="V926" i="3"/>
  <c r="U926" i="3"/>
  <c r="T926" i="3"/>
  <c r="S926" i="3"/>
  <c r="R926" i="3"/>
  <c r="Q926" i="3"/>
  <c r="P926" i="3"/>
  <c r="O926" i="3"/>
  <c r="AA925" i="3"/>
  <c r="Z925" i="3"/>
  <c r="Y925" i="3"/>
  <c r="W925" i="3"/>
  <c r="V925" i="3"/>
  <c r="U925" i="3"/>
  <c r="T925" i="3"/>
  <c r="S925" i="3"/>
  <c r="R925" i="3"/>
  <c r="Q925" i="3"/>
  <c r="P925" i="3"/>
  <c r="O925" i="3"/>
  <c r="AA924" i="3"/>
  <c r="Z924" i="3"/>
  <c r="Y924" i="3"/>
  <c r="W924" i="3"/>
  <c r="V924" i="3"/>
  <c r="U924" i="3"/>
  <c r="T924" i="3"/>
  <c r="S924" i="3"/>
  <c r="R924" i="3"/>
  <c r="Q924" i="3"/>
  <c r="P924" i="3"/>
  <c r="O924" i="3"/>
  <c r="AA923" i="3"/>
  <c r="Z923" i="3"/>
  <c r="Y923" i="3"/>
  <c r="W923" i="3"/>
  <c r="V923" i="3"/>
  <c r="U923" i="3"/>
  <c r="T923" i="3"/>
  <c r="S923" i="3"/>
  <c r="R923" i="3"/>
  <c r="Q923" i="3"/>
  <c r="P923" i="3"/>
  <c r="O923" i="3"/>
  <c r="AA922" i="3"/>
  <c r="Z922" i="3"/>
  <c r="Y922" i="3"/>
  <c r="W922" i="3"/>
  <c r="V922" i="3"/>
  <c r="U922" i="3"/>
  <c r="T922" i="3"/>
  <c r="S922" i="3"/>
  <c r="R922" i="3"/>
  <c r="Q922" i="3"/>
  <c r="P922" i="3"/>
  <c r="O922" i="3"/>
  <c r="AA921" i="3"/>
  <c r="Z921" i="3"/>
  <c r="Y921" i="3"/>
  <c r="W921" i="3"/>
  <c r="V921" i="3"/>
  <c r="U921" i="3"/>
  <c r="T921" i="3"/>
  <c r="S921" i="3"/>
  <c r="R921" i="3"/>
  <c r="Q921" i="3"/>
  <c r="P921" i="3"/>
  <c r="O921" i="3"/>
  <c r="AA920" i="3"/>
  <c r="Z920" i="3"/>
  <c r="Y920" i="3"/>
  <c r="W920" i="3"/>
  <c r="V920" i="3"/>
  <c r="U920" i="3"/>
  <c r="T920" i="3"/>
  <c r="S920" i="3"/>
  <c r="R920" i="3"/>
  <c r="Q920" i="3"/>
  <c r="P920" i="3"/>
  <c r="O920" i="3"/>
  <c r="AA919" i="3"/>
  <c r="Z919" i="3"/>
  <c r="Y919" i="3"/>
  <c r="W919" i="3"/>
  <c r="V919" i="3"/>
  <c r="U919" i="3"/>
  <c r="T919" i="3"/>
  <c r="S919" i="3"/>
  <c r="R919" i="3"/>
  <c r="Q919" i="3"/>
  <c r="P919" i="3"/>
  <c r="O919" i="3"/>
  <c r="AA918" i="3"/>
  <c r="Z918" i="3"/>
  <c r="Y918" i="3"/>
  <c r="W918" i="3"/>
  <c r="V918" i="3"/>
  <c r="U918" i="3"/>
  <c r="T918" i="3"/>
  <c r="S918" i="3"/>
  <c r="R918" i="3"/>
  <c r="Q918" i="3"/>
  <c r="P918" i="3"/>
  <c r="O918" i="3"/>
  <c r="AA917" i="3"/>
  <c r="Z917" i="3"/>
  <c r="Y917" i="3"/>
  <c r="W917" i="3"/>
  <c r="V917" i="3"/>
  <c r="U917" i="3"/>
  <c r="T917" i="3"/>
  <c r="S917" i="3"/>
  <c r="R917" i="3"/>
  <c r="Q917" i="3"/>
  <c r="P917" i="3"/>
  <c r="O917" i="3"/>
  <c r="AA916" i="3"/>
  <c r="Z916" i="3"/>
  <c r="Y916" i="3"/>
  <c r="W916" i="3"/>
  <c r="V916" i="3"/>
  <c r="U916" i="3"/>
  <c r="T916" i="3"/>
  <c r="S916" i="3"/>
  <c r="R916" i="3"/>
  <c r="Q916" i="3"/>
  <c r="P916" i="3"/>
  <c r="O916" i="3"/>
  <c r="AA915" i="3"/>
  <c r="Z915" i="3"/>
  <c r="Y915" i="3"/>
  <c r="W915" i="3"/>
  <c r="V915" i="3"/>
  <c r="U915" i="3"/>
  <c r="T915" i="3"/>
  <c r="S915" i="3"/>
  <c r="R915" i="3"/>
  <c r="Q915" i="3"/>
  <c r="P915" i="3"/>
  <c r="O915" i="3"/>
  <c r="AA914" i="3"/>
  <c r="Z914" i="3"/>
  <c r="Y914" i="3"/>
  <c r="W914" i="3"/>
  <c r="V914" i="3"/>
  <c r="U914" i="3"/>
  <c r="T914" i="3"/>
  <c r="S914" i="3"/>
  <c r="R914" i="3"/>
  <c r="Q914" i="3"/>
  <c r="P914" i="3"/>
  <c r="O914" i="3"/>
  <c r="AA913" i="3"/>
  <c r="Z913" i="3"/>
  <c r="Y913" i="3"/>
  <c r="W913" i="3"/>
  <c r="V913" i="3"/>
  <c r="U913" i="3"/>
  <c r="T913" i="3"/>
  <c r="S913" i="3"/>
  <c r="R913" i="3"/>
  <c r="Q913" i="3"/>
  <c r="P913" i="3"/>
  <c r="O913" i="3"/>
  <c r="AA912" i="3"/>
  <c r="Z912" i="3"/>
  <c r="Y912" i="3"/>
  <c r="W912" i="3"/>
  <c r="V912" i="3"/>
  <c r="U912" i="3"/>
  <c r="T912" i="3"/>
  <c r="S912" i="3"/>
  <c r="R912" i="3"/>
  <c r="Q912" i="3"/>
  <c r="P912" i="3"/>
  <c r="O912" i="3"/>
  <c r="AA911" i="3"/>
  <c r="Z911" i="3"/>
  <c r="Y911" i="3"/>
  <c r="W911" i="3"/>
  <c r="V911" i="3"/>
  <c r="U911" i="3"/>
  <c r="T911" i="3"/>
  <c r="S911" i="3"/>
  <c r="R911" i="3"/>
  <c r="Q911" i="3"/>
  <c r="P911" i="3"/>
  <c r="O911" i="3"/>
  <c r="AA910" i="3"/>
  <c r="Z910" i="3"/>
  <c r="Y910" i="3"/>
  <c r="W910" i="3"/>
  <c r="V910" i="3"/>
  <c r="U910" i="3"/>
  <c r="T910" i="3"/>
  <c r="S910" i="3"/>
  <c r="R910" i="3"/>
  <c r="Q910" i="3"/>
  <c r="P910" i="3"/>
  <c r="O910" i="3"/>
  <c r="AA909" i="3"/>
  <c r="Z909" i="3"/>
  <c r="Y909" i="3"/>
  <c r="W909" i="3"/>
  <c r="V909" i="3"/>
  <c r="U909" i="3"/>
  <c r="T909" i="3"/>
  <c r="S909" i="3"/>
  <c r="R909" i="3"/>
  <c r="Q909" i="3"/>
  <c r="P909" i="3"/>
  <c r="O909" i="3"/>
  <c r="AA908" i="3"/>
  <c r="Z908" i="3"/>
  <c r="Y908" i="3"/>
  <c r="W908" i="3"/>
  <c r="V908" i="3"/>
  <c r="U908" i="3"/>
  <c r="T908" i="3"/>
  <c r="S908" i="3"/>
  <c r="R908" i="3"/>
  <c r="Q908" i="3"/>
  <c r="P908" i="3"/>
  <c r="O908" i="3"/>
  <c r="AA907" i="3"/>
  <c r="Z907" i="3"/>
  <c r="Y907" i="3"/>
  <c r="W907" i="3"/>
  <c r="V907" i="3"/>
  <c r="U907" i="3"/>
  <c r="T907" i="3"/>
  <c r="S907" i="3"/>
  <c r="R907" i="3"/>
  <c r="Q907" i="3"/>
  <c r="P907" i="3"/>
  <c r="O907" i="3"/>
  <c r="AA906" i="3"/>
  <c r="Z906" i="3"/>
  <c r="Y906" i="3"/>
  <c r="W906" i="3"/>
  <c r="V906" i="3"/>
  <c r="U906" i="3"/>
  <c r="T906" i="3"/>
  <c r="S906" i="3"/>
  <c r="R906" i="3"/>
  <c r="Q906" i="3"/>
  <c r="P906" i="3"/>
  <c r="O906" i="3"/>
  <c r="AA905" i="3"/>
  <c r="Z905" i="3"/>
  <c r="Y905" i="3"/>
  <c r="W905" i="3"/>
  <c r="V905" i="3"/>
  <c r="U905" i="3"/>
  <c r="T905" i="3"/>
  <c r="S905" i="3"/>
  <c r="R905" i="3"/>
  <c r="Q905" i="3"/>
  <c r="P905" i="3"/>
  <c r="O905" i="3"/>
  <c r="AA904" i="3"/>
  <c r="Z904" i="3"/>
  <c r="Y904" i="3"/>
  <c r="W904" i="3"/>
  <c r="V904" i="3"/>
  <c r="U904" i="3"/>
  <c r="T904" i="3"/>
  <c r="S904" i="3"/>
  <c r="R904" i="3"/>
  <c r="Q904" i="3"/>
  <c r="P904" i="3"/>
  <c r="O904" i="3"/>
  <c r="AA903" i="3"/>
  <c r="Z903" i="3"/>
  <c r="Y903" i="3"/>
  <c r="W903" i="3"/>
  <c r="V903" i="3"/>
  <c r="U903" i="3"/>
  <c r="T903" i="3"/>
  <c r="S903" i="3"/>
  <c r="R903" i="3"/>
  <c r="Q903" i="3"/>
  <c r="P903" i="3"/>
  <c r="O903" i="3"/>
  <c r="AA902" i="3"/>
  <c r="Z902" i="3"/>
  <c r="Y902" i="3"/>
  <c r="W902" i="3"/>
  <c r="V902" i="3"/>
  <c r="U902" i="3"/>
  <c r="T902" i="3"/>
  <c r="S902" i="3"/>
  <c r="R902" i="3"/>
  <c r="Q902" i="3"/>
  <c r="P902" i="3"/>
  <c r="O902" i="3"/>
  <c r="AA901" i="3"/>
  <c r="Z901" i="3"/>
  <c r="Y901" i="3"/>
  <c r="W901" i="3"/>
  <c r="V901" i="3"/>
  <c r="U901" i="3"/>
  <c r="T901" i="3"/>
  <c r="S901" i="3"/>
  <c r="R901" i="3"/>
  <c r="Q901" i="3"/>
  <c r="P901" i="3"/>
  <c r="O901" i="3"/>
  <c r="AA900" i="3"/>
  <c r="Z900" i="3"/>
  <c r="Y900" i="3"/>
  <c r="W900" i="3"/>
  <c r="V900" i="3"/>
  <c r="U900" i="3"/>
  <c r="T900" i="3"/>
  <c r="S900" i="3"/>
  <c r="R900" i="3"/>
  <c r="Q900" i="3"/>
  <c r="P900" i="3"/>
  <c r="O900" i="3"/>
  <c r="AA899" i="3"/>
  <c r="Z899" i="3"/>
  <c r="Y899" i="3"/>
  <c r="W899" i="3"/>
  <c r="V899" i="3"/>
  <c r="U899" i="3"/>
  <c r="T899" i="3"/>
  <c r="S899" i="3"/>
  <c r="R899" i="3"/>
  <c r="Q899" i="3"/>
  <c r="P899" i="3"/>
  <c r="O899" i="3"/>
  <c r="AA898" i="3"/>
  <c r="Z898" i="3"/>
  <c r="Y898" i="3"/>
  <c r="W898" i="3"/>
  <c r="V898" i="3"/>
  <c r="U898" i="3"/>
  <c r="T898" i="3"/>
  <c r="S898" i="3"/>
  <c r="R898" i="3"/>
  <c r="Q898" i="3"/>
  <c r="P898" i="3"/>
  <c r="O898" i="3"/>
  <c r="AA897" i="3"/>
  <c r="Z897" i="3"/>
  <c r="Y897" i="3"/>
  <c r="W897" i="3"/>
  <c r="V897" i="3"/>
  <c r="U897" i="3"/>
  <c r="T897" i="3"/>
  <c r="S897" i="3"/>
  <c r="R897" i="3"/>
  <c r="Q897" i="3"/>
  <c r="P897" i="3"/>
  <c r="O897" i="3"/>
  <c r="AA896" i="3"/>
  <c r="Z896" i="3"/>
  <c r="Y896" i="3"/>
  <c r="W896" i="3"/>
  <c r="V896" i="3"/>
  <c r="U896" i="3"/>
  <c r="T896" i="3"/>
  <c r="S896" i="3"/>
  <c r="R896" i="3"/>
  <c r="Q896" i="3"/>
  <c r="P896" i="3"/>
  <c r="O896" i="3"/>
  <c r="AA895" i="3"/>
  <c r="Z895" i="3"/>
  <c r="Y895" i="3"/>
  <c r="W895" i="3"/>
  <c r="V895" i="3"/>
  <c r="U895" i="3"/>
  <c r="T895" i="3"/>
  <c r="S895" i="3"/>
  <c r="R895" i="3"/>
  <c r="Q895" i="3"/>
  <c r="P895" i="3"/>
  <c r="O895" i="3"/>
  <c r="AA894" i="3"/>
  <c r="Z894" i="3"/>
  <c r="Y894" i="3"/>
  <c r="W894" i="3"/>
  <c r="V894" i="3"/>
  <c r="U894" i="3"/>
  <c r="T894" i="3"/>
  <c r="S894" i="3"/>
  <c r="R894" i="3"/>
  <c r="Q894" i="3"/>
  <c r="P894" i="3"/>
  <c r="O894" i="3"/>
  <c r="AA893" i="3"/>
  <c r="Z893" i="3"/>
  <c r="Y893" i="3"/>
  <c r="W893" i="3"/>
  <c r="V893" i="3"/>
  <c r="U893" i="3"/>
  <c r="T893" i="3"/>
  <c r="S893" i="3"/>
  <c r="R893" i="3"/>
  <c r="Q893" i="3"/>
  <c r="P893" i="3"/>
  <c r="O893" i="3"/>
  <c r="AA892" i="3"/>
  <c r="Z892" i="3"/>
  <c r="Y892" i="3"/>
  <c r="W892" i="3"/>
  <c r="V892" i="3"/>
  <c r="U892" i="3"/>
  <c r="T892" i="3"/>
  <c r="S892" i="3"/>
  <c r="R892" i="3"/>
  <c r="Q892" i="3"/>
  <c r="P892" i="3"/>
  <c r="O892" i="3"/>
  <c r="AA891" i="3"/>
  <c r="Z891" i="3"/>
  <c r="Y891" i="3"/>
  <c r="W891" i="3"/>
  <c r="V891" i="3"/>
  <c r="U891" i="3"/>
  <c r="T891" i="3"/>
  <c r="S891" i="3"/>
  <c r="R891" i="3"/>
  <c r="Q891" i="3"/>
  <c r="P891" i="3"/>
  <c r="O891" i="3"/>
  <c r="AA890" i="3"/>
  <c r="Z890" i="3"/>
  <c r="Y890" i="3"/>
  <c r="W890" i="3"/>
  <c r="V890" i="3"/>
  <c r="U890" i="3"/>
  <c r="T890" i="3"/>
  <c r="S890" i="3"/>
  <c r="R890" i="3"/>
  <c r="Q890" i="3"/>
  <c r="P890" i="3"/>
  <c r="O890" i="3"/>
  <c r="AA889" i="3"/>
  <c r="Z889" i="3"/>
  <c r="Y889" i="3"/>
  <c r="W889" i="3"/>
  <c r="V889" i="3"/>
  <c r="U889" i="3"/>
  <c r="T889" i="3"/>
  <c r="S889" i="3"/>
  <c r="R889" i="3"/>
  <c r="Q889" i="3"/>
  <c r="P889" i="3"/>
  <c r="O889" i="3"/>
  <c r="AA888" i="3"/>
  <c r="Z888" i="3"/>
  <c r="Y888" i="3"/>
  <c r="W888" i="3"/>
  <c r="V888" i="3"/>
  <c r="U888" i="3"/>
  <c r="T888" i="3"/>
  <c r="S888" i="3"/>
  <c r="R888" i="3"/>
  <c r="Q888" i="3"/>
  <c r="P888" i="3"/>
  <c r="O888" i="3"/>
  <c r="AA887" i="3"/>
  <c r="Z887" i="3"/>
  <c r="Y887" i="3"/>
  <c r="W887" i="3"/>
  <c r="V887" i="3"/>
  <c r="U887" i="3"/>
  <c r="T887" i="3"/>
  <c r="S887" i="3"/>
  <c r="R887" i="3"/>
  <c r="Q887" i="3"/>
  <c r="P887" i="3"/>
  <c r="O887" i="3"/>
  <c r="AA886" i="3"/>
  <c r="Z886" i="3"/>
  <c r="Y886" i="3"/>
  <c r="W886" i="3"/>
  <c r="V886" i="3"/>
  <c r="U886" i="3"/>
  <c r="T886" i="3"/>
  <c r="S886" i="3"/>
  <c r="R886" i="3"/>
  <c r="Q886" i="3"/>
  <c r="P886" i="3"/>
  <c r="O886" i="3"/>
  <c r="AA885" i="3"/>
  <c r="Z885" i="3"/>
  <c r="Y885" i="3"/>
  <c r="W885" i="3"/>
  <c r="V885" i="3"/>
  <c r="U885" i="3"/>
  <c r="T885" i="3"/>
  <c r="S885" i="3"/>
  <c r="R885" i="3"/>
  <c r="Q885" i="3"/>
  <c r="P885" i="3"/>
  <c r="O885" i="3"/>
  <c r="AA884" i="3"/>
  <c r="Z884" i="3"/>
  <c r="Y884" i="3"/>
  <c r="W884" i="3"/>
  <c r="V884" i="3"/>
  <c r="U884" i="3"/>
  <c r="T884" i="3"/>
  <c r="S884" i="3"/>
  <c r="R884" i="3"/>
  <c r="Q884" i="3"/>
  <c r="P884" i="3"/>
  <c r="O884" i="3"/>
  <c r="AA883" i="3"/>
  <c r="Z883" i="3"/>
  <c r="Y883" i="3"/>
  <c r="W883" i="3"/>
  <c r="V883" i="3"/>
  <c r="U883" i="3"/>
  <c r="T883" i="3"/>
  <c r="S883" i="3"/>
  <c r="R883" i="3"/>
  <c r="Q883" i="3"/>
  <c r="P883" i="3"/>
  <c r="O883" i="3"/>
  <c r="AA882" i="3"/>
  <c r="Z882" i="3"/>
  <c r="Y882" i="3"/>
  <c r="W882" i="3"/>
  <c r="V882" i="3"/>
  <c r="U882" i="3"/>
  <c r="T882" i="3"/>
  <c r="S882" i="3"/>
  <c r="R882" i="3"/>
  <c r="Q882" i="3"/>
  <c r="P882" i="3"/>
  <c r="O882" i="3"/>
  <c r="AA881" i="3"/>
  <c r="Z881" i="3"/>
  <c r="Y881" i="3"/>
  <c r="W881" i="3"/>
  <c r="V881" i="3"/>
  <c r="U881" i="3"/>
  <c r="T881" i="3"/>
  <c r="S881" i="3"/>
  <c r="R881" i="3"/>
  <c r="Q881" i="3"/>
  <c r="P881" i="3"/>
  <c r="O881" i="3"/>
  <c r="AA880" i="3"/>
  <c r="Z880" i="3"/>
  <c r="Y880" i="3"/>
  <c r="W880" i="3"/>
  <c r="V880" i="3"/>
  <c r="U880" i="3"/>
  <c r="T880" i="3"/>
  <c r="S880" i="3"/>
  <c r="R880" i="3"/>
  <c r="Q880" i="3"/>
  <c r="P880" i="3"/>
  <c r="O880" i="3"/>
  <c r="AA879" i="3"/>
  <c r="Z879" i="3"/>
  <c r="Y879" i="3"/>
  <c r="W879" i="3"/>
  <c r="V879" i="3"/>
  <c r="U879" i="3"/>
  <c r="T879" i="3"/>
  <c r="S879" i="3"/>
  <c r="R879" i="3"/>
  <c r="Q879" i="3"/>
  <c r="P879" i="3"/>
  <c r="O879" i="3"/>
  <c r="AA878" i="3"/>
  <c r="Z878" i="3"/>
  <c r="Y878" i="3"/>
  <c r="W878" i="3"/>
  <c r="V878" i="3"/>
  <c r="U878" i="3"/>
  <c r="T878" i="3"/>
  <c r="S878" i="3"/>
  <c r="R878" i="3"/>
  <c r="Q878" i="3"/>
  <c r="P878" i="3"/>
  <c r="O878" i="3"/>
  <c r="AA877" i="3"/>
  <c r="Z877" i="3"/>
  <c r="Y877" i="3"/>
  <c r="W877" i="3"/>
  <c r="V877" i="3"/>
  <c r="U877" i="3"/>
  <c r="T877" i="3"/>
  <c r="S877" i="3"/>
  <c r="R877" i="3"/>
  <c r="Q877" i="3"/>
  <c r="P877" i="3"/>
  <c r="O877" i="3"/>
  <c r="AA876" i="3"/>
  <c r="Z876" i="3"/>
  <c r="Y876" i="3"/>
  <c r="W876" i="3"/>
  <c r="V876" i="3"/>
  <c r="U876" i="3"/>
  <c r="T876" i="3"/>
  <c r="S876" i="3"/>
  <c r="R876" i="3"/>
  <c r="Q876" i="3"/>
  <c r="P876" i="3"/>
  <c r="O876" i="3"/>
  <c r="AA875" i="3"/>
  <c r="Z875" i="3"/>
  <c r="Y875" i="3"/>
  <c r="W875" i="3"/>
  <c r="V875" i="3"/>
  <c r="U875" i="3"/>
  <c r="T875" i="3"/>
  <c r="S875" i="3"/>
  <c r="R875" i="3"/>
  <c r="Q875" i="3"/>
  <c r="P875" i="3"/>
  <c r="O875" i="3"/>
  <c r="AA874" i="3"/>
  <c r="Z874" i="3"/>
  <c r="Y874" i="3"/>
  <c r="W874" i="3"/>
  <c r="V874" i="3"/>
  <c r="U874" i="3"/>
  <c r="T874" i="3"/>
  <c r="S874" i="3"/>
  <c r="R874" i="3"/>
  <c r="Q874" i="3"/>
  <c r="P874" i="3"/>
  <c r="O874" i="3"/>
  <c r="AA873" i="3"/>
  <c r="Z873" i="3"/>
  <c r="Y873" i="3"/>
  <c r="W873" i="3"/>
  <c r="V873" i="3"/>
  <c r="U873" i="3"/>
  <c r="T873" i="3"/>
  <c r="S873" i="3"/>
  <c r="R873" i="3"/>
  <c r="Q873" i="3"/>
  <c r="P873" i="3"/>
  <c r="O873" i="3"/>
  <c r="AA872" i="3"/>
  <c r="Z872" i="3"/>
  <c r="Y872" i="3"/>
  <c r="W872" i="3"/>
  <c r="V872" i="3"/>
  <c r="U872" i="3"/>
  <c r="T872" i="3"/>
  <c r="S872" i="3"/>
  <c r="R872" i="3"/>
  <c r="Q872" i="3"/>
  <c r="P872" i="3"/>
  <c r="O872" i="3"/>
  <c r="AA871" i="3"/>
  <c r="Z871" i="3"/>
  <c r="Y871" i="3"/>
  <c r="W871" i="3"/>
  <c r="V871" i="3"/>
  <c r="U871" i="3"/>
  <c r="T871" i="3"/>
  <c r="S871" i="3"/>
  <c r="R871" i="3"/>
  <c r="Q871" i="3"/>
  <c r="P871" i="3"/>
  <c r="O871" i="3"/>
  <c r="AA870" i="3"/>
  <c r="Z870" i="3"/>
  <c r="Y870" i="3"/>
  <c r="W870" i="3"/>
  <c r="V870" i="3"/>
  <c r="U870" i="3"/>
  <c r="T870" i="3"/>
  <c r="S870" i="3"/>
  <c r="R870" i="3"/>
  <c r="Q870" i="3"/>
  <c r="P870" i="3"/>
  <c r="O870" i="3"/>
  <c r="AA869" i="3"/>
  <c r="Z869" i="3"/>
  <c r="Y869" i="3"/>
  <c r="W869" i="3"/>
  <c r="V869" i="3"/>
  <c r="U869" i="3"/>
  <c r="T869" i="3"/>
  <c r="S869" i="3"/>
  <c r="R869" i="3"/>
  <c r="Q869" i="3"/>
  <c r="P869" i="3"/>
  <c r="O869" i="3"/>
  <c r="AA868" i="3"/>
  <c r="Z868" i="3"/>
  <c r="Y868" i="3"/>
  <c r="W868" i="3"/>
  <c r="V868" i="3"/>
  <c r="U868" i="3"/>
  <c r="T868" i="3"/>
  <c r="S868" i="3"/>
  <c r="R868" i="3"/>
  <c r="Q868" i="3"/>
  <c r="P868" i="3"/>
  <c r="O868" i="3"/>
  <c r="AA867" i="3"/>
  <c r="Z867" i="3"/>
  <c r="Y867" i="3"/>
  <c r="W867" i="3"/>
  <c r="V867" i="3"/>
  <c r="U867" i="3"/>
  <c r="T867" i="3"/>
  <c r="S867" i="3"/>
  <c r="R867" i="3"/>
  <c r="Q867" i="3"/>
  <c r="P867" i="3"/>
  <c r="O867" i="3"/>
  <c r="AA866" i="3"/>
  <c r="Z866" i="3"/>
  <c r="Y866" i="3"/>
  <c r="W866" i="3"/>
  <c r="V866" i="3"/>
  <c r="U866" i="3"/>
  <c r="T866" i="3"/>
  <c r="S866" i="3"/>
  <c r="R866" i="3"/>
  <c r="Q866" i="3"/>
  <c r="P866" i="3"/>
  <c r="O866" i="3"/>
  <c r="AA865" i="3"/>
  <c r="Z865" i="3"/>
  <c r="Y865" i="3"/>
  <c r="W865" i="3"/>
  <c r="V865" i="3"/>
  <c r="U865" i="3"/>
  <c r="T865" i="3"/>
  <c r="S865" i="3"/>
  <c r="R865" i="3"/>
  <c r="Q865" i="3"/>
  <c r="P865" i="3"/>
  <c r="O865" i="3"/>
  <c r="AA864" i="3"/>
  <c r="Z864" i="3"/>
  <c r="Y864" i="3"/>
  <c r="W864" i="3"/>
  <c r="V864" i="3"/>
  <c r="U864" i="3"/>
  <c r="T864" i="3"/>
  <c r="S864" i="3"/>
  <c r="R864" i="3"/>
  <c r="Q864" i="3"/>
  <c r="P864" i="3"/>
  <c r="O864" i="3"/>
  <c r="AA863" i="3"/>
  <c r="Z863" i="3"/>
  <c r="Y863" i="3"/>
  <c r="W863" i="3"/>
  <c r="V863" i="3"/>
  <c r="U863" i="3"/>
  <c r="T863" i="3"/>
  <c r="S863" i="3"/>
  <c r="R863" i="3"/>
  <c r="Q863" i="3"/>
  <c r="P863" i="3"/>
  <c r="O863" i="3"/>
  <c r="AA862" i="3"/>
  <c r="Z862" i="3"/>
  <c r="Y862" i="3"/>
  <c r="W862" i="3"/>
  <c r="V862" i="3"/>
  <c r="U862" i="3"/>
  <c r="T862" i="3"/>
  <c r="S862" i="3"/>
  <c r="R862" i="3"/>
  <c r="Q862" i="3"/>
  <c r="P862" i="3"/>
  <c r="O862" i="3"/>
  <c r="AA861" i="3"/>
  <c r="Z861" i="3"/>
  <c r="Y861" i="3"/>
  <c r="W861" i="3"/>
  <c r="V861" i="3"/>
  <c r="U861" i="3"/>
  <c r="T861" i="3"/>
  <c r="S861" i="3"/>
  <c r="R861" i="3"/>
  <c r="Q861" i="3"/>
  <c r="P861" i="3"/>
  <c r="O861" i="3"/>
  <c r="AA860" i="3"/>
  <c r="Z860" i="3"/>
  <c r="Y860" i="3"/>
  <c r="W860" i="3"/>
  <c r="V860" i="3"/>
  <c r="U860" i="3"/>
  <c r="T860" i="3"/>
  <c r="S860" i="3"/>
  <c r="R860" i="3"/>
  <c r="Q860" i="3"/>
  <c r="P860" i="3"/>
  <c r="O860" i="3"/>
  <c r="AA859" i="3"/>
  <c r="Z859" i="3"/>
  <c r="Y859" i="3"/>
  <c r="W859" i="3"/>
  <c r="V859" i="3"/>
  <c r="U859" i="3"/>
  <c r="T859" i="3"/>
  <c r="S859" i="3"/>
  <c r="R859" i="3"/>
  <c r="Q859" i="3"/>
  <c r="P859" i="3"/>
  <c r="O859" i="3"/>
  <c r="AA858" i="3"/>
  <c r="Z858" i="3"/>
  <c r="Y858" i="3"/>
  <c r="W858" i="3"/>
  <c r="V858" i="3"/>
  <c r="U858" i="3"/>
  <c r="T858" i="3"/>
  <c r="S858" i="3"/>
  <c r="R858" i="3"/>
  <c r="Q858" i="3"/>
  <c r="P858" i="3"/>
  <c r="O858" i="3"/>
  <c r="AA857" i="3"/>
  <c r="Z857" i="3"/>
  <c r="Y857" i="3"/>
  <c r="W857" i="3"/>
  <c r="V857" i="3"/>
  <c r="U857" i="3"/>
  <c r="T857" i="3"/>
  <c r="S857" i="3"/>
  <c r="R857" i="3"/>
  <c r="Q857" i="3"/>
  <c r="P857" i="3"/>
  <c r="O857" i="3"/>
  <c r="AA856" i="3"/>
  <c r="Z856" i="3"/>
  <c r="Y856" i="3"/>
  <c r="W856" i="3"/>
  <c r="V856" i="3"/>
  <c r="U856" i="3"/>
  <c r="T856" i="3"/>
  <c r="S856" i="3"/>
  <c r="R856" i="3"/>
  <c r="Q856" i="3"/>
  <c r="P856" i="3"/>
  <c r="O856" i="3"/>
  <c r="AA855" i="3"/>
  <c r="Z855" i="3"/>
  <c r="Y855" i="3"/>
  <c r="W855" i="3"/>
  <c r="V855" i="3"/>
  <c r="U855" i="3"/>
  <c r="T855" i="3"/>
  <c r="S855" i="3"/>
  <c r="R855" i="3"/>
  <c r="Q855" i="3"/>
  <c r="P855" i="3"/>
  <c r="O855" i="3"/>
  <c r="AA854" i="3"/>
  <c r="Z854" i="3"/>
  <c r="Y854" i="3"/>
  <c r="W854" i="3"/>
  <c r="V854" i="3"/>
  <c r="U854" i="3"/>
  <c r="T854" i="3"/>
  <c r="S854" i="3"/>
  <c r="R854" i="3"/>
  <c r="Q854" i="3"/>
  <c r="P854" i="3"/>
  <c r="O854" i="3"/>
  <c r="AA853" i="3"/>
  <c r="Z853" i="3"/>
  <c r="Y853" i="3"/>
  <c r="W853" i="3"/>
  <c r="V853" i="3"/>
  <c r="U853" i="3"/>
  <c r="T853" i="3"/>
  <c r="S853" i="3"/>
  <c r="R853" i="3"/>
  <c r="Q853" i="3"/>
  <c r="P853" i="3"/>
  <c r="O853" i="3"/>
  <c r="AA852" i="3"/>
  <c r="Z852" i="3"/>
  <c r="Y852" i="3"/>
  <c r="W852" i="3"/>
  <c r="V852" i="3"/>
  <c r="U852" i="3"/>
  <c r="T852" i="3"/>
  <c r="S852" i="3"/>
  <c r="R852" i="3"/>
  <c r="Q852" i="3"/>
  <c r="P852" i="3"/>
  <c r="O852" i="3"/>
  <c r="AA851" i="3"/>
  <c r="Z851" i="3"/>
  <c r="Y851" i="3"/>
  <c r="W851" i="3"/>
  <c r="V851" i="3"/>
  <c r="U851" i="3"/>
  <c r="T851" i="3"/>
  <c r="S851" i="3"/>
  <c r="R851" i="3"/>
  <c r="Q851" i="3"/>
  <c r="P851" i="3"/>
  <c r="O851" i="3"/>
  <c r="AA850" i="3"/>
  <c r="Z850" i="3"/>
  <c r="Y850" i="3"/>
  <c r="W850" i="3"/>
  <c r="V850" i="3"/>
  <c r="U850" i="3"/>
  <c r="T850" i="3"/>
  <c r="S850" i="3"/>
  <c r="R850" i="3"/>
  <c r="Q850" i="3"/>
  <c r="P850" i="3"/>
  <c r="O850" i="3"/>
  <c r="AA849" i="3"/>
  <c r="Z849" i="3"/>
  <c r="Y849" i="3"/>
  <c r="W849" i="3"/>
  <c r="V849" i="3"/>
  <c r="U849" i="3"/>
  <c r="T849" i="3"/>
  <c r="S849" i="3"/>
  <c r="R849" i="3"/>
  <c r="Q849" i="3"/>
  <c r="P849" i="3"/>
  <c r="O849" i="3"/>
  <c r="AA848" i="3"/>
  <c r="Z848" i="3"/>
  <c r="Y848" i="3"/>
  <c r="W848" i="3"/>
  <c r="V848" i="3"/>
  <c r="U848" i="3"/>
  <c r="T848" i="3"/>
  <c r="S848" i="3"/>
  <c r="R848" i="3"/>
  <c r="Q848" i="3"/>
  <c r="P848" i="3"/>
  <c r="O848" i="3"/>
  <c r="AA847" i="3"/>
  <c r="Z847" i="3"/>
  <c r="Y847" i="3"/>
  <c r="W847" i="3"/>
  <c r="V847" i="3"/>
  <c r="U847" i="3"/>
  <c r="T847" i="3"/>
  <c r="S847" i="3"/>
  <c r="R847" i="3"/>
  <c r="Q847" i="3"/>
  <c r="P847" i="3"/>
  <c r="O847" i="3"/>
  <c r="AA846" i="3"/>
  <c r="Z846" i="3"/>
  <c r="Y846" i="3"/>
  <c r="W846" i="3"/>
  <c r="V846" i="3"/>
  <c r="U846" i="3"/>
  <c r="T846" i="3"/>
  <c r="S846" i="3"/>
  <c r="R846" i="3"/>
  <c r="Q846" i="3"/>
  <c r="P846" i="3"/>
  <c r="O846" i="3"/>
  <c r="AA845" i="3"/>
  <c r="Z845" i="3"/>
  <c r="Y845" i="3"/>
  <c r="W845" i="3"/>
  <c r="V845" i="3"/>
  <c r="U845" i="3"/>
  <c r="T845" i="3"/>
  <c r="S845" i="3"/>
  <c r="R845" i="3"/>
  <c r="Q845" i="3"/>
  <c r="P845" i="3"/>
  <c r="O845" i="3"/>
  <c r="AA844" i="3"/>
  <c r="Z844" i="3"/>
  <c r="Y844" i="3"/>
  <c r="W844" i="3"/>
  <c r="V844" i="3"/>
  <c r="U844" i="3"/>
  <c r="T844" i="3"/>
  <c r="S844" i="3"/>
  <c r="R844" i="3"/>
  <c r="Q844" i="3"/>
  <c r="P844" i="3"/>
  <c r="O844" i="3"/>
  <c r="AA843" i="3"/>
  <c r="Z843" i="3"/>
  <c r="Y843" i="3"/>
  <c r="W843" i="3"/>
  <c r="V843" i="3"/>
  <c r="U843" i="3"/>
  <c r="T843" i="3"/>
  <c r="S843" i="3"/>
  <c r="R843" i="3"/>
  <c r="Q843" i="3"/>
  <c r="P843" i="3"/>
  <c r="O843" i="3"/>
  <c r="AA842" i="3"/>
  <c r="Z842" i="3"/>
  <c r="Y842" i="3"/>
  <c r="W842" i="3"/>
  <c r="V842" i="3"/>
  <c r="U842" i="3"/>
  <c r="T842" i="3"/>
  <c r="S842" i="3"/>
  <c r="R842" i="3"/>
  <c r="Q842" i="3"/>
  <c r="P842" i="3"/>
  <c r="O842" i="3"/>
  <c r="AA841" i="3"/>
  <c r="Z841" i="3"/>
  <c r="Y841" i="3"/>
  <c r="W841" i="3"/>
  <c r="V841" i="3"/>
  <c r="U841" i="3"/>
  <c r="T841" i="3"/>
  <c r="S841" i="3"/>
  <c r="R841" i="3"/>
  <c r="Q841" i="3"/>
  <c r="P841" i="3"/>
  <c r="O841" i="3"/>
  <c r="AA840" i="3"/>
  <c r="Z840" i="3"/>
  <c r="Y840" i="3"/>
  <c r="W840" i="3"/>
  <c r="V840" i="3"/>
  <c r="U840" i="3"/>
  <c r="T840" i="3"/>
  <c r="S840" i="3"/>
  <c r="R840" i="3"/>
  <c r="Q840" i="3"/>
  <c r="P840" i="3"/>
  <c r="O840" i="3"/>
  <c r="AA839" i="3"/>
  <c r="Z839" i="3"/>
  <c r="Y839" i="3"/>
  <c r="W839" i="3"/>
  <c r="V839" i="3"/>
  <c r="U839" i="3"/>
  <c r="T839" i="3"/>
  <c r="S839" i="3"/>
  <c r="R839" i="3"/>
  <c r="Q839" i="3"/>
  <c r="P839" i="3"/>
  <c r="O839" i="3"/>
  <c r="AA838" i="3"/>
  <c r="Z838" i="3"/>
  <c r="Y838" i="3"/>
  <c r="W838" i="3"/>
  <c r="V838" i="3"/>
  <c r="U838" i="3"/>
  <c r="T838" i="3"/>
  <c r="S838" i="3"/>
  <c r="R838" i="3"/>
  <c r="Q838" i="3"/>
  <c r="P838" i="3"/>
  <c r="O838" i="3"/>
  <c r="AA837" i="3"/>
  <c r="Z837" i="3"/>
  <c r="Y837" i="3"/>
  <c r="W837" i="3"/>
  <c r="V837" i="3"/>
  <c r="U837" i="3"/>
  <c r="T837" i="3"/>
  <c r="S837" i="3"/>
  <c r="R837" i="3"/>
  <c r="Q837" i="3"/>
  <c r="P837" i="3"/>
  <c r="O837" i="3"/>
  <c r="AA836" i="3"/>
  <c r="Z836" i="3"/>
  <c r="Y836" i="3"/>
  <c r="W836" i="3"/>
  <c r="V836" i="3"/>
  <c r="U836" i="3"/>
  <c r="T836" i="3"/>
  <c r="S836" i="3"/>
  <c r="R836" i="3"/>
  <c r="Q836" i="3"/>
  <c r="P836" i="3"/>
  <c r="O836" i="3"/>
  <c r="AA835" i="3"/>
  <c r="Z835" i="3"/>
  <c r="Y835" i="3"/>
  <c r="W835" i="3"/>
  <c r="V835" i="3"/>
  <c r="U835" i="3"/>
  <c r="T835" i="3"/>
  <c r="S835" i="3"/>
  <c r="R835" i="3"/>
  <c r="Q835" i="3"/>
  <c r="P835" i="3"/>
  <c r="O835" i="3"/>
  <c r="AA834" i="3"/>
  <c r="Z834" i="3"/>
  <c r="Y834" i="3"/>
  <c r="W834" i="3"/>
  <c r="V834" i="3"/>
  <c r="U834" i="3"/>
  <c r="T834" i="3"/>
  <c r="S834" i="3"/>
  <c r="R834" i="3"/>
  <c r="Q834" i="3"/>
  <c r="P834" i="3"/>
  <c r="O834" i="3"/>
  <c r="AA833" i="3"/>
  <c r="Z833" i="3"/>
  <c r="Y833" i="3"/>
  <c r="W833" i="3"/>
  <c r="V833" i="3"/>
  <c r="U833" i="3"/>
  <c r="T833" i="3"/>
  <c r="S833" i="3"/>
  <c r="R833" i="3"/>
  <c r="Q833" i="3"/>
  <c r="P833" i="3"/>
  <c r="O833" i="3"/>
  <c r="AA832" i="3"/>
  <c r="Z832" i="3"/>
  <c r="Y832" i="3"/>
  <c r="W832" i="3"/>
  <c r="V832" i="3"/>
  <c r="U832" i="3"/>
  <c r="T832" i="3"/>
  <c r="S832" i="3"/>
  <c r="R832" i="3"/>
  <c r="Q832" i="3"/>
  <c r="P832" i="3"/>
  <c r="O832" i="3"/>
  <c r="AA831" i="3"/>
  <c r="Z831" i="3"/>
  <c r="Y831" i="3"/>
  <c r="W831" i="3"/>
  <c r="V831" i="3"/>
  <c r="U831" i="3"/>
  <c r="T831" i="3"/>
  <c r="S831" i="3"/>
  <c r="R831" i="3"/>
  <c r="Q831" i="3"/>
  <c r="P831" i="3"/>
  <c r="O831" i="3"/>
  <c r="AA830" i="3"/>
  <c r="Z830" i="3"/>
  <c r="Y830" i="3"/>
  <c r="W830" i="3"/>
  <c r="V830" i="3"/>
  <c r="U830" i="3"/>
  <c r="T830" i="3"/>
  <c r="S830" i="3"/>
  <c r="R830" i="3"/>
  <c r="Q830" i="3"/>
  <c r="P830" i="3"/>
  <c r="O830" i="3"/>
  <c r="AA829" i="3"/>
  <c r="Z829" i="3"/>
  <c r="Y829" i="3"/>
  <c r="W829" i="3"/>
  <c r="V829" i="3"/>
  <c r="U829" i="3"/>
  <c r="T829" i="3"/>
  <c r="S829" i="3"/>
  <c r="R829" i="3"/>
  <c r="Q829" i="3"/>
  <c r="P829" i="3"/>
  <c r="O829" i="3"/>
  <c r="AA828" i="3"/>
  <c r="Z828" i="3"/>
  <c r="Y828" i="3"/>
  <c r="W828" i="3"/>
  <c r="V828" i="3"/>
  <c r="U828" i="3"/>
  <c r="T828" i="3"/>
  <c r="S828" i="3"/>
  <c r="R828" i="3"/>
  <c r="Q828" i="3"/>
  <c r="P828" i="3"/>
  <c r="O828" i="3"/>
  <c r="AA827" i="3"/>
  <c r="Z827" i="3"/>
  <c r="Y827" i="3"/>
  <c r="W827" i="3"/>
  <c r="V827" i="3"/>
  <c r="U827" i="3"/>
  <c r="T827" i="3"/>
  <c r="S827" i="3"/>
  <c r="R827" i="3"/>
  <c r="Q827" i="3"/>
  <c r="P827" i="3"/>
  <c r="O827" i="3"/>
  <c r="AA826" i="3"/>
  <c r="Z826" i="3"/>
  <c r="Y826" i="3"/>
  <c r="W826" i="3"/>
  <c r="V826" i="3"/>
  <c r="U826" i="3"/>
  <c r="T826" i="3"/>
  <c r="S826" i="3"/>
  <c r="R826" i="3"/>
  <c r="Q826" i="3"/>
  <c r="P826" i="3"/>
  <c r="O826" i="3"/>
  <c r="AA825" i="3"/>
  <c r="Z825" i="3"/>
  <c r="Y825" i="3"/>
  <c r="W825" i="3"/>
  <c r="V825" i="3"/>
  <c r="U825" i="3"/>
  <c r="T825" i="3"/>
  <c r="S825" i="3"/>
  <c r="R825" i="3"/>
  <c r="Q825" i="3"/>
  <c r="P825" i="3"/>
  <c r="O825" i="3"/>
  <c r="AA824" i="3"/>
  <c r="Z824" i="3"/>
  <c r="Y824" i="3"/>
  <c r="W824" i="3"/>
  <c r="V824" i="3"/>
  <c r="U824" i="3"/>
  <c r="T824" i="3"/>
  <c r="S824" i="3"/>
  <c r="R824" i="3"/>
  <c r="Q824" i="3"/>
  <c r="P824" i="3"/>
  <c r="O824" i="3"/>
  <c r="AA823" i="3"/>
  <c r="Z823" i="3"/>
  <c r="Y823" i="3"/>
  <c r="W823" i="3"/>
  <c r="V823" i="3"/>
  <c r="U823" i="3"/>
  <c r="T823" i="3"/>
  <c r="S823" i="3"/>
  <c r="R823" i="3"/>
  <c r="Q823" i="3"/>
  <c r="P823" i="3"/>
  <c r="O823" i="3"/>
  <c r="AA822" i="3"/>
  <c r="Z822" i="3"/>
  <c r="Y822" i="3"/>
  <c r="W822" i="3"/>
  <c r="V822" i="3"/>
  <c r="U822" i="3"/>
  <c r="T822" i="3"/>
  <c r="S822" i="3"/>
  <c r="R822" i="3"/>
  <c r="Q822" i="3"/>
  <c r="P822" i="3"/>
  <c r="O822" i="3"/>
  <c r="AA821" i="3"/>
  <c r="Z821" i="3"/>
  <c r="Y821" i="3"/>
  <c r="W821" i="3"/>
  <c r="V821" i="3"/>
  <c r="U821" i="3"/>
  <c r="T821" i="3"/>
  <c r="S821" i="3"/>
  <c r="R821" i="3"/>
  <c r="Q821" i="3"/>
  <c r="P821" i="3"/>
  <c r="O821" i="3"/>
  <c r="AA820" i="3"/>
  <c r="Z820" i="3"/>
  <c r="Y820" i="3"/>
  <c r="W820" i="3"/>
  <c r="V820" i="3"/>
  <c r="U820" i="3"/>
  <c r="T820" i="3"/>
  <c r="S820" i="3"/>
  <c r="R820" i="3"/>
  <c r="Q820" i="3"/>
  <c r="P820" i="3"/>
  <c r="O820" i="3"/>
  <c r="AA819" i="3"/>
  <c r="Z819" i="3"/>
  <c r="Y819" i="3"/>
  <c r="W819" i="3"/>
  <c r="V819" i="3"/>
  <c r="U819" i="3"/>
  <c r="T819" i="3"/>
  <c r="S819" i="3"/>
  <c r="R819" i="3"/>
  <c r="Q819" i="3"/>
  <c r="P819" i="3"/>
  <c r="O819" i="3"/>
  <c r="AA818" i="3"/>
  <c r="Z818" i="3"/>
  <c r="Y818" i="3"/>
  <c r="W818" i="3"/>
  <c r="V818" i="3"/>
  <c r="U818" i="3"/>
  <c r="T818" i="3"/>
  <c r="S818" i="3"/>
  <c r="R818" i="3"/>
  <c r="Q818" i="3"/>
  <c r="P818" i="3"/>
  <c r="O818" i="3"/>
  <c r="AA817" i="3"/>
  <c r="Z817" i="3"/>
  <c r="Y817" i="3"/>
  <c r="W817" i="3"/>
  <c r="V817" i="3"/>
  <c r="U817" i="3"/>
  <c r="T817" i="3"/>
  <c r="S817" i="3"/>
  <c r="R817" i="3"/>
  <c r="Q817" i="3"/>
  <c r="P817" i="3"/>
  <c r="O817" i="3"/>
  <c r="AA816" i="3"/>
  <c r="Z816" i="3"/>
  <c r="Y816" i="3"/>
  <c r="W816" i="3"/>
  <c r="V816" i="3"/>
  <c r="U816" i="3"/>
  <c r="T816" i="3"/>
  <c r="S816" i="3"/>
  <c r="R816" i="3"/>
  <c r="Q816" i="3"/>
  <c r="P816" i="3"/>
  <c r="O816" i="3"/>
  <c r="AA815" i="3"/>
  <c r="Z815" i="3"/>
  <c r="Y815" i="3"/>
  <c r="W815" i="3"/>
  <c r="V815" i="3"/>
  <c r="U815" i="3"/>
  <c r="T815" i="3"/>
  <c r="S815" i="3"/>
  <c r="R815" i="3"/>
  <c r="Q815" i="3"/>
  <c r="P815" i="3"/>
  <c r="O815" i="3"/>
  <c r="AA814" i="3"/>
  <c r="Z814" i="3"/>
  <c r="Y814" i="3"/>
  <c r="W814" i="3"/>
  <c r="V814" i="3"/>
  <c r="U814" i="3"/>
  <c r="T814" i="3"/>
  <c r="S814" i="3"/>
  <c r="R814" i="3"/>
  <c r="Q814" i="3"/>
  <c r="P814" i="3"/>
  <c r="O814" i="3"/>
  <c r="AA813" i="3"/>
  <c r="Z813" i="3"/>
  <c r="Y813" i="3"/>
  <c r="W813" i="3"/>
  <c r="V813" i="3"/>
  <c r="U813" i="3"/>
  <c r="T813" i="3"/>
  <c r="S813" i="3"/>
  <c r="R813" i="3"/>
  <c r="Q813" i="3"/>
  <c r="P813" i="3"/>
  <c r="O813" i="3"/>
  <c r="AA812" i="3"/>
  <c r="Z812" i="3"/>
  <c r="Y812" i="3"/>
  <c r="W812" i="3"/>
  <c r="V812" i="3"/>
  <c r="U812" i="3"/>
  <c r="T812" i="3"/>
  <c r="S812" i="3"/>
  <c r="R812" i="3"/>
  <c r="Q812" i="3"/>
  <c r="P812" i="3"/>
  <c r="O812" i="3"/>
  <c r="AA811" i="3"/>
  <c r="Z811" i="3"/>
  <c r="Y811" i="3"/>
  <c r="W811" i="3"/>
  <c r="V811" i="3"/>
  <c r="U811" i="3"/>
  <c r="T811" i="3"/>
  <c r="S811" i="3"/>
  <c r="R811" i="3"/>
  <c r="Q811" i="3"/>
  <c r="P811" i="3"/>
  <c r="O811" i="3"/>
  <c r="AA810" i="3"/>
  <c r="Z810" i="3"/>
  <c r="Y810" i="3"/>
  <c r="W810" i="3"/>
  <c r="V810" i="3"/>
  <c r="U810" i="3"/>
  <c r="T810" i="3"/>
  <c r="S810" i="3"/>
  <c r="R810" i="3"/>
  <c r="Q810" i="3"/>
  <c r="P810" i="3"/>
  <c r="O810" i="3"/>
  <c r="AA809" i="3"/>
  <c r="Z809" i="3"/>
  <c r="Y809" i="3"/>
  <c r="W809" i="3"/>
  <c r="V809" i="3"/>
  <c r="U809" i="3"/>
  <c r="T809" i="3"/>
  <c r="S809" i="3"/>
  <c r="R809" i="3"/>
  <c r="Q809" i="3"/>
  <c r="P809" i="3"/>
  <c r="O809" i="3"/>
  <c r="AA808" i="3"/>
  <c r="Z808" i="3"/>
  <c r="Y808" i="3"/>
  <c r="W808" i="3"/>
  <c r="V808" i="3"/>
  <c r="U808" i="3"/>
  <c r="T808" i="3"/>
  <c r="S808" i="3"/>
  <c r="R808" i="3"/>
  <c r="Q808" i="3"/>
  <c r="P808" i="3"/>
  <c r="O808" i="3"/>
  <c r="AA807" i="3"/>
  <c r="Z807" i="3"/>
  <c r="Y807" i="3"/>
  <c r="W807" i="3"/>
  <c r="V807" i="3"/>
  <c r="U807" i="3"/>
  <c r="T807" i="3"/>
  <c r="S807" i="3"/>
  <c r="R807" i="3"/>
  <c r="Q807" i="3"/>
  <c r="P807" i="3"/>
  <c r="O807" i="3"/>
  <c r="AA806" i="3"/>
  <c r="Z806" i="3"/>
  <c r="Y806" i="3"/>
  <c r="W806" i="3"/>
  <c r="V806" i="3"/>
  <c r="U806" i="3"/>
  <c r="T806" i="3"/>
  <c r="S806" i="3"/>
  <c r="R806" i="3"/>
  <c r="Q806" i="3"/>
  <c r="P806" i="3"/>
  <c r="O806" i="3"/>
  <c r="AA805" i="3"/>
  <c r="Z805" i="3"/>
  <c r="Y805" i="3"/>
  <c r="W805" i="3"/>
  <c r="V805" i="3"/>
  <c r="U805" i="3"/>
  <c r="T805" i="3"/>
  <c r="S805" i="3"/>
  <c r="R805" i="3"/>
  <c r="Q805" i="3"/>
  <c r="P805" i="3"/>
  <c r="O805" i="3"/>
  <c r="AA804" i="3"/>
  <c r="Z804" i="3"/>
  <c r="Y804" i="3"/>
  <c r="W804" i="3"/>
  <c r="V804" i="3"/>
  <c r="U804" i="3"/>
  <c r="T804" i="3"/>
  <c r="S804" i="3"/>
  <c r="R804" i="3"/>
  <c r="Q804" i="3"/>
  <c r="P804" i="3"/>
  <c r="O804" i="3"/>
  <c r="AA803" i="3"/>
  <c r="Z803" i="3"/>
  <c r="Y803" i="3"/>
  <c r="W803" i="3"/>
  <c r="V803" i="3"/>
  <c r="U803" i="3"/>
  <c r="T803" i="3"/>
  <c r="S803" i="3"/>
  <c r="R803" i="3"/>
  <c r="Q803" i="3"/>
  <c r="P803" i="3"/>
  <c r="O803" i="3"/>
  <c r="AA802" i="3"/>
  <c r="Z802" i="3"/>
  <c r="Y802" i="3"/>
  <c r="W802" i="3"/>
  <c r="V802" i="3"/>
  <c r="U802" i="3"/>
  <c r="T802" i="3"/>
  <c r="S802" i="3"/>
  <c r="R802" i="3"/>
  <c r="Q802" i="3"/>
  <c r="P802" i="3"/>
  <c r="O802" i="3"/>
  <c r="AA801" i="3"/>
  <c r="Z801" i="3"/>
  <c r="Y801" i="3"/>
  <c r="W801" i="3"/>
  <c r="V801" i="3"/>
  <c r="U801" i="3"/>
  <c r="T801" i="3"/>
  <c r="S801" i="3"/>
  <c r="R801" i="3"/>
  <c r="Q801" i="3"/>
  <c r="P801" i="3"/>
  <c r="O801" i="3"/>
  <c r="AA800" i="3"/>
  <c r="Z800" i="3"/>
  <c r="Y800" i="3"/>
  <c r="W800" i="3"/>
  <c r="V800" i="3"/>
  <c r="U800" i="3"/>
  <c r="T800" i="3"/>
  <c r="S800" i="3"/>
  <c r="R800" i="3"/>
  <c r="Q800" i="3"/>
  <c r="P800" i="3"/>
  <c r="O800" i="3"/>
  <c r="AA799" i="3"/>
  <c r="Z799" i="3"/>
  <c r="Y799" i="3"/>
  <c r="W799" i="3"/>
  <c r="V799" i="3"/>
  <c r="U799" i="3"/>
  <c r="T799" i="3"/>
  <c r="S799" i="3"/>
  <c r="R799" i="3"/>
  <c r="Q799" i="3"/>
  <c r="P799" i="3"/>
  <c r="O799" i="3"/>
  <c r="AA798" i="3"/>
  <c r="Z798" i="3"/>
  <c r="Y798" i="3"/>
  <c r="W798" i="3"/>
  <c r="V798" i="3"/>
  <c r="U798" i="3"/>
  <c r="T798" i="3"/>
  <c r="S798" i="3"/>
  <c r="R798" i="3"/>
  <c r="Q798" i="3"/>
  <c r="P798" i="3"/>
  <c r="O798" i="3"/>
  <c r="AA797" i="3"/>
  <c r="Z797" i="3"/>
  <c r="Y797" i="3"/>
  <c r="W797" i="3"/>
  <c r="V797" i="3"/>
  <c r="U797" i="3"/>
  <c r="T797" i="3"/>
  <c r="S797" i="3"/>
  <c r="R797" i="3"/>
  <c r="Q797" i="3"/>
  <c r="P797" i="3"/>
  <c r="O797" i="3"/>
  <c r="AA796" i="3"/>
  <c r="Z796" i="3"/>
  <c r="Y796" i="3"/>
  <c r="W796" i="3"/>
  <c r="V796" i="3"/>
  <c r="U796" i="3"/>
  <c r="T796" i="3"/>
  <c r="S796" i="3"/>
  <c r="R796" i="3"/>
  <c r="Q796" i="3"/>
  <c r="P796" i="3"/>
  <c r="O796" i="3"/>
  <c r="AA795" i="3"/>
  <c r="Z795" i="3"/>
  <c r="Y795" i="3"/>
  <c r="W795" i="3"/>
  <c r="V795" i="3"/>
  <c r="U795" i="3"/>
  <c r="T795" i="3"/>
  <c r="S795" i="3"/>
  <c r="R795" i="3"/>
  <c r="Q795" i="3"/>
  <c r="P795" i="3"/>
  <c r="O795" i="3"/>
  <c r="AA794" i="3"/>
  <c r="Z794" i="3"/>
  <c r="Y794" i="3"/>
  <c r="W794" i="3"/>
  <c r="V794" i="3"/>
  <c r="U794" i="3"/>
  <c r="T794" i="3"/>
  <c r="S794" i="3"/>
  <c r="R794" i="3"/>
  <c r="Q794" i="3"/>
  <c r="P794" i="3"/>
  <c r="O794" i="3"/>
  <c r="AA793" i="3"/>
  <c r="Z793" i="3"/>
  <c r="Y793" i="3"/>
  <c r="W793" i="3"/>
  <c r="V793" i="3"/>
  <c r="U793" i="3"/>
  <c r="T793" i="3"/>
  <c r="S793" i="3"/>
  <c r="R793" i="3"/>
  <c r="Q793" i="3"/>
  <c r="P793" i="3"/>
  <c r="O793" i="3"/>
  <c r="AA792" i="3"/>
  <c r="Z792" i="3"/>
  <c r="Y792" i="3"/>
  <c r="W792" i="3"/>
  <c r="V792" i="3"/>
  <c r="U792" i="3"/>
  <c r="T792" i="3"/>
  <c r="S792" i="3"/>
  <c r="R792" i="3"/>
  <c r="Q792" i="3"/>
  <c r="P792" i="3"/>
  <c r="O792" i="3"/>
  <c r="AA791" i="3"/>
  <c r="Z791" i="3"/>
  <c r="Y791" i="3"/>
  <c r="W791" i="3"/>
  <c r="V791" i="3"/>
  <c r="U791" i="3"/>
  <c r="T791" i="3"/>
  <c r="S791" i="3"/>
  <c r="R791" i="3"/>
  <c r="Q791" i="3"/>
  <c r="P791" i="3"/>
  <c r="O791" i="3"/>
  <c r="AA790" i="3"/>
  <c r="Z790" i="3"/>
  <c r="Y790" i="3"/>
  <c r="W790" i="3"/>
  <c r="V790" i="3"/>
  <c r="U790" i="3"/>
  <c r="T790" i="3"/>
  <c r="S790" i="3"/>
  <c r="R790" i="3"/>
  <c r="Q790" i="3"/>
  <c r="P790" i="3"/>
  <c r="O790" i="3"/>
  <c r="AA789" i="3"/>
  <c r="Z789" i="3"/>
  <c r="Y789" i="3"/>
  <c r="W789" i="3"/>
  <c r="V789" i="3"/>
  <c r="U789" i="3"/>
  <c r="T789" i="3"/>
  <c r="S789" i="3"/>
  <c r="R789" i="3"/>
  <c r="Q789" i="3"/>
  <c r="P789" i="3"/>
  <c r="O789" i="3"/>
  <c r="AA788" i="3"/>
  <c r="Z788" i="3"/>
  <c r="Y788" i="3"/>
  <c r="W788" i="3"/>
  <c r="V788" i="3"/>
  <c r="U788" i="3"/>
  <c r="T788" i="3"/>
  <c r="S788" i="3"/>
  <c r="R788" i="3"/>
  <c r="Q788" i="3"/>
  <c r="P788" i="3"/>
  <c r="O788" i="3"/>
  <c r="AA787" i="3"/>
  <c r="Z787" i="3"/>
  <c r="Y787" i="3"/>
  <c r="W787" i="3"/>
  <c r="V787" i="3"/>
  <c r="U787" i="3"/>
  <c r="T787" i="3"/>
  <c r="S787" i="3"/>
  <c r="R787" i="3"/>
  <c r="Q787" i="3"/>
  <c r="P787" i="3"/>
  <c r="O787" i="3"/>
  <c r="AA786" i="3"/>
  <c r="Z786" i="3"/>
  <c r="Y786" i="3"/>
  <c r="W786" i="3"/>
  <c r="V786" i="3"/>
  <c r="U786" i="3"/>
  <c r="T786" i="3"/>
  <c r="S786" i="3"/>
  <c r="R786" i="3"/>
  <c r="Q786" i="3"/>
  <c r="P786" i="3"/>
  <c r="O786" i="3"/>
  <c r="AA785" i="3"/>
  <c r="Z785" i="3"/>
  <c r="Y785" i="3"/>
  <c r="W785" i="3"/>
  <c r="V785" i="3"/>
  <c r="U785" i="3"/>
  <c r="T785" i="3"/>
  <c r="S785" i="3"/>
  <c r="R785" i="3"/>
  <c r="Q785" i="3"/>
  <c r="P785" i="3"/>
  <c r="O785" i="3"/>
  <c r="AA784" i="3"/>
  <c r="Z784" i="3"/>
  <c r="Y784" i="3"/>
  <c r="W784" i="3"/>
  <c r="V784" i="3"/>
  <c r="U784" i="3"/>
  <c r="T784" i="3"/>
  <c r="S784" i="3"/>
  <c r="R784" i="3"/>
  <c r="Q784" i="3"/>
  <c r="P784" i="3"/>
  <c r="O784" i="3"/>
  <c r="AA783" i="3"/>
  <c r="Z783" i="3"/>
  <c r="Y783" i="3"/>
  <c r="W783" i="3"/>
  <c r="V783" i="3"/>
  <c r="U783" i="3"/>
  <c r="T783" i="3"/>
  <c r="S783" i="3"/>
  <c r="R783" i="3"/>
  <c r="Q783" i="3"/>
  <c r="P783" i="3"/>
  <c r="O783" i="3"/>
  <c r="AA782" i="3"/>
  <c r="Z782" i="3"/>
  <c r="Y782" i="3"/>
  <c r="W782" i="3"/>
  <c r="V782" i="3"/>
  <c r="U782" i="3"/>
  <c r="T782" i="3"/>
  <c r="S782" i="3"/>
  <c r="R782" i="3"/>
  <c r="Q782" i="3"/>
  <c r="P782" i="3"/>
  <c r="O782" i="3"/>
  <c r="AA781" i="3"/>
  <c r="Z781" i="3"/>
  <c r="Y781" i="3"/>
  <c r="W781" i="3"/>
  <c r="V781" i="3"/>
  <c r="U781" i="3"/>
  <c r="T781" i="3"/>
  <c r="S781" i="3"/>
  <c r="R781" i="3"/>
  <c r="Q781" i="3"/>
  <c r="P781" i="3"/>
  <c r="O781" i="3"/>
  <c r="AA780" i="3"/>
  <c r="Z780" i="3"/>
  <c r="Y780" i="3"/>
  <c r="W780" i="3"/>
  <c r="V780" i="3"/>
  <c r="U780" i="3"/>
  <c r="T780" i="3"/>
  <c r="S780" i="3"/>
  <c r="R780" i="3"/>
  <c r="Q780" i="3"/>
  <c r="P780" i="3"/>
  <c r="O780" i="3"/>
  <c r="AA779" i="3"/>
  <c r="Z779" i="3"/>
  <c r="Y779" i="3"/>
  <c r="W779" i="3"/>
  <c r="V779" i="3"/>
  <c r="U779" i="3"/>
  <c r="T779" i="3"/>
  <c r="S779" i="3"/>
  <c r="R779" i="3"/>
  <c r="Q779" i="3"/>
  <c r="P779" i="3"/>
  <c r="O779" i="3"/>
  <c r="AA778" i="3"/>
  <c r="Z778" i="3"/>
  <c r="Y778" i="3"/>
  <c r="W778" i="3"/>
  <c r="V778" i="3"/>
  <c r="U778" i="3"/>
  <c r="T778" i="3"/>
  <c r="S778" i="3"/>
  <c r="R778" i="3"/>
  <c r="Q778" i="3"/>
  <c r="P778" i="3"/>
  <c r="O778" i="3"/>
  <c r="AA777" i="3"/>
  <c r="Z777" i="3"/>
  <c r="Y777" i="3"/>
  <c r="W777" i="3"/>
  <c r="V777" i="3"/>
  <c r="U777" i="3"/>
  <c r="T777" i="3"/>
  <c r="S777" i="3"/>
  <c r="R777" i="3"/>
  <c r="Q777" i="3"/>
  <c r="P777" i="3"/>
  <c r="O777" i="3"/>
  <c r="AA776" i="3"/>
  <c r="Z776" i="3"/>
  <c r="Y776" i="3"/>
  <c r="W776" i="3"/>
  <c r="V776" i="3"/>
  <c r="U776" i="3"/>
  <c r="T776" i="3"/>
  <c r="S776" i="3"/>
  <c r="R776" i="3"/>
  <c r="Q776" i="3"/>
  <c r="P776" i="3"/>
  <c r="O776" i="3"/>
  <c r="AA775" i="3"/>
  <c r="Z775" i="3"/>
  <c r="Y775" i="3"/>
  <c r="W775" i="3"/>
  <c r="V775" i="3"/>
  <c r="U775" i="3"/>
  <c r="T775" i="3"/>
  <c r="S775" i="3"/>
  <c r="R775" i="3"/>
  <c r="Q775" i="3"/>
  <c r="P775" i="3"/>
  <c r="O775" i="3"/>
  <c r="AA774" i="3"/>
  <c r="Z774" i="3"/>
  <c r="Y774" i="3"/>
  <c r="W774" i="3"/>
  <c r="V774" i="3"/>
  <c r="U774" i="3"/>
  <c r="T774" i="3"/>
  <c r="S774" i="3"/>
  <c r="R774" i="3"/>
  <c r="Q774" i="3"/>
  <c r="P774" i="3"/>
  <c r="O774" i="3"/>
  <c r="AA773" i="3"/>
  <c r="Z773" i="3"/>
  <c r="Y773" i="3"/>
  <c r="W773" i="3"/>
  <c r="V773" i="3"/>
  <c r="U773" i="3"/>
  <c r="T773" i="3"/>
  <c r="S773" i="3"/>
  <c r="R773" i="3"/>
  <c r="Q773" i="3"/>
  <c r="P773" i="3"/>
  <c r="O773" i="3"/>
  <c r="AA772" i="3"/>
  <c r="Z772" i="3"/>
  <c r="Y772" i="3"/>
  <c r="W772" i="3"/>
  <c r="V772" i="3"/>
  <c r="U772" i="3"/>
  <c r="T772" i="3"/>
  <c r="S772" i="3"/>
  <c r="R772" i="3"/>
  <c r="Q772" i="3"/>
  <c r="P772" i="3"/>
  <c r="O772" i="3"/>
  <c r="AA771" i="3"/>
  <c r="Z771" i="3"/>
  <c r="Y771" i="3"/>
  <c r="W771" i="3"/>
  <c r="V771" i="3"/>
  <c r="U771" i="3"/>
  <c r="T771" i="3"/>
  <c r="S771" i="3"/>
  <c r="R771" i="3"/>
  <c r="Q771" i="3"/>
  <c r="P771" i="3"/>
  <c r="O771" i="3"/>
  <c r="AA770" i="3"/>
  <c r="Z770" i="3"/>
  <c r="Y770" i="3"/>
  <c r="W770" i="3"/>
  <c r="V770" i="3"/>
  <c r="U770" i="3"/>
  <c r="T770" i="3"/>
  <c r="S770" i="3"/>
  <c r="R770" i="3"/>
  <c r="Q770" i="3"/>
  <c r="P770" i="3"/>
  <c r="O770" i="3"/>
  <c r="AA769" i="3"/>
  <c r="Z769" i="3"/>
  <c r="Y769" i="3"/>
  <c r="W769" i="3"/>
  <c r="V769" i="3"/>
  <c r="U769" i="3"/>
  <c r="T769" i="3"/>
  <c r="S769" i="3"/>
  <c r="R769" i="3"/>
  <c r="Q769" i="3"/>
  <c r="P769" i="3"/>
  <c r="O769" i="3"/>
  <c r="AA768" i="3"/>
  <c r="Z768" i="3"/>
  <c r="Y768" i="3"/>
  <c r="W768" i="3"/>
  <c r="V768" i="3"/>
  <c r="U768" i="3"/>
  <c r="T768" i="3"/>
  <c r="S768" i="3"/>
  <c r="R768" i="3"/>
  <c r="Q768" i="3"/>
  <c r="P768" i="3"/>
  <c r="O768" i="3"/>
  <c r="AA767" i="3"/>
  <c r="Z767" i="3"/>
  <c r="Y767" i="3"/>
  <c r="W767" i="3"/>
  <c r="V767" i="3"/>
  <c r="U767" i="3"/>
  <c r="T767" i="3"/>
  <c r="S767" i="3"/>
  <c r="R767" i="3"/>
  <c r="Q767" i="3"/>
  <c r="P767" i="3"/>
  <c r="O767" i="3"/>
  <c r="AA766" i="3"/>
  <c r="Z766" i="3"/>
  <c r="Y766" i="3"/>
  <c r="W766" i="3"/>
  <c r="V766" i="3"/>
  <c r="U766" i="3"/>
  <c r="T766" i="3"/>
  <c r="S766" i="3"/>
  <c r="R766" i="3"/>
  <c r="Q766" i="3"/>
  <c r="P766" i="3"/>
  <c r="O766" i="3"/>
  <c r="AA765" i="3"/>
  <c r="Z765" i="3"/>
  <c r="Y765" i="3"/>
  <c r="W765" i="3"/>
  <c r="V765" i="3"/>
  <c r="U765" i="3"/>
  <c r="T765" i="3"/>
  <c r="S765" i="3"/>
  <c r="R765" i="3"/>
  <c r="Q765" i="3"/>
  <c r="P765" i="3"/>
  <c r="O765" i="3"/>
  <c r="AA764" i="3"/>
  <c r="Z764" i="3"/>
  <c r="Y764" i="3"/>
  <c r="W764" i="3"/>
  <c r="V764" i="3"/>
  <c r="U764" i="3"/>
  <c r="T764" i="3"/>
  <c r="S764" i="3"/>
  <c r="R764" i="3"/>
  <c r="Q764" i="3"/>
  <c r="P764" i="3"/>
  <c r="O764" i="3"/>
  <c r="AA763" i="3"/>
  <c r="Z763" i="3"/>
  <c r="Y763" i="3"/>
  <c r="W763" i="3"/>
  <c r="V763" i="3"/>
  <c r="U763" i="3"/>
  <c r="T763" i="3"/>
  <c r="S763" i="3"/>
  <c r="R763" i="3"/>
  <c r="Q763" i="3"/>
  <c r="P763" i="3"/>
  <c r="O763" i="3"/>
  <c r="AA762" i="3"/>
  <c r="Z762" i="3"/>
  <c r="Y762" i="3"/>
  <c r="W762" i="3"/>
  <c r="V762" i="3"/>
  <c r="U762" i="3"/>
  <c r="T762" i="3"/>
  <c r="S762" i="3"/>
  <c r="R762" i="3"/>
  <c r="Q762" i="3"/>
  <c r="P762" i="3"/>
  <c r="O762" i="3"/>
  <c r="AA761" i="3"/>
  <c r="Z761" i="3"/>
  <c r="Y761" i="3"/>
  <c r="W761" i="3"/>
  <c r="V761" i="3"/>
  <c r="U761" i="3"/>
  <c r="T761" i="3"/>
  <c r="S761" i="3"/>
  <c r="R761" i="3"/>
  <c r="Q761" i="3"/>
  <c r="P761" i="3"/>
  <c r="O761" i="3"/>
  <c r="AA760" i="3"/>
  <c r="Z760" i="3"/>
  <c r="Y760" i="3"/>
  <c r="W760" i="3"/>
  <c r="V760" i="3"/>
  <c r="U760" i="3"/>
  <c r="T760" i="3"/>
  <c r="S760" i="3"/>
  <c r="R760" i="3"/>
  <c r="Q760" i="3"/>
  <c r="P760" i="3"/>
  <c r="O760" i="3"/>
  <c r="AA759" i="3"/>
  <c r="Z759" i="3"/>
  <c r="Y759" i="3"/>
  <c r="W759" i="3"/>
  <c r="V759" i="3"/>
  <c r="U759" i="3"/>
  <c r="T759" i="3"/>
  <c r="S759" i="3"/>
  <c r="R759" i="3"/>
  <c r="Q759" i="3"/>
  <c r="P759" i="3"/>
  <c r="O759" i="3"/>
  <c r="AA758" i="3"/>
  <c r="Z758" i="3"/>
  <c r="Y758" i="3"/>
  <c r="W758" i="3"/>
  <c r="V758" i="3"/>
  <c r="U758" i="3"/>
  <c r="T758" i="3"/>
  <c r="S758" i="3"/>
  <c r="R758" i="3"/>
  <c r="Q758" i="3"/>
  <c r="P758" i="3"/>
  <c r="O758" i="3"/>
  <c r="AA757" i="3"/>
  <c r="Z757" i="3"/>
  <c r="Y757" i="3"/>
  <c r="W757" i="3"/>
  <c r="V757" i="3"/>
  <c r="U757" i="3"/>
  <c r="T757" i="3"/>
  <c r="S757" i="3"/>
  <c r="R757" i="3"/>
  <c r="Q757" i="3"/>
  <c r="P757" i="3"/>
  <c r="O757" i="3"/>
  <c r="AA756" i="3"/>
  <c r="Z756" i="3"/>
  <c r="Y756" i="3"/>
  <c r="W756" i="3"/>
  <c r="V756" i="3"/>
  <c r="U756" i="3"/>
  <c r="T756" i="3"/>
  <c r="S756" i="3"/>
  <c r="R756" i="3"/>
  <c r="Q756" i="3"/>
  <c r="P756" i="3"/>
  <c r="O756" i="3"/>
  <c r="AA755" i="3"/>
  <c r="Z755" i="3"/>
  <c r="Y755" i="3"/>
  <c r="W755" i="3"/>
  <c r="V755" i="3"/>
  <c r="U755" i="3"/>
  <c r="T755" i="3"/>
  <c r="S755" i="3"/>
  <c r="R755" i="3"/>
  <c r="Q755" i="3"/>
  <c r="P755" i="3"/>
  <c r="O755" i="3"/>
  <c r="AA754" i="3"/>
  <c r="Z754" i="3"/>
  <c r="Y754" i="3"/>
  <c r="W754" i="3"/>
  <c r="V754" i="3"/>
  <c r="U754" i="3"/>
  <c r="T754" i="3"/>
  <c r="S754" i="3"/>
  <c r="R754" i="3"/>
  <c r="Q754" i="3"/>
  <c r="P754" i="3"/>
  <c r="O754" i="3"/>
  <c r="AA753" i="3"/>
  <c r="Z753" i="3"/>
  <c r="Y753" i="3"/>
  <c r="W753" i="3"/>
  <c r="V753" i="3"/>
  <c r="U753" i="3"/>
  <c r="T753" i="3"/>
  <c r="S753" i="3"/>
  <c r="R753" i="3"/>
  <c r="Q753" i="3"/>
  <c r="P753" i="3"/>
  <c r="O753" i="3"/>
  <c r="AA752" i="3"/>
  <c r="Z752" i="3"/>
  <c r="Y752" i="3"/>
  <c r="W752" i="3"/>
  <c r="V752" i="3"/>
  <c r="U752" i="3"/>
  <c r="T752" i="3"/>
  <c r="S752" i="3"/>
  <c r="R752" i="3"/>
  <c r="Q752" i="3"/>
  <c r="P752" i="3"/>
  <c r="O752" i="3"/>
  <c r="AA751" i="3"/>
  <c r="Z751" i="3"/>
  <c r="Y751" i="3"/>
  <c r="W751" i="3"/>
  <c r="V751" i="3"/>
  <c r="U751" i="3"/>
  <c r="T751" i="3"/>
  <c r="S751" i="3"/>
  <c r="R751" i="3"/>
  <c r="Q751" i="3"/>
  <c r="P751" i="3"/>
  <c r="O751" i="3"/>
  <c r="AA750" i="3"/>
  <c r="Z750" i="3"/>
  <c r="Y750" i="3"/>
  <c r="W750" i="3"/>
  <c r="V750" i="3"/>
  <c r="U750" i="3"/>
  <c r="T750" i="3"/>
  <c r="S750" i="3"/>
  <c r="R750" i="3"/>
  <c r="Q750" i="3"/>
  <c r="P750" i="3"/>
  <c r="O750" i="3"/>
  <c r="AA749" i="3"/>
  <c r="Z749" i="3"/>
  <c r="Y749" i="3"/>
  <c r="W749" i="3"/>
  <c r="V749" i="3"/>
  <c r="U749" i="3"/>
  <c r="T749" i="3"/>
  <c r="S749" i="3"/>
  <c r="R749" i="3"/>
  <c r="Q749" i="3"/>
  <c r="P749" i="3"/>
  <c r="O749" i="3"/>
  <c r="AA748" i="3"/>
  <c r="Z748" i="3"/>
  <c r="Y748" i="3"/>
  <c r="W748" i="3"/>
  <c r="V748" i="3"/>
  <c r="U748" i="3"/>
  <c r="T748" i="3"/>
  <c r="S748" i="3"/>
  <c r="R748" i="3"/>
  <c r="Q748" i="3"/>
  <c r="P748" i="3"/>
  <c r="O748" i="3"/>
  <c r="AA747" i="3"/>
  <c r="Z747" i="3"/>
  <c r="Y747" i="3"/>
  <c r="W747" i="3"/>
  <c r="V747" i="3"/>
  <c r="U747" i="3"/>
  <c r="T747" i="3"/>
  <c r="S747" i="3"/>
  <c r="R747" i="3"/>
  <c r="Q747" i="3"/>
  <c r="P747" i="3"/>
  <c r="O747" i="3"/>
  <c r="AA746" i="3"/>
  <c r="Z746" i="3"/>
  <c r="Y746" i="3"/>
  <c r="W746" i="3"/>
  <c r="V746" i="3"/>
  <c r="U746" i="3"/>
  <c r="T746" i="3"/>
  <c r="S746" i="3"/>
  <c r="R746" i="3"/>
  <c r="Q746" i="3"/>
  <c r="P746" i="3"/>
  <c r="O746" i="3"/>
  <c r="AA745" i="3"/>
  <c r="Z745" i="3"/>
  <c r="Y745" i="3"/>
  <c r="W745" i="3"/>
  <c r="V745" i="3"/>
  <c r="U745" i="3"/>
  <c r="T745" i="3"/>
  <c r="S745" i="3"/>
  <c r="R745" i="3"/>
  <c r="Q745" i="3"/>
  <c r="P745" i="3"/>
  <c r="O745" i="3"/>
  <c r="AA744" i="3"/>
  <c r="Z744" i="3"/>
  <c r="Y744" i="3"/>
  <c r="W744" i="3"/>
  <c r="V744" i="3"/>
  <c r="U744" i="3"/>
  <c r="T744" i="3"/>
  <c r="S744" i="3"/>
  <c r="R744" i="3"/>
  <c r="Q744" i="3"/>
  <c r="P744" i="3"/>
  <c r="O744" i="3"/>
  <c r="AA743" i="3"/>
  <c r="Z743" i="3"/>
  <c r="Y743" i="3"/>
  <c r="W743" i="3"/>
  <c r="V743" i="3"/>
  <c r="U743" i="3"/>
  <c r="T743" i="3"/>
  <c r="S743" i="3"/>
  <c r="R743" i="3"/>
  <c r="Q743" i="3"/>
  <c r="P743" i="3"/>
  <c r="O743" i="3"/>
  <c r="AA742" i="3"/>
  <c r="Z742" i="3"/>
  <c r="Y742" i="3"/>
  <c r="W742" i="3"/>
  <c r="V742" i="3"/>
  <c r="U742" i="3"/>
  <c r="T742" i="3"/>
  <c r="S742" i="3"/>
  <c r="R742" i="3"/>
  <c r="Q742" i="3"/>
  <c r="P742" i="3"/>
  <c r="O742" i="3"/>
  <c r="AA741" i="3"/>
  <c r="Z741" i="3"/>
  <c r="Y741" i="3"/>
  <c r="W741" i="3"/>
  <c r="V741" i="3"/>
  <c r="U741" i="3"/>
  <c r="T741" i="3"/>
  <c r="S741" i="3"/>
  <c r="R741" i="3"/>
  <c r="Q741" i="3"/>
  <c r="P741" i="3"/>
  <c r="O741" i="3"/>
  <c r="AA740" i="3"/>
  <c r="Z740" i="3"/>
  <c r="Y740" i="3"/>
  <c r="W740" i="3"/>
  <c r="V740" i="3"/>
  <c r="U740" i="3"/>
  <c r="T740" i="3"/>
  <c r="S740" i="3"/>
  <c r="R740" i="3"/>
  <c r="Q740" i="3"/>
  <c r="P740" i="3"/>
  <c r="O740" i="3"/>
  <c r="AA739" i="3"/>
  <c r="Z739" i="3"/>
  <c r="Y739" i="3"/>
  <c r="W739" i="3"/>
  <c r="V739" i="3"/>
  <c r="U739" i="3"/>
  <c r="T739" i="3"/>
  <c r="S739" i="3"/>
  <c r="R739" i="3"/>
  <c r="Q739" i="3"/>
  <c r="P739" i="3"/>
  <c r="O739" i="3"/>
  <c r="AA738" i="3"/>
  <c r="Z738" i="3"/>
  <c r="Y738" i="3"/>
  <c r="W738" i="3"/>
  <c r="V738" i="3"/>
  <c r="U738" i="3"/>
  <c r="T738" i="3"/>
  <c r="S738" i="3"/>
  <c r="R738" i="3"/>
  <c r="Q738" i="3"/>
  <c r="P738" i="3"/>
  <c r="O738" i="3"/>
  <c r="AA737" i="3"/>
  <c r="Z737" i="3"/>
  <c r="Y737" i="3"/>
  <c r="W737" i="3"/>
  <c r="V737" i="3"/>
  <c r="U737" i="3"/>
  <c r="T737" i="3"/>
  <c r="S737" i="3"/>
  <c r="R737" i="3"/>
  <c r="Q737" i="3"/>
  <c r="P737" i="3"/>
  <c r="O737" i="3"/>
  <c r="AA736" i="3"/>
  <c r="Z736" i="3"/>
  <c r="Y736" i="3"/>
  <c r="W736" i="3"/>
  <c r="V736" i="3"/>
  <c r="U736" i="3"/>
  <c r="T736" i="3"/>
  <c r="S736" i="3"/>
  <c r="R736" i="3"/>
  <c r="Q736" i="3"/>
  <c r="P736" i="3"/>
  <c r="O736" i="3"/>
  <c r="AA735" i="3"/>
  <c r="Z735" i="3"/>
  <c r="Y735" i="3"/>
  <c r="W735" i="3"/>
  <c r="V735" i="3"/>
  <c r="U735" i="3"/>
  <c r="T735" i="3"/>
  <c r="S735" i="3"/>
  <c r="R735" i="3"/>
  <c r="Q735" i="3"/>
  <c r="P735" i="3"/>
  <c r="O735" i="3"/>
  <c r="AA734" i="3"/>
  <c r="Z734" i="3"/>
  <c r="Y734" i="3"/>
  <c r="W734" i="3"/>
  <c r="V734" i="3"/>
  <c r="U734" i="3"/>
  <c r="T734" i="3"/>
  <c r="S734" i="3"/>
  <c r="R734" i="3"/>
  <c r="Q734" i="3"/>
  <c r="P734" i="3"/>
  <c r="O734" i="3"/>
  <c r="AA733" i="3"/>
  <c r="Z733" i="3"/>
  <c r="Y733" i="3"/>
  <c r="W733" i="3"/>
  <c r="V733" i="3"/>
  <c r="U733" i="3"/>
  <c r="T733" i="3"/>
  <c r="S733" i="3"/>
  <c r="R733" i="3"/>
  <c r="Q733" i="3"/>
  <c r="P733" i="3"/>
  <c r="O733" i="3"/>
  <c r="AA732" i="3"/>
  <c r="Z732" i="3"/>
  <c r="Y732" i="3"/>
  <c r="W732" i="3"/>
  <c r="V732" i="3"/>
  <c r="U732" i="3"/>
  <c r="T732" i="3"/>
  <c r="S732" i="3"/>
  <c r="R732" i="3"/>
  <c r="Q732" i="3"/>
  <c r="P732" i="3"/>
  <c r="O732" i="3"/>
  <c r="AA731" i="3"/>
  <c r="Z731" i="3"/>
  <c r="Y731" i="3"/>
  <c r="W731" i="3"/>
  <c r="V731" i="3"/>
  <c r="U731" i="3"/>
  <c r="T731" i="3"/>
  <c r="S731" i="3"/>
  <c r="R731" i="3"/>
  <c r="Q731" i="3"/>
  <c r="P731" i="3"/>
  <c r="O731" i="3"/>
  <c r="AA730" i="3"/>
  <c r="Z730" i="3"/>
  <c r="Y730" i="3"/>
  <c r="W730" i="3"/>
  <c r="V730" i="3"/>
  <c r="U730" i="3"/>
  <c r="T730" i="3"/>
  <c r="S730" i="3"/>
  <c r="R730" i="3"/>
  <c r="Q730" i="3"/>
  <c r="P730" i="3"/>
  <c r="O730" i="3"/>
  <c r="AA729" i="3"/>
  <c r="Z729" i="3"/>
  <c r="Y729" i="3"/>
  <c r="W729" i="3"/>
  <c r="V729" i="3"/>
  <c r="U729" i="3"/>
  <c r="T729" i="3"/>
  <c r="S729" i="3"/>
  <c r="R729" i="3"/>
  <c r="Q729" i="3"/>
  <c r="P729" i="3"/>
  <c r="O729" i="3"/>
  <c r="AA728" i="3"/>
  <c r="Z728" i="3"/>
  <c r="Y728" i="3"/>
  <c r="W728" i="3"/>
  <c r="V728" i="3"/>
  <c r="U728" i="3"/>
  <c r="T728" i="3"/>
  <c r="S728" i="3"/>
  <c r="R728" i="3"/>
  <c r="Q728" i="3"/>
  <c r="P728" i="3"/>
  <c r="O728" i="3"/>
  <c r="AA727" i="3"/>
  <c r="Z727" i="3"/>
  <c r="Y727" i="3"/>
  <c r="W727" i="3"/>
  <c r="V727" i="3"/>
  <c r="U727" i="3"/>
  <c r="T727" i="3"/>
  <c r="S727" i="3"/>
  <c r="R727" i="3"/>
  <c r="Q727" i="3"/>
  <c r="P727" i="3"/>
  <c r="O727" i="3"/>
  <c r="AA726" i="3"/>
  <c r="Z726" i="3"/>
  <c r="Y726" i="3"/>
  <c r="W726" i="3"/>
  <c r="V726" i="3"/>
  <c r="U726" i="3"/>
  <c r="T726" i="3"/>
  <c r="S726" i="3"/>
  <c r="R726" i="3"/>
  <c r="Q726" i="3"/>
  <c r="P726" i="3"/>
  <c r="O726" i="3"/>
  <c r="AA725" i="3"/>
  <c r="Z725" i="3"/>
  <c r="Y725" i="3"/>
  <c r="W725" i="3"/>
  <c r="V725" i="3"/>
  <c r="U725" i="3"/>
  <c r="T725" i="3"/>
  <c r="S725" i="3"/>
  <c r="R725" i="3"/>
  <c r="Q725" i="3"/>
  <c r="P725" i="3"/>
  <c r="O725" i="3"/>
  <c r="AA724" i="3"/>
  <c r="Z724" i="3"/>
  <c r="Y724" i="3"/>
  <c r="W724" i="3"/>
  <c r="V724" i="3"/>
  <c r="U724" i="3"/>
  <c r="T724" i="3"/>
  <c r="S724" i="3"/>
  <c r="R724" i="3"/>
  <c r="Q724" i="3"/>
  <c r="P724" i="3"/>
  <c r="O724" i="3"/>
  <c r="AA723" i="3"/>
  <c r="Z723" i="3"/>
  <c r="Y723" i="3"/>
  <c r="W723" i="3"/>
  <c r="V723" i="3"/>
  <c r="U723" i="3"/>
  <c r="T723" i="3"/>
  <c r="S723" i="3"/>
  <c r="R723" i="3"/>
  <c r="Q723" i="3"/>
  <c r="P723" i="3"/>
  <c r="O723" i="3"/>
  <c r="AA722" i="3"/>
  <c r="Z722" i="3"/>
  <c r="Y722" i="3"/>
  <c r="W722" i="3"/>
  <c r="V722" i="3"/>
  <c r="U722" i="3"/>
  <c r="T722" i="3"/>
  <c r="S722" i="3"/>
  <c r="R722" i="3"/>
  <c r="Q722" i="3"/>
  <c r="P722" i="3"/>
  <c r="O722" i="3"/>
  <c r="AA721" i="3"/>
  <c r="Z721" i="3"/>
  <c r="Y721" i="3"/>
  <c r="W721" i="3"/>
  <c r="V721" i="3"/>
  <c r="U721" i="3"/>
  <c r="T721" i="3"/>
  <c r="S721" i="3"/>
  <c r="R721" i="3"/>
  <c r="Q721" i="3"/>
  <c r="P721" i="3"/>
  <c r="O721" i="3"/>
  <c r="AA720" i="3"/>
  <c r="Z720" i="3"/>
  <c r="Y720" i="3"/>
  <c r="W720" i="3"/>
  <c r="V720" i="3"/>
  <c r="U720" i="3"/>
  <c r="T720" i="3"/>
  <c r="S720" i="3"/>
  <c r="R720" i="3"/>
  <c r="Q720" i="3"/>
  <c r="P720" i="3"/>
  <c r="O720" i="3"/>
  <c r="AA719" i="3"/>
  <c r="Z719" i="3"/>
  <c r="Y719" i="3"/>
  <c r="W719" i="3"/>
  <c r="V719" i="3"/>
  <c r="U719" i="3"/>
  <c r="T719" i="3"/>
  <c r="S719" i="3"/>
  <c r="R719" i="3"/>
  <c r="Q719" i="3"/>
  <c r="P719" i="3"/>
  <c r="O719" i="3"/>
  <c r="AA718" i="3"/>
  <c r="Z718" i="3"/>
  <c r="Y718" i="3"/>
  <c r="W718" i="3"/>
  <c r="V718" i="3"/>
  <c r="U718" i="3"/>
  <c r="T718" i="3"/>
  <c r="S718" i="3"/>
  <c r="R718" i="3"/>
  <c r="Q718" i="3"/>
  <c r="P718" i="3"/>
  <c r="O718" i="3"/>
  <c r="AA717" i="3"/>
  <c r="Z717" i="3"/>
  <c r="Y717" i="3"/>
  <c r="W717" i="3"/>
  <c r="V717" i="3"/>
  <c r="U717" i="3"/>
  <c r="T717" i="3"/>
  <c r="S717" i="3"/>
  <c r="R717" i="3"/>
  <c r="Q717" i="3"/>
  <c r="P717" i="3"/>
  <c r="O717" i="3"/>
  <c r="AA716" i="3"/>
  <c r="Z716" i="3"/>
  <c r="Y716" i="3"/>
  <c r="W716" i="3"/>
  <c r="V716" i="3"/>
  <c r="U716" i="3"/>
  <c r="T716" i="3"/>
  <c r="S716" i="3"/>
  <c r="R716" i="3"/>
  <c r="Q716" i="3"/>
  <c r="P716" i="3"/>
  <c r="O716" i="3"/>
  <c r="AA715" i="3"/>
  <c r="Z715" i="3"/>
  <c r="Y715" i="3"/>
  <c r="W715" i="3"/>
  <c r="V715" i="3"/>
  <c r="U715" i="3"/>
  <c r="T715" i="3"/>
  <c r="S715" i="3"/>
  <c r="R715" i="3"/>
  <c r="Q715" i="3"/>
  <c r="P715" i="3"/>
  <c r="O715" i="3"/>
  <c r="AA714" i="3"/>
  <c r="Z714" i="3"/>
  <c r="Y714" i="3"/>
  <c r="W714" i="3"/>
  <c r="V714" i="3"/>
  <c r="U714" i="3"/>
  <c r="T714" i="3"/>
  <c r="S714" i="3"/>
  <c r="R714" i="3"/>
  <c r="Q714" i="3"/>
  <c r="P714" i="3"/>
  <c r="O714" i="3"/>
  <c r="AA713" i="3"/>
  <c r="Z713" i="3"/>
  <c r="Y713" i="3"/>
  <c r="W713" i="3"/>
  <c r="V713" i="3"/>
  <c r="U713" i="3"/>
  <c r="T713" i="3"/>
  <c r="S713" i="3"/>
  <c r="R713" i="3"/>
  <c r="Q713" i="3"/>
  <c r="P713" i="3"/>
  <c r="O713" i="3"/>
  <c r="AA712" i="3"/>
  <c r="Z712" i="3"/>
  <c r="Y712" i="3"/>
  <c r="W712" i="3"/>
  <c r="V712" i="3"/>
  <c r="U712" i="3"/>
  <c r="T712" i="3"/>
  <c r="S712" i="3"/>
  <c r="R712" i="3"/>
  <c r="Q712" i="3"/>
  <c r="P712" i="3"/>
  <c r="O712" i="3"/>
  <c r="AA711" i="3"/>
  <c r="Z711" i="3"/>
  <c r="Y711" i="3"/>
  <c r="W711" i="3"/>
  <c r="V711" i="3"/>
  <c r="U711" i="3"/>
  <c r="T711" i="3"/>
  <c r="S711" i="3"/>
  <c r="R711" i="3"/>
  <c r="Q711" i="3"/>
  <c r="P711" i="3"/>
  <c r="O711" i="3"/>
  <c r="AA710" i="3"/>
  <c r="Z710" i="3"/>
  <c r="Y710" i="3"/>
  <c r="W710" i="3"/>
  <c r="V710" i="3"/>
  <c r="U710" i="3"/>
  <c r="T710" i="3"/>
  <c r="S710" i="3"/>
  <c r="R710" i="3"/>
  <c r="Q710" i="3"/>
  <c r="P710" i="3"/>
  <c r="O710" i="3"/>
  <c r="AA709" i="3"/>
  <c r="Z709" i="3"/>
  <c r="Y709" i="3"/>
  <c r="W709" i="3"/>
  <c r="V709" i="3"/>
  <c r="U709" i="3"/>
  <c r="T709" i="3"/>
  <c r="S709" i="3"/>
  <c r="R709" i="3"/>
  <c r="Q709" i="3"/>
  <c r="P709" i="3"/>
  <c r="O709" i="3"/>
  <c r="AA708" i="3"/>
  <c r="Z708" i="3"/>
  <c r="Y708" i="3"/>
  <c r="W708" i="3"/>
  <c r="V708" i="3"/>
  <c r="U708" i="3"/>
  <c r="T708" i="3"/>
  <c r="S708" i="3"/>
  <c r="R708" i="3"/>
  <c r="Q708" i="3"/>
  <c r="P708" i="3"/>
  <c r="O708" i="3"/>
  <c r="AA707" i="3"/>
  <c r="Z707" i="3"/>
  <c r="Y707" i="3"/>
  <c r="W707" i="3"/>
  <c r="V707" i="3"/>
  <c r="U707" i="3"/>
  <c r="T707" i="3"/>
  <c r="S707" i="3"/>
  <c r="R707" i="3"/>
  <c r="Q707" i="3"/>
  <c r="P707" i="3"/>
  <c r="O707" i="3"/>
  <c r="AA706" i="3"/>
  <c r="Z706" i="3"/>
  <c r="Y706" i="3"/>
  <c r="W706" i="3"/>
  <c r="V706" i="3"/>
  <c r="U706" i="3"/>
  <c r="T706" i="3"/>
  <c r="S706" i="3"/>
  <c r="R706" i="3"/>
  <c r="Q706" i="3"/>
  <c r="P706" i="3"/>
  <c r="O706" i="3"/>
  <c r="AA705" i="3"/>
  <c r="Z705" i="3"/>
  <c r="Y705" i="3"/>
  <c r="W705" i="3"/>
  <c r="V705" i="3"/>
  <c r="U705" i="3"/>
  <c r="T705" i="3"/>
  <c r="S705" i="3"/>
  <c r="R705" i="3"/>
  <c r="Q705" i="3"/>
  <c r="P705" i="3"/>
  <c r="O705" i="3"/>
  <c r="AA704" i="3"/>
  <c r="Z704" i="3"/>
  <c r="Y704" i="3"/>
  <c r="W704" i="3"/>
  <c r="V704" i="3"/>
  <c r="U704" i="3"/>
  <c r="T704" i="3"/>
  <c r="S704" i="3"/>
  <c r="R704" i="3"/>
  <c r="Q704" i="3"/>
  <c r="P704" i="3"/>
  <c r="O704" i="3"/>
  <c r="AA703" i="3"/>
  <c r="Z703" i="3"/>
  <c r="Y703" i="3"/>
  <c r="W703" i="3"/>
  <c r="V703" i="3"/>
  <c r="U703" i="3"/>
  <c r="T703" i="3"/>
  <c r="S703" i="3"/>
  <c r="R703" i="3"/>
  <c r="Q703" i="3"/>
  <c r="P703" i="3"/>
  <c r="O703" i="3"/>
  <c r="AA702" i="3"/>
  <c r="Z702" i="3"/>
  <c r="Y702" i="3"/>
  <c r="W702" i="3"/>
  <c r="V702" i="3"/>
  <c r="U702" i="3"/>
  <c r="T702" i="3"/>
  <c r="S702" i="3"/>
  <c r="R702" i="3"/>
  <c r="Q702" i="3"/>
  <c r="P702" i="3"/>
  <c r="O702" i="3"/>
  <c r="AA701" i="3"/>
  <c r="Z701" i="3"/>
  <c r="Y701" i="3"/>
  <c r="W701" i="3"/>
  <c r="V701" i="3"/>
  <c r="U701" i="3"/>
  <c r="T701" i="3"/>
  <c r="S701" i="3"/>
  <c r="R701" i="3"/>
  <c r="Q701" i="3"/>
  <c r="P701" i="3"/>
  <c r="O701" i="3"/>
  <c r="AA700" i="3"/>
  <c r="Z700" i="3"/>
  <c r="Y700" i="3"/>
  <c r="W700" i="3"/>
  <c r="V700" i="3"/>
  <c r="U700" i="3"/>
  <c r="T700" i="3"/>
  <c r="S700" i="3"/>
  <c r="R700" i="3"/>
  <c r="Q700" i="3"/>
  <c r="P700" i="3"/>
  <c r="O700" i="3"/>
  <c r="AA699" i="3"/>
  <c r="Z699" i="3"/>
  <c r="Y699" i="3"/>
  <c r="W699" i="3"/>
  <c r="V699" i="3"/>
  <c r="U699" i="3"/>
  <c r="T699" i="3"/>
  <c r="S699" i="3"/>
  <c r="R699" i="3"/>
  <c r="Q699" i="3"/>
  <c r="P699" i="3"/>
  <c r="O699" i="3"/>
  <c r="AA698" i="3"/>
  <c r="Z698" i="3"/>
  <c r="Y698" i="3"/>
  <c r="W698" i="3"/>
  <c r="V698" i="3"/>
  <c r="U698" i="3"/>
  <c r="T698" i="3"/>
  <c r="S698" i="3"/>
  <c r="R698" i="3"/>
  <c r="Q698" i="3"/>
  <c r="P698" i="3"/>
  <c r="O698" i="3"/>
  <c r="AA697" i="3"/>
  <c r="Z697" i="3"/>
  <c r="Y697" i="3"/>
  <c r="W697" i="3"/>
  <c r="V697" i="3"/>
  <c r="U697" i="3"/>
  <c r="T697" i="3"/>
  <c r="S697" i="3"/>
  <c r="R697" i="3"/>
  <c r="Q697" i="3"/>
  <c r="P697" i="3"/>
  <c r="O697" i="3"/>
  <c r="AA696" i="3"/>
  <c r="Z696" i="3"/>
  <c r="Y696" i="3"/>
  <c r="W696" i="3"/>
  <c r="V696" i="3"/>
  <c r="U696" i="3"/>
  <c r="T696" i="3"/>
  <c r="S696" i="3"/>
  <c r="R696" i="3"/>
  <c r="Q696" i="3"/>
  <c r="P696" i="3"/>
  <c r="O696" i="3"/>
  <c r="AA695" i="3"/>
  <c r="Z695" i="3"/>
  <c r="Y695" i="3"/>
  <c r="W695" i="3"/>
  <c r="V695" i="3"/>
  <c r="U695" i="3"/>
  <c r="T695" i="3"/>
  <c r="S695" i="3"/>
  <c r="R695" i="3"/>
  <c r="Q695" i="3"/>
  <c r="P695" i="3"/>
  <c r="O695" i="3"/>
  <c r="AA694" i="3"/>
  <c r="Z694" i="3"/>
  <c r="Y694" i="3"/>
  <c r="W694" i="3"/>
  <c r="V694" i="3"/>
  <c r="U694" i="3"/>
  <c r="T694" i="3"/>
  <c r="S694" i="3"/>
  <c r="R694" i="3"/>
  <c r="Q694" i="3"/>
  <c r="P694" i="3"/>
  <c r="O694" i="3"/>
  <c r="AA693" i="3"/>
  <c r="Z693" i="3"/>
  <c r="Y693" i="3"/>
  <c r="W693" i="3"/>
  <c r="V693" i="3"/>
  <c r="U693" i="3"/>
  <c r="T693" i="3"/>
  <c r="S693" i="3"/>
  <c r="R693" i="3"/>
  <c r="Q693" i="3"/>
  <c r="P693" i="3"/>
  <c r="O693" i="3"/>
  <c r="AA692" i="3"/>
  <c r="Z692" i="3"/>
  <c r="Y692" i="3"/>
  <c r="W692" i="3"/>
  <c r="V692" i="3"/>
  <c r="U692" i="3"/>
  <c r="T692" i="3"/>
  <c r="S692" i="3"/>
  <c r="R692" i="3"/>
  <c r="Q692" i="3"/>
  <c r="P692" i="3"/>
  <c r="O692" i="3"/>
  <c r="AA691" i="3"/>
  <c r="Z691" i="3"/>
  <c r="Y691" i="3"/>
  <c r="W691" i="3"/>
  <c r="V691" i="3"/>
  <c r="U691" i="3"/>
  <c r="T691" i="3"/>
  <c r="S691" i="3"/>
  <c r="R691" i="3"/>
  <c r="Q691" i="3"/>
  <c r="P691" i="3"/>
  <c r="O691" i="3"/>
  <c r="AA690" i="3"/>
  <c r="Z690" i="3"/>
  <c r="Y690" i="3"/>
  <c r="W690" i="3"/>
  <c r="V690" i="3"/>
  <c r="U690" i="3"/>
  <c r="T690" i="3"/>
  <c r="S690" i="3"/>
  <c r="R690" i="3"/>
  <c r="Q690" i="3"/>
  <c r="P690" i="3"/>
  <c r="O690" i="3"/>
  <c r="AA689" i="3"/>
  <c r="Z689" i="3"/>
  <c r="Y689" i="3"/>
  <c r="W689" i="3"/>
  <c r="V689" i="3"/>
  <c r="U689" i="3"/>
  <c r="T689" i="3"/>
  <c r="S689" i="3"/>
  <c r="R689" i="3"/>
  <c r="Q689" i="3"/>
  <c r="P689" i="3"/>
  <c r="O689" i="3"/>
  <c r="AA688" i="3"/>
  <c r="Z688" i="3"/>
  <c r="Y688" i="3"/>
  <c r="W688" i="3"/>
  <c r="V688" i="3"/>
  <c r="U688" i="3"/>
  <c r="T688" i="3"/>
  <c r="S688" i="3"/>
  <c r="R688" i="3"/>
  <c r="Q688" i="3"/>
  <c r="P688" i="3"/>
  <c r="O688" i="3"/>
  <c r="AA687" i="3"/>
  <c r="Z687" i="3"/>
  <c r="Y687" i="3"/>
  <c r="W687" i="3"/>
  <c r="V687" i="3"/>
  <c r="U687" i="3"/>
  <c r="T687" i="3"/>
  <c r="S687" i="3"/>
  <c r="R687" i="3"/>
  <c r="Q687" i="3"/>
  <c r="P687" i="3"/>
  <c r="O687" i="3"/>
  <c r="AA686" i="3"/>
  <c r="Z686" i="3"/>
  <c r="Y686" i="3"/>
  <c r="W686" i="3"/>
  <c r="V686" i="3"/>
  <c r="U686" i="3"/>
  <c r="T686" i="3"/>
  <c r="S686" i="3"/>
  <c r="R686" i="3"/>
  <c r="Q686" i="3"/>
  <c r="P686" i="3"/>
  <c r="O686" i="3"/>
  <c r="AA685" i="3"/>
  <c r="Z685" i="3"/>
  <c r="Y685" i="3"/>
  <c r="W685" i="3"/>
  <c r="V685" i="3"/>
  <c r="U685" i="3"/>
  <c r="T685" i="3"/>
  <c r="S685" i="3"/>
  <c r="R685" i="3"/>
  <c r="Q685" i="3"/>
  <c r="P685" i="3"/>
  <c r="O685" i="3"/>
  <c r="AA684" i="3"/>
  <c r="Z684" i="3"/>
  <c r="Y684" i="3"/>
  <c r="W684" i="3"/>
  <c r="V684" i="3"/>
  <c r="U684" i="3"/>
  <c r="T684" i="3"/>
  <c r="S684" i="3"/>
  <c r="R684" i="3"/>
  <c r="Q684" i="3"/>
  <c r="P684" i="3"/>
  <c r="O684" i="3"/>
  <c r="AA683" i="3"/>
  <c r="Z683" i="3"/>
  <c r="Y683" i="3"/>
  <c r="W683" i="3"/>
  <c r="V683" i="3"/>
  <c r="U683" i="3"/>
  <c r="T683" i="3"/>
  <c r="S683" i="3"/>
  <c r="R683" i="3"/>
  <c r="Q683" i="3"/>
  <c r="P683" i="3"/>
  <c r="O683" i="3"/>
  <c r="AA682" i="3"/>
  <c r="Z682" i="3"/>
  <c r="Y682" i="3"/>
  <c r="W682" i="3"/>
  <c r="V682" i="3"/>
  <c r="U682" i="3"/>
  <c r="T682" i="3"/>
  <c r="S682" i="3"/>
  <c r="R682" i="3"/>
  <c r="Q682" i="3"/>
  <c r="P682" i="3"/>
  <c r="O682" i="3"/>
  <c r="AA681" i="3"/>
  <c r="Z681" i="3"/>
  <c r="Y681" i="3"/>
  <c r="W681" i="3"/>
  <c r="V681" i="3"/>
  <c r="U681" i="3"/>
  <c r="T681" i="3"/>
  <c r="S681" i="3"/>
  <c r="R681" i="3"/>
  <c r="Q681" i="3"/>
  <c r="P681" i="3"/>
  <c r="O681" i="3"/>
  <c r="AA680" i="3"/>
  <c r="Z680" i="3"/>
  <c r="Y680" i="3"/>
  <c r="W680" i="3"/>
  <c r="V680" i="3"/>
  <c r="U680" i="3"/>
  <c r="T680" i="3"/>
  <c r="S680" i="3"/>
  <c r="R680" i="3"/>
  <c r="Q680" i="3"/>
  <c r="P680" i="3"/>
  <c r="O680" i="3"/>
  <c r="AA679" i="3"/>
  <c r="Z679" i="3"/>
  <c r="Y679" i="3"/>
  <c r="W679" i="3"/>
  <c r="V679" i="3"/>
  <c r="U679" i="3"/>
  <c r="T679" i="3"/>
  <c r="S679" i="3"/>
  <c r="R679" i="3"/>
  <c r="Q679" i="3"/>
  <c r="P679" i="3"/>
  <c r="O679" i="3"/>
  <c r="AA678" i="3"/>
  <c r="Z678" i="3"/>
  <c r="Y678" i="3"/>
  <c r="W678" i="3"/>
  <c r="V678" i="3"/>
  <c r="U678" i="3"/>
  <c r="T678" i="3"/>
  <c r="S678" i="3"/>
  <c r="R678" i="3"/>
  <c r="Q678" i="3"/>
  <c r="P678" i="3"/>
  <c r="O678" i="3"/>
  <c r="AA677" i="3"/>
  <c r="Z677" i="3"/>
  <c r="Y677" i="3"/>
  <c r="W677" i="3"/>
  <c r="V677" i="3"/>
  <c r="U677" i="3"/>
  <c r="T677" i="3"/>
  <c r="S677" i="3"/>
  <c r="R677" i="3"/>
  <c r="Q677" i="3"/>
  <c r="P677" i="3"/>
  <c r="O677" i="3"/>
  <c r="AA676" i="3"/>
  <c r="Z676" i="3"/>
  <c r="Y676" i="3"/>
  <c r="W676" i="3"/>
  <c r="V676" i="3"/>
  <c r="U676" i="3"/>
  <c r="T676" i="3"/>
  <c r="S676" i="3"/>
  <c r="R676" i="3"/>
  <c r="Q676" i="3"/>
  <c r="P676" i="3"/>
  <c r="O676" i="3"/>
  <c r="AA675" i="3"/>
  <c r="Z675" i="3"/>
  <c r="Y675" i="3"/>
  <c r="W675" i="3"/>
  <c r="V675" i="3"/>
  <c r="U675" i="3"/>
  <c r="T675" i="3"/>
  <c r="S675" i="3"/>
  <c r="R675" i="3"/>
  <c r="Q675" i="3"/>
  <c r="P675" i="3"/>
  <c r="O675" i="3"/>
  <c r="AA674" i="3"/>
  <c r="Z674" i="3"/>
  <c r="Y674" i="3"/>
  <c r="W674" i="3"/>
  <c r="V674" i="3"/>
  <c r="U674" i="3"/>
  <c r="T674" i="3"/>
  <c r="S674" i="3"/>
  <c r="R674" i="3"/>
  <c r="Q674" i="3"/>
  <c r="P674" i="3"/>
  <c r="O674" i="3"/>
  <c r="AA673" i="3"/>
  <c r="Z673" i="3"/>
  <c r="Y673" i="3"/>
  <c r="W673" i="3"/>
  <c r="V673" i="3"/>
  <c r="U673" i="3"/>
  <c r="T673" i="3"/>
  <c r="S673" i="3"/>
  <c r="R673" i="3"/>
  <c r="Q673" i="3"/>
  <c r="P673" i="3"/>
  <c r="O673" i="3"/>
  <c r="AA672" i="3"/>
  <c r="Z672" i="3"/>
  <c r="Y672" i="3"/>
  <c r="W672" i="3"/>
  <c r="V672" i="3"/>
  <c r="U672" i="3"/>
  <c r="T672" i="3"/>
  <c r="S672" i="3"/>
  <c r="R672" i="3"/>
  <c r="Q672" i="3"/>
  <c r="P672" i="3"/>
  <c r="O672" i="3"/>
  <c r="AA671" i="3"/>
  <c r="Z671" i="3"/>
  <c r="Y671" i="3"/>
  <c r="W671" i="3"/>
  <c r="V671" i="3"/>
  <c r="U671" i="3"/>
  <c r="T671" i="3"/>
  <c r="S671" i="3"/>
  <c r="R671" i="3"/>
  <c r="Q671" i="3"/>
  <c r="P671" i="3"/>
  <c r="O671" i="3"/>
  <c r="AA670" i="3"/>
  <c r="Z670" i="3"/>
  <c r="Y670" i="3"/>
  <c r="W670" i="3"/>
  <c r="V670" i="3"/>
  <c r="U670" i="3"/>
  <c r="T670" i="3"/>
  <c r="S670" i="3"/>
  <c r="R670" i="3"/>
  <c r="Q670" i="3"/>
  <c r="P670" i="3"/>
  <c r="O670" i="3"/>
  <c r="AA669" i="3"/>
  <c r="Z669" i="3"/>
  <c r="Y669" i="3"/>
  <c r="W669" i="3"/>
  <c r="V669" i="3"/>
  <c r="U669" i="3"/>
  <c r="T669" i="3"/>
  <c r="S669" i="3"/>
  <c r="R669" i="3"/>
  <c r="Q669" i="3"/>
  <c r="P669" i="3"/>
  <c r="O669" i="3"/>
  <c r="AA668" i="3"/>
  <c r="Z668" i="3"/>
  <c r="Y668" i="3"/>
  <c r="W668" i="3"/>
  <c r="V668" i="3"/>
  <c r="U668" i="3"/>
  <c r="T668" i="3"/>
  <c r="S668" i="3"/>
  <c r="R668" i="3"/>
  <c r="Q668" i="3"/>
  <c r="P668" i="3"/>
  <c r="O668" i="3"/>
  <c r="AA667" i="3"/>
  <c r="Z667" i="3"/>
  <c r="Y667" i="3"/>
  <c r="W667" i="3"/>
  <c r="V667" i="3"/>
  <c r="U667" i="3"/>
  <c r="T667" i="3"/>
  <c r="S667" i="3"/>
  <c r="R667" i="3"/>
  <c r="Q667" i="3"/>
  <c r="P667" i="3"/>
  <c r="O667" i="3"/>
  <c r="AA666" i="3"/>
  <c r="Z666" i="3"/>
  <c r="Y666" i="3"/>
  <c r="W666" i="3"/>
  <c r="V666" i="3"/>
  <c r="U666" i="3"/>
  <c r="T666" i="3"/>
  <c r="S666" i="3"/>
  <c r="R666" i="3"/>
  <c r="Q666" i="3"/>
  <c r="P666" i="3"/>
  <c r="O666" i="3"/>
  <c r="AA665" i="3"/>
  <c r="Z665" i="3"/>
  <c r="Y665" i="3"/>
  <c r="W665" i="3"/>
  <c r="V665" i="3"/>
  <c r="U665" i="3"/>
  <c r="T665" i="3"/>
  <c r="S665" i="3"/>
  <c r="R665" i="3"/>
  <c r="Q665" i="3"/>
  <c r="P665" i="3"/>
  <c r="O665" i="3"/>
  <c r="AA664" i="3"/>
  <c r="Z664" i="3"/>
  <c r="Y664" i="3"/>
  <c r="W664" i="3"/>
  <c r="V664" i="3"/>
  <c r="U664" i="3"/>
  <c r="T664" i="3"/>
  <c r="S664" i="3"/>
  <c r="R664" i="3"/>
  <c r="Q664" i="3"/>
  <c r="P664" i="3"/>
  <c r="O664" i="3"/>
  <c r="AA663" i="3"/>
  <c r="Z663" i="3"/>
  <c r="Y663" i="3"/>
  <c r="W663" i="3"/>
  <c r="V663" i="3"/>
  <c r="U663" i="3"/>
  <c r="T663" i="3"/>
  <c r="S663" i="3"/>
  <c r="R663" i="3"/>
  <c r="Q663" i="3"/>
  <c r="P663" i="3"/>
  <c r="O663" i="3"/>
  <c r="AA662" i="3"/>
  <c r="Z662" i="3"/>
  <c r="Y662" i="3"/>
  <c r="W662" i="3"/>
  <c r="V662" i="3"/>
  <c r="U662" i="3"/>
  <c r="T662" i="3"/>
  <c r="S662" i="3"/>
  <c r="R662" i="3"/>
  <c r="Q662" i="3"/>
  <c r="P662" i="3"/>
  <c r="O662" i="3"/>
  <c r="AA661" i="3"/>
  <c r="Z661" i="3"/>
  <c r="Y661" i="3"/>
  <c r="W661" i="3"/>
  <c r="V661" i="3"/>
  <c r="U661" i="3"/>
  <c r="T661" i="3"/>
  <c r="S661" i="3"/>
  <c r="R661" i="3"/>
  <c r="Q661" i="3"/>
  <c r="P661" i="3"/>
  <c r="O661" i="3"/>
  <c r="AA660" i="3"/>
  <c r="Z660" i="3"/>
  <c r="Y660" i="3"/>
  <c r="W660" i="3"/>
  <c r="V660" i="3"/>
  <c r="U660" i="3"/>
  <c r="T660" i="3"/>
  <c r="S660" i="3"/>
  <c r="R660" i="3"/>
  <c r="Q660" i="3"/>
  <c r="P660" i="3"/>
  <c r="O660" i="3"/>
  <c r="AA659" i="3"/>
  <c r="Z659" i="3"/>
  <c r="Y659" i="3"/>
  <c r="W659" i="3"/>
  <c r="V659" i="3"/>
  <c r="U659" i="3"/>
  <c r="T659" i="3"/>
  <c r="S659" i="3"/>
  <c r="R659" i="3"/>
  <c r="Q659" i="3"/>
  <c r="P659" i="3"/>
  <c r="O659" i="3"/>
  <c r="AA658" i="3"/>
  <c r="Z658" i="3"/>
  <c r="Y658" i="3"/>
  <c r="W658" i="3"/>
  <c r="V658" i="3"/>
  <c r="U658" i="3"/>
  <c r="T658" i="3"/>
  <c r="S658" i="3"/>
  <c r="R658" i="3"/>
  <c r="Q658" i="3"/>
  <c r="P658" i="3"/>
  <c r="O658" i="3"/>
  <c r="AA657" i="3"/>
  <c r="Z657" i="3"/>
  <c r="Y657" i="3"/>
  <c r="W657" i="3"/>
  <c r="V657" i="3"/>
  <c r="U657" i="3"/>
  <c r="T657" i="3"/>
  <c r="S657" i="3"/>
  <c r="R657" i="3"/>
  <c r="Q657" i="3"/>
  <c r="P657" i="3"/>
  <c r="O657" i="3"/>
  <c r="AA656" i="3"/>
  <c r="Z656" i="3"/>
  <c r="Y656" i="3"/>
  <c r="W656" i="3"/>
  <c r="V656" i="3"/>
  <c r="U656" i="3"/>
  <c r="T656" i="3"/>
  <c r="S656" i="3"/>
  <c r="R656" i="3"/>
  <c r="Q656" i="3"/>
  <c r="P656" i="3"/>
  <c r="O656" i="3"/>
  <c r="AA655" i="3"/>
  <c r="Z655" i="3"/>
  <c r="Y655" i="3"/>
  <c r="W655" i="3"/>
  <c r="V655" i="3"/>
  <c r="U655" i="3"/>
  <c r="T655" i="3"/>
  <c r="S655" i="3"/>
  <c r="R655" i="3"/>
  <c r="Q655" i="3"/>
  <c r="P655" i="3"/>
  <c r="O655" i="3"/>
  <c r="AA654" i="3"/>
  <c r="Z654" i="3"/>
  <c r="Y654" i="3"/>
  <c r="W654" i="3"/>
  <c r="V654" i="3"/>
  <c r="U654" i="3"/>
  <c r="T654" i="3"/>
  <c r="S654" i="3"/>
  <c r="R654" i="3"/>
  <c r="Q654" i="3"/>
  <c r="P654" i="3"/>
  <c r="O654" i="3"/>
  <c r="AA653" i="3"/>
  <c r="Z653" i="3"/>
  <c r="Y653" i="3"/>
  <c r="W653" i="3"/>
  <c r="V653" i="3"/>
  <c r="U653" i="3"/>
  <c r="T653" i="3"/>
  <c r="S653" i="3"/>
  <c r="R653" i="3"/>
  <c r="Q653" i="3"/>
  <c r="P653" i="3"/>
  <c r="O653" i="3"/>
  <c r="AA652" i="3"/>
  <c r="Z652" i="3"/>
  <c r="Y652" i="3"/>
  <c r="W652" i="3"/>
  <c r="V652" i="3"/>
  <c r="U652" i="3"/>
  <c r="T652" i="3"/>
  <c r="S652" i="3"/>
  <c r="R652" i="3"/>
  <c r="Q652" i="3"/>
  <c r="P652" i="3"/>
  <c r="O652" i="3"/>
  <c r="AA651" i="3"/>
  <c r="Z651" i="3"/>
  <c r="Y651" i="3"/>
  <c r="W651" i="3"/>
  <c r="V651" i="3"/>
  <c r="U651" i="3"/>
  <c r="T651" i="3"/>
  <c r="S651" i="3"/>
  <c r="R651" i="3"/>
  <c r="Q651" i="3"/>
  <c r="P651" i="3"/>
  <c r="O651" i="3"/>
  <c r="AA650" i="3"/>
  <c r="Z650" i="3"/>
  <c r="Y650" i="3"/>
  <c r="W650" i="3"/>
  <c r="V650" i="3"/>
  <c r="U650" i="3"/>
  <c r="T650" i="3"/>
  <c r="S650" i="3"/>
  <c r="R650" i="3"/>
  <c r="Q650" i="3"/>
  <c r="P650" i="3"/>
  <c r="O650" i="3"/>
  <c r="AA649" i="3"/>
  <c r="Z649" i="3"/>
  <c r="Y649" i="3"/>
  <c r="W649" i="3"/>
  <c r="V649" i="3"/>
  <c r="U649" i="3"/>
  <c r="T649" i="3"/>
  <c r="S649" i="3"/>
  <c r="R649" i="3"/>
  <c r="Q649" i="3"/>
  <c r="P649" i="3"/>
  <c r="O649" i="3"/>
  <c r="AA648" i="3"/>
  <c r="Z648" i="3"/>
  <c r="Y648" i="3"/>
  <c r="W648" i="3"/>
  <c r="V648" i="3"/>
  <c r="U648" i="3"/>
  <c r="T648" i="3"/>
  <c r="S648" i="3"/>
  <c r="R648" i="3"/>
  <c r="Q648" i="3"/>
  <c r="P648" i="3"/>
  <c r="O648" i="3"/>
  <c r="AA647" i="3"/>
  <c r="Z647" i="3"/>
  <c r="Y647" i="3"/>
  <c r="W647" i="3"/>
  <c r="V647" i="3"/>
  <c r="U647" i="3"/>
  <c r="T647" i="3"/>
  <c r="S647" i="3"/>
  <c r="R647" i="3"/>
  <c r="Q647" i="3"/>
  <c r="P647" i="3"/>
  <c r="O647" i="3"/>
  <c r="AA646" i="3"/>
  <c r="Z646" i="3"/>
  <c r="Y646" i="3"/>
  <c r="W646" i="3"/>
  <c r="V646" i="3"/>
  <c r="U646" i="3"/>
  <c r="T646" i="3"/>
  <c r="S646" i="3"/>
  <c r="R646" i="3"/>
  <c r="Q646" i="3"/>
  <c r="P646" i="3"/>
  <c r="O646" i="3"/>
  <c r="AA645" i="3"/>
  <c r="Z645" i="3"/>
  <c r="Y645" i="3"/>
  <c r="W645" i="3"/>
  <c r="V645" i="3"/>
  <c r="U645" i="3"/>
  <c r="T645" i="3"/>
  <c r="S645" i="3"/>
  <c r="R645" i="3"/>
  <c r="Q645" i="3"/>
  <c r="P645" i="3"/>
  <c r="O645" i="3"/>
  <c r="AA644" i="3"/>
  <c r="Z644" i="3"/>
  <c r="Y644" i="3"/>
  <c r="W644" i="3"/>
  <c r="V644" i="3"/>
  <c r="U644" i="3"/>
  <c r="T644" i="3"/>
  <c r="S644" i="3"/>
  <c r="R644" i="3"/>
  <c r="Q644" i="3"/>
  <c r="P644" i="3"/>
  <c r="O644" i="3"/>
  <c r="AA643" i="3"/>
  <c r="Z643" i="3"/>
  <c r="Y643" i="3"/>
  <c r="W643" i="3"/>
  <c r="V643" i="3"/>
  <c r="U643" i="3"/>
  <c r="T643" i="3"/>
  <c r="S643" i="3"/>
  <c r="R643" i="3"/>
  <c r="Q643" i="3"/>
  <c r="P643" i="3"/>
  <c r="O643" i="3"/>
  <c r="AA642" i="3"/>
  <c r="Z642" i="3"/>
  <c r="Y642" i="3"/>
  <c r="W642" i="3"/>
  <c r="V642" i="3"/>
  <c r="U642" i="3"/>
  <c r="T642" i="3"/>
  <c r="S642" i="3"/>
  <c r="R642" i="3"/>
  <c r="Q642" i="3"/>
  <c r="P642" i="3"/>
  <c r="O642" i="3"/>
  <c r="AA641" i="3"/>
  <c r="Z641" i="3"/>
  <c r="Y641" i="3"/>
  <c r="W641" i="3"/>
  <c r="V641" i="3"/>
  <c r="U641" i="3"/>
  <c r="T641" i="3"/>
  <c r="S641" i="3"/>
  <c r="R641" i="3"/>
  <c r="Q641" i="3"/>
  <c r="P641" i="3"/>
  <c r="O641" i="3"/>
  <c r="AA640" i="3"/>
  <c r="Z640" i="3"/>
  <c r="Y640" i="3"/>
  <c r="W640" i="3"/>
  <c r="V640" i="3"/>
  <c r="U640" i="3"/>
  <c r="T640" i="3"/>
  <c r="S640" i="3"/>
  <c r="R640" i="3"/>
  <c r="Q640" i="3"/>
  <c r="P640" i="3"/>
  <c r="O640" i="3"/>
  <c r="AA639" i="3"/>
  <c r="Z639" i="3"/>
  <c r="Y639" i="3"/>
  <c r="W639" i="3"/>
  <c r="V639" i="3"/>
  <c r="U639" i="3"/>
  <c r="T639" i="3"/>
  <c r="S639" i="3"/>
  <c r="R639" i="3"/>
  <c r="Q639" i="3"/>
  <c r="P639" i="3"/>
  <c r="O639" i="3"/>
  <c r="AA638" i="3"/>
  <c r="Z638" i="3"/>
  <c r="Y638" i="3"/>
  <c r="W638" i="3"/>
  <c r="V638" i="3"/>
  <c r="U638" i="3"/>
  <c r="T638" i="3"/>
  <c r="S638" i="3"/>
  <c r="R638" i="3"/>
  <c r="Q638" i="3"/>
  <c r="P638" i="3"/>
  <c r="O638" i="3"/>
  <c r="AA637" i="3"/>
  <c r="Z637" i="3"/>
  <c r="Y637" i="3"/>
  <c r="W637" i="3"/>
  <c r="V637" i="3"/>
  <c r="U637" i="3"/>
  <c r="T637" i="3"/>
  <c r="S637" i="3"/>
  <c r="R637" i="3"/>
  <c r="Q637" i="3"/>
  <c r="P637" i="3"/>
  <c r="O637" i="3"/>
  <c r="AA636" i="3"/>
  <c r="Z636" i="3"/>
  <c r="Y636" i="3"/>
  <c r="W636" i="3"/>
  <c r="V636" i="3"/>
  <c r="U636" i="3"/>
  <c r="T636" i="3"/>
  <c r="S636" i="3"/>
  <c r="R636" i="3"/>
  <c r="Q636" i="3"/>
  <c r="P636" i="3"/>
  <c r="O636" i="3"/>
  <c r="AA635" i="3"/>
  <c r="Z635" i="3"/>
  <c r="Y635" i="3"/>
  <c r="W635" i="3"/>
  <c r="V635" i="3"/>
  <c r="U635" i="3"/>
  <c r="T635" i="3"/>
  <c r="S635" i="3"/>
  <c r="R635" i="3"/>
  <c r="Q635" i="3"/>
  <c r="P635" i="3"/>
  <c r="O635" i="3"/>
  <c r="AA634" i="3"/>
  <c r="Z634" i="3"/>
  <c r="Y634" i="3"/>
  <c r="W634" i="3"/>
  <c r="V634" i="3"/>
  <c r="U634" i="3"/>
  <c r="T634" i="3"/>
  <c r="S634" i="3"/>
  <c r="R634" i="3"/>
  <c r="Q634" i="3"/>
  <c r="P634" i="3"/>
  <c r="O634" i="3"/>
  <c r="AA633" i="3"/>
  <c r="Z633" i="3"/>
  <c r="Y633" i="3"/>
  <c r="W633" i="3"/>
  <c r="V633" i="3"/>
  <c r="U633" i="3"/>
  <c r="T633" i="3"/>
  <c r="S633" i="3"/>
  <c r="R633" i="3"/>
  <c r="Q633" i="3"/>
  <c r="P633" i="3"/>
  <c r="O633" i="3"/>
  <c r="AA632" i="3"/>
  <c r="Z632" i="3"/>
  <c r="Y632" i="3"/>
  <c r="W632" i="3"/>
  <c r="V632" i="3"/>
  <c r="U632" i="3"/>
  <c r="T632" i="3"/>
  <c r="S632" i="3"/>
  <c r="R632" i="3"/>
  <c r="Q632" i="3"/>
  <c r="P632" i="3"/>
  <c r="O632" i="3"/>
  <c r="AA631" i="3"/>
  <c r="Z631" i="3"/>
  <c r="Y631" i="3"/>
  <c r="W631" i="3"/>
  <c r="V631" i="3"/>
  <c r="U631" i="3"/>
  <c r="T631" i="3"/>
  <c r="S631" i="3"/>
  <c r="R631" i="3"/>
  <c r="Q631" i="3"/>
  <c r="P631" i="3"/>
  <c r="O631" i="3"/>
  <c r="AA630" i="3"/>
  <c r="Z630" i="3"/>
  <c r="Y630" i="3"/>
  <c r="W630" i="3"/>
  <c r="V630" i="3"/>
  <c r="U630" i="3"/>
  <c r="T630" i="3"/>
  <c r="S630" i="3"/>
  <c r="R630" i="3"/>
  <c r="Q630" i="3"/>
  <c r="P630" i="3"/>
  <c r="O630" i="3"/>
  <c r="AA629" i="3"/>
  <c r="Z629" i="3"/>
  <c r="Y629" i="3"/>
  <c r="W629" i="3"/>
  <c r="V629" i="3"/>
  <c r="U629" i="3"/>
  <c r="T629" i="3"/>
  <c r="S629" i="3"/>
  <c r="R629" i="3"/>
  <c r="Q629" i="3"/>
  <c r="P629" i="3"/>
  <c r="O629" i="3"/>
  <c r="AA628" i="3"/>
  <c r="Z628" i="3"/>
  <c r="Y628" i="3"/>
  <c r="W628" i="3"/>
  <c r="V628" i="3"/>
  <c r="U628" i="3"/>
  <c r="T628" i="3"/>
  <c r="S628" i="3"/>
  <c r="R628" i="3"/>
  <c r="Q628" i="3"/>
  <c r="P628" i="3"/>
  <c r="O628" i="3"/>
  <c r="AA627" i="3"/>
  <c r="Z627" i="3"/>
  <c r="Y627" i="3"/>
  <c r="W627" i="3"/>
  <c r="V627" i="3"/>
  <c r="U627" i="3"/>
  <c r="T627" i="3"/>
  <c r="S627" i="3"/>
  <c r="R627" i="3"/>
  <c r="Q627" i="3"/>
  <c r="P627" i="3"/>
  <c r="O627" i="3"/>
  <c r="AA626" i="3"/>
  <c r="Z626" i="3"/>
  <c r="Y626" i="3"/>
  <c r="W626" i="3"/>
  <c r="V626" i="3"/>
  <c r="U626" i="3"/>
  <c r="T626" i="3"/>
  <c r="S626" i="3"/>
  <c r="R626" i="3"/>
  <c r="Q626" i="3"/>
  <c r="P626" i="3"/>
  <c r="O626" i="3"/>
  <c r="AA625" i="3"/>
  <c r="Z625" i="3"/>
  <c r="Y625" i="3"/>
  <c r="W625" i="3"/>
  <c r="V625" i="3"/>
  <c r="U625" i="3"/>
  <c r="T625" i="3"/>
  <c r="S625" i="3"/>
  <c r="R625" i="3"/>
  <c r="Q625" i="3"/>
  <c r="P625" i="3"/>
  <c r="O625" i="3"/>
  <c r="AA624" i="3"/>
  <c r="Z624" i="3"/>
  <c r="Y624" i="3"/>
  <c r="W624" i="3"/>
  <c r="V624" i="3"/>
  <c r="U624" i="3"/>
  <c r="T624" i="3"/>
  <c r="S624" i="3"/>
  <c r="R624" i="3"/>
  <c r="Q624" i="3"/>
  <c r="P624" i="3"/>
  <c r="O624" i="3"/>
  <c r="AA623" i="3"/>
  <c r="Z623" i="3"/>
  <c r="Y623" i="3"/>
  <c r="W623" i="3"/>
  <c r="V623" i="3"/>
  <c r="U623" i="3"/>
  <c r="T623" i="3"/>
  <c r="S623" i="3"/>
  <c r="R623" i="3"/>
  <c r="Q623" i="3"/>
  <c r="P623" i="3"/>
  <c r="O623" i="3"/>
  <c r="AA622" i="3"/>
  <c r="Z622" i="3"/>
  <c r="Y622" i="3"/>
  <c r="W622" i="3"/>
  <c r="V622" i="3"/>
  <c r="U622" i="3"/>
  <c r="T622" i="3"/>
  <c r="S622" i="3"/>
  <c r="R622" i="3"/>
  <c r="Q622" i="3"/>
  <c r="P622" i="3"/>
  <c r="O622" i="3"/>
  <c r="AA621" i="3"/>
  <c r="Z621" i="3"/>
  <c r="Y621" i="3"/>
  <c r="W621" i="3"/>
  <c r="V621" i="3"/>
  <c r="U621" i="3"/>
  <c r="T621" i="3"/>
  <c r="S621" i="3"/>
  <c r="R621" i="3"/>
  <c r="Q621" i="3"/>
  <c r="P621" i="3"/>
  <c r="O621" i="3"/>
  <c r="AA620" i="3"/>
  <c r="Z620" i="3"/>
  <c r="Y620" i="3"/>
  <c r="W620" i="3"/>
  <c r="V620" i="3"/>
  <c r="U620" i="3"/>
  <c r="T620" i="3"/>
  <c r="S620" i="3"/>
  <c r="R620" i="3"/>
  <c r="Q620" i="3"/>
  <c r="P620" i="3"/>
  <c r="O620" i="3"/>
  <c r="AA619" i="3"/>
  <c r="Z619" i="3"/>
  <c r="Y619" i="3"/>
  <c r="W619" i="3"/>
  <c r="V619" i="3"/>
  <c r="U619" i="3"/>
  <c r="T619" i="3"/>
  <c r="S619" i="3"/>
  <c r="R619" i="3"/>
  <c r="Q619" i="3"/>
  <c r="P619" i="3"/>
  <c r="O619" i="3"/>
  <c r="AA618" i="3"/>
  <c r="Z618" i="3"/>
  <c r="Y618" i="3"/>
  <c r="W618" i="3"/>
  <c r="V618" i="3"/>
  <c r="U618" i="3"/>
  <c r="T618" i="3"/>
  <c r="S618" i="3"/>
  <c r="R618" i="3"/>
  <c r="Q618" i="3"/>
  <c r="P618" i="3"/>
  <c r="O618" i="3"/>
  <c r="AA617" i="3"/>
  <c r="Z617" i="3"/>
  <c r="Y617" i="3"/>
  <c r="W617" i="3"/>
  <c r="V617" i="3"/>
  <c r="U617" i="3"/>
  <c r="T617" i="3"/>
  <c r="S617" i="3"/>
  <c r="R617" i="3"/>
  <c r="Q617" i="3"/>
  <c r="P617" i="3"/>
  <c r="O617" i="3"/>
  <c r="AA616" i="3"/>
  <c r="Z616" i="3"/>
  <c r="Y616" i="3"/>
  <c r="W616" i="3"/>
  <c r="V616" i="3"/>
  <c r="U616" i="3"/>
  <c r="T616" i="3"/>
  <c r="S616" i="3"/>
  <c r="R616" i="3"/>
  <c r="Q616" i="3"/>
  <c r="P616" i="3"/>
  <c r="O616" i="3"/>
  <c r="AA615" i="3"/>
  <c r="Z615" i="3"/>
  <c r="Y615" i="3"/>
  <c r="W615" i="3"/>
  <c r="V615" i="3"/>
  <c r="U615" i="3"/>
  <c r="T615" i="3"/>
  <c r="S615" i="3"/>
  <c r="R615" i="3"/>
  <c r="Q615" i="3"/>
  <c r="P615" i="3"/>
  <c r="O615" i="3"/>
  <c r="AA614" i="3"/>
  <c r="Z614" i="3"/>
  <c r="Y614" i="3"/>
  <c r="W614" i="3"/>
  <c r="V614" i="3"/>
  <c r="U614" i="3"/>
  <c r="T614" i="3"/>
  <c r="S614" i="3"/>
  <c r="R614" i="3"/>
  <c r="Q614" i="3"/>
  <c r="P614" i="3"/>
  <c r="O614" i="3"/>
  <c r="AA613" i="3"/>
  <c r="Z613" i="3"/>
  <c r="Y613" i="3"/>
  <c r="W613" i="3"/>
  <c r="V613" i="3"/>
  <c r="U613" i="3"/>
  <c r="T613" i="3"/>
  <c r="S613" i="3"/>
  <c r="R613" i="3"/>
  <c r="Q613" i="3"/>
  <c r="P613" i="3"/>
  <c r="O613" i="3"/>
  <c r="AA612" i="3"/>
  <c r="Z612" i="3"/>
  <c r="Y612" i="3"/>
  <c r="W612" i="3"/>
  <c r="V612" i="3"/>
  <c r="U612" i="3"/>
  <c r="T612" i="3"/>
  <c r="S612" i="3"/>
  <c r="R612" i="3"/>
  <c r="Q612" i="3"/>
  <c r="P612" i="3"/>
  <c r="O612" i="3"/>
  <c r="AA611" i="3"/>
  <c r="Z611" i="3"/>
  <c r="Y611" i="3"/>
  <c r="W611" i="3"/>
  <c r="V611" i="3"/>
  <c r="U611" i="3"/>
  <c r="T611" i="3"/>
  <c r="S611" i="3"/>
  <c r="R611" i="3"/>
  <c r="Q611" i="3"/>
  <c r="P611" i="3"/>
  <c r="O611" i="3"/>
  <c r="AA610" i="3"/>
  <c r="Z610" i="3"/>
  <c r="Y610" i="3"/>
  <c r="W610" i="3"/>
  <c r="V610" i="3"/>
  <c r="U610" i="3"/>
  <c r="T610" i="3"/>
  <c r="S610" i="3"/>
  <c r="R610" i="3"/>
  <c r="Q610" i="3"/>
  <c r="P610" i="3"/>
  <c r="O610" i="3"/>
  <c r="AA609" i="3"/>
  <c r="Z609" i="3"/>
  <c r="Y609" i="3"/>
  <c r="W609" i="3"/>
  <c r="V609" i="3"/>
  <c r="U609" i="3"/>
  <c r="T609" i="3"/>
  <c r="S609" i="3"/>
  <c r="R609" i="3"/>
  <c r="Q609" i="3"/>
  <c r="P609" i="3"/>
  <c r="O609" i="3"/>
  <c r="AA608" i="3"/>
  <c r="Z608" i="3"/>
  <c r="Y608" i="3"/>
  <c r="W608" i="3"/>
  <c r="V608" i="3"/>
  <c r="U608" i="3"/>
  <c r="T608" i="3"/>
  <c r="S608" i="3"/>
  <c r="R608" i="3"/>
  <c r="Q608" i="3"/>
  <c r="P608" i="3"/>
  <c r="O608" i="3"/>
  <c r="AA607" i="3"/>
  <c r="Z607" i="3"/>
  <c r="Y607" i="3"/>
  <c r="W607" i="3"/>
  <c r="V607" i="3"/>
  <c r="U607" i="3"/>
  <c r="T607" i="3"/>
  <c r="S607" i="3"/>
  <c r="R607" i="3"/>
  <c r="Q607" i="3"/>
  <c r="P607" i="3"/>
  <c r="O607" i="3"/>
  <c r="AA606" i="3"/>
  <c r="Z606" i="3"/>
  <c r="Y606" i="3"/>
  <c r="W606" i="3"/>
  <c r="V606" i="3"/>
  <c r="U606" i="3"/>
  <c r="T606" i="3"/>
  <c r="S606" i="3"/>
  <c r="R606" i="3"/>
  <c r="Q606" i="3"/>
  <c r="P606" i="3"/>
  <c r="O606" i="3"/>
  <c r="AA605" i="3"/>
  <c r="Z605" i="3"/>
  <c r="Y605" i="3"/>
  <c r="W605" i="3"/>
  <c r="V605" i="3"/>
  <c r="U605" i="3"/>
  <c r="T605" i="3"/>
  <c r="S605" i="3"/>
  <c r="R605" i="3"/>
  <c r="Q605" i="3"/>
  <c r="P605" i="3"/>
  <c r="O605" i="3"/>
  <c r="AA604" i="3"/>
  <c r="Z604" i="3"/>
  <c r="Y604" i="3"/>
  <c r="W604" i="3"/>
  <c r="V604" i="3"/>
  <c r="U604" i="3"/>
  <c r="T604" i="3"/>
  <c r="S604" i="3"/>
  <c r="R604" i="3"/>
  <c r="Q604" i="3"/>
  <c r="P604" i="3"/>
  <c r="O604" i="3"/>
  <c r="AA603" i="3"/>
  <c r="Z603" i="3"/>
  <c r="Y603" i="3"/>
  <c r="W603" i="3"/>
  <c r="V603" i="3"/>
  <c r="U603" i="3"/>
  <c r="T603" i="3"/>
  <c r="S603" i="3"/>
  <c r="R603" i="3"/>
  <c r="Q603" i="3"/>
  <c r="P603" i="3"/>
  <c r="O603" i="3"/>
  <c r="AA602" i="3"/>
  <c r="Z602" i="3"/>
  <c r="Y602" i="3"/>
  <c r="W602" i="3"/>
  <c r="V602" i="3"/>
  <c r="U602" i="3"/>
  <c r="T602" i="3"/>
  <c r="S602" i="3"/>
  <c r="R602" i="3"/>
  <c r="Q602" i="3"/>
  <c r="P602" i="3"/>
  <c r="O602" i="3"/>
  <c r="AA601" i="3"/>
  <c r="Z601" i="3"/>
  <c r="Y601" i="3"/>
  <c r="W601" i="3"/>
  <c r="V601" i="3"/>
  <c r="U601" i="3"/>
  <c r="T601" i="3"/>
  <c r="S601" i="3"/>
  <c r="R601" i="3"/>
  <c r="Q601" i="3"/>
  <c r="P601" i="3"/>
  <c r="O601" i="3"/>
  <c r="AA600" i="3"/>
  <c r="Z600" i="3"/>
  <c r="Y600" i="3"/>
  <c r="W600" i="3"/>
  <c r="V600" i="3"/>
  <c r="U600" i="3"/>
  <c r="T600" i="3"/>
  <c r="S600" i="3"/>
  <c r="R600" i="3"/>
  <c r="Q600" i="3"/>
  <c r="P600" i="3"/>
  <c r="O600" i="3"/>
  <c r="AA599" i="3"/>
  <c r="Z599" i="3"/>
  <c r="Y599" i="3"/>
  <c r="W599" i="3"/>
  <c r="V599" i="3"/>
  <c r="U599" i="3"/>
  <c r="T599" i="3"/>
  <c r="S599" i="3"/>
  <c r="R599" i="3"/>
  <c r="Q599" i="3"/>
  <c r="P599" i="3"/>
  <c r="O599" i="3"/>
  <c r="AA598" i="3"/>
  <c r="Z598" i="3"/>
  <c r="Y598" i="3"/>
  <c r="W598" i="3"/>
  <c r="V598" i="3"/>
  <c r="U598" i="3"/>
  <c r="T598" i="3"/>
  <c r="S598" i="3"/>
  <c r="R598" i="3"/>
  <c r="Q598" i="3"/>
  <c r="P598" i="3"/>
  <c r="O598" i="3"/>
  <c r="AA597" i="3"/>
  <c r="Z597" i="3"/>
  <c r="Y597" i="3"/>
  <c r="W597" i="3"/>
  <c r="V597" i="3"/>
  <c r="U597" i="3"/>
  <c r="T597" i="3"/>
  <c r="S597" i="3"/>
  <c r="R597" i="3"/>
  <c r="Q597" i="3"/>
  <c r="P597" i="3"/>
  <c r="O597" i="3"/>
  <c r="AA596" i="3"/>
  <c r="Z596" i="3"/>
  <c r="Y596" i="3"/>
  <c r="W596" i="3"/>
  <c r="V596" i="3"/>
  <c r="U596" i="3"/>
  <c r="T596" i="3"/>
  <c r="S596" i="3"/>
  <c r="R596" i="3"/>
  <c r="Q596" i="3"/>
  <c r="P596" i="3"/>
  <c r="O596" i="3"/>
  <c r="AA595" i="3"/>
  <c r="Z595" i="3"/>
  <c r="Y595" i="3"/>
  <c r="W595" i="3"/>
  <c r="V595" i="3"/>
  <c r="U595" i="3"/>
  <c r="T595" i="3"/>
  <c r="S595" i="3"/>
  <c r="R595" i="3"/>
  <c r="Q595" i="3"/>
  <c r="P595" i="3"/>
  <c r="O595" i="3"/>
  <c r="AA594" i="3"/>
  <c r="Z594" i="3"/>
  <c r="Y594" i="3"/>
  <c r="W594" i="3"/>
  <c r="V594" i="3"/>
  <c r="U594" i="3"/>
  <c r="T594" i="3"/>
  <c r="S594" i="3"/>
  <c r="R594" i="3"/>
  <c r="Q594" i="3"/>
  <c r="P594" i="3"/>
  <c r="O594" i="3"/>
  <c r="AA593" i="3"/>
  <c r="Z593" i="3"/>
  <c r="Y593" i="3"/>
  <c r="W593" i="3"/>
  <c r="V593" i="3"/>
  <c r="U593" i="3"/>
  <c r="T593" i="3"/>
  <c r="S593" i="3"/>
  <c r="R593" i="3"/>
  <c r="Q593" i="3"/>
  <c r="P593" i="3"/>
  <c r="O593" i="3"/>
  <c r="AA592" i="3"/>
  <c r="Z592" i="3"/>
  <c r="Y592" i="3"/>
  <c r="W592" i="3"/>
  <c r="V592" i="3"/>
  <c r="U592" i="3"/>
  <c r="T592" i="3"/>
  <c r="S592" i="3"/>
  <c r="R592" i="3"/>
  <c r="Q592" i="3"/>
  <c r="P592" i="3"/>
  <c r="O592" i="3"/>
  <c r="AA591" i="3"/>
  <c r="Z591" i="3"/>
  <c r="Y591" i="3"/>
  <c r="W591" i="3"/>
  <c r="V591" i="3"/>
  <c r="U591" i="3"/>
  <c r="T591" i="3"/>
  <c r="S591" i="3"/>
  <c r="R591" i="3"/>
  <c r="Q591" i="3"/>
  <c r="P591" i="3"/>
  <c r="O591" i="3"/>
  <c r="AA590" i="3"/>
  <c r="Z590" i="3"/>
  <c r="Y590" i="3"/>
  <c r="W590" i="3"/>
  <c r="V590" i="3"/>
  <c r="U590" i="3"/>
  <c r="T590" i="3"/>
  <c r="S590" i="3"/>
  <c r="R590" i="3"/>
  <c r="Q590" i="3"/>
  <c r="P590" i="3"/>
  <c r="O590" i="3"/>
  <c r="AA589" i="3"/>
  <c r="Z589" i="3"/>
  <c r="Y589" i="3"/>
  <c r="W589" i="3"/>
  <c r="V589" i="3"/>
  <c r="U589" i="3"/>
  <c r="T589" i="3"/>
  <c r="S589" i="3"/>
  <c r="R589" i="3"/>
  <c r="Q589" i="3"/>
  <c r="P589" i="3"/>
  <c r="O589" i="3"/>
  <c r="AA588" i="3"/>
  <c r="Z588" i="3"/>
  <c r="Y588" i="3"/>
  <c r="W588" i="3"/>
  <c r="V588" i="3"/>
  <c r="U588" i="3"/>
  <c r="T588" i="3"/>
  <c r="S588" i="3"/>
  <c r="R588" i="3"/>
  <c r="Q588" i="3"/>
  <c r="P588" i="3"/>
  <c r="O588" i="3"/>
  <c r="AA587" i="3"/>
  <c r="Z587" i="3"/>
  <c r="Y587" i="3"/>
  <c r="W587" i="3"/>
  <c r="V587" i="3"/>
  <c r="U587" i="3"/>
  <c r="T587" i="3"/>
  <c r="S587" i="3"/>
  <c r="R587" i="3"/>
  <c r="Q587" i="3"/>
  <c r="P587" i="3"/>
  <c r="O587" i="3"/>
  <c r="AA586" i="3"/>
  <c r="Z586" i="3"/>
  <c r="Y586" i="3"/>
  <c r="W586" i="3"/>
  <c r="V586" i="3"/>
  <c r="U586" i="3"/>
  <c r="T586" i="3"/>
  <c r="S586" i="3"/>
  <c r="R586" i="3"/>
  <c r="Q586" i="3"/>
  <c r="P586" i="3"/>
  <c r="O586" i="3"/>
  <c r="AA585" i="3"/>
  <c r="Z585" i="3"/>
  <c r="Y585" i="3"/>
  <c r="W585" i="3"/>
  <c r="V585" i="3"/>
  <c r="U585" i="3"/>
  <c r="T585" i="3"/>
  <c r="S585" i="3"/>
  <c r="R585" i="3"/>
  <c r="Q585" i="3"/>
  <c r="P585" i="3"/>
  <c r="O585" i="3"/>
  <c r="AA584" i="3"/>
  <c r="Z584" i="3"/>
  <c r="Y584" i="3"/>
  <c r="W584" i="3"/>
  <c r="V584" i="3"/>
  <c r="U584" i="3"/>
  <c r="T584" i="3"/>
  <c r="S584" i="3"/>
  <c r="R584" i="3"/>
  <c r="Q584" i="3"/>
  <c r="P584" i="3"/>
  <c r="O584" i="3"/>
  <c r="AA583" i="3"/>
  <c r="Z583" i="3"/>
  <c r="Y583" i="3"/>
  <c r="W583" i="3"/>
  <c r="V583" i="3"/>
  <c r="U583" i="3"/>
  <c r="T583" i="3"/>
  <c r="S583" i="3"/>
  <c r="R583" i="3"/>
  <c r="Q583" i="3"/>
  <c r="P583" i="3"/>
  <c r="O583" i="3"/>
  <c r="AA582" i="3"/>
  <c r="Z582" i="3"/>
  <c r="Y582" i="3"/>
  <c r="W582" i="3"/>
  <c r="V582" i="3"/>
  <c r="U582" i="3"/>
  <c r="T582" i="3"/>
  <c r="S582" i="3"/>
  <c r="R582" i="3"/>
  <c r="Q582" i="3"/>
  <c r="P582" i="3"/>
  <c r="O582" i="3"/>
  <c r="AA581" i="3"/>
  <c r="Z581" i="3"/>
  <c r="Y581" i="3"/>
  <c r="W581" i="3"/>
  <c r="V581" i="3"/>
  <c r="U581" i="3"/>
  <c r="T581" i="3"/>
  <c r="S581" i="3"/>
  <c r="R581" i="3"/>
  <c r="Q581" i="3"/>
  <c r="P581" i="3"/>
  <c r="O581" i="3"/>
  <c r="AA580" i="3"/>
  <c r="Z580" i="3"/>
  <c r="Y580" i="3"/>
  <c r="W580" i="3"/>
  <c r="V580" i="3"/>
  <c r="U580" i="3"/>
  <c r="T580" i="3"/>
  <c r="S580" i="3"/>
  <c r="R580" i="3"/>
  <c r="Q580" i="3"/>
  <c r="P580" i="3"/>
  <c r="O580" i="3"/>
  <c r="AA579" i="3"/>
  <c r="Z579" i="3"/>
  <c r="Y579" i="3"/>
  <c r="W579" i="3"/>
  <c r="V579" i="3"/>
  <c r="U579" i="3"/>
  <c r="T579" i="3"/>
  <c r="S579" i="3"/>
  <c r="R579" i="3"/>
  <c r="Q579" i="3"/>
  <c r="P579" i="3"/>
  <c r="O579" i="3"/>
  <c r="AA578" i="3"/>
  <c r="Z578" i="3"/>
  <c r="Y578" i="3"/>
  <c r="W578" i="3"/>
  <c r="V578" i="3"/>
  <c r="U578" i="3"/>
  <c r="T578" i="3"/>
  <c r="S578" i="3"/>
  <c r="R578" i="3"/>
  <c r="Q578" i="3"/>
  <c r="P578" i="3"/>
  <c r="O578" i="3"/>
  <c r="AA577" i="3"/>
  <c r="Z577" i="3"/>
  <c r="Y577" i="3"/>
  <c r="W577" i="3"/>
  <c r="V577" i="3"/>
  <c r="U577" i="3"/>
  <c r="T577" i="3"/>
  <c r="S577" i="3"/>
  <c r="R577" i="3"/>
  <c r="Q577" i="3"/>
  <c r="P577" i="3"/>
  <c r="O577" i="3"/>
  <c r="AA576" i="3"/>
  <c r="Z576" i="3"/>
  <c r="Y576" i="3"/>
  <c r="W576" i="3"/>
  <c r="V576" i="3"/>
  <c r="U576" i="3"/>
  <c r="T576" i="3"/>
  <c r="S576" i="3"/>
  <c r="R576" i="3"/>
  <c r="Q576" i="3"/>
  <c r="P576" i="3"/>
  <c r="O576" i="3"/>
  <c r="AA575" i="3"/>
  <c r="Z575" i="3"/>
  <c r="Y575" i="3"/>
  <c r="W575" i="3"/>
  <c r="V575" i="3"/>
  <c r="U575" i="3"/>
  <c r="T575" i="3"/>
  <c r="S575" i="3"/>
  <c r="R575" i="3"/>
  <c r="Q575" i="3"/>
  <c r="P575" i="3"/>
  <c r="O575" i="3"/>
  <c r="AA574" i="3"/>
  <c r="Z574" i="3"/>
  <c r="Y574" i="3"/>
  <c r="W574" i="3"/>
  <c r="V574" i="3"/>
  <c r="U574" i="3"/>
  <c r="T574" i="3"/>
  <c r="S574" i="3"/>
  <c r="R574" i="3"/>
  <c r="Q574" i="3"/>
  <c r="P574" i="3"/>
  <c r="O574" i="3"/>
  <c r="AA573" i="3"/>
  <c r="Z573" i="3"/>
  <c r="Y573" i="3"/>
  <c r="W573" i="3"/>
  <c r="V573" i="3"/>
  <c r="U573" i="3"/>
  <c r="T573" i="3"/>
  <c r="S573" i="3"/>
  <c r="R573" i="3"/>
  <c r="Q573" i="3"/>
  <c r="P573" i="3"/>
  <c r="O573" i="3"/>
  <c r="AA572" i="3"/>
  <c r="Z572" i="3"/>
  <c r="Y572" i="3"/>
  <c r="W572" i="3"/>
  <c r="V572" i="3"/>
  <c r="U572" i="3"/>
  <c r="T572" i="3"/>
  <c r="S572" i="3"/>
  <c r="R572" i="3"/>
  <c r="Q572" i="3"/>
  <c r="P572" i="3"/>
  <c r="O572" i="3"/>
  <c r="AA571" i="3"/>
  <c r="Z571" i="3"/>
  <c r="Y571" i="3"/>
  <c r="W571" i="3"/>
  <c r="V571" i="3"/>
  <c r="U571" i="3"/>
  <c r="T571" i="3"/>
  <c r="S571" i="3"/>
  <c r="R571" i="3"/>
  <c r="Q571" i="3"/>
  <c r="P571" i="3"/>
  <c r="O571" i="3"/>
  <c r="AA570" i="3"/>
  <c r="Z570" i="3"/>
  <c r="Y570" i="3"/>
  <c r="W570" i="3"/>
  <c r="V570" i="3"/>
  <c r="U570" i="3"/>
  <c r="T570" i="3"/>
  <c r="S570" i="3"/>
  <c r="R570" i="3"/>
  <c r="Q570" i="3"/>
  <c r="P570" i="3"/>
  <c r="O570" i="3"/>
  <c r="AA569" i="3"/>
  <c r="Z569" i="3"/>
  <c r="Y569" i="3"/>
  <c r="W569" i="3"/>
  <c r="V569" i="3"/>
  <c r="U569" i="3"/>
  <c r="T569" i="3"/>
  <c r="S569" i="3"/>
  <c r="R569" i="3"/>
  <c r="Q569" i="3"/>
  <c r="P569" i="3"/>
  <c r="O569" i="3"/>
  <c r="AA568" i="3"/>
  <c r="Z568" i="3"/>
  <c r="Y568" i="3"/>
  <c r="W568" i="3"/>
  <c r="V568" i="3"/>
  <c r="U568" i="3"/>
  <c r="T568" i="3"/>
  <c r="S568" i="3"/>
  <c r="R568" i="3"/>
  <c r="Q568" i="3"/>
  <c r="P568" i="3"/>
  <c r="O568" i="3"/>
  <c r="AA567" i="3"/>
  <c r="Z567" i="3"/>
  <c r="Y567" i="3"/>
  <c r="W567" i="3"/>
  <c r="V567" i="3"/>
  <c r="U567" i="3"/>
  <c r="T567" i="3"/>
  <c r="S567" i="3"/>
  <c r="R567" i="3"/>
  <c r="Q567" i="3"/>
  <c r="P567" i="3"/>
  <c r="O567" i="3"/>
  <c r="AA566" i="3"/>
  <c r="Z566" i="3"/>
  <c r="Y566" i="3"/>
  <c r="W566" i="3"/>
  <c r="V566" i="3"/>
  <c r="U566" i="3"/>
  <c r="T566" i="3"/>
  <c r="S566" i="3"/>
  <c r="R566" i="3"/>
  <c r="Q566" i="3"/>
  <c r="P566" i="3"/>
  <c r="O566" i="3"/>
  <c r="AA565" i="3"/>
  <c r="Z565" i="3"/>
  <c r="Y565" i="3"/>
  <c r="W565" i="3"/>
  <c r="V565" i="3"/>
  <c r="U565" i="3"/>
  <c r="T565" i="3"/>
  <c r="S565" i="3"/>
  <c r="R565" i="3"/>
  <c r="Q565" i="3"/>
  <c r="P565" i="3"/>
  <c r="O565" i="3"/>
  <c r="AA564" i="3"/>
  <c r="Z564" i="3"/>
  <c r="Y564" i="3"/>
  <c r="W564" i="3"/>
  <c r="V564" i="3"/>
  <c r="U564" i="3"/>
  <c r="T564" i="3"/>
  <c r="S564" i="3"/>
  <c r="R564" i="3"/>
  <c r="Q564" i="3"/>
  <c r="P564" i="3"/>
  <c r="O564" i="3"/>
  <c r="AA563" i="3"/>
  <c r="Z563" i="3"/>
  <c r="Y563" i="3"/>
  <c r="W563" i="3"/>
  <c r="V563" i="3"/>
  <c r="U563" i="3"/>
  <c r="T563" i="3"/>
  <c r="S563" i="3"/>
  <c r="R563" i="3"/>
  <c r="Q563" i="3"/>
  <c r="P563" i="3"/>
  <c r="O563" i="3"/>
  <c r="AA562" i="3"/>
  <c r="Z562" i="3"/>
  <c r="Y562" i="3"/>
  <c r="W562" i="3"/>
  <c r="V562" i="3"/>
  <c r="U562" i="3"/>
  <c r="T562" i="3"/>
  <c r="S562" i="3"/>
  <c r="R562" i="3"/>
  <c r="Q562" i="3"/>
  <c r="P562" i="3"/>
  <c r="O562" i="3"/>
  <c r="AA561" i="3"/>
  <c r="Z561" i="3"/>
  <c r="Y561" i="3"/>
  <c r="W561" i="3"/>
  <c r="V561" i="3"/>
  <c r="U561" i="3"/>
  <c r="T561" i="3"/>
  <c r="S561" i="3"/>
  <c r="R561" i="3"/>
  <c r="Q561" i="3"/>
  <c r="P561" i="3"/>
  <c r="O561" i="3"/>
  <c r="AA560" i="3"/>
  <c r="Z560" i="3"/>
  <c r="Y560" i="3"/>
  <c r="W560" i="3"/>
  <c r="V560" i="3"/>
  <c r="U560" i="3"/>
  <c r="T560" i="3"/>
  <c r="S560" i="3"/>
  <c r="R560" i="3"/>
  <c r="Q560" i="3"/>
  <c r="P560" i="3"/>
  <c r="O560" i="3"/>
  <c r="AA559" i="3"/>
  <c r="Z559" i="3"/>
  <c r="Y559" i="3"/>
  <c r="W559" i="3"/>
  <c r="V559" i="3"/>
  <c r="U559" i="3"/>
  <c r="T559" i="3"/>
  <c r="S559" i="3"/>
  <c r="R559" i="3"/>
  <c r="Q559" i="3"/>
  <c r="P559" i="3"/>
  <c r="O559" i="3"/>
  <c r="AA558" i="3"/>
  <c r="Z558" i="3"/>
  <c r="Y558" i="3"/>
  <c r="W558" i="3"/>
  <c r="V558" i="3"/>
  <c r="U558" i="3"/>
  <c r="T558" i="3"/>
  <c r="S558" i="3"/>
  <c r="R558" i="3"/>
  <c r="Q558" i="3"/>
  <c r="P558" i="3"/>
  <c r="O558" i="3"/>
  <c r="AA557" i="3"/>
  <c r="Z557" i="3"/>
  <c r="Y557" i="3"/>
  <c r="W557" i="3"/>
  <c r="V557" i="3"/>
  <c r="U557" i="3"/>
  <c r="T557" i="3"/>
  <c r="S557" i="3"/>
  <c r="R557" i="3"/>
  <c r="Q557" i="3"/>
  <c r="P557" i="3"/>
  <c r="O557" i="3"/>
  <c r="AA556" i="3"/>
  <c r="Z556" i="3"/>
  <c r="Y556" i="3"/>
  <c r="W556" i="3"/>
  <c r="V556" i="3"/>
  <c r="U556" i="3"/>
  <c r="T556" i="3"/>
  <c r="S556" i="3"/>
  <c r="R556" i="3"/>
  <c r="Q556" i="3"/>
  <c r="P556" i="3"/>
  <c r="O556" i="3"/>
  <c r="AA555" i="3"/>
  <c r="Z555" i="3"/>
  <c r="Y555" i="3"/>
  <c r="W555" i="3"/>
  <c r="V555" i="3"/>
  <c r="U555" i="3"/>
  <c r="T555" i="3"/>
  <c r="S555" i="3"/>
  <c r="R555" i="3"/>
  <c r="Q555" i="3"/>
  <c r="P555" i="3"/>
  <c r="O555" i="3"/>
  <c r="AA554" i="3"/>
  <c r="Z554" i="3"/>
  <c r="Y554" i="3"/>
  <c r="W554" i="3"/>
  <c r="V554" i="3"/>
  <c r="U554" i="3"/>
  <c r="T554" i="3"/>
  <c r="S554" i="3"/>
  <c r="R554" i="3"/>
  <c r="Q554" i="3"/>
  <c r="P554" i="3"/>
  <c r="O554" i="3"/>
  <c r="AA553" i="3"/>
  <c r="Z553" i="3"/>
  <c r="Y553" i="3"/>
  <c r="W553" i="3"/>
  <c r="V553" i="3"/>
  <c r="U553" i="3"/>
  <c r="T553" i="3"/>
  <c r="S553" i="3"/>
  <c r="R553" i="3"/>
  <c r="Q553" i="3"/>
  <c r="P553" i="3"/>
  <c r="O553" i="3"/>
  <c r="AA552" i="3"/>
  <c r="Z552" i="3"/>
  <c r="Y552" i="3"/>
  <c r="W552" i="3"/>
  <c r="V552" i="3"/>
  <c r="U552" i="3"/>
  <c r="T552" i="3"/>
  <c r="S552" i="3"/>
  <c r="R552" i="3"/>
  <c r="Q552" i="3"/>
  <c r="P552" i="3"/>
  <c r="O552" i="3"/>
  <c r="AA551" i="3"/>
  <c r="Z551" i="3"/>
  <c r="Y551" i="3"/>
  <c r="W551" i="3"/>
  <c r="V551" i="3"/>
  <c r="U551" i="3"/>
  <c r="T551" i="3"/>
  <c r="S551" i="3"/>
  <c r="R551" i="3"/>
  <c r="Q551" i="3"/>
  <c r="P551" i="3"/>
  <c r="O551" i="3"/>
  <c r="AA550" i="3"/>
  <c r="Z550" i="3"/>
  <c r="Y550" i="3"/>
  <c r="W550" i="3"/>
  <c r="V550" i="3"/>
  <c r="U550" i="3"/>
  <c r="T550" i="3"/>
  <c r="S550" i="3"/>
  <c r="R550" i="3"/>
  <c r="Q550" i="3"/>
  <c r="P550" i="3"/>
  <c r="O550" i="3"/>
  <c r="AA549" i="3"/>
  <c r="Z549" i="3"/>
  <c r="Y549" i="3"/>
  <c r="W549" i="3"/>
  <c r="V549" i="3"/>
  <c r="U549" i="3"/>
  <c r="T549" i="3"/>
  <c r="S549" i="3"/>
  <c r="R549" i="3"/>
  <c r="Q549" i="3"/>
  <c r="P549" i="3"/>
  <c r="O549" i="3"/>
  <c r="AA548" i="3"/>
  <c r="Z548" i="3"/>
  <c r="Y548" i="3"/>
  <c r="W548" i="3"/>
  <c r="V548" i="3"/>
  <c r="U548" i="3"/>
  <c r="T548" i="3"/>
  <c r="S548" i="3"/>
  <c r="R548" i="3"/>
  <c r="Q548" i="3"/>
  <c r="P548" i="3"/>
  <c r="O548" i="3"/>
  <c r="AA547" i="3"/>
  <c r="Z547" i="3"/>
  <c r="Y547" i="3"/>
  <c r="W547" i="3"/>
  <c r="V547" i="3"/>
  <c r="U547" i="3"/>
  <c r="T547" i="3"/>
  <c r="S547" i="3"/>
  <c r="R547" i="3"/>
  <c r="Q547" i="3"/>
  <c r="P547" i="3"/>
  <c r="O547" i="3"/>
  <c r="AA546" i="3"/>
  <c r="Z546" i="3"/>
  <c r="Y546" i="3"/>
  <c r="W546" i="3"/>
  <c r="V546" i="3"/>
  <c r="U546" i="3"/>
  <c r="T546" i="3"/>
  <c r="S546" i="3"/>
  <c r="R546" i="3"/>
  <c r="Q546" i="3"/>
  <c r="P546" i="3"/>
  <c r="O546" i="3"/>
  <c r="AA545" i="3"/>
  <c r="Z545" i="3"/>
  <c r="Y545" i="3"/>
  <c r="W545" i="3"/>
  <c r="V545" i="3"/>
  <c r="U545" i="3"/>
  <c r="T545" i="3"/>
  <c r="S545" i="3"/>
  <c r="R545" i="3"/>
  <c r="Q545" i="3"/>
  <c r="P545" i="3"/>
  <c r="O545" i="3"/>
  <c r="AA544" i="3"/>
  <c r="Z544" i="3"/>
  <c r="Y544" i="3"/>
  <c r="W544" i="3"/>
  <c r="V544" i="3"/>
  <c r="U544" i="3"/>
  <c r="T544" i="3"/>
  <c r="S544" i="3"/>
  <c r="R544" i="3"/>
  <c r="Q544" i="3"/>
  <c r="P544" i="3"/>
  <c r="O544" i="3"/>
  <c r="AA543" i="3"/>
  <c r="Z543" i="3"/>
  <c r="Y543" i="3"/>
  <c r="W543" i="3"/>
  <c r="V543" i="3"/>
  <c r="U543" i="3"/>
  <c r="T543" i="3"/>
  <c r="S543" i="3"/>
  <c r="R543" i="3"/>
  <c r="Q543" i="3"/>
  <c r="P543" i="3"/>
  <c r="O543" i="3"/>
  <c r="AA542" i="3"/>
  <c r="Z542" i="3"/>
  <c r="Y542" i="3"/>
  <c r="W542" i="3"/>
  <c r="V542" i="3"/>
  <c r="U542" i="3"/>
  <c r="T542" i="3"/>
  <c r="S542" i="3"/>
  <c r="R542" i="3"/>
  <c r="Q542" i="3"/>
  <c r="P542" i="3"/>
  <c r="O542" i="3"/>
  <c r="AA541" i="3"/>
  <c r="Z541" i="3"/>
  <c r="Y541" i="3"/>
  <c r="W541" i="3"/>
  <c r="V541" i="3"/>
  <c r="U541" i="3"/>
  <c r="T541" i="3"/>
  <c r="S541" i="3"/>
  <c r="R541" i="3"/>
  <c r="Q541" i="3"/>
  <c r="P541" i="3"/>
  <c r="O541" i="3"/>
  <c r="AA540" i="3"/>
  <c r="Z540" i="3"/>
  <c r="Y540" i="3"/>
  <c r="W540" i="3"/>
  <c r="V540" i="3"/>
  <c r="U540" i="3"/>
  <c r="T540" i="3"/>
  <c r="S540" i="3"/>
  <c r="R540" i="3"/>
  <c r="Q540" i="3"/>
  <c r="P540" i="3"/>
  <c r="O540" i="3"/>
  <c r="AA539" i="3"/>
  <c r="Z539" i="3"/>
  <c r="Y539" i="3"/>
  <c r="W539" i="3"/>
  <c r="V539" i="3"/>
  <c r="U539" i="3"/>
  <c r="T539" i="3"/>
  <c r="S539" i="3"/>
  <c r="R539" i="3"/>
  <c r="Q539" i="3"/>
  <c r="P539" i="3"/>
  <c r="O539" i="3"/>
  <c r="AA538" i="3"/>
  <c r="Z538" i="3"/>
  <c r="Y538" i="3"/>
  <c r="W538" i="3"/>
  <c r="V538" i="3"/>
  <c r="U538" i="3"/>
  <c r="T538" i="3"/>
  <c r="S538" i="3"/>
  <c r="R538" i="3"/>
  <c r="Q538" i="3"/>
  <c r="P538" i="3"/>
  <c r="O538" i="3"/>
  <c r="AA537" i="3"/>
  <c r="Z537" i="3"/>
  <c r="Y537" i="3"/>
  <c r="W537" i="3"/>
  <c r="V537" i="3"/>
  <c r="U537" i="3"/>
  <c r="T537" i="3"/>
  <c r="S537" i="3"/>
  <c r="R537" i="3"/>
  <c r="Q537" i="3"/>
  <c r="P537" i="3"/>
  <c r="O537" i="3"/>
  <c r="AA536" i="3"/>
  <c r="Z536" i="3"/>
  <c r="Y536" i="3"/>
  <c r="W536" i="3"/>
  <c r="V536" i="3"/>
  <c r="U536" i="3"/>
  <c r="T536" i="3"/>
  <c r="S536" i="3"/>
  <c r="R536" i="3"/>
  <c r="Q536" i="3"/>
  <c r="P536" i="3"/>
  <c r="O536" i="3"/>
  <c r="AA535" i="3"/>
  <c r="Z535" i="3"/>
  <c r="Y535" i="3"/>
  <c r="W535" i="3"/>
  <c r="V535" i="3"/>
  <c r="U535" i="3"/>
  <c r="T535" i="3"/>
  <c r="S535" i="3"/>
  <c r="R535" i="3"/>
  <c r="Q535" i="3"/>
  <c r="P535" i="3"/>
  <c r="O535" i="3"/>
  <c r="AA534" i="3"/>
  <c r="Z534" i="3"/>
  <c r="Y534" i="3"/>
  <c r="W534" i="3"/>
  <c r="V534" i="3"/>
  <c r="U534" i="3"/>
  <c r="T534" i="3"/>
  <c r="S534" i="3"/>
  <c r="R534" i="3"/>
  <c r="Q534" i="3"/>
  <c r="P534" i="3"/>
  <c r="O534" i="3"/>
  <c r="AA533" i="3"/>
  <c r="Z533" i="3"/>
  <c r="Y533" i="3"/>
  <c r="W533" i="3"/>
  <c r="V533" i="3"/>
  <c r="U533" i="3"/>
  <c r="T533" i="3"/>
  <c r="S533" i="3"/>
  <c r="R533" i="3"/>
  <c r="Q533" i="3"/>
  <c r="P533" i="3"/>
  <c r="O533" i="3"/>
  <c r="AA532" i="3"/>
  <c r="Z532" i="3"/>
  <c r="Y532" i="3"/>
  <c r="W532" i="3"/>
  <c r="V532" i="3"/>
  <c r="U532" i="3"/>
  <c r="T532" i="3"/>
  <c r="S532" i="3"/>
  <c r="R532" i="3"/>
  <c r="Q532" i="3"/>
  <c r="P532" i="3"/>
  <c r="O532" i="3"/>
  <c r="AA531" i="3"/>
  <c r="Z531" i="3"/>
  <c r="Y531" i="3"/>
  <c r="W531" i="3"/>
  <c r="V531" i="3"/>
  <c r="U531" i="3"/>
  <c r="T531" i="3"/>
  <c r="S531" i="3"/>
  <c r="R531" i="3"/>
  <c r="Q531" i="3"/>
  <c r="P531" i="3"/>
  <c r="O531" i="3"/>
  <c r="AA530" i="3"/>
  <c r="Z530" i="3"/>
  <c r="Y530" i="3"/>
  <c r="W530" i="3"/>
  <c r="V530" i="3"/>
  <c r="U530" i="3"/>
  <c r="T530" i="3"/>
  <c r="S530" i="3"/>
  <c r="R530" i="3"/>
  <c r="Q530" i="3"/>
  <c r="P530" i="3"/>
  <c r="O530" i="3"/>
  <c r="AA529" i="3"/>
  <c r="Z529" i="3"/>
  <c r="Y529" i="3"/>
  <c r="W529" i="3"/>
  <c r="V529" i="3"/>
  <c r="U529" i="3"/>
  <c r="T529" i="3"/>
  <c r="S529" i="3"/>
  <c r="R529" i="3"/>
  <c r="Q529" i="3"/>
  <c r="P529" i="3"/>
  <c r="O529" i="3"/>
  <c r="AA528" i="3"/>
  <c r="Z528" i="3"/>
  <c r="Y528" i="3"/>
  <c r="W528" i="3"/>
  <c r="V528" i="3"/>
  <c r="U528" i="3"/>
  <c r="T528" i="3"/>
  <c r="S528" i="3"/>
  <c r="R528" i="3"/>
  <c r="Q528" i="3"/>
  <c r="P528" i="3"/>
  <c r="O528" i="3"/>
  <c r="AA527" i="3"/>
  <c r="Z527" i="3"/>
  <c r="Y527" i="3"/>
  <c r="W527" i="3"/>
  <c r="V527" i="3"/>
  <c r="U527" i="3"/>
  <c r="T527" i="3"/>
  <c r="S527" i="3"/>
  <c r="R527" i="3"/>
  <c r="Q527" i="3"/>
  <c r="P527" i="3"/>
  <c r="O527" i="3"/>
  <c r="AA526" i="3"/>
  <c r="Z526" i="3"/>
  <c r="Y526" i="3"/>
  <c r="W526" i="3"/>
  <c r="V526" i="3"/>
  <c r="U526" i="3"/>
  <c r="T526" i="3"/>
  <c r="S526" i="3"/>
  <c r="R526" i="3"/>
  <c r="Q526" i="3"/>
  <c r="P526" i="3"/>
  <c r="O526" i="3"/>
  <c r="AA525" i="3"/>
  <c r="Z525" i="3"/>
  <c r="Y525" i="3"/>
  <c r="W525" i="3"/>
  <c r="V525" i="3"/>
  <c r="U525" i="3"/>
  <c r="T525" i="3"/>
  <c r="S525" i="3"/>
  <c r="R525" i="3"/>
  <c r="Q525" i="3"/>
  <c r="P525" i="3"/>
  <c r="O525" i="3"/>
  <c r="AA524" i="3"/>
  <c r="Z524" i="3"/>
  <c r="Y524" i="3"/>
  <c r="W524" i="3"/>
  <c r="V524" i="3"/>
  <c r="U524" i="3"/>
  <c r="T524" i="3"/>
  <c r="S524" i="3"/>
  <c r="R524" i="3"/>
  <c r="Q524" i="3"/>
  <c r="P524" i="3"/>
  <c r="O524" i="3"/>
  <c r="AA523" i="3"/>
  <c r="Z523" i="3"/>
  <c r="Y523" i="3"/>
  <c r="W523" i="3"/>
  <c r="V523" i="3"/>
  <c r="U523" i="3"/>
  <c r="T523" i="3"/>
  <c r="S523" i="3"/>
  <c r="R523" i="3"/>
  <c r="Q523" i="3"/>
  <c r="P523" i="3"/>
  <c r="O523" i="3"/>
  <c r="AA522" i="3"/>
  <c r="Z522" i="3"/>
  <c r="Y522" i="3"/>
  <c r="W522" i="3"/>
  <c r="V522" i="3"/>
  <c r="U522" i="3"/>
  <c r="T522" i="3"/>
  <c r="S522" i="3"/>
  <c r="R522" i="3"/>
  <c r="Q522" i="3"/>
  <c r="P522" i="3"/>
  <c r="O522" i="3"/>
  <c r="AA521" i="3"/>
  <c r="Z521" i="3"/>
  <c r="Y521" i="3"/>
  <c r="W521" i="3"/>
  <c r="V521" i="3"/>
  <c r="U521" i="3"/>
  <c r="T521" i="3"/>
  <c r="S521" i="3"/>
  <c r="R521" i="3"/>
  <c r="Q521" i="3"/>
  <c r="P521" i="3"/>
  <c r="O521" i="3"/>
  <c r="AA520" i="3"/>
  <c r="Z520" i="3"/>
  <c r="Y520" i="3"/>
  <c r="W520" i="3"/>
  <c r="V520" i="3"/>
  <c r="U520" i="3"/>
  <c r="T520" i="3"/>
  <c r="S520" i="3"/>
  <c r="R520" i="3"/>
  <c r="Q520" i="3"/>
  <c r="P520" i="3"/>
  <c r="O520" i="3"/>
  <c r="AA519" i="3"/>
  <c r="Z519" i="3"/>
  <c r="Y519" i="3"/>
  <c r="W519" i="3"/>
  <c r="V519" i="3"/>
  <c r="U519" i="3"/>
  <c r="T519" i="3"/>
  <c r="S519" i="3"/>
  <c r="R519" i="3"/>
  <c r="Q519" i="3"/>
  <c r="P519" i="3"/>
  <c r="O519" i="3"/>
  <c r="AA518" i="3"/>
  <c r="Z518" i="3"/>
  <c r="Y518" i="3"/>
  <c r="W518" i="3"/>
  <c r="V518" i="3"/>
  <c r="U518" i="3"/>
  <c r="T518" i="3"/>
  <c r="S518" i="3"/>
  <c r="R518" i="3"/>
  <c r="Q518" i="3"/>
  <c r="P518" i="3"/>
  <c r="O518" i="3"/>
  <c r="AA517" i="3"/>
  <c r="Z517" i="3"/>
  <c r="Y517" i="3"/>
  <c r="W517" i="3"/>
  <c r="V517" i="3"/>
  <c r="U517" i="3"/>
  <c r="T517" i="3"/>
  <c r="S517" i="3"/>
  <c r="R517" i="3"/>
  <c r="Q517" i="3"/>
  <c r="P517" i="3"/>
  <c r="O517" i="3"/>
  <c r="AA516" i="3"/>
  <c r="Z516" i="3"/>
  <c r="Y516" i="3"/>
  <c r="W516" i="3"/>
  <c r="V516" i="3"/>
  <c r="U516" i="3"/>
  <c r="T516" i="3"/>
  <c r="S516" i="3"/>
  <c r="R516" i="3"/>
  <c r="Q516" i="3"/>
  <c r="P516" i="3"/>
  <c r="O516" i="3"/>
  <c r="AA515" i="3"/>
  <c r="Z515" i="3"/>
  <c r="Y515" i="3"/>
  <c r="W515" i="3"/>
  <c r="V515" i="3"/>
  <c r="U515" i="3"/>
  <c r="T515" i="3"/>
  <c r="S515" i="3"/>
  <c r="R515" i="3"/>
  <c r="Q515" i="3"/>
  <c r="P515" i="3"/>
  <c r="O515" i="3"/>
  <c r="AA514" i="3"/>
  <c r="Z514" i="3"/>
  <c r="Y514" i="3"/>
  <c r="W514" i="3"/>
  <c r="V514" i="3"/>
  <c r="U514" i="3"/>
  <c r="T514" i="3"/>
  <c r="S514" i="3"/>
  <c r="R514" i="3"/>
  <c r="Q514" i="3"/>
  <c r="P514" i="3"/>
  <c r="O514" i="3"/>
  <c r="AA513" i="3"/>
  <c r="Z513" i="3"/>
  <c r="Y513" i="3"/>
  <c r="W513" i="3"/>
  <c r="V513" i="3"/>
  <c r="U513" i="3"/>
  <c r="T513" i="3"/>
  <c r="S513" i="3"/>
  <c r="R513" i="3"/>
  <c r="Q513" i="3"/>
  <c r="P513" i="3"/>
  <c r="O513" i="3"/>
  <c r="AA512" i="3"/>
  <c r="Z512" i="3"/>
  <c r="Y512" i="3"/>
  <c r="W512" i="3"/>
  <c r="V512" i="3"/>
  <c r="U512" i="3"/>
  <c r="T512" i="3"/>
  <c r="S512" i="3"/>
  <c r="R512" i="3"/>
  <c r="Q512" i="3"/>
  <c r="P512" i="3"/>
  <c r="O512" i="3"/>
  <c r="AA511" i="3"/>
  <c r="Z511" i="3"/>
  <c r="Y511" i="3"/>
  <c r="W511" i="3"/>
  <c r="V511" i="3"/>
  <c r="U511" i="3"/>
  <c r="T511" i="3"/>
  <c r="S511" i="3"/>
  <c r="R511" i="3"/>
  <c r="Q511" i="3"/>
  <c r="P511" i="3"/>
  <c r="O511" i="3"/>
  <c r="AA510" i="3"/>
  <c r="Z510" i="3"/>
  <c r="Y510" i="3"/>
  <c r="W510" i="3"/>
  <c r="V510" i="3"/>
  <c r="U510" i="3"/>
  <c r="T510" i="3"/>
  <c r="S510" i="3"/>
  <c r="R510" i="3"/>
  <c r="Q510" i="3"/>
  <c r="P510" i="3"/>
  <c r="O510" i="3"/>
  <c r="AA509" i="3"/>
  <c r="Z509" i="3"/>
  <c r="Y509" i="3"/>
  <c r="W509" i="3"/>
  <c r="V509" i="3"/>
  <c r="U509" i="3"/>
  <c r="T509" i="3"/>
  <c r="S509" i="3"/>
  <c r="R509" i="3"/>
  <c r="Q509" i="3"/>
  <c r="P509" i="3"/>
  <c r="O509" i="3"/>
  <c r="AA508" i="3"/>
  <c r="Z508" i="3"/>
  <c r="Y508" i="3"/>
  <c r="W508" i="3"/>
  <c r="V508" i="3"/>
  <c r="U508" i="3"/>
  <c r="T508" i="3"/>
  <c r="S508" i="3"/>
  <c r="R508" i="3"/>
  <c r="Q508" i="3"/>
  <c r="P508" i="3"/>
  <c r="O508" i="3"/>
  <c r="AA507" i="3"/>
  <c r="Z507" i="3"/>
  <c r="Y507" i="3"/>
  <c r="W507" i="3"/>
  <c r="V507" i="3"/>
  <c r="U507" i="3"/>
  <c r="T507" i="3"/>
  <c r="S507" i="3"/>
  <c r="R507" i="3"/>
  <c r="Q507" i="3"/>
  <c r="P507" i="3"/>
  <c r="O507" i="3"/>
  <c r="AA506" i="3"/>
  <c r="Z506" i="3"/>
  <c r="Y506" i="3"/>
  <c r="W506" i="3"/>
  <c r="V506" i="3"/>
  <c r="U506" i="3"/>
  <c r="T506" i="3"/>
  <c r="S506" i="3"/>
  <c r="R506" i="3"/>
  <c r="Q506" i="3"/>
  <c r="P506" i="3"/>
  <c r="O506" i="3"/>
  <c r="AA505" i="3"/>
  <c r="Z505" i="3"/>
  <c r="Y505" i="3"/>
  <c r="W505" i="3"/>
  <c r="V505" i="3"/>
  <c r="U505" i="3"/>
  <c r="T505" i="3"/>
  <c r="S505" i="3"/>
  <c r="R505" i="3"/>
  <c r="Q505" i="3"/>
  <c r="P505" i="3"/>
  <c r="O505" i="3"/>
  <c r="AA504" i="3"/>
  <c r="Z504" i="3"/>
  <c r="Y504" i="3"/>
  <c r="W504" i="3"/>
  <c r="V504" i="3"/>
  <c r="U504" i="3"/>
  <c r="T504" i="3"/>
  <c r="S504" i="3"/>
  <c r="R504" i="3"/>
  <c r="Q504" i="3"/>
  <c r="P504" i="3"/>
  <c r="O504" i="3"/>
  <c r="AA503" i="3"/>
  <c r="Z503" i="3"/>
  <c r="Y503" i="3"/>
  <c r="W503" i="3"/>
  <c r="V503" i="3"/>
  <c r="U503" i="3"/>
  <c r="T503" i="3"/>
  <c r="S503" i="3"/>
  <c r="R503" i="3"/>
  <c r="Q503" i="3"/>
  <c r="P503" i="3"/>
  <c r="O503" i="3"/>
  <c r="AA502" i="3"/>
  <c r="Z502" i="3"/>
  <c r="Y502" i="3"/>
  <c r="W502" i="3"/>
  <c r="V502" i="3"/>
  <c r="U502" i="3"/>
  <c r="T502" i="3"/>
  <c r="S502" i="3"/>
  <c r="R502" i="3"/>
  <c r="Q502" i="3"/>
  <c r="P502" i="3"/>
  <c r="O502" i="3"/>
  <c r="AA501" i="3"/>
  <c r="Z501" i="3"/>
  <c r="Y501" i="3"/>
  <c r="W501" i="3"/>
  <c r="V501" i="3"/>
  <c r="U501" i="3"/>
  <c r="T501" i="3"/>
  <c r="S501" i="3"/>
  <c r="R501" i="3"/>
  <c r="Q501" i="3"/>
  <c r="P501" i="3"/>
  <c r="O501" i="3"/>
  <c r="AA500" i="3"/>
  <c r="Z500" i="3"/>
  <c r="Y500" i="3"/>
  <c r="W500" i="3"/>
  <c r="V500" i="3"/>
  <c r="U500" i="3"/>
  <c r="T500" i="3"/>
  <c r="S500" i="3"/>
  <c r="R500" i="3"/>
  <c r="Q500" i="3"/>
  <c r="P500" i="3"/>
  <c r="O500" i="3"/>
  <c r="AA499" i="3"/>
  <c r="Z499" i="3"/>
  <c r="Y499" i="3"/>
  <c r="W499" i="3"/>
  <c r="V499" i="3"/>
  <c r="U499" i="3"/>
  <c r="T499" i="3"/>
  <c r="S499" i="3"/>
  <c r="R499" i="3"/>
  <c r="Q499" i="3"/>
  <c r="P499" i="3"/>
  <c r="O499" i="3"/>
  <c r="AA498" i="3"/>
  <c r="Z498" i="3"/>
  <c r="Y498" i="3"/>
  <c r="W498" i="3"/>
  <c r="V498" i="3"/>
  <c r="U498" i="3"/>
  <c r="T498" i="3"/>
  <c r="S498" i="3"/>
  <c r="R498" i="3"/>
  <c r="Q498" i="3"/>
  <c r="P498" i="3"/>
  <c r="O498" i="3"/>
  <c r="AA497" i="3"/>
  <c r="Z497" i="3"/>
  <c r="Y497" i="3"/>
  <c r="W497" i="3"/>
  <c r="V497" i="3"/>
  <c r="U497" i="3"/>
  <c r="T497" i="3"/>
  <c r="S497" i="3"/>
  <c r="R497" i="3"/>
  <c r="Q497" i="3"/>
  <c r="P497" i="3"/>
  <c r="O497" i="3"/>
  <c r="AA496" i="3"/>
  <c r="Z496" i="3"/>
  <c r="Y496" i="3"/>
  <c r="W496" i="3"/>
  <c r="V496" i="3"/>
  <c r="U496" i="3"/>
  <c r="T496" i="3"/>
  <c r="S496" i="3"/>
  <c r="R496" i="3"/>
  <c r="Q496" i="3"/>
  <c r="P496" i="3"/>
  <c r="O496" i="3"/>
  <c r="AA495" i="3"/>
  <c r="Z495" i="3"/>
  <c r="Y495" i="3"/>
  <c r="W495" i="3"/>
  <c r="V495" i="3"/>
  <c r="U495" i="3"/>
  <c r="T495" i="3"/>
  <c r="S495" i="3"/>
  <c r="R495" i="3"/>
  <c r="Q495" i="3"/>
  <c r="P495" i="3"/>
  <c r="O495" i="3"/>
  <c r="AA494" i="3"/>
  <c r="Z494" i="3"/>
  <c r="Y494" i="3"/>
  <c r="W494" i="3"/>
  <c r="V494" i="3"/>
  <c r="U494" i="3"/>
  <c r="T494" i="3"/>
  <c r="S494" i="3"/>
  <c r="R494" i="3"/>
  <c r="Q494" i="3"/>
  <c r="P494" i="3"/>
  <c r="O494" i="3"/>
  <c r="AA493" i="3"/>
  <c r="Z493" i="3"/>
  <c r="Y493" i="3"/>
  <c r="W493" i="3"/>
  <c r="V493" i="3"/>
  <c r="U493" i="3"/>
  <c r="T493" i="3"/>
  <c r="S493" i="3"/>
  <c r="R493" i="3"/>
  <c r="Q493" i="3"/>
  <c r="P493" i="3"/>
  <c r="O493" i="3"/>
  <c r="AA492" i="3"/>
  <c r="Z492" i="3"/>
  <c r="Y492" i="3"/>
  <c r="W492" i="3"/>
  <c r="V492" i="3"/>
  <c r="U492" i="3"/>
  <c r="T492" i="3"/>
  <c r="S492" i="3"/>
  <c r="R492" i="3"/>
  <c r="Q492" i="3"/>
  <c r="P492" i="3"/>
  <c r="O492" i="3"/>
  <c r="AA491" i="3"/>
  <c r="Z491" i="3"/>
  <c r="Y491" i="3"/>
  <c r="W491" i="3"/>
  <c r="V491" i="3"/>
  <c r="U491" i="3"/>
  <c r="T491" i="3"/>
  <c r="S491" i="3"/>
  <c r="R491" i="3"/>
  <c r="Q491" i="3"/>
  <c r="P491" i="3"/>
  <c r="O491" i="3"/>
  <c r="AA490" i="3"/>
  <c r="Z490" i="3"/>
  <c r="Y490" i="3"/>
  <c r="W490" i="3"/>
  <c r="V490" i="3"/>
  <c r="U490" i="3"/>
  <c r="T490" i="3"/>
  <c r="S490" i="3"/>
  <c r="R490" i="3"/>
  <c r="Q490" i="3"/>
  <c r="P490" i="3"/>
  <c r="O490" i="3"/>
  <c r="AA489" i="3"/>
  <c r="Z489" i="3"/>
  <c r="Y489" i="3"/>
  <c r="W489" i="3"/>
  <c r="V489" i="3"/>
  <c r="U489" i="3"/>
  <c r="T489" i="3"/>
  <c r="S489" i="3"/>
  <c r="R489" i="3"/>
  <c r="Q489" i="3"/>
  <c r="P489" i="3"/>
  <c r="O489" i="3"/>
  <c r="AA488" i="3"/>
  <c r="Z488" i="3"/>
  <c r="Y488" i="3"/>
  <c r="W488" i="3"/>
  <c r="V488" i="3"/>
  <c r="U488" i="3"/>
  <c r="T488" i="3"/>
  <c r="S488" i="3"/>
  <c r="R488" i="3"/>
  <c r="Q488" i="3"/>
  <c r="P488" i="3"/>
  <c r="O488" i="3"/>
  <c r="AA487" i="3"/>
  <c r="Z487" i="3"/>
  <c r="Y487" i="3"/>
  <c r="W487" i="3"/>
  <c r="V487" i="3"/>
  <c r="U487" i="3"/>
  <c r="T487" i="3"/>
  <c r="S487" i="3"/>
  <c r="R487" i="3"/>
  <c r="Q487" i="3"/>
  <c r="P487" i="3"/>
  <c r="O487" i="3"/>
  <c r="AA486" i="3"/>
  <c r="Z486" i="3"/>
  <c r="Y486" i="3"/>
  <c r="W486" i="3"/>
  <c r="V486" i="3"/>
  <c r="U486" i="3"/>
  <c r="T486" i="3"/>
  <c r="S486" i="3"/>
  <c r="R486" i="3"/>
  <c r="Q486" i="3"/>
  <c r="P486" i="3"/>
  <c r="O486" i="3"/>
  <c r="AA485" i="3"/>
  <c r="Z485" i="3"/>
  <c r="Y485" i="3"/>
  <c r="W485" i="3"/>
  <c r="V485" i="3"/>
  <c r="U485" i="3"/>
  <c r="T485" i="3"/>
  <c r="S485" i="3"/>
  <c r="R485" i="3"/>
  <c r="Q485" i="3"/>
  <c r="P485" i="3"/>
  <c r="O485" i="3"/>
  <c r="AA484" i="3"/>
  <c r="Z484" i="3"/>
  <c r="Y484" i="3"/>
  <c r="W484" i="3"/>
  <c r="V484" i="3"/>
  <c r="U484" i="3"/>
  <c r="T484" i="3"/>
  <c r="S484" i="3"/>
  <c r="R484" i="3"/>
  <c r="Q484" i="3"/>
  <c r="P484" i="3"/>
  <c r="O484" i="3"/>
  <c r="AA483" i="3"/>
  <c r="Z483" i="3"/>
  <c r="Y483" i="3"/>
  <c r="W483" i="3"/>
  <c r="V483" i="3"/>
  <c r="U483" i="3"/>
  <c r="T483" i="3"/>
  <c r="S483" i="3"/>
  <c r="R483" i="3"/>
  <c r="Q483" i="3"/>
  <c r="P483" i="3"/>
  <c r="O483" i="3"/>
  <c r="AA482" i="3"/>
  <c r="Z482" i="3"/>
  <c r="Y482" i="3"/>
  <c r="W482" i="3"/>
  <c r="V482" i="3"/>
  <c r="U482" i="3"/>
  <c r="T482" i="3"/>
  <c r="S482" i="3"/>
  <c r="R482" i="3"/>
  <c r="Q482" i="3"/>
  <c r="P482" i="3"/>
  <c r="O482" i="3"/>
  <c r="AA481" i="3"/>
  <c r="Z481" i="3"/>
  <c r="Y481" i="3"/>
  <c r="W481" i="3"/>
  <c r="V481" i="3"/>
  <c r="U481" i="3"/>
  <c r="T481" i="3"/>
  <c r="S481" i="3"/>
  <c r="R481" i="3"/>
  <c r="Q481" i="3"/>
  <c r="P481" i="3"/>
  <c r="O481" i="3"/>
  <c r="AA480" i="3"/>
  <c r="Z480" i="3"/>
  <c r="Y480" i="3"/>
  <c r="W480" i="3"/>
  <c r="V480" i="3"/>
  <c r="U480" i="3"/>
  <c r="T480" i="3"/>
  <c r="S480" i="3"/>
  <c r="R480" i="3"/>
  <c r="Q480" i="3"/>
  <c r="P480" i="3"/>
  <c r="O480" i="3"/>
  <c r="AA479" i="3"/>
  <c r="Z479" i="3"/>
  <c r="Y479" i="3"/>
  <c r="W479" i="3"/>
  <c r="V479" i="3"/>
  <c r="U479" i="3"/>
  <c r="T479" i="3"/>
  <c r="S479" i="3"/>
  <c r="R479" i="3"/>
  <c r="Q479" i="3"/>
  <c r="P479" i="3"/>
  <c r="O479" i="3"/>
  <c r="AA478" i="3"/>
  <c r="Z478" i="3"/>
  <c r="Y478" i="3"/>
  <c r="W478" i="3"/>
  <c r="V478" i="3"/>
  <c r="U478" i="3"/>
  <c r="T478" i="3"/>
  <c r="S478" i="3"/>
  <c r="R478" i="3"/>
  <c r="Q478" i="3"/>
  <c r="P478" i="3"/>
  <c r="O478" i="3"/>
  <c r="AA477" i="3"/>
  <c r="Z477" i="3"/>
  <c r="Y477" i="3"/>
  <c r="W477" i="3"/>
  <c r="V477" i="3"/>
  <c r="U477" i="3"/>
  <c r="T477" i="3"/>
  <c r="S477" i="3"/>
  <c r="R477" i="3"/>
  <c r="Q477" i="3"/>
  <c r="P477" i="3"/>
  <c r="O477" i="3"/>
  <c r="AA476" i="3"/>
  <c r="Z476" i="3"/>
  <c r="Y476" i="3"/>
  <c r="W476" i="3"/>
  <c r="V476" i="3"/>
  <c r="U476" i="3"/>
  <c r="T476" i="3"/>
  <c r="S476" i="3"/>
  <c r="R476" i="3"/>
  <c r="Q476" i="3"/>
  <c r="P476" i="3"/>
  <c r="O476" i="3"/>
  <c r="AA475" i="3"/>
  <c r="Z475" i="3"/>
  <c r="Y475" i="3"/>
  <c r="W475" i="3"/>
  <c r="V475" i="3"/>
  <c r="U475" i="3"/>
  <c r="T475" i="3"/>
  <c r="S475" i="3"/>
  <c r="R475" i="3"/>
  <c r="Q475" i="3"/>
  <c r="P475" i="3"/>
  <c r="O475" i="3"/>
  <c r="AA474" i="3"/>
  <c r="Z474" i="3"/>
  <c r="Y474" i="3"/>
  <c r="W474" i="3"/>
  <c r="V474" i="3"/>
  <c r="U474" i="3"/>
  <c r="T474" i="3"/>
  <c r="S474" i="3"/>
  <c r="R474" i="3"/>
  <c r="Q474" i="3"/>
  <c r="P474" i="3"/>
  <c r="O474" i="3"/>
  <c r="AA473" i="3"/>
  <c r="Z473" i="3"/>
  <c r="Y473" i="3"/>
  <c r="W473" i="3"/>
  <c r="V473" i="3"/>
  <c r="U473" i="3"/>
  <c r="T473" i="3"/>
  <c r="S473" i="3"/>
  <c r="R473" i="3"/>
  <c r="Q473" i="3"/>
  <c r="P473" i="3"/>
  <c r="O473" i="3"/>
  <c r="AA472" i="3"/>
  <c r="Z472" i="3"/>
  <c r="Y472" i="3"/>
  <c r="W472" i="3"/>
  <c r="V472" i="3"/>
  <c r="U472" i="3"/>
  <c r="T472" i="3"/>
  <c r="S472" i="3"/>
  <c r="R472" i="3"/>
  <c r="Q472" i="3"/>
  <c r="P472" i="3"/>
  <c r="O472" i="3"/>
  <c r="AA471" i="3"/>
  <c r="Z471" i="3"/>
  <c r="Y471" i="3"/>
  <c r="W471" i="3"/>
  <c r="V471" i="3"/>
  <c r="U471" i="3"/>
  <c r="T471" i="3"/>
  <c r="S471" i="3"/>
  <c r="R471" i="3"/>
  <c r="Q471" i="3"/>
  <c r="P471" i="3"/>
  <c r="O471" i="3"/>
  <c r="AA470" i="3"/>
  <c r="Z470" i="3"/>
  <c r="Y470" i="3"/>
  <c r="W470" i="3"/>
  <c r="V470" i="3"/>
  <c r="U470" i="3"/>
  <c r="T470" i="3"/>
  <c r="S470" i="3"/>
  <c r="R470" i="3"/>
  <c r="Q470" i="3"/>
  <c r="P470" i="3"/>
  <c r="O470" i="3"/>
  <c r="AA469" i="3"/>
  <c r="Z469" i="3"/>
  <c r="Y469" i="3"/>
  <c r="W469" i="3"/>
  <c r="V469" i="3"/>
  <c r="U469" i="3"/>
  <c r="T469" i="3"/>
  <c r="S469" i="3"/>
  <c r="R469" i="3"/>
  <c r="Q469" i="3"/>
  <c r="P469" i="3"/>
  <c r="O469" i="3"/>
  <c r="AA468" i="3"/>
  <c r="Z468" i="3"/>
  <c r="Y468" i="3"/>
  <c r="W468" i="3"/>
  <c r="V468" i="3"/>
  <c r="U468" i="3"/>
  <c r="T468" i="3"/>
  <c r="S468" i="3"/>
  <c r="R468" i="3"/>
  <c r="Q468" i="3"/>
  <c r="P468" i="3"/>
  <c r="O468" i="3"/>
  <c r="AA467" i="3"/>
  <c r="Z467" i="3"/>
  <c r="Y467" i="3"/>
  <c r="W467" i="3"/>
  <c r="V467" i="3"/>
  <c r="U467" i="3"/>
  <c r="T467" i="3"/>
  <c r="S467" i="3"/>
  <c r="R467" i="3"/>
  <c r="Q467" i="3"/>
  <c r="P467" i="3"/>
  <c r="O467" i="3"/>
  <c r="AA466" i="3"/>
  <c r="Z466" i="3"/>
  <c r="Y466" i="3"/>
  <c r="W466" i="3"/>
  <c r="V466" i="3"/>
  <c r="U466" i="3"/>
  <c r="T466" i="3"/>
  <c r="S466" i="3"/>
  <c r="R466" i="3"/>
  <c r="Q466" i="3"/>
  <c r="P466" i="3"/>
  <c r="O466" i="3"/>
  <c r="AA465" i="3"/>
  <c r="Z465" i="3"/>
  <c r="Y465" i="3"/>
  <c r="W465" i="3"/>
  <c r="V465" i="3"/>
  <c r="U465" i="3"/>
  <c r="T465" i="3"/>
  <c r="S465" i="3"/>
  <c r="R465" i="3"/>
  <c r="Q465" i="3"/>
  <c r="P465" i="3"/>
  <c r="O465" i="3"/>
  <c r="AA464" i="3"/>
  <c r="Z464" i="3"/>
  <c r="Y464" i="3"/>
  <c r="W464" i="3"/>
  <c r="V464" i="3"/>
  <c r="U464" i="3"/>
  <c r="T464" i="3"/>
  <c r="S464" i="3"/>
  <c r="R464" i="3"/>
  <c r="Q464" i="3"/>
  <c r="P464" i="3"/>
  <c r="O464" i="3"/>
  <c r="AA463" i="3"/>
  <c r="Z463" i="3"/>
  <c r="Y463" i="3"/>
  <c r="W463" i="3"/>
  <c r="V463" i="3"/>
  <c r="U463" i="3"/>
  <c r="T463" i="3"/>
  <c r="S463" i="3"/>
  <c r="R463" i="3"/>
  <c r="Q463" i="3"/>
  <c r="P463" i="3"/>
  <c r="O463" i="3"/>
  <c r="AA462" i="3"/>
  <c r="Z462" i="3"/>
  <c r="Y462" i="3"/>
  <c r="W462" i="3"/>
  <c r="V462" i="3"/>
  <c r="U462" i="3"/>
  <c r="T462" i="3"/>
  <c r="S462" i="3"/>
  <c r="R462" i="3"/>
  <c r="Q462" i="3"/>
  <c r="P462" i="3"/>
  <c r="O462" i="3"/>
  <c r="AA461" i="3"/>
  <c r="Z461" i="3"/>
  <c r="Y461" i="3"/>
  <c r="W461" i="3"/>
  <c r="V461" i="3"/>
  <c r="U461" i="3"/>
  <c r="T461" i="3"/>
  <c r="S461" i="3"/>
  <c r="R461" i="3"/>
  <c r="Q461" i="3"/>
  <c r="P461" i="3"/>
  <c r="O461" i="3"/>
  <c r="AA460" i="3"/>
  <c r="Z460" i="3"/>
  <c r="Y460" i="3"/>
  <c r="W460" i="3"/>
  <c r="V460" i="3"/>
  <c r="U460" i="3"/>
  <c r="T460" i="3"/>
  <c r="S460" i="3"/>
  <c r="R460" i="3"/>
  <c r="Q460" i="3"/>
  <c r="P460" i="3"/>
  <c r="O460" i="3"/>
  <c r="AA459" i="3"/>
  <c r="Z459" i="3"/>
  <c r="Y459" i="3"/>
  <c r="W459" i="3"/>
  <c r="V459" i="3"/>
  <c r="U459" i="3"/>
  <c r="T459" i="3"/>
  <c r="S459" i="3"/>
  <c r="R459" i="3"/>
  <c r="Q459" i="3"/>
  <c r="P459" i="3"/>
  <c r="O459" i="3"/>
  <c r="AA458" i="3"/>
  <c r="Z458" i="3"/>
  <c r="Y458" i="3"/>
  <c r="W458" i="3"/>
  <c r="V458" i="3"/>
  <c r="U458" i="3"/>
  <c r="T458" i="3"/>
  <c r="S458" i="3"/>
  <c r="R458" i="3"/>
  <c r="Q458" i="3"/>
  <c r="P458" i="3"/>
  <c r="O458" i="3"/>
  <c r="AA457" i="3"/>
  <c r="Z457" i="3"/>
  <c r="Y457" i="3"/>
  <c r="W457" i="3"/>
  <c r="V457" i="3"/>
  <c r="U457" i="3"/>
  <c r="T457" i="3"/>
  <c r="S457" i="3"/>
  <c r="R457" i="3"/>
  <c r="Q457" i="3"/>
  <c r="P457" i="3"/>
  <c r="O457" i="3"/>
  <c r="AA456" i="3"/>
  <c r="Z456" i="3"/>
  <c r="Y456" i="3"/>
  <c r="W456" i="3"/>
  <c r="V456" i="3"/>
  <c r="U456" i="3"/>
  <c r="T456" i="3"/>
  <c r="S456" i="3"/>
  <c r="R456" i="3"/>
  <c r="Q456" i="3"/>
  <c r="P456" i="3"/>
  <c r="O456" i="3"/>
  <c r="AA455" i="3"/>
  <c r="Z455" i="3"/>
  <c r="Y455" i="3"/>
  <c r="W455" i="3"/>
  <c r="V455" i="3"/>
  <c r="U455" i="3"/>
  <c r="T455" i="3"/>
  <c r="S455" i="3"/>
  <c r="R455" i="3"/>
  <c r="Q455" i="3"/>
  <c r="P455" i="3"/>
  <c r="O455" i="3"/>
  <c r="AA454" i="3"/>
  <c r="Z454" i="3"/>
  <c r="Y454" i="3"/>
  <c r="W454" i="3"/>
  <c r="V454" i="3"/>
  <c r="U454" i="3"/>
  <c r="T454" i="3"/>
  <c r="S454" i="3"/>
  <c r="R454" i="3"/>
  <c r="Q454" i="3"/>
  <c r="P454" i="3"/>
  <c r="O454" i="3"/>
  <c r="AA453" i="3"/>
  <c r="Z453" i="3"/>
  <c r="Y453" i="3"/>
  <c r="W453" i="3"/>
  <c r="V453" i="3"/>
  <c r="U453" i="3"/>
  <c r="T453" i="3"/>
  <c r="S453" i="3"/>
  <c r="R453" i="3"/>
  <c r="Q453" i="3"/>
  <c r="P453" i="3"/>
  <c r="O453" i="3"/>
  <c r="AA452" i="3"/>
  <c r="Z452" i="3"/>
  <c r="Y452" i="3"/>
  <c r="W452" i="3"/>
  <c r="V452" i="3"/>
  <c r="U452" i="3"/>
  <c r="T452" i="3"/>
  <c r="S452" i="3"/>
  <c r="R452" i="3"/>
  <c r="Q452" i="3"/>
  <c r="P452" i="3"/>
  <c r="O452" i="3"/>
  <c r="AA451" i="3"/>
  <c r="Z451" i="3"/>
  <c r="Y451" i="3"/>
  <c r="W451" i="3"/>
  <c r="V451" i="3"/>
  <c r="U451" i="3"/>
  <c r="T451" i="3"/>
  <c r="S451" i="3"/>
  <c r="R451" i="3"/>
  <c r="Q451" i="3"/>
  <c r="P451" i="3"/>
  <c r="O451" i="3"/>
  <c r="AA450" i="3"/>
  <c r="Z450" i="3"/>
  <c r="Y450" i="3"/>
  <c r="W450" i="3"/>
  <c r="V450" i="3"/>
  <c r="U450" i="3"/>
  <c r="T450" i="3"/>
  <c r="S450" i="3"/>
  <c r="R450" i="3"/>
  <c r="Q450" i="3"/>
  <c r="P450" i="3"/>
  <c r="O450" i="3"/>
  <c r="AA449" i="3"/>
  <c r="Z449" i="3"/>
  <c r="Y449" i="3"/>
  <c r="W449" i="3"/>
  <c r="V449" i="3"/>
  <c r="U449" i="3"/>
  <c r="T449" i="3"/>
  <c r="S449" i="3"/>
  <c r="R449" i="3"/>
  <c r="Q449" i="3"/>
  <c r="P449" i="3"/>
  <c r="O449" i="3"/>
  <c r="AA448" i="3"/>
  <c r="Z448" i="3"/>
  <c r="Y448" i="3"/>
  <c r="W448" i="3"/>
  <c r="V448" i="3"/>
  <c r="U448" i="3"/>
  <c r="T448" i="3"/>
  <c r="S448" i="3"/>
  <c r="R448" i="3"/>
  <c r="Q448" i="3"/>
  <c r="P448" i="3"/>
  <c r="O448" i="3"/>
  <c r="AA447" i="3"/>
  <c r="Z447" i="3"/>
  <c r="Y447" i="3"/>
  <c r="W447" i="3"/>
  <c r="V447" i="3"/>
  <c r="U447" i="3"/>
  <c r="T447" i="3"/>
  <c r="S447" i="3"/>
  <c r="R447" i="3"/>
  <c r="Q447" i="3"/>
  <c r="P447" i="3"/>
  <c r="O447" i="3"/>
  <c r="AA446" i="3"/>
  <c r="Z446" i="3"/>
  <c r="Y446" i="3"/>
  <c r="W446" i="3"/>
  <c r="V446" i="3"/>
  <c r="U446" i="3"/>
  <c r="T446" i="3"/>
  <c r="S446" i="3"/>
  <c r="R446" i="3"/>
  <c r="Q446" i="3"/>
  <c r="P446" i="3"/>
  <c r="O446" i="3"/>
  <c r="AA445" i="3"/>
  <c r="Z445" i="3"/>
  <c r="Y445" i="3"/>
  <c r="W445" i="3"/>
  <c r="V445" i="3"/>
  <c r="U445" i="3"/>
  <c r="T445" i="3"/>
  <c r="S445" i="3"/>
  <c r="R445" i="3"/>
  <c r="Q445" i="3"/>
  <c r="P445" i="3"/>
  <c r="O445" i="3"/>
  <c r="AA444" i="3"/>
  <c r="Z444" i="3"/>
  <c r="Y444" i="3"/>
  <c r="W444" i="3"/>
  <c r="V444" i="3"/>
  <c r="U444" i="3"/>
  <c r="T444" i="3"/>
  <c r="S444" i="3"/>
  <c r="R444" i="3"/>
  <c r="Q444" i="3"/>
  <c r="P444" i="3"/>
  <c r="O444" i="3"/>
  <c r="AA443" i="3"/>
  <c r="Z443" i="3"/>
  <c r="Y443" i="3"/>
  <c r="W443" i="3"/>
  <c r="V443" i="3"/>
  <c r="U443" i="3"/>
  <c r="T443" i="3"/>
  <c r="S443" i="3"/>
  <c r="R443" i="3"/>
  <c r="Q443" i="3"/>
  <c r="P443" i="3"/>
  <c r="O443" i="3"/>
  <c r="AA442" i="3"/>
  <c r="Z442" i="3"/>
  <c r="Y442" i="3"/>
  <c r="W442" i="3"/>
  <c r="V442" i="3"/>
  <c r="U442" i="3"/>
  <c r="T442" i="3"/>
  <c r="S442" i="3"/>
  <c r="R442" i="3"/>
  <c r="Q442" i="3"/>
  <c r="P442" i="3"/>
  <c r="O442" i="3"/>
  <c r="AA441" i="3"/>
  <c r="Z441" i="3"/>
  <c r="Y441" i="3"/>
  <c r="W441" i="3"/>
  <c r="V441" i="3"/>
  <c r="U441" i="3"/>
  <c r="T441" i="3"/>
  <c r="S441" i="3"/>
  <c r="R441" i="3"/>
  <c r="Q441" i="3"/>
  <c r="P441" i="3"/>
  <c r="O441" i="3"/>
  <c r="AA440" i="3"/>
  <c r="Z440" i="3"/>
  <c r="Y440" i="3"/>
  <c r="W440" i="3"/>
  <c r="V440" i="3"/>
  <c r="U440" i="3"/>
  <c r="T440" i="3"/>
  <c r="S440" i="3"/>
  <c r="R440" i="3"/>
  <c r="Q440" i="3"/>
  <c r="P440" i="3"/>
  <c r="O440" i="3"/>
  <c r="AA439" i="3"/>
  <c r="Z439" i="3"/>
  <c r="Y439" i="3"/>
  <c r="W439" i="3"/>
  <c r="V439" i="3"/>
  <c r="U439" i="3"/>
  <c r="T439" i="3"/>
  <c r="S439" i="3"/>
  <c r="R439" i="3"/>
  <c r="Q439" i="3"/>
  <c r="P439" i="3"/>
  <c r="O439" i="3"/>
  <c r="AA438" i="3"/>
  <c r="Z438" i="3"/>
  <c r="Y438" i="3"/>
  <c r="W438" i="3"/>
  <c r="V438" i="3"/>
  <c r="U438" i="3"/>
  <c r="T438" i="3"/>
  <c r="S438" i="3"/>
  <c r="R438" i="3"/>
  <c r="Q438" i="3"/>
  <c r="P438" i="3"/>
  <c r="O438" i="3"/>
  <c r="AA437" i="3"/>
  <c r="Z437" i="3"/>
  <c r="Y437" i="3"/>
  <c r="W437" i="3"/>
  <c r="V437" i="3"/>
  <c r="U437" i="3"/>
  <c r="T437" i="3"/>
  <c r="S437" i="3"/>
  <c r="R437" i="3"/>
  <c r="Q437" i="3"/>
  <c r="P437" i="3"/>
  <c r="O437" i="3"/>
  <c r="AA436" i="3"/>
  <c r="Z436" i="3"/>
  <c r="Y436" i="3"/>
  <c r="W436" i="3"/>
  <c r="V436" i="3"/>
  <c r="U436" i="3"/>
  <c r="T436" i="3"/>
  <c r="S436" i="3"/>
  <c r="R436" i="3"/>
  <c r="Q436" i="3"/>
  <c r="P436" i="3"/>
  <c r="O436" i="3"/>
  <c r="AA435" i="3"/>
  <c r="Z435" i="3"/>
  <c r="Y435" i="3"/>
  <c r="W435" i="3"/>
  <c r="V435" i="3"/>
  <c r="U435" i="3"/>
  <c r="T435" i="3"/>
  <c r="S435" i="3"/>
  <c r="R435" i="3"/>
  <c r="Q435" i="3"/>
  <c r="P435" i="3"/>
  <c r="O435" i="3"/>
  <c r="AA434" i="3"/>
  <c r="Z434" i="3"/>
  <c r="Y434" i="3"/>
  <c r="W434" i="3"/>
  <c r="V434" i="3"/>
  <c r="U434" i="3"/>
  <c r="T434" i="3"/>
  <c r="S434" i="3"/>
  <c r="R434" i="3"/>
  <c r="Q434" i="3"/>
  <c r="P434" i="3"/>
  <c r="O434" i="3"/>
  <c r="AA433" i="3"/>
  <c r="Z433" i="3"/>
  <c r="Y433" i="3"/>
  <c r="W433" i="3"/>
  <c r="V433" i="3"/>
  <c r="U433" i="3"/>
  <c r="T433" i="3"/>
  <c r="S433" i="3"/>
  <c r="R433" i="3"/>
  <c r="Q433" i="3"/>
  <c r="P433" i="3"/>
  <c r="O433" i="3"/>
  <c r="AA432" i="3"/>
  <c r="Z432" i="3"/>
  <c r="Y432" i="3"/>
  <c r="W432" i="3"/>
  <c r="V432" i="3"/>
  <c r="U432" i="3"/>
  <c r="T432" i="3"/>
  <c r="S432" i="3"/>
  <c r="R432" i="3"/>
  <c r="Q432" i="3"/>
  <c r="P432" i="3"/>
  <c r="O432" i="3"/>
  <c r="AA431" i="3"/>
  <c r="Z431" i="3"/>
  <c r="Y431" i="3"/>
  <c r="W431" i="3"/>
  <c r="V431" i="3"/>
  <c r="U431" i="3"/>
  <c r="T431" i="3"/>
  <c r="S431" i="3"/>
  <c r="R431" i="3"/>
  <c r="Q431" i="3"/>
  <c r="P431" i="3"/>
  <c r="O431" i="3"/>
  <c r="AA430" i="3"/>
  <c r="Z430" i="3"/>
  <c r="Y430" i="3"/>
  <c r="W430" i="3"/>
  <c r="V430" i="3"/>
  <c r="U430" i="3"/>
  <c r="T430" i="3"/>
  <c r="S430" i="3"/>
  <c r="R430" i="3"/>
  <c r="Q430" i="3"/>
  <c r="P430" i="3"/>
  <c r="O430" i="3"/>
  <c r="AA429" i="3"/>
  <c r="Z429" i="3"/>
  <c r="Y429" i="3"/>
  <c r="W429" i="3"/>
  <c r="V429" i="3"/>
  <c r="U429" i="3"/>
  <c r="T429" i="3"/>
  <c r="S429" i="3"/>
  <c r="R429" i="3"/>
  <c r="Q429" i="3"/>
  <c r="P429" i="3"/>
  <c r="O429" i="3"/>
  <c r="AA428" i="3"/>
  <c r="Z428" i="3"/>
  <c r="Y428" i="3"/>
  <c r="W428" i="3"/>
  <c r="V428" i="3"/>
  <c r="U428" i="3"/>
  <c r="T428" i="3"/>
  <c r="S428" i="3"/>
  <c r="R428" i="3"/>
  <c r="Q428" i="3"/>
  <c r="P428" i="3"/>
  <c r="O428" i="3"/>
  <c r="AA427" i="3"/>
  <c r="Z427" i="3"/>
  <c r="Y427" i="3"/>
  <c r="W427" i="3"/>
  <c r="V427" i="3"/>
  <c r="U427" i="3"/>
  <c r="T427" i="3"/>
  <c r="S427" i="3"/>
  <c r="R427" i="3"/>
  <c r="Q427" i="3"/>
  <c r="P427" i="3"/>
  <c r="O427" i="3"/>
  <c r="AA426" i="3"/>
  <c r="Z426" i="3"/>
  <c r="Y426" i="3"/>
  <c r="W426" i="3"/>
  <c r="V426" i="3"/>
  <c r="U426" i="3"/>
  <c r="T426" i="3"/>
  <c r="S426" i="3"/>
  <c r="R426" i="3"/>
  <c r="Q426" i="3"/>
  <c r="P426" i="3"/>
  <c r="O426" i="3"/>
  <c r="AA425" i="3"/>
  <c r="Z425" i="3"/>
  <c r="Y425" i="3"/>
  <c r="W425" i="3"/>
  <c r="V425" i="3"/>
  <c r="U425" i="3"/>
  <c r="T425" i="3"/>
  <c r="S425" i="3"/>
  <c r="R425" i="3"/>
  <c r="Q425" i="3"/>
  <c r="P425" i="3"/>
  <c r="O425" i="3"/>
  <c r="AA424" i="3"/>
  <c r="Z424" i="3"/>
  <c r="Y424" i="3"/>
  <c r="W424" i="3"/>
  <c r="V424" i="3"/>
  <c r="U424" i="3"/>
  <c r="T424" i="3"/>
  <c r="S424" i="3"/>
  <c r="R424" i="3"/>
  <c r="Q424" i="3"/>
  <c r="P424" i="3"/>
  <c r="O424" i="3"/>
  <c r="AA423" i="3"/>
  <c r="Z423" i="3"/>
  <c r="Y423" i="3"/>
  <c r="W423" i="3"/>
  <c r="V423" i="3"/>
  <c r="U423" i="3"/>
  <c r="T423" i="3"/>
  <c r="S423" i="3"/>
  <c r="R423" i="3"/>
  <c r="Q423" i="3"/>
  <c r="P423" i="3"/>
  <c r="O423" i="3"/>
  <c r="AA422" i="3"/>
  <c r="Z422" i="3"/>
  <c r="Y422" i="3"/>
  <c r="W422" i="3"/>
  <c r="V422" i="3"/>
  <c r="U422" i="3"/>
  <c r="T422" i="3"/>
  <c r="S422" i="3"/>
  <c r="R422" i="3"/>
  <c r="Q422" i="3"/>
  <c r="P422" i="3"/>
  <c r="O422" i="3"/>
  <c r="AA421" i="3"/>
  <c r="Z421" i="3"/>
  <c r="Y421" i="3"/>
  <c r="W421" i="3"/>
  <c r="V421" i="3"/>
  <c r="U421" i="3"/>
  <c r="T421" i="3"/>
  <c r="S421" i="3"/>
  <c r="R421" i="3"/>
  <c r="Q421" i="3"/>
  <c r="P421" i="3"/>
  <c r="O421" i="3"/>
  <c r="AA420" i="3"/>
  <c r="Z420" i="3"/>
  <c r="Y420" i="3"/>
  <c r="W420" i="3"/>
  <c r="V420" i="3"/>
  <c r="U420" i="3"/>
  <c r="T420" i="3"/>
  <c r="S420" i="3"/>
  <c r="R420" i="3"/>
  <c r="Q420" i="3"/>
  <c r="P420" i="3"/>
  <c r="O420" i="3"/>
  <c r="AA419" i="3"/>
  <c r="Z419" i="3"/>
  <c r="Y419" i="3"/>
  <c r="W419" i="3"/>
  <c r="V419" i="3"/>
  <c r="U419" i="3"/>
  <c r="T419" i="3"/>
  <c r="S419" i="3"/>
  <c r="R419" i="3"/>
  <c r="Q419" i="3"/>
  <c r="P419" i="3"/>
  <c r="O419" i="3"/>
  <c r="AA418" i="3"/>
  <c r="Z418" i="3"/>
  <c r="Y418" i="3"/>
  <c r="W418" i="3"/>
  <c r="V418" i="3"/>
  <c r="U418" i="3"/>
  <c r="T418" i="3"/>
  <c r="S418" i="3"/>
  <c r="R418" i="3"/>
  <c r="Q418" i="3"/>
  <c r="P418" i="3"/>
  <c r="O418" i="3"/>
  <c r="AA417" i="3"/>
  <c r="Z417" i="3"/>
  <c r="Y417" i="3"/>
  <c r="W417" i="3"/>
  <c r="V417" i="3"/>
  <c r="U417" i="3"/>
  <c r="T417" i="3"/>
  <c r="S417" i="3"/>
  <c r="R417" i="3"/>
  <c r="Q417" i="3"/>
  <c r="P417" i="3"/>
  <c r="O417" i="3"/>
  <c r="AA416" i="3"/>
  <c r="Z416" i="3"/>
  <c r="Y416" i="3"/>
  <c r="W416" i="3"/>
  <c r="V416" i="3"/>
  <c r="U416" i="3"/>
  <c r="T416" i="3"/>
  <c r="S416" i="3"/>
  <c r="R416" i="3"/>
  <c r="Q416" i="3"/>
  <c r="P416" i="3"/>
  <c r="O416" i="3"/>
  <c r="AA415" i="3"/>
  <c r="Z415" i="3"/>
  <c r="Y415" i="3"/>
  <c r="W415" i="3"/>
  <c r="V415" i="3"/>
  <c r="U415" i="3"/>
  <c r="T415" i="3"/>
  <c r="S415" i="3"/>
  <c r="R415" i="3"/>
  <c r="Q415" i="3"/>
  <c r="P415" i="3"/>
  <c r="O415" i="3"/>
  <c r="AA414" i="3"/>
  <c r="Z414" i="3"/>
  <c r="Y414" i="3"/>
  <c r="W414" i="3"/>
  <c r="V414" i="3"/>
  <c r="U414" i="3"/>
  <c r="T414" i="3"/>
  <c r="S414" i="3"/>
  <c r="R414" i="3"/>
  <c r="Q414" i="3"/>
  <c r="P414" i="3"/>
  <c r="O414" i="3"/>
  <c r="AA413" i="3"/>
  <c r="Z413" i="3"/>
  <c r="Y413" i="3"/>
  <c r="W413" i="3"/>
  <c r="V413" i="3"/>
  <c r="U413" i="3"/>
  <c r="T413" i="3"/>
  <c r="S413" i="3"/>
  <c r="R413" i="3"/>
  <c r="Q413" i="3"/>
  <c r="P413" i="3"/>
  <c r="O413" i="3"/>
  <c r="AA412" i="3"/>
  <c r="Z412" i="3"/>
  <c r="Y412" i="3"/>
  <c r="W412" i="3"/>
  <c r="V412" i="3"/>
  <c r="U412" i="3"/>
  <c r="T412" i="3"/>
  <c r="S412" i="3"/>
  <c r="R412" i="3"/>
  <c r="Q412" i="3"/>
  <c r="P412" i="3"/>
  <c r="O412" i="3"/>
  <c r="AA411" i="3"/>
  <c r="Z411" i="3"/>
  <c r="Y411" i="3"/>
  <c r="W411" i="3"/>
  <c r="V411" i="3"/>
  <c r="U411" i="3"/>
  <c r="T411" i="3"/>
  <c r="S411" i="3"/>
  <c r="R411" i="3"/>
  <c r="Q411" i="3"/>
  <c r="P411" i="3"/>
  <c r="O411" i="3"/>
  <c r="AA410" i="3"/>
  <c r="Z410" i="3"/>
  <c r="Y410" i="3"/>
  <c r="W410" i="3"/>
  <c r="V410" i="3"/>
  <c r="U410" i="3"/>
  <c r="T410" i="3"/>
  <c r="S410" i="3"/>
  <c r="R410" i="3"/>
  <c r="Q410" i="3"/>
  <c r="P410" i="3"/>
  <c r="O410" i="3"/>
  <c r="AA409" i="3"/>
  <c r="Z409" i="3"/>
  <c r="Y409" i="3"/>
  <c r="W409" i="3"/>
  <c r="V409" i="3"/>
  <c r="U409" i="3"/>
  <c r="T409" i="3"/>
  <c r="S409" i="3"/>
  <c r="R409" i="3"/>
  <c r="Q409" i="3"/>
  <c r="P409" i="3"/>
  <c r="O409" i="3"/>
  <c r="AA408" i="3"/>
  <c r="Z408" i="3"/>
  <c r="Y408" i="3"/>
  <c r="W408" i="3"/>
  <c r="V408" i="3"/>
  <c r="U408" i="3"/>
  <c r="T408" i="3"/>
  <c r="S408" i="3"/>
  <c r="R408" i="3"/>
  <c r="Q408" i="3"/>
  <c r="P408" i="3"/>
  <c r="O408" i="3"/>
  <c r="AA407" i="3"/>
  <c r="Z407" i="3"/>
  <c r="Y407" i="3"/>
  <c r="W407" i="3"/>
  <c r="V407" i="3"/>
  <c r="U407" i="3"/>
  <c r="T407" i="3"/>
  <c r="S407" i="3"/>
  <c r="R407" i="3"/>
  <c r="Q407" i="3"/>
  <c r="P407" i="3"/>
  <c r="O407" i="3"/>
  <c r="AA406" i="3"/>
  <c r="Z406" i="3"/>
  <c r="Y406" i="3"/>
  <c r="W406" i="3"/>
  <c r="V406" i="3"/>
  <c r="U406" i="3"/>
  <c r="T406" i="3"/>
  <c r="S406" i="3"/>
  <c r="R406" i="3"/>
  <c r="Q406" i="3"/>
  <c r="P406" i="3"/>
  <c r="O406" i="3"/>
  <c r="AA405" i="3"/>
  <c r="Z405" i="3"/>
  <c r="Y405" i="3"/>
  <c r="W405" i="3"/>
  <c r="V405" i="3"/>
  <c r="U405" i="3"/>
  <c r="T405" i="3"/>
  <c r="S405" i="3"/>
  <c r="R405" i="3"/>
  <c r="Q405" i="3"/>
  <c r="P405" i="3"/>
  <c r="O405" i="3"/>
  <c r="AA404" i="3"/>
  <c r="Z404" i="3"/>
  <c r="Y404" i="3"/>
  <c r="W404" i="3"/>
  <c r="V404" i="3"/>
  <c r="U404" i="3"/>
  <c r="T404" i="3"/>
  <c r="S404" i="3"/>
  <c r="R404" i="3"/>
  <c r="Q404" i="3"/>
  <c r="P404" i="3"/>
  <c r="O404" i="3"/>
  <c r="AA403" i="3"/>
  <c r="Z403" i="3"/>
  <c r="Y403" i="3"/>
  <c r="W403" i="3"/>
  <c r="V403" i="3"/>
  <c r="U403" i="3"/>
  <c r="T403" i="3"/>
  <c r="S403" i="3"/>
  <c r="R403" i="3"/>
  <c r="Q403" i="3"/>
  <c r="P403" i="3"/>
  <c r="O403" i="3"/>
  <c r="AA402" i="3"/>
  <c r="Z402" i="3"/>
  <c r="Y402" i="3"/>
  <c r="W402" i="3"/>
  <c r="V402" i="3"/>
  <c r="U402" i="3"/>
  <c r="T402" i="3"/>
  <c r="S402" i="3"/>
  <c r="R402" i="3"/>
  <c r="Q402" i="3"/>
  <c r="P402" i="3"/>
  <c r="O402" i="3"/>
  <c r="AA401" i="3"/>
  <c r="Z401" i="3"/>
  <c r="Y401" i="3"/>
  <c r="W401" i="3"/>
  <c r="V401" i="3"/>
  <c r="U401" i="3"/>
  <c r="T401" i="3"/>
  <c r="S401" i="3"/>
  <c r="R401" i="3"/>
  <c r="Q401" i="3"/>
  <c r="P401" i="3"/>
  <c r="O401" i="3"/>
  <c r="AA400" i="3"/>
  <c r="Z400" i="3"/>
  <c r="Y400" i="3"/>
  <c r="W400" i="3"/>
  <c r="V400" i="3"/>
  <c r="U400" i="3"/>
  <c r="T400" i="3"/>
  <c r="S400" i="3"/>
  <c r="R400" i="3"/>
  <c r="Q400" i="3"/>
  <c r="P400" i="3"/>
  <c r="O400" i="3"/>
  <c r="AA399" i="3"/>
  <c r="Z399" i="3"/>
  <c r="Y399" i="3"/>
  <c r="W399" i="3"/>
  <c r="V399" i="3"/>
  <c r="U399" i="3"/>
  <c r="T399" i="3"/>
  <c r="S399" i="3"/>
  <c r="R399" i="3"/>
  <c r="Q399" i="3"/>
  <c r="P399" i="3"/>
  <c r="O399" i="3"/>
  <c r="AA398" i="3"/>
  <c r="Z398" i="3"/>
  <c r="Y398" i="3"/>
  <c r="W398" i="3"/>
  <c r="V398" i="3"/>
  <c r="U398" i="3"/>
  <c r="T398" i="3"/>
  <c r="S398" i="3"/>
  <c r="R398" i="3"/>
  <c r="Q398" i="3"/>
  <c r="P398" i="3"/>
  <c r="O398" i="3"/>
  <c r="AA397" i="3"/>
  <c r="Z397" i="3"/>
  <c r="Y397" i="3"/>
  <c r="W397" i="3"/>
  <c r="V397" i="3"/>
  <c r="U397" i="3"/>
  <c r="T397" i="3"/>
  <c r="S397" i="3"/>
  <c r="R397" i="3"/>
  <c r="Q397" i="3"/>
  <c r="P397" i="3"/>
  <c r="O397" i="3"/>
  <c r="AA396" i="3"/>
  <c r="Z396" i="3"/>
  <c r="Y396" i="3"/>
  <c r="W396" i="3"/>
  <c r="V396" i="3"/>
  <c r="U396" i="3"/>
  <c r="T396" i="3"/>
  <c r="S396" i="3"/>
  <c r="R396" i="3"/>
  <c r="Q396" i="3"/>
  <c r="P396" i="3"/>
  <c r="O396" i="3"/>
  <c r="AA395" i="3"/>
  <c r="Z395" i="3"/>
  <c r="Y395" i="3"/>
  <c r="W395" i="3"/>
  <c r="V395" i="3"/>
  <c r="U395" i="3"/>
  <c r="T395" i="3"/>
  <c r="S395" i="3"/>
  <c r="R395" i="3"/>
  <c r="Q395" i="3"/>
  <c r="AA394" i="3"/>
  <c r="Z394" i="3"/>
  <c r="Y394" i="3"/>
  <c r="W394" i="3"/>
  <c r="V394" i="3"/>
  <c r="U394" i="3"/>
  <c r="T394" i="3"/>
  <c r="S394" i="3"/>
  <c r="R394" i="3"/>
  <c r="Q394" i="3"/>
  <c r="AA393" i="3"/>
  <c r="Z393" i="3"/>
  <c r="Y393" i="3"/>
  <c r="W393" i="3"/>
  <c r="V393" i="3"/>
  <c r="U393" i="3"/>
  <c r="T393" i="3"/>
  <c r="S393" i="3"/>
  <c r="R393" i="3"/>
  <c r="Q393" i="3"/>
  <c r="AA392" i="3"/>
  <c r="Z392" i="3"/>
  <c r="Y392" i="3"/>
  <c r="W392" i="3"/>
  <c r="V392" i="3"/>
  <c r="U392" i="3"/>
  <c r="T392" i="3"/>
  <c r="S392" i="3"/>
  <c r="R392" i="3"/>
  <c r="Q392" i="3"/>
  <c r="AA391" i="3"/>
  <c r="Z391" i="3"/>
  <c r="Y391" i="3"/>
  <c r="W391" i="3"/>
  <c r="V391" i="3"/>
  <c r="U391" i="3"/>
  <c r="T391" i="3"/>
  <c r="S391" i="3"/>
  <c r="R391" i="3"/>
  <c r="Q391" i="3"/>
  <c r="AA390" i="3"/>
  <c r="Z390" i="3"/>
  <c r="Y390" i="3"/>
  <c r="W390" i="3"/>
  <c r="V390" i="3"/>
  <c r="U390" i="3"/>
  <c r="T390" i="3"/>
  <c r="S390" i="3"/>
  <c r="R390" i="3"/>
  <c r="Q390" i="3"/>
  <c r="AA389" i="3"/>
  <c r="Z389" i="3"/>
  <c r="Y389" i="3"/>
  <c r="W389" i="3"/>
  <c r="V389" i="3"/>
  <c r="U389" i="3"/>
  <c r="T389" i="3"/>
  <c r="S389" i="3"/>
  <c r="R389" i="3"/>
  <c r="Q389" i="3"/>
  <c r="AA388" i="3"/>
  <c r="Z388" i="3"/>
  <c r="Y388" i="3"/>
  <c r="W388" i="3"/>
  <c r="V388" i="3"/>
  <c r="U388" i="3"/>
  <c r="T388" i="3"/>
  <c r="S388" i="3"/>
  <c r="R388" i="3"/>
  <c r="Q388" i="3"/>
  <c r="AA387" i="3"/>
  <c r="Z387" i="3"/>
  <c r="Y387" i="3"/>
  <c r="W387" i="3"/>
  <c r="V387" i="3"/>
  <c r="U387" i="3"/>
  <c r="T387" i="3"/>
  <c r="S387" i="3"/>
  <c r="R387" i="3"/>
  <c r="Q387" i="3"/>
  <c r="AA386" i="3"/>
  <c r="Z386" i="3"/>
  <c r="Y386" i="3"/>
  <c r="W386" i="3"/>
  <c r="V386" i="3"/>
  <c r="U386" i="3"/>
  <c r="T386" i="3"/>
  <c r="S386" i="3"/>
  <c r="R386" i="3"/>
  <c r="Q386" i="3"/>
  <c r="AA385" i="3"/>
  <c r="Z385" i="3"/>
  <c r="Y385" i="3"/>
  <c r="W385" i="3"/>
  <c r="V385" i="3"/>
  <c r="U385" i="3"/>
  <c r="T385" i="3"/>
  <c r="S385" i="3"/>
  <c r="R385" i="3"/>
  <c r="Q385" i="3"/>
  <c r="AA384" i="3"/>
  <c r="Z384" i="3"/>
  <c r="Y384" i="3"/>
  <c r="W384" i="3"/>
  <c r="V384" i="3"/>
  <c r="U384" i="3"/>
  <c r="T384" i="3"/>
  <c r="S384" i="3"/>
  <c r="R384" i="3"/>
  <c r="Q384" i="3"/>
  <c r="AA383" i="3"/>
  <c r="Z383" i="3"/>
  <c r="Y383" i="3"/>
  <c r="W383" i="3"/>
  <c r="V383" i="3"/>
  <c r="U383" i="3"/>
  <c r="T383" i="3"/>
  <c r="S383" i="3"/>
  <c r="R383" i="3"/>
  <c r="Q383" i="3"/>
  <c r="AA382" i="3"/>
  <c r="Z382" i="3"/>
  <c r="Y382" i="3"/>
  <c r="W382" i="3"/>
  <c r="V382" i="3"/>
  <c r="U382" i="3"/>
  <c r="T382" i="3"/>
  <c r="S382" i="3"/>
  <c r="R382" i="3"/>
  <c r="Q382" i="3"/>
  <c r="AA381" i="3"/>
  <c r="Z381" i="3"/>
  <c r="Y381" i="3"/>
  <c r="W381" i="3"/>
  <c r="V381" i="3"/>
  <c r="U381" i="3"/>
  <c r="T381" i="3"/>
  <c r="S381" i="3"/>
  <c r="R381" i="3"/>
  <c r="Q381" i="3"/>
  <c r="AA380" i="3"/>
  <c r="Z380" i="3"/>
  <c r="Y380" i="3"/>
  <c r="W380" i="3"/>
  <c r="V380" i="3"/>
  <c r="U380" i="3"/>
  <c r="T380" i="3"/>
  <c r="S380" i="3"/>
  <c r="R380" i="3"/>
  <c r="Q380" i="3"/>
  <c r="AA379" i="3"/>
  <c r="Z379" i="3"/>
  <c r="Y379" i="3"/>
  <c r="W379" i="3"/>
  <c r="V379" i="3"/>
  <c r="U379" i="3"/>
  <c r="T379" i="3"/>
  <c r="S379" i="3"/>
  <c r="R379" i="3"/>
  <c r="Q379" i="3"/>
  <c r="AA378" i="3"/>
  <c r="Z378" i="3"/>
  <c r="Y378" i="3"/>
  <c r="W378" i="3"/>
  <c r="V378" i="3"/>
  <c r="U378" i="3"/>
  <c r="T378" i="3"/>
  <c r="S378" i="3"/>
  <c r="R378" i="3"/>
  <c r="Q378" i="3"/>
  <c r="AA377" i="3"/>
  <c r="Z377" i="3"/>
  <c r="Y377" i="3"/>
  <c r="W377" i="3"/>
  <c r="V377" i="3"/>
  <c r="U377" i="3"/>
  <c r="T377" i="3"/>
  <c r="S377" i="3"/>
  <c r="R377" i="3"/>
  <c r="Q377" i="3"/>
  <c r="AA376" i="3"/>
  <c r="Z376" i="3"/>
  <c r="Y376" i="3"/>
  <c r="W376" i="3"/>
  <c r="V376" i="3"/>
  <c r="U376" i="3"/>
  <c r="T376" i="3"/>
  <c r="S376" i="3"/>
  <c r="R376" i="3"/>
  <c r="Q376" i="3"/>
  <c r="AA375" i="3"/>
  <c r="Z375" i="3"/>
  <c r="Y375" i="3"/>
  <c r="W375" i="3"/>
  <c r="V375" i="3"/>
  <c r="U375" i="3"/>
  <c r="T375" i="3"/>
  <c r="S375" i="3"/>
  <c r="R375" i="3"/>
  <c r="Q375" i="3"/>
  <c r="AA374" i="3"/>
  <c r="Z374" i="3"/>
  <c r="Y374" i="3"/>
  <c r="W374" i="3"/>
  <c r="V374" i="3"/>
  <c r="U374" i="3"/>
  <c r="T374" i="3"/>
  <c r="S374" i="3"/>
  <c r="R374" i="3"/>
  <c r="Q374" i="3"/>
  <c r="AA373" i="3"/>
  <c r="Z373" i="3"/>
  <c r="Y373" i="3"/>
  <c r="W373" i="3"/>
  <c r="V373" i="3"/>
  <c r="U373" i="3"/>
  <c r="T373" i="3"/>
  <c r="S373" i="3"/>
  <c r="R373" i="3"/>
  <c r="Q373" i="3"/>
  <c r="AA372" i="3"/>
  <c r="Z372" i="3"/>
  <c r="Y372" i="3"/>
  <c r="W372" i="3"/>
  <c r="V372" i="3"/>
  <c r="U372" i="3"/>
  <c r="T372" i="3"/>
  <c r="S372" i="3"/>
  <c r="R372" i="3"/>
  <c r="Q372" i="3"/>
  <c r="AA371" i="3"/>
  <c r="Z371" i="3"/>
  <c r="Y371" i="3"/>
  <c r="W371" i="3"/>
  <c r="V371" i="3"/>
  <c r="U371" i="3"/>
  <c r="T371" i="3"/>
  <c r="S371" i="3"/>
  <c r="R371" i="3"/>
  <c r="Q371" i="3"/>
  <c r="AA370" i="3"/>
  <c r="Z370" i="3"/>
  <c r="Y370" i="3"/>
  <c r="W370" i="3"/>
  <c r="V370" i="3"/>
  <c r="U370" i="3"/>
  <c r="T370" i="3"/>
  <c r="S370" i="3"/>
  <c r="R370" i="3"/>
  <c r="Q370" i="3"/>
  <c r="AA369" i="3"/>
  <c r="Z369" i="3"/>
  <c r="Y369" i="3"/>
  <c r="W369" i="3"/>
  <c r="V369" i="3"/>
  <c r="U369" i="3"/>
  <c r="T369" i="3"/>
  <c r="S369" i="3"/>
  <c r="R369" i="3"/>
  <c r="Q369" i="3"/>
  <c r="AA368" i="3"/>
  <c r="Z368" i="3"/>
  <c r="Y368" i="3"/>
  <c r="W368" i="3"/>
  <c r="V368" i="3"/>
  <c r="U368" i="3"/>
  <c r="T368" i="3"/>
  <c r="S368" i="3"/>
  <c r="R368" i="3"/>
  <c r="Q368" i="3"/>
  <c r="AA367" i="3"/>
  <c r="Z367" i="3"/>
  <c r="Y367" i="3"/>
  <c r="W367" i="3"/>
  <c r="V367" i="3"/>
  <c r="U367" i="3"/>
  <c r="T367" i="3"/>
  <c r="S367" i="3"/>
  <c r="R367" i="3"/>
  <c r="Q367" i="3"/>
  <c r="AA366" i="3"/>
  <c r="Z366" i="3"/>
  <c r="Y366" i="3"/>
  <c r="W366" i="3"/>
  <c r="V366" i="3"/>
  <c r="U366" i="3"/>
  <c r="T366" i="3"/>
  <c r="S366" i="3"/>
  <c r="R366" i="3"/>
  <c r="Q366" i="3"/>
  <c r="AA365" i="3"/>
  <c r="Z365" i="3"/>
  <c r="Y365" i="3"/>
  <c r="W365" i="3"/>
  <c r="V365" i="3"/>
  <c r="U365" i="3"/>
  <c r="T365" i="3"/>
  <c r="S365" i="3"/>
  <c r="R365" i="3"/>
  <c r="Q365" i="3"/>
  <c r="AA364" i="3"/>
  <c r="Z364" i="3"/>
  <c r="Y364" i="3"/>
  <c r="W364" i="3"/>
  <c r="V364" i="3"/>
  <c r="U364" i="3"/>
  <c r="T364" i="3"/>
  <c r="S364" i="3"/>
  <c r="R364" i="3"/>
  <c r="Q364" i="3"/>
  <c r="AA363" i="3"/>
  <c r="Z363" i="3"/>
  <c r="Y363" i="3"/>
  <c r="W363" i="3"/>
  <c r="V363" i="3"/>
  <c r="U363" i="3"/>
  <c r="T363" i="3"/>
  <c r="S363" i="3"/>
  <c r="R363" i="3"/>
  <c r="Q363" i="3"/>
  <c r="AA362" i="3"/>
  <c r="Z362" i="3"/>
  <c r="Y362" i="3"/>
  <c r="W362" i="3"/>
  <c r="V362" i="3"/>
  <c r="U362" i="3"/>
  <c r="T362" i="3"/>
  <c r="S362" i="3"/>
  <c r="R362" i="3"/>
  <c r="Q362" i="3"/>
  <c r="AA361" i="3"/>
  <c r="Z361" i="3"/>
  <c r="Y361" i="3"/>
  <c r="W361" i="3"/>
  <c r="V361" i="3"/>
  <c r="U361" i="3"/>
  <c r="T361" i="3"/>
  <c r="S361" i="3"/>
  <c r="R361" i="3"/>
  <c r="Q361" i="3"/>
  <c r="AA360" i="3"/>
  <c r="Z360" i="3"/>
  <c r="Y360" i="3"/>
  <c r="W360" i="3"/>
  <c r="V360" i="3"/>
  <c r="U360" i="3"/>
  <c r="T360" i="3"/>
  <c r="S360" i="3"/>
  <c r="R360" i="3"/>
  <c r="Q360" i="3"/>
  <c r="AA359" i="3"/>
  <c r="Z359" i="3"/>
  <c r="Y359" i="3"/>
  <c r="W359" i="3"/>
  <c r="V359" i="3"/>
  <c r="U359" i="3"/>
  <c r="T359" i="3"/>
  <c r="S359" i="3"/>
  <c r="R359" i="3"/>
  <c r="Q359" i="3"/>
  <c r="AA358" i="3"/>
  <c r="Z358" i="3"/>
  <c r="Y358" i="3"/>
  <c r="W358" i="3"/>
  <c r="V358" i="3"/>
  <c r="U358" i="3"/>
  <c r="T358" i="3"/>
  <c r="S358" i="3"/>
  <c r="R358" i="3"/>
  <c r="Q358" i="3"/>
  <c r="AA357" i="3"/>
  <c r="Z357" i="3"/>
  <c r="Y357" i="3"/>
  <c r="W357" i="3"/>
  <c r="V357" i="3"/>
  <c r="U357" i="3"/>
  <c r="T357" i="3"/>
  <c r="S357" i="3"/>
  <c r="R357" i="3"/>
  <c r="Q357" i="3"/>
  <c r="AA356" i="3"/>
  <c r="Z356" i="3"/>
  <c r="Y356" i="3"/>
  <c r="W356" i="3"/>
  <c r="V356" i="3"/>
  <c r="U356" i="3"/>
  <c r="T356" i="3"/>
  <c r="S356" i="3"/>
  <c r="R356" i="3"/>
  <c r="Q356" i="3"/>
  <c r="AA355" i="3"/>
  <c r="Z355" i="3"/>
  <c r="Y355" i="3"/>
  <c r="W355" i="3"/>
  <c r="V355" i="3"/>
  <c r="U355" i="3"/>
  <c r="T355" i="3"/>
  <c r="S355" i="3"/>
  <c r="R355" i="3"/>
  <c r="Q355" i="3"/>
  <c r="AA354" i="3"/>
  <c r="Z354" i="3"/>
  <c r="Y354" i="3"/>
  <c r="W354" i="3"/>
  <c r="V354" i="3"/>
  <c r="U354" i="3"/>
  <c r="T354" i="3"/>
  <c r="S354" i="3"/>
  <c r="R354" i="3"/>
  <c r="Q354" i="3"/>
  <c r="AA353" i="3"/>
  <c r="Z353" i="3"/>
  <c r="Y353" i="3"/>
  <c r="W353" i="3"/>
  <c r="V353" i="3"/>
  <c r="U353" i="3"/>
  <c r="T353" i="3"/>
  <c r="S353" i="3"/>
  <c r="R353" i="3"/>
  <c r="Q353" i="3"/>
  <c r="AA352" i="3"/>
  <c r="Z352" i="3"/>
  <c r="Y352" i="3"/>
  <c r="W352" i="3"/>
  <c r="V352" i="3"/>
  <c r="U352" i="3"/>
  <c r="T352" i="3"/>
  <c r="S352" i="3"/>
  <c r="R352" i="3"/>
  <c r="Q352" i="3"/>
  <c r="AA351" i="3"/>
  <c r="Z351" i="3"/>
  <c r="Y351" i="3"/>
  <c r="W351" i="3"/>
  <c r="V351" i="3"/>
  <c r="U351" i="3"/>
  <c r="T351" i="3"/>
  <c r="S351" i="3"/>
  <c r="R351" i="3"/>
  <c r="Q351" i="3"/>
  <c r="AA350" i="3"/>
  <c r="Z350" i="3"/>
  <c r="Y350" i="3"/>
  <c r="W350" i="3"/>
  <c r="V350" i="3"/>
  <c r="U350" i="3"/>
  <c r="T350" i="3"/>
  <c r="S350" i="3"/>
  <c r="R350" i="3"/>
  <c r="Q350" i="3"/>
  <c r="AA349" i="3"/>
  <c r="Z349" i="3"/>
  <c r="Y349" i="3"/>
  <c r="W349" i="3"/>
  <c r="V349" i="3"/>
  <c r="U349" i="3"/>
  <c r="T349" i="3"/>
  <c r="S349" i="3"/>
  <c r="R349" i="3"/>
  <c r="Q349" i="3"/>
  <c r="AA348" i="3"/>
  <c r="Z348" i="3"/>
  <c r="Y348" i="3"/>
  <c r="W348" i="3"/>
  <c r="V348" i="3"/>
  <c r="U348" i="3"/>
  <c r="T348" i="3"/>
  <c r="S348" i="3"/>
  <c r="R348" i="3"/>
  <c r="Q348" i="3"/>
  <c r="AA347" i="3"/>
  <c r="Z347" i="3"/>
  <c r="Y347" i="3"/>
  <c r="W347" i="3"/>
  <c r="V347" i="3"/>
  <c r="U347" i="3"/>
  <c r="T347" i="3"/>
  <c r="S347" i="3"/>
  <c r="R347" i="3"/>
  <c r="Q347" i="3"/>
  <c r="AA346" i="3"/>
  <c r="Z346" i="3"/>
  <c r="Y346" i="3"/>
  <c r="W346" i="3"/>
  <c r="V346" i="3"/>
  <c r="U346" i="3"/>
  <c r="T346" i="3"/>
  <c r="S346" i="3"/>
  <c r="R346" i="3"/>
  <c r="Q346" i="3"/>
  <c r="AA345" i="3"/>
  <c r="Z345" i="3"/>
  <c r="Y345" i="3"/>
  <c r="W345" i="3"/>
  <c r="V345" i="3"/>
  <c r="U345" i="3"/>
  <c r="T345" i="3"/>
  <c r="S345" i="3"/>
  <c r="R345" i="3"/>
  <c r="Q345" i="3"/>
  <c r="AA344" i="3"/>
  <c r="Z344" i="3"/>
  <c r="Y344" i="3"/>
  <c r="W344" i="3"/>
  <c r="V344" i="3"/>
  <c r="U344" i="3"/>
  <c r="T344" i="3"/>
  <c r="S344" i="3"/>
  <c r="R344" i="3"/>
  <c r="Q344" i="3"/>
  <c r="AA343" i="3"/>
  <c r="Z343" i="3"/>
  <c r="Y343" i="3"/>
  <c r="W343" i="3"/>
  <c r="V343" i="3"/>
  <c r="U343" i="3"/>
  <c r="T343" i="3"/>
  <c r="S343" i="3"/>
  <c r="R343" i="3"/>
  <c r="Q343" i="3"/>
  <c r="AA342" i="3"/>
  <c r="Z342" i="3"/>
  <c r="Y342" i="3"/>
  <c r="W342" i="3"/>
  <c r="V342" i="3"/>
  <c r="U342" i="3"/>
  <c r="T342" i="3"/>
  <c r="S342" i="3"/>
  <c r="R342" i="3"/>
  <c r="Q342" i="3"/>
  <c r="AA341" i="3"/>
  <c r="Z341" i="3"/>
  <c r="Y341" i="3"/>
  <c r="W341" i="3"/>
  <c r="V341" i="3"/>
  <c r="U341" i="3"/>
  <c r="T341" i="3"/>
  <c r="S341" i="3"/>
  <c r="R341" i="3"/>
  <c r="Q341" i="3"/>
  <c r="AA340" i="3"/>
  <c r="Z340" i="3"/>
  <c r="Y340" i="3"/>
  <c r="W340" i="3"/>
  <c r="V340" i="3"/>
  <c r="U340" i="3"/>
  <c r="T340" i="3"/>
  <c r="S340" i="3"/>
  <c r="R340" i="3"/>
  <c r="Q340" i="3"/>
  <c r="AA339" i="3"/>
  <c r="Z339" i="3"/>
  <c r="Y339" i="3"/>
  <c r="W339" i="3"/>
  <c r="V339" i="3"/>
  <c r="U339" i="3"/>
  <c r="T339" i="3"/>
  <c r="S339" i="3"/>
  <c r="R339" i="3"/>
  <c r="Q339" i="3"/>
  <c r="AA338" i="3"/>
  <c r="Z338" i="3"/>
  <c r="Y338" i="3"/>
  <c r="W338" i="3"/>
  <c r="V338" i="3"/>
  <c r="U338" i="3"/>
  <c r="T338" i="3"/>
  <c r="S338" i="3"/>
  <c r="R338" i="3"/>
  <c r="Q338" i="3"/>
  <c r="AA337" i="3"/>
  <c r="Z337" i="3"/>
  <c r="Y337" i="3"/>
  <c r="W337" i="3"/>
  <c r="V337" i="3"/>
  <c r="U337" i="3"/>
  <c r="T337" i="3"/>
  <c r="S337" i="3"/>
  <c r="R337" i="3"/>
  <c r="Q337" i="3"/>
  <c r="AA336" i="3"/>
  <c r="Z336" i="3"/>
  <c r="Y336" i="3"/>
  <c r="W336" i="3"/>
  <c r="V336" i="3"/>
  <c r="U336" i="3"/>
  <c r="T336" i="3"/>
  <c r="S336" i="3"/>
  <c r="R336" i="3"/>
  <c r="Q336" i="3"/>
  <c r="AA335" i="3"/>
  <c r="Z335" i="3"/>
  <c r="Y335" i="3"/>
  <c r="W335" i="3"/>
  <c r="V335" i="3"/>
  <c r="U335" i="3"/>
  <c r="T335" i="3"/>
  <c r="S335" i="3"/>
  <c r="R335" i="3"/>
  <c r="Q335" i="3"/>
  <c r="AA334" i="3"/>
  <c r="Z334" i="3"/>
  <c r="Y334" i="3"/>
  <c r="W334" i="3"/>
  <c r="V334" i="3"/>
  <c r="U334" i="3"/>
  <c r="T334" i="3"/>
  <c r="S334" i="3"/>
  <c r="R334" i="3"/>
  <c r="Q334" i="3"/>
  <c r="AA333" i="3"/>
  <c r="Z333" i="3"/>
  <c r="Y333" i="3"/>
  <c r="W333" i="3"/>
  <c r="V333" i="3"/>
  <c r="U333" i="3"/>
  <c r="T333" i="3"/>
  <c r="S333" i="3"/>
  <c r="R333" i="3"/>
  <c r="Q333" i="3"/>
  <c r="AA332" i="3"/>
  <c r="Z332" i="3"/>
  <c r="Y332" i="3"/>
  <c r="W332" i="3"/>
  <c r="V332" i="3"/>
  <c r="U332" i="3"/>
  <c r="T332" i="3"/>
  <c r="S332" i="3"/>
  <c r="R332" i="3"/>
  <c r="Q332" i="3"/>
  <c r="AA331" i="3"/>
  <c r="Z331" i="3"/>
  <c r="Y331" i="3"/>
  <c r="W331" i="3"/>
  <c r="V331" i="3"/>
  <c r="U331" i="3"/>
  <c r="T331" i="3"/>
  <c r="S331" i="3"/>
  <c r="R331" i="3"/>
  <c r="Q331" i="3"/>
  <c r="AA330" i="3"/>
  <c r="Z330" i="3"/>
  <c r="Y330" i="3"/>
  <c r="W330" i="3"/>
  <c r="V330" i="3"/>
  <c r="U330" i="3"/>
  <c r="T330" i="3"/>
  <c r="S330" i="3"/>
  <c r="R330" i="3"/>
  <c r="Q330" i="3"/>
  <c r="AA329" i="3"/>
  <c r="Z329" i="3"/>
  <c r="Y329" i="3"/>
  <c r="W329" i="3"/>
  <c r="V329" i="3"/>
  <c r="U329" i="3"/>
  <c r="T329" i="3"/>
  <c r="S329" i="3"/>
  <c r="R329" i="3"/>
  <c r="Q329" i="3"/>
  <c r="AA328" i="3"/>
  <c r="Z328" i="3"/>
  <c r="Y328" i="3"/>
  <c r="W328" i="3"/>
  <c r="V328" i="3"/>
  <c r="U328" i="3"/>
  <c r="T328" i="3"/>
  <c r="S328" i="3"/>
  <c r="R328" i="3"/>
  <c r="Q328" i="3"/>
  <c r="AA327" i="3"/>
  <c r="Z327" i="3"/>
  <c r="Y327" i="3"/>
  <c r="W327" i="3"/>
  <c r="V327" i="3"/>
  <c r="U327" i="3"/>
  <c r="T327" i="3"/>
  <c r="S327" i="3"/>
  <c r="R327" i="3"/>
  <c r="Q327" i="3"/>
  <c r="AA326" i="3"/>
  <c r="Z326" i="3"/>
  <c r="Y326" i="3"/>
  <c r="W326" i="3"/>
  <c r="V326" i="3"/>
  <c r="U326" i="3"/>
  <c r="T326" i="3"/>
  <c r="S326" i="3"/>
  <c r="R326" i="3"/>
  <c r="Q326" i="3"/>
  <c r="AA325" i="3"/>
  <c r="Z325" i="3"/>
  <c r="Y325" i="3"/>
  <c r="W325" i="3"/>
  <c r="V325" i="3"/>
  <c r="U325" i="3"/>
  <c r="T325" i="3"/>
  <c r="S325" i="3"/>
  <c r="R325" i="3"/>
  <c r="Q325" i="3"/>
  <c r="AA324" i="3"/>
  <c r="Z324" i="3"/>
  <c r="Y324" i="3"/>
  <c r="W324" i="3"/>
  <c r="V324" i="3"/>
  <c r="U324" i="3"/>
  <c r="T324" i="3"/>
  <c r="S324" i="3"/>
  <c r="R324" i="3"/>
  <c r="Q324" i="3"/>
  <c r="AA12" i="3"/>
  <c r="Z12" i="3"/>
  <c r="Y12" i="3"/>
  <c r="W12" i="3"/>
  <c r="V12" i="3"/>
  <c r="T12" i="3"/>
  <c r="S12" i="3"/>
  <c r="Q12" i="3"/>
  <c r="U12" i="3" l="1"/>
  <c r="H19" i="6" l="1"/>
  <c r="D13" i="14"/>
  <c r="D12" i="14"/>
  <c r="D11" i="14"/>
  <c r="D10" i="14"/>
  <c r="D9" i="14"/>
  <c r="D8" i="14"/>
  <c r="D7" i="14"/>
  <c r="D6" i="14"/>
  <c r="D5" i="14"/>
  <c r="H20" i="7" l="1"/>
  <c r="C10" i="6"/>
  <c r="V7" i="3" l="1"/>
  <c r="AA6" i="3"/>
  <c r="Q1012" i="5" l="1"/>
  <c r="P1012" i="5"/>
  <c r="O1012" i="5"/>
  <c r="Q1011" i="5"/>
  <c r="P1011" i="5"/>
  <c r="O1011" i="5"/>
  <c r="Q1010" i="5"/>
  <c r="P1010" i="5"/>
  <c r="O1010" i="5"/>
  <c r="Q1009" i="5"/>
  <c r="P1009" i="5"/>
  <c r="O1009" i="5"/>
  <c r="Q1008" i="5"/>
  <c r="P1008" i="5"/>
  <c r="O1008" i="5"/>
  <c r="Q1007" i="5"/>
  <c r="P1007" i="5"/>
  <c r="O1007" i="5"/>
  <c r="Q1006" i="5"/>
  <c r="P1006" i="5"/>
  <c r="O1006" i="5"/>
  <c r="Q1005" i="5"/>
  <c r="P1005" i="5"/>
  <c r="O1005" i="5"/>
  <c r="Q1004" i="5"/>
  <c r="P1004" i="5"/>
  <c r="O1004" i="5"/>
  <c r="Q1003" i="5"/>
  <c r="P1003" i="5"/>
  <c r="O1003" i="5"/>
  <c r="Q1002" i="5"/>
  <c r="P1002" i="5"/>
  <c r="O1002" i="5"/>
  <c r="Q1001" i="5"/>
  <c r="P1001" i="5"/>
  <c r="O1001" i="5"/>
  <c r="Q1000" i="5"/>
  <c r="P1000" i="5"/>
  <c r="O1000" i="5"/>
  <c r="Q999" i="5"/>
  <c r="P999" i="5"/>
  <c r="O999" i="5"/>
  <c r="Q998" i="5"/>
  <c r="P998" i="5"/>
  <c r="O998" i="5"/>
  <c r="Q997" i="5"/>
  <c r="P997" i="5"/>
  <c r="O997" i="5"/>
  <c r="Q996" i="5"/>
  <c r="P996" i="5"/>
  <c r="O996" i="5"/>
  <c r="Q995" i="5"/>
  <c r="P995" i="5"/>
  <c r="O995" i="5"/>
  <c r="Q994" i="5"/>
  <c r="P994" i="5"/>
  <c r="O994" i="5"/>
  <c r="Q993" i="5"/>
  <c r="P993" i="5"/>
  <c r="O993" i="5"/>
  <c r="Q992" i="5"/>
  <c r="P992" i="5"/>
  <c r="O992" i="5"/>
  <c r="Q991" i="5"/>
  <c r="P991" i="5"/>
  <c r="O991" i="5"/>
  <c r="Q990" i="5"/>
  <c r="P990" i="5"/>
  <c r="O990" i="5"/>
  <c r="Q989" i="5"/>
  <c r="P989" i="5"/>
  <c r="O989" i="5"/>
  <c r="Q988" i="5"/>
  <c r="P988" i="5"/>
  <c r="O988" i="5"/>
  <c r="Q987" i="5"/>
  <c r="P987" i="5"/>
  <c r="O987" i="5"/>
  <c r="Q986" i="5"/>
  <c r="P986" i="5"/>
  <c r="O986" i="5"/>
  <c r="Q985" i="5"/>
  <c r="P985" i="5"/>
  <c r="O985" i="5"/>
  <c r="Q984" i="5"/>
  <c r="P984" i="5"/>
  <c r="O984" i="5"/>
  <c r="Q983" i="5"/>
  <c r="P983" i="5"/>
  <c r="O983" i="5"/>
  <c r="Q982" i="5"/>
  <c r="P982" i="5"/>
  <c r="O982" i="5"/>
  <c r="Q981" i="5"/>
  <c r="P981" i="5"/>
  <c r="O981" i="5"/>
  <c r="Q980" i="5"/>
  <c r="P980" i="5"/>
  <c r="O980" i="5"/>
  <c r="Q979" i="5"/>
  <c r="P979" i="5"/>
  <c r="O979" i="5"/>
  <c r="Q978" i="5"/>
  <c r="P978" i="5"/>
  <c r="O978" i="5"/>
  <c r="Q977" i="5"/>
  <c r="P977" i="5"/>
  <c r="O977" i="5"/>
  <c r="Q976" i="5"/>
  <c r="P976" i="5"/>
  <c r="O976" i="5"/>
  <c r="Q975" i="5"/>
  <c r="P975" i="5"/>
  <c r="O975" i="5"/>
  <c r="Q974" i="5"/>
  <c r="P974" i="5"/>
  <c r="O974" i="5"/>
  <c r="Q973" i="5"/>
  <c r="P973" i="5"/>
  <c r="O973" i="5"/>
  <c r="Q972" i="5"/>
  <c r="P972" i="5"/>
  <c r="O972" i="5"/>
  <c r="Q971" i="5"/>
  <c r="P971" i="5"/>
  <c r="O971" i="5"/>
  <c r="Q970" i="5"/>
  <c r="P970" i="5"/>
  <c r="O970" i="5"/>
  <c r="Q969" i="5"/>
  <c r="P969" i="5"/>
  <c r="O969" i="5"/>
  <c r="Q968" i="5"/>
  <c r="P968" i="5"/>
  <c r="O968" i="5"/>
  <c r="Q967" i="5"/>
  <c r="P967" i="5"/>
  <c r="O967" i="5"/>
  <c r="Q966" i="5"/>
  <c r="P966" i="5"/>
  <c r="O966" i="5"/>
  <c r="Q965" i="5"/>
  <c r="P965" i="5"/>
  <c r="O965" i="5"/>
  <c r="Q964" i="5"/>
  <c r="P964" i="5"/>
  <c r="O964" i="5"/>
  <c r="Q963" i="5"/>
  <c r="P963" i="5"/>
  <c r="O963" i="5"/>
  <c r="Q962" i="5"/>
  <c r="P962" i="5"/>
  <c r="O962" i="5"/>
  <c r="Q961" i="5"/>
  <c r="P961" i="5"/>
  <c r="O961" i="5"/>
  <c r="Q960" i="5"/>
  <c r="P960" i="5"/>
  <c r="O960" i="5"/>
  <c r="Q959" i="5"/>
  <c r="P959" i="5"/>
  <c r="O959" i="5"/>
  <c r="Q958" i="5"/>
  <c r="P958" i="5"/>
  <c r="O958" i="5"/>
  <c r="Q957" i="5"/>
  <c r="P957" i="5"/>
  <c r="O957" i="5"/>
  <c r="Q956" i="5"/>
  <c r="P956" i="5"/>
  <c r="O956" i="5"/>
  <c r="Q955" i="5"/>
  <c r="P955" i="5"/>
  <c r="O955" i="5"/>
  <c r="Q954" i="5"/>
  <c r="P954" i="5"/>
  <c r="O954" i="5"/>
  <c r="Q953" i="5"/>
  <c r="P953" i="5"/>
  <c r="O953" i="5"/>
  <c r="Q952" i="5"/>
  <c r="P952" i="5"/>
  <c r="O952" i="5"/>
  <c r="Q951" i="5"/>
  <c r="P951" i="5"/>
  <c r="O951" i="5"/>
  <c r="Q950" i="5"/>
  <c r="P950" i="5"/>
  <c r="O950" i="5"/>
  <c r="Q949" i="5"/>
  <c r="P949" i="5"/>
  <c r="O949" i="5"/>
  <c r="Q948" i="5"/>
  <c r="P948" i="5"/>
  <c r="O948" i="5"/>
  <c r="Q947" i="5"/>
  <c r="P947" i="5"/>
  <c r="O947" i="5"/>
  <c r="Q946" i="5"/>
  <c r="P946" i="5"/>
  <c r="O946" i="5"/>
  <c r="Q945" i="5"/>
  <c r="P945" i="5"/>
  <c r="O945" i="5"/>
  <c r="Q944" i="5"/>
  <c r="P944" i="5"/>
  <c r="O944" i="5"/>
  <c r="Q943" i="5"/>
  <c r="P943" i="5"/>
  <c r="O943" i="5"/>
  <c r="Q942" i="5"/>
  <c r="P942" i="5"/>
  <c r="O942" i="5"/>
  <c r="Q941" i="5"/>
  <c r="P941" i="5"/>
  <c r="O941" i="5"/>
  <c r="Q940" i="5"/>
  <c r="P940" i="5"/>
  <c r="O940" i="5"/>
  <c r="Q939" i="5"/>
  <c r="P939" i="5"/>
  <c r="O939" i="5"/>
  <c r="Q938" i="5"/>
  <c r="P938" i="5"/>
  <c r="O938" i="5"/>
  <c r="Q937" i="5"/>
  <c r="P937" i="5"/>
  <c r="O937" i="5"/>
  <c r="Q936" i="5"/>
  <c r="P936" i="5"/>
  <c r="O936" i="5"/>
  <c r="Q935" i="5"/>
  <c r="P935" i="5"/>
  <c r="O935" i="5"/>
  <c r="Q934" i="5"/>
  <c r="P934" i="5"/>
  <c r="O934" i="5"/>
  <c r="Q933" i="5"/>
  <c r="P933" i="5"/>
  <c r="O933" i="5"/>
  <c r="Q932" i="5"/>
  <c r="P932" i="5"/>
  <c r="O932" i="5"/>
  <c r="Q931" i="5"/>
  <c r="P931" i="5"/>
  <c r="O931" i="5"/>
  <c r="Q930" i="5"/>
  <c r="P930" i="5"/>
  <c r="O930" i="5"/>
  <c r="Q929" i="5"/>
  <c r="P929" i="5"/>
  <c r="O929" i="5"/>
  <c r="Q928" i="5"/>
  <c r="P928" i="5"/>
  <c r="O928" i="5"/>
  <c r="Q927" i="5"/>
  <c r="P927" i="5"/>
  <c r="O927" i="5"/>
  <c r="Q926" i="5"/>
  <c r="P926" i="5"/>
  <c r="O926" i="5"/>
  <c r="Q925" i="5"/>
  <c r="P925" i="5"/>
  <c r="O925" i="5"/>
  <c r="Q924" i="5"/>
  <c r="P924" i="5"/>
  <c r="O924" i="5"/>
  <c r="Q923" i="5"/>
  <c r="P923" i="5"/>
  <c r="O923" i="5"/>
  <c r="Q922" i="5"/>
  <c r="P922" i="5"/>
  <c r="O922" i="5"/>
  <c r="Q921" i="5"/>
  <c r="P921" i="5"/>
  <c r="O921" i="5"/>
  <c r="Q920" i="5"/>
  <c r="P920" i="5"/>
  <c r="O920" i="5"/>
  <c r="Q919" i="5"/>
  <c r="P919" i="5"/>
  <c r="O919" i="5"/>
  <c r="Q918" i="5"/>
  <c r="P918" i="5"/>
  <c r="O918" i="5"/>
  <c r="Q917" i="5"/>
  <c r="P917" i="5"/>
  <c r="O917" i="5"/>
  <c r="Q916" i="5"/>
  <c r="P916" i="5"/>
  <c r="O916" i="5"/>
  <c r="Q915" i="5"/>
  <c r="P915" i="5"/>
  <c r="O915" i="5"/>
  <c r="Q914" i="5"/>
  <c r="P914" i="5"/>
  <c r="O914" i="5"/>
  <c r="Q913" i="5"/>
  <c r="P913" i="5"/>
  <c r="O913" i="5"/>
  <c r="Q912" i="5"/>
  <c r="P912" i="5"/>
  <c r="O912" i="5"/>
  <c r="Q911" i="5"/>
  <c r="P911" i="5"/>
  <c r="O911" i="5"/>
  <c r="Q910" i="5"/>
  <c r="P910" i="5"/>
  <c r="O910" i="5"/>
  <c r="Q909" i="5"/>
  <c r="P909" i="5"/>
  <c r="O909" i="5"/>
  <c r="Q908" i="5"/>
  <c r="P908" i="5"/>
  <c r="O908" i="5"/>
  <c r="Q907" i="5"/>
  <c r="P907" i="5"/>
  <c r="O907" i="5"/>
  <c r="Q906" i="5"/>
  <c r="P906" i="5"/>
  <c r="O906" i="5"/>
  <c r="Q905" i="5"/>
  <c r="P905" i="5"/>
  <c r="O905" i="5"/>
  <c r="Q904" i="5"/>
  <c r="P904" i="5"/>
  <c r="O904" i="5"/>
  <c r="Q903" i="5"/>
  <c r="P903" i="5"/>
  <c r="O903" i="5"/>
  <c r="Q902" i="5"/>
  <c r="P902" i="5"/>
  <c r="O902" i="5"/>
  <c r="Q901" i="5"/>
  <c r="P901" i="5"/>
  <c r="O901" i="5"/>
  <c r="Q900" i="5"/>
  <c r="P900" i="5"/>
  <c r="O900" i="5"/>
  <c r="Q899" i="5"/>
  <c r="P899" i="5"/>
  <c r="O899" i="5"/>
  <c r="Q898" i="5"/>
  <c r="P898" i="5"/>
  <c r="O898" i="5"/>
  <c r="Q897" i="5"/>
  <c r="P897" i="5"/>
  <c r="O897" i="5"/>
  <c r="Q896" i="5"/>
  <c r="P896" i="5"/>
  <c r="O896" i="5"/>
  <c r="Q895" i="5"/>
  <c r="P895" i="5"/>
  <c r="O895" i="5"/>
  <c r="Q894" i="5"/>
  <c r="P894" i="5"/>
  <c r="O894" i="5"/>
  <c r="Q893" i="5"/>
  <c r="P893" i="5"/>
  <c r="O893" i="5"/>
  <c r="Q892" i="5"/>
  <c r="P892" i="5"/>
  <c r="O892" i="5"/>
  <c r="Q891" i="5"/>
  <c r="P891" i="5"/>
  <c r="O891" i="5"/>
  <c r="Q890" i="5"/>
  <c r="P890" i="5"/>
  <c r="O890" i="5"/>
  <c r="Q889" i="5"/>
  <c r="P889" i="5"/>
  <c r="O889" i="5"/>
  <c r="Q888" i="5"/>
  <c r="P888" i="5"/>
  <c r="O888" i="5"/>
  <c r="Q887" i="5"/>
  <c r="P887" i="5"/>
  <c r="O887" i="5"/>
  <c r="Q886" i="5"/>
  <c r="P886" i="5"/>
  <c r="O886" i="5"/>
  <c r="Q885" i="5"/>
  <c r="P885" i="5"/>
  <c r="O885" i="5"/>
  <c r="Q884" i="5"/>
  <c r="P884" i="5"/>
  <c r="O884" i="5"/>
  <c r="Q883" i="5"/>
  <c r="P883" i="5"/>
  <c r="O883" i="5"/>
  <c r="Q882" i="5"/>
  <c r="P882" i="5"/>
  <c r="O882" i="5"/>
  <c r="Q881" i="5"/>
  <c r="P881" i="5"/>
  <c r="O881" i="5"/>
  <c r="Q880" i="5"/>
  <c r="P880" i="5"/>
  <c r="O880" i="5"/>
  <c r="Q879" i="5"/>
  <c r="P879" i="5"/>
  <c r="O879" i="5"/>
  <c r="Q878" i="5"/>
  <c r="P878" i="5"/>
  <c r="O878" i="5"/>
  <c r="Q877" i="5"/>
  <c r="P877" i="5"/>
  <c r="O877" i="5"/>
  <c r="Q876" i="5"/>
  <c r="P876" i="5"/>
  <c r="O876" i="5"/>
  <c r="Q875" i="5"/>
  <c r="P875" i="5"/>
  <c r="O875" i="5"/>
  <c r="Q874" i="5"/>
  <c r="P874" i="5"/>
  <c r="O874" i="5"/>
  <c r="Q873" i="5"/>
  <c r="P873" i="5"/>
  <c r="O873" i="5"/>
  <c r="Q872" i="5"/>
  <c r="P872" i="5"/>
  <c r="O872" i="5"/>
  <c r="Q871" i="5"/>
  <c r="P871" i="5"/>
  <c r="O871" i="5"/>
  <c r="Q870" i="5"/>
  <c r="P870" i="5"/>
  <c r="O870" i="5"/>
  <c r="Q869" i="5"/>
  <c r="P869" i="5"/>
  <c r="O869" i="5"/>
  <c r="Q868" i="5"/>
  <c r="P868" i="5"/>
  <c r="O868" i="5"/>
  <c r="Q867" i="5"/>
  <c r="P867" i="5"/>
  <c r="O867" i="5"/>
  <c r="Q866" i="5"/>
  <c r="P866" i="5"/>
  <c r="O866" i="5"/>
  <c r="Q865" i="5"/>
  <c r="P865" i="5"/>
  <c r="O865" i="5"/>
  <c r="Q864" i="5"/>
  <c r="P864" i="5"/>
  <c r="O864" i="5"/>
  <c r="Q863" i="5"/>
  <c r="P863" i="5"/>
  <c r="O863" i="5"/>
  <c r="Q862" i="5"/>
  <c r="P862" i="5"/>
  <c r="O862" i="5"/>
  <c r="Q861" i="5"/>
  <c r="P861" i="5"/>
  <c r="O861" i="5"/>
  <c r="Q860" i="5"/>
  <c r="P860" i="5"/>
  <c r="O860" i="5"/>
  <c r="Q859" i="5"/>
  <c r="P859" i="5"/>
  <c r="O859" i="5"/>
  <c r="Q858" i="5"/>
  <c r="P858" i="5"/>
  <c r="O858" i="5"/>
  <c r="Q857" i="5"/>
  <c r="P857" i="5"/>
  <c r="O857" i="5"/>
  <c r="Q856" i="5"/>
  <c r="P856" i="5"/>
  <c r="O856" i="5"/>
  <c r="Q855" i="5"/>
  <c r="P855" i="5"/>
  <c r="O855" i="5"/>
  <c r="Q854" i="5"/>
  <c r="P854" i="5"/>
  <c r="O854" i="5"/>
  <c r="Q853" i="5"/>
  <c r="P853" i="5"/>
  <c r="O853" i="5"/>
  <c r="Q852" i="5"/>
  <c r="P852" i="5"/>
  <c r="O852" i="5"/>
  <c r="Q851" i="5"/>
  <c r="P851" i="5"/>
  <c r="O851" i="5"/>
  <c r="Q850" i="5"/>
  <c r="P850" i="5"/>
  <c r="O850" i="5"/>
  <c r="Q849" i="5"/>
  <c r="P849" i="5"/>
  <c r="O849" i="5"/>
  <c r="Q848" i="5"/>
  <c r="P848" i="5"/>
  <c r="O848" i="5"/>
  <c r="Q847" i="5"/>
  <c r="P847" i="5"/>
  <c r="O847" i="5"/>
  <c r="Q846" i="5"/>
  <c r="P846" i="5"/>
  <c r="O846" i="5"/>
  <c r="Q845" i="5"/>
  <c r="P845" i="5"/>
  <c r="O845" i="5"/>
  <c r="Q844" i="5"/>
  <c r="P844" i="5"/>
  <c r="O844" i="5"/>
  <c r="Q843" i="5"/>
  <c r="P843" i="5"/>
  <c r="O843" i="5"/>
  <c r="Q842" i="5"/>
  <c r="P842" i="5"/>
  <c r="O842" i="5"/>
  <c r="Q841" i="5"/>
  <c r="P841" i="5"/>
  <c r="O841" i="5"/>
  <c r="Q840" i="5"/>
  <c r="P840" i="5"/>
  <c r="O840" i="5"/>
  <c r="Q839" i="5"/>
  <c r="P839" i="5"/>
  <c r="O839" i="5"/>
  <c r="Q838" i="5"/>
  <c r="P838" i="5"/>
  <c r="O838" i="5"/>
  <c r="Q837" i="5"/>
  <c r="P837" i="5"/>
  <c r="O837" i="5"/>
  <c r="Q836" i="5"/>
  <c r="P836" i="5"/>
  <c r="O836" i="5"/>
  <c r="Q835" i="5"/>
  <c r="P835" i="5"/>
  <c r="O835" i="5"/>
  <c r="Q834" i="5"/>
  <c r="P834" i="5"/>
  <c r="O834" i="5"/>
  <c r="Q833" i="5"/>
  <c r="P833" i="5"/>
  <c r="O833" i="5"/>
  <c r="Q832" i="5"/>
  <c r="P832" i="5"/>
  <c r="O832" i="5"/>
  <c r="Q831" i="5"/>
  <c r="P831" i="5"/>
  <c r="O831" i="5"/>
  <c r="Q830" i="5"/>
  <c r="P830" i="5"/>
  <c r="O830" i="5"/>
  <c r="Q829" i="5"/>
  <c r="P829" i="5"/>
  <c r="O829" i="5"/>
  <c r="Q828" i="5"/>
  <c r="P828" i="5"/>
  <c r="O828" i="5"/>
  <c r="Q827" i="5"/>
  <c r="P827" i="5"/>
  <c r="O827" i="5"/>
  <c r="Q826" i="5"/>
  <c r="P826" i="5"/>
  <c r="O826" i="5"/>
  <c r="Q825" i="5"/>
  <c r="P825" i="5"/>
  <c r="O825" i="5"/>
  <c r="Q824" i="5"/>
  <c r="P824" i="5"/>
  <c r="O824" i="5"/>
  <c r="Q823" i="5"/>
  <c r="P823" i="5"/>
  <c r="O823" i="5"/>
  <c r="Q822" i="5"/>
  <c r="P822" i="5"/>
  <c r="O822" i="5"/>
  <c r="Q821" i="5"/>
  <c r="P821" i="5"/>
  <c r="O821" i="5"/>
  <c r="Q820" i="5"/>
  <c r="P820" i="5"/>
  <c r="O820" i="5"/>
  <c r="Q819" i="5"/>
  <c r="P819" i="5"/>
  <c r="O819" i="5"/>
  <c r="Q818" i="5"/>
  <c r="P818" i="5"/>
  <c r="O818" i="5"/>
  <c r="Q817" i="5"/>
  <c r="P817" i="5"/>
  <c r="O817" i="5"/>
  <c r="Q816" i="5"/>
  <c r="P816" i="5"/>
  <c r="O816" i="5"/>
  <c r="Q815" i="5"/>
  <c r="P815" i="5"/>
  <c r="O815" i="5"/>
  <c r="Q814" i="5"/>
  <c r="P814" i="5"/>
  <c r="O814" i="5"/>
  <c r="Q813" i="5"/>
  <c r="P813" i="5"/>
  <c r="O813" i="5"/>
  <c r="Q812" i="5"/>
  <c r="P812" i="5"/>
  <c r="O812" i="5"/>
  <c r="Q811" i="5"/>
  <c r="P811" i="5"/>
  <c r="O811" i="5"/>
  <c r="Q810" i="5"/>
  <c r="P810" i="5"/>
  <c r="O810" i="5"/>
  <c r="Q809" i="5"/>
  <c r="P809" i="5"/>
  <c r="O809" i="5"/>
  <c r="Q808" i="5"/>
  <c r="P808" i="5"/>
  <c r="O808" i="5"/>
  <c r="Q807" i="5"/>
  <c r="P807" i="5"/>
  <c r="O807" i="5"/>
  <c r="Q806" i="5"/>
  <c r="P806" i="5"/>
  <c r="O806" i="5"/>
  <c r="Q805" i="5"/>
  <c r="P805" i="5"/>
  <c r="O805" i="5"/>
  <c r="Q804" i="5"/>
  <c r="P804" i="5"/>
  <c r="O804" i="5"/>
  <c r="Q803" i="5"/>
  <c r="P803" i="5"/>
  <c r="O803" i="5"/>
  <c r="Q802" i="5"/>
  <c r="P802" i="5"/>
  <c r="O802" i="5"/>
  <c r="Q801" i="5"/>
  <c r="P801" i="5"/>
  <c r="O801" i="5"/>
  <c r="Q800" i="5"/>
  <c r="P800" i="5"/>
  <c r="O800" i="5"/>
  <c r="Q799" i="5"/>
  <c r="P799" i="5"/>
  <c r="O799" i="5"/>
  <c r="Q798" i="5"/>
  <c r="P798" i="5"/>
  <c r="O798" i="5"/>
  <c r="Q797" i="5"/>
  <c r="P797" i="5"/>
  <c r="O797" i="5"/>
  <c r="Q796" i="5"/>
  <c r="P796" i="5"/>
  <c r="O796" i="5"/>
  <c r="Q795" i="5"/>
  <c r="P795" i="5"/>
  <c r="O795" i="5"/>
  <c r="Q794" i="5"/>
  <c r="P794" i="5"/>
  <c r="O794" i="5"/>
  <c r="Q793" i="5"/>
  <c r="P793" i="5"/>
  <c r="O793" i="5"/>
  <c r="Q792" i="5"/>
  <c r="P792" i="5"/>
  <c r="O792" i="5"/>
  <c r="Q791" i="5"/>
  <c r="P791" i="5"/>
  <c r="O791" i="5"/>
  <c r="Q790" i="5"/>
  <c r="P790" i="5"/>
  <c r="O790" i="5"/>
  <c r="Q789" i="5"/>
  <c r="P789" i="5"/>
  <c r="O789" i="5"/>
  <c r="Q788" i="5"/>
  <c r="P788" i="5"/>
  <c r="O788" i="5"/>
  <c r="Q787" i="5"/>
  <c r="P787" i="5"/>
  <c r="O787" i="5"/>
  <c r="Q786" i="5"/>
  <c r="P786" i="5"/>
  <c r="O786" i="5"/>
  <c r="Q785" i="5"/>
  <c r="P785" i="5"/>
  <c r="O785" i="5"/>
  <c r="Q784" i="5"/>
  <c r="P784" i="5"/>
  <c r="O784" i="5"/>
  <c r="Q783" i="5"/>
  <c r="P783" i="5"/>
  <c r="O783" i="5"/>
  <c r="Q782" i="5"/>
  <c r="P782" i="5"/>
  <c r="O782" i="5"/>
  <c r="Q781" i="5"/>
  <c r="P781" i="5"/>
  <c r="O781" i="5"/>
  <c r="Q780" i="5"/>
  <c r="P780" i="5"/>
  <c r="O780" i="5"/>
  <c r="Q779" i="5"/>
  <c r="P779" i="5"/>
  <c r="O779" i="5"/>
  <c r="Q778" i="5"/>
  <c r="P778" i="5"/>
  <c r="O778" i="5"/>
  <c r="Q777" i="5"/>
  <c r="P777" i="5"/>
  <c r="O777" i="5"/>
  <c r="Q776" i="5"/>
  <c r="P776" i="5"/>
  <c r="O776" i="5"/>
  <c r="Q775" i="5"/>
  <c r="P775" i="5"/>
  <c r="O775" i="5"/>
  <c r="Q774" i="5"/>
  <c r="P774" i="5"/>
  <c r="O774" i="5"/>
  <c r="Q773" i="5"/>
  <c r="P773" i="5"/>
  <c r="O773" i="5"/>
  <c r="Q772" i="5"/>
  <c r="P772" i="5"/>
  <c r="O772" i="5"/>
  <c r="Q771" i="5"/>
  <c r="P771" i="5"/>
  <c r="O771" i="5"/>
  <c r="Q770" i="5"/>
  <c r="P770" i="5"/>
  <c r="O770" i="5"/>
  <c r="Q769" i="5"/>
  <c r="P769" i="5"/>
  <c r="O769" i="5"/>
  <c r="Q768" i="5"/>
  <c r="P768" i="5"/>
  <c r="O768" i="5"/>
  <c r="Q767" i="5"/>
  <c r="P767" i="5"/>
  <c r="O767" i="5"/>
  <c r="Q766" i="5"/>
  <c r="P766" i="5"/>
  <c r="O766" i="5"/>
  <c r="Q765" i="5"/>
  <c r="P765" i="5"/>
  <c r="O765" i="5"/>
  <c r="Q764" i="5"/>
  <c r="P764" i="5"/>
  <c r="O764" i="5"/>
  <c r="Q763" i="5"/>
  <c r="P763" i="5"/>
  <c r="O763" i="5"/>
  <c r="Q762" i="5"/>
  <c r="P762" i="5"/>
  <c r="O762" i="5"/>
  <c r="Q761" i="5"/>
  <c r="P761" i="5"/>
  <c r="O761" i="5"/>
  <c r="Q760" i="5"/>
  <c r="P760" i="5"/>
  <c r="O760" i="5"/>
  <c r="Q759" i="5"/>
  <c r="P759" i="5"/>
  <c r="O759" i="5"/>
  <c r="Q758" i="5"/>
  <c r="P758" i="5"/>
  <c r="O758" i="5"/>
  <c r="Q757" i="5"/>
  <c r="P757" i="5"/>
  <c r="O757" i="5"/>
  <c r="Q756" i="5"/>
  <c r="P756" i="5"/>
  <c r="O756" i="5"/>
  <c r="Q755" i="5"/>
  <c r="P755" i="5"/>
  <c r="O755" i="5"/>
  <c r="Q754" i="5"/>
  <c r="P754" i="5"/>
  <c r="O754" i="5"/>
  <c r="Q753" i="5"/>
  <c r="P753" i="5"/>
  <c r="O753" i="5"/>
  <c r="Q752" i="5"/>
  <c r="P752" i="5"/>
  <c r="O752" i="5"/>
  <c r="Q751" i="5"/>
  <c r="P751" i="5"/>
  <c r="O751" i="5"/>
  <c r="Q750" i="5"/>
  <c r="P750" i="5"/>
  <c r="O750" i="5"/>
  <c r="Q749" i="5"/>
  <c r="P749" i="5"/>
  <c r="O749" i="5"/>
  <c r="Q748" i="5"/>
  <c r="P748" i="5"/>
  <c r="O748" i="5"/>
  <c r="Q747" i="5"/>
  <c r="P747" i="5"/>
  <c r="O747" i="5"/>
  <c r="Q746" i="5"/>
  <c r="P746" i="5"/>
  <c r="O746" i="5"/>
  <c r="Q745" i="5"/>
  <c r="P745" i="5"/>
  <c r="O745" i="5"/>
  <c r="Q744" i="5"/>
  <c r="P744" i="5"/>
  <c r="O744" i="5"/>
  <c r="Q743" i="5"/>
  <c r="P743" i="5"/>
  <c r="O743" i="5"/>
  <c r="Q742" i="5"/>
  <c r="P742" i="5"/>
  <c r="O742" i="5"/>
  <c r="Q741" i="5"/>
  <c r="P741" i="5"/>
  <c r="O741" i="5"/>
  <c r="Q740" i="5"/>
  <c r="P740" i="5"/>
  <c r="O740" i="5"/>
  <c r="Q739" i="5"/>
  <c r="P739" i="5"/>
  <c r="O739" i="5"/>
  <c r="Q738" i="5"/>
  <c r="P738" i="5"/>
  <c r="O738" i="5"/>
  <c r="Q737" i="5"/>
  <c r="P737" i="5"/>
  <c r="O737" i="5"/>
  <c r="Q736" i="5"/>
  <c r="P736" i="5"/>
  <c r="O736" i="5"/>
  <c r="Q735" i="5"/>
  <c r="P735" i="5"/>
  <c r="O735" i="5"/>
  <c r="Q734" i="5"/>
  <c r="P734" i="5"/>
  <c r="O734" i="5"/>
  <c r="Q733" i="5"/>
  <c r="P733" i="5"/>
  <c r="O733" i="5"/>
  <c r="Q732" i="5"/>
  <c r="P732" i="5"/>
  <c r="O732" i="5"/>
  <c r="Q731" i="5"/>
  <c r="P731" i="5"/>
  <c r="O731" i="5"/>
  <c r="Q730" i="5"/>
  <c r="P730" i="5"/>
  <c r="O730" i="5"/>
  <c r="Q729" i="5"/>
  <c r="P729" i="5"/>
  <c r="O729" i="5"/>
  <c r="Q728" i="5"/>
  <c r="P728" i="5"/>
  <c r="O728" i="5"/>
  <c r="Q727" i="5"/>
  <c r="P727" i="5"/>
  <c r="O727" i="5"/>
  <c r="Q726" i="5"/>
  <c r="P726" i="5"/>
  <c r="O726" i="5"/>
  <c r="Q725" i="5"/>
  <c r="P725" i="5"/>
  <c r="O725" i="5"/>
  <c r="Q724" i="5"/>
  <c r="P724" i="5"/>
  <c r="O724" i="5"/>
  <c r="Q723" i="5"/>
  <c r="P723" i="5"/>
  <c r="O723" i="5"/>
  <c r="Q722" i="5"/>
  <c r="P722" i="5"/>
  <c r="O722" i="5"/>
  <c r="Q721" i="5"/>
  <c r="P721" i="5"/>
  <c r="O721" i="5"/>
  <c r="Q720" i="5"/>
  <c r="P720" i="5"/>
  <c r="O720" i="5"/>
  <c r="Q719" i="5"/>
  <c r="P719" i="5"/>
  <c r="O719" i="5"/>
  <c r="Q718" i="5"/>
  <c r="P718" i="5"/>
  <c r="O718" i="5"/>
  <c r="Q717" i="5"/>
  <c r="P717" i="5"/>
  <c r="O717" i="5"/>
  <c r="Q716" i="5"/>
  <c r="P716" i="5"/>
  <c r="O716" i="5"/>
  <c r="Q715" i="5"/>
  <c r="P715" i="5"/>
  <c r="O715" i="5"/>
  <c r="Q714" i="5"/>
  <c r="P714" i="5"/>
  <c r="O714" i="5"/>
  <c r="Q713" i="5"/>
  <c r="P713" i="5"/>
  <c r="O713" i="5"/>
  <c r="Q712" i="5"/>
  <c r="P712" i="5"/>
  <c r="O712" i="5"/>
  <c r="Q711" i="5"/>
  <c r="P711" i="5"/>
  <c r="O711" i="5"/>
  <c r="Q710" i="5"/>
  <c r="P710" i="5"/>
  <c r="O710" i="5"/>
  <c r="Q709" i="5"/>
  <c r="P709" i="5"/>
  <c r="O709" i="5"/>
  <c r="Q708" i="5"/>
  <c r="P708" i="5"/>
  <c r="O708" i="5"/>
  <c r="Q707" i="5"/>
  <c r="P707" i="5"/>
  <c r="O707" i="5"/>
  <c r="Q706" i="5"/>
  <c r="P706" i="5"/>
  <c r="O706" i="5"/>
  <c r="Q705" i="5"/>
  <c r="P705" i="5"/>
  <c r="O705" i="5"/>
  <c r="Q704" i="5"/>
  <c r="P704" i="5"/>
  <c r="O704" i="5"/>
  <c r="Q703" i="5"/>
  <c r="P703" i="5"/>
  <c r="O703" i="5"/>
  <c r="Q702" i="5"/>
  <c r="P702" i="5"/>
  <c r="O702" i="5"/>
  <c r="Q701" i="5"/>
  <c r="P701" i="5"/>
  <c r="O701" i="5"/>
  <c r="Q700" i="5"/>
  <c r="P700" i="5"/>
  <c r="O700" i="5"/>
  <c r="Q699" i="5"/>
  <c r="P699" i="5"/>
  <c r="O699" i="5"/>
  <c r="Q698" i="5"/>
  <c r="P698" i="5"/>
  <c r="O698" i="5"/>
  <c r="Q697" i="5"/>
  <c r="P697" i="5"/>
  <c r="O697" i="5"/>
  <c r="Q696" i="5"/>
  <c r="P696" i="5"/>
  <c r="O696" i="5"/>
  <c r="Q695" i="5"/>
  <c r="P695" i="5"/>
  <c r="O695" i="5"/>
  <c r="Q694" i="5"/>
  <c r="P694" i="5"/>
  <c r="O694" i="5"/>
  <c r="Q693" i="5"/>
  <c r="P693" i="5"/>
  <c r="O693" i="5"/>
  <c r="Q692" i="5"/>
  <c r="P692" i="5"/>
  <c r="O692" i="5"/>
  <c r="Q691" i="5"/>
  <c r="P691" i="5"/>
  <c r="O691" i="5"/>
  <c r="Q690" i="5"/>
  <c r="P690" i="5"/>
  <c r="O690" i="5"/>
  <c r="Q689" i="5"/>
  <c r="P689" i="5"/>
  <c r="O689" i="5"/>
  <c r="Q688" i="5"/>
  <c r="P688" i="5"/>
  <c r="O688" i="5"/>
  <c r="Q687" i="5"/>
  <c r="P687" i="5"/>
  <c r="O687" i="5"/>
  <c r="Q686" i="5"/>
  <c r="P686" i="5"/>
  <c r="O686" i="5"/>
  <c r="Q685" i="5"/>
  <c r="P685" i="5"/>
  <c r="O685" i="5"/>
  <c r="Q684" i="5"/>
  <c r="P684" i="5"/>
  <c r="O684" i="5"/>
  <c r="Q683" i="5"/>
  <c r="P683" i="5"/>
  <c r="O683" i="5"/>
  <c r="Q682" i="5"/>
  <c r="P682" i="5"/>
  <c r="O682" i="5"/>
  <c r="Q681" i="5"/>
  <c r="P681" i="5"/>
  <c r="O681" i="5"/>
  <c r="Q680" i="5"/>
  <c r="P680" i="5"/>
  <c r="O680" i="5"/>
  <c r="Q679" i="5"/>
  <c r="P679" i="5"/>
  <c r="O679" i="5"/>
  <c r="Q678" i="5"/>
  <c r="P678" i="5"/>
  <c r="O678" i="5"/>
  <c r="Q677" i="5"/>
  <c r="P677" i="5"/>
  <c r="O677" i="5"/>
  <c r="Q676" i="5"/>
  <c r="P676" i="5"/>
  <c r="O676" i="5"/>
  <c r="Q675" i="5"/>
  <c r="P675" i="5"/>
  <c r="O675" i="5"/>
  <c r="Q674" i="5"/>
  <c r="P674" i="5"/>
  <c r="O674" i="5"/>
  <c r="Q673" i="5"/>
  <c r="P673" i="5"/>
  <c r="O673" i="5"/>
  <c r="Q672" i="5"/>
  <c r="P672" i="5"/>
  <c r="O672" i="5"/>
  <c r="Q671" i="5"/>
  <c r="P671" i="5"/>
  <c r="O671" i="5"/>
  <c r="Q670" i="5"/>
  <c r="P670" i="5"/>
  <c r="O670" i="5"/>
  <c r="Q669" i="5"/>
  <c r="P669" i="5"/>
  <c r="O669" i="5"/>
  <c r="Q668" i="5"/>
  <c r="P668" i="5"/>
  <c r="O668" i="5"/>
  <c r="Q667" i="5"/>
  <c r="P667" i="5"/>
  <c r="O667" i="5"/>
  <c r="Q666" i="5"/>
  <c r="P666" i="5"/>
  <c r="O666" i="5"/>
  <c r="Q665" i="5"/>
  <c r="P665" i="5"/>
  <c r="O665" i="5"/>
  <c r="Q664" i="5"/>
  <c r="P664" i="5"/>
  <c r="O664" i="5"/>
  <c r="Q663" i="5"/>
  <c r="P663" i="5"/>
  <c r="O663" i="5"/>
  <c r="Q662" i="5"/>
  <c r="P662" i="5"/>
  <c r="O662" i="5"/>
  <c r="Q661" i="5"/>
  <c r="P661" i="5"/>
  <c r="O661" i="5"/>
  <c r="Q660" i="5"/>
  <c r="P660" i="5"/>
  <c r="O660" i="5"/>
  <c r="Q659" i="5"/>
  <c r="P659" i="5"/>
  <c r="O659" i="5"/>
  <c r="Q658" i="5"/>
  <c r="P658" i="5"/>
  <c r="O658" i="5"/>
  <c r="Q657" i="5"/>
  <c r="P657" i="5"/>
  <c r="O657" i="5"/>
  <c r="Q656" i="5"/>
  <c r="P656" i="5"/>
  <c r="O656" i="5"/>
  <c r="Q655" i="5"/>
  <c r="P655" i="5"/>
  <c r="O655" i="5"/>
  <c r="Q654" i="5"/>
  <c r="P654" i="5"/>
  <c r="O654" i="5"/>
  <c r="Q653" i="5"/>
  <c r="P653" i="5"/>
  <c r="O653" i="5"/>
  <c r="Q652" i="5"/>
  <c r="P652" i="5"/>
  <c r="O652" i="5"/>
  <c r="Q651" i="5"/>
  <c r="P651" i="5"/>
  <c r="O651" i="5"/>
  <c r="Q650" i="5"/>
  <c r="P650" i="5"/>
  <c r="O650" i="5"/>
  <c r="Q649" i="5"/>
  <c r="P649" i="5"/>
  <c r="O649" i="5"/>
  <c r="Q648" i="5"/>
  <c r="P648" i="5"/>
  <c r="O648" i="5"/>
  <c r="Q647" i="5"/>
  <c r="P647" i="5"/>
  <c r="O647" i="5"/>
  <c r="Q646" i="5"/>
  <c r="P646" i="5"/>
  <c r="O646" i="5"/>
  <c r="Q645" i="5"/>
  <c r="P645" i="5"/>
  <c r="O645" i="5"/>
  <c r="Q644" i="5"/>
  <c r="P644" i="5"/>
  <c r="O644" i="5"/>
  <c r="Q643" i="5"/>
  <c r="P643" i="5"/>
  <c r="O643" i="5"/>
  <c r="Q642" i="5"/>
  <c r="P642" i="5"/>
  <c r="O642" i="5"/>
  <c r="Q641" i="5"/>
  <c r="P641" i="5"/>
  <c r="O641" i="5"/>
  <c r="Q640" i="5"/>
  <c r="P640" i="5"/>
  <c r="O640" i="5"/>
  <c r="Q639" i="5"/>
  <c r="P639" i="5"/>
  <c r="O639" i="5"/>
  <c r="Q638" i="5"/>
  <c r="P638" i="5"/>
  <c r="O638" i="5"/>
  <c r="Q637" i="5"/>
  <c r="P637" i="5"/>
  <c r="O637" i="5"/>
  <c r="Q636" i="5"/>
  <c r="P636" i="5"/>
  <c r="O636" i="5"/>
  <c r="Q635" i="5"/>
  <c r="P635" i="5"/>
  <c r="O635" i="5"/>
  <c r="Q634" i="5"/>
  <c r="P634" i="5"/>
  <c r="O634" i="5"/>
  <c r="Q633" i="5"/>
  <c r="P633" i="5"/>
  <c r="O633" i="5"/>
  <c r="Q632" i="5"/>
  <c r="P632" i="5"/>
  <c r="O632" i="5"/>
  <c r="Q631" i="5"/>
  <c r="P631" i="5"/>
  <c r="O631" i="5"/>
  <c r="Q630" i="5"/>
  <c r="P630" i="5"/>
  <c r="O630" i="5"/>
  <c r="Q629" i="5"/>
  <c r="P629" i="5"/>
  <c r="O629" i="5"/>
  <c r="Q628" i="5"/>
  <c r="P628" i="5"/>
  <c r="O628" i="5"/>
  <c r="Q627" i="5"/>
  <c r="P627" i="5"/>
  <c r="O627" i="5"/>
  <c r="Q626" i="5"/>
  <c r="P626" i="5"/>
  <c r="O626" i="5"/>
  <c r="Q625" i="5"/>
  <c r="P625" i="5"/>
  <c r="O625" i="5"/>
  <c r="Q624" i="5"/>
  <c r="P624" i="5"/>
  <c r="O624" i="5"/>
  <c r="Q623" i="5"/>
  <c r="P623" i="5"/>
  <c r="O623" i="5"/>
  <c r="Q622" i="5"/>
  <c r="P622" i="5"/>
  <c r="O622" i="5"/>
  <c r="Q621" i="5"/>
  <c r="P621" i="5"/>
  <c r="O621" i="5"/>
  <c r="Q620" i="5"/>
  <c r="P620" i="5"/>
  <c r="O620" i="5"/>
  <c r="Q619" i="5"/>
  <c r="P619" i="5"/>
  <c r="O619" i="5"/>
  <c r="Q618" i="5"/>
  <c r="P618" i="5"/>
  <c r="O618" i="5"/>
  <c r="Q617" i="5"/>
  <c r="P617" i="5"/>
  <c r="O617" i="5"/>
  <c r="Q616" i="5"/>
  <c r="P616" i="5"/>
  <c r="O616" i="5"/>
  <c r="Q615" i="5"/>
  <c r="P615" i="5"/>
  <c r="O615" i="5"/>
  <c r="Q614" i="5"/>
  <c r="P614" i="5"/>
  <c r="O614" i="5"/>
  <c r="Q613" i="5"/>
  <c r="P613" i="5"/>
  <c r="O613" i="5"/>
  <c r="Q612" i="5"/>
  <c r="P612" i="5"/>
  <c r="O612" i="5"/>
  <c r="Q611" i="5"/>
  <c r="P611" i="5"/>
  <c r="O611" i="5"/>
  <c r="Q610" i="5"/>
  <c r="P610" i="5"/>
  <c r="O610" i="5"/>
  <c r="Q609" i="5"/>
  <c r="P609" i="5"/>
  <c r="O609" i="5"/>
  <c r="Q608" i="5"/>
  <c r="P608" i="5"/>
  <c r="O608" i="5"/>
  <c r="Q607" i="5"/>
  <c r="P607" i="5"/>
  <c r="O607" i="5"/>
  <c r="Q606" i="5"/>
  <c r="P606" i="5"/>
  <c r="O606" i="5"/>
  <c r="Q605" i="5"/>
  <c r="P605" i="5"/>
  <c r="O605" i="5"/>
  <c r="Q604" i="5"/>
  <c r="P604" i="5"/>
  <c r="O604" i="5"/>
  <c r="Q603" i="5"/>
  <c r="P603" i="5"/>
  <c r="O603" i="5"/>
  <c r="Q602" i="5"/>
  <c r="P602" i="5"/>
  <c r="O602" i="5"/>
  <c r="Q601" i="5"/>
  <c r="P601" i="5"/>
  <c r="O601" i="5"/>
  <c r="Q600" i="5"/>
  <c r="P600" i="5"/>
  <c r="O600" i="5"/>
  <c r="Q599" i="5"/>
  <c r="P599" i="5"/>
  <c r="O599" i="5"/>
  <c r="Q598" i="5"/>
  <c r="P598" i="5"/>
  <c r="O598" i="5"/>
  <c r="Q597" i="5"/>
  <c r="P597" i="5"/>
  <c r="O597" i="5"/>
  <c r="Q596" i="5"/>
  <c r="P596" i="5"/>
  <c r="O596" i="5"/>
  <c r="Q595" i="5"/>
  <c r="P595" i="5"/>
  <c r="O595" i="5"/>
  <c r="Q594" i="5"/>
  <c r="P594" i="5"/>
  <c r="O594" i="5"/>
  <c r="Q593" i="5"/>
  <c r="P593" i="5"/>
  <c r="O593" i="5"/>
  <c r="Q592" i="5"/>
  <c r="P592" i="5"/>
  <c r="O592" i="5"/>
  <c r="Q591" i="5"/>
  <c r="P591" i="5"/>
  <c r="O591" i="5"/>
  <c r="Q590" i="5"/>
  <c r="P590" i="5"/>
  <c r="O590" i="5"/>
  <c r="Q589" i="5"/>
  <c r="P589" i="5"/>
  <c r="O589" i="5"/>
  <c r="Q588" i="5"/>
  <c r="P588" i="5"/>
  <c r="O588" i="5"/>
  <c r="Q587" i="5"/>
  <c r="P587" i="5"/>
  <c r="O587" i="5"/>
  <c r="Q586" i="5"/>
  <c r="P586" i="5"/>
  <c r="O586" i="5"/>
  <c r="Q585" i="5"/>
  <c r="P585" i="5"/>
  <c r="O585" i="5"/>
  <c r="Q584" i="5"/>
  <c r="P584" i="5"/>
  <c r="O584" i="5"/>
  <c r="Q583" i="5"/>
  <c r="P583" i="5"/>
  <c r="O583" i="5"/>
  <c r="Q582" i="5"/>
  <c r="P582" i="5"/>
  <c r="O582" i="5"/>
  <c r="Q581" i="5"/>
  <c r="P581" i="5"/>
  <c r="O581" i="5"/>
  <c r="Q580" i="5"/>
  <c r="P580" i="5"/>
  <c r="O580" i="5"/>
  <c r="Q579" i="5"/>
  <c r="P579" i="5"/>
  <c r="O579" i="5"/>
  <c r="Q578" i="5"/>
  <c r="P578" i="5"/>
  <c r="O578" i="5"/>
  <c r="Q577" i="5"/>
  <c r="P577" i="5"/>
  <c r="O577" i="5"/>
  <c r="Q576" i="5"/>
  <c r="P576" i="5"/>
  <c r="O576" i="5"/>
  <c r="Q575" i="5"/>
  <c r="P575" i="5"/>
  <c r="O575" i="5"/>
  <c r="Q574" i="5"/>
  <c r="P574" i="5"/>
  <c r="O574" i="5"/>
  <c r="Q573" i="5"/>
  <c r="P573" i="5"/>
  <c r="O573" i="5"/>
  <c r="Q572" i="5"/>
  <c r="P572" i="5"/>
  <c r="O572" i="5"/>
  <c r="Q571" i="5"/>
  <c r="P571" i="5"/>
  <c r="O571" i="5"/>
  <c r="Q570" i="5"/>
  <c r="P570" i="5"/>
  <c r="O570" i="5"/>
  <c r="Q569" i="5"/>
  <c r="P569" i="5"/>
  <c r="O569" i="5"/>
  <c r="Q568" i="5"/>
  <c r="P568" i="5"/>
  <c r="O568" i="5"/>
  <c r="Q567" i="5"/>
  <c r="P567" i="5"/>
  <c r="O567" i="5"/>
  <c r="Q566" i="5"/>
  <c r="P566" i="5"/>
  <c r="O566" i="5"/>
  <c r="Q565" i="5"/>
  <c r="P565" i="5"/>
  <c r="O565" i="5"/>
  <c r="Q564" i="5"/>
  <c r="P564" i="5"/>
  <c r="O564" i="5"/>
  <c r="Q563" i="5"/>
  <c r="P563" i="5"/>
  <c r="O563" i="5"/>
  <c r="Q562" i="5"/>
  <c r="P562" i="5"/>
  <c r="O562" i="5"/>
  <c r="Q561" i="5"/>
  <c r="P561" i="5"/>
  <c r="O561" i="5"/>
  <c r="Q560" i="5"/>
  <c r="P560" i="5"/>
  <c r="O560" i="5"/>
  <c r="Q559" i="5"/>
  <c r="P559" i="5"/>
  <c r="O559" i="5"/>
  <c r="Q558" i="5"/>
  <c r="P558" i="5"/>
  <c r="O558" i="5"/>
  <c r="Q557" i="5"/>
  <c r="P557" i="5"/>
  <c r="O557" i="5"/>
  <c r="Q556" i="5"/>
  <c r="P556" i="5"/>
  <c r="O556" i="5"/>
  <c r="Q555" i="5"/>
  <c r="P555" i="5"/>
  <c r="O555" i="5"/>
  <c r="Q554" i="5"/>
  <c r="P554" i="5"/>
  <c r="O554" i="5"/>
  <c r="Q553" i="5"/>
  <c r="P553" i="5"/>
  <c r="O553" i="5"/>
  <c r="Q552" i="5"/>
  <c r="P552" i="5"/>
  <c r="O552" i="5"/>
  <c r="Q551" i="5"/>
  <c r="P551" i="5"/>
  <c r="O551" i="5"/>
  <c r="Q550" i="5"/>
  <c r="P550" i="5"/>
  <c r="O550" i="5"/>
  <c r="Q549" i="5"/>
  <c r="P549" i="5"/>
  <c r="O549" i="5"/>
  <c r="Q548" i="5"/>
  <c r="P548" i="5"/>
  <c r="O548" i="5"/>
  <c r="Q547" i="5"/>
  <c r="P547" i="5"/>
  <c r="O547" i="5"/>
  <c r="Q546" i="5"/>
  <c r="P546" i="5"/>
  <c r="O546" i="5"/>
  <c r="Q545" i="5"/>
  <c r="P545" i="5"/>
  <c r="O545" i="5"/>
  <c r="Q544" i="5"/>
  <c r="P544" i="5"/>
  <c r="O544" i="5"/>
  <c r="Q543" i="5"/>
  <c r="P543" i="5"/>
  <c r="O543" i="5"/>
  <c r="Q542" i="5"/>
  <c r="P542" i="5"/>
  <c r="O542" i="5"/>
  <c r="Q541" i="5"/>
  <c r="P541" i="5"/>
  <c r="O541" i="5"/>
  <c r="Q540" i="5"/>
  <c r="P540" i="5"/>
  <c r="O540" i="5"/>
  <c r="Q539" i="5"/>
  <c r="P539" i="5"/>
  <c r="O539" i="5"/>
  <c r="Q538" i="5"/>
  <c r="P538" i="5"/>
  <c r="O538" i="5"/>
  <c r="Q537" i="5"/>
  <c r="P537" i="5"/>
  <c r="O537" i="5"/>
  <c r="Q536" i="5"/>
  <c r="P536" i="5"/>
  <c r="O536" i="5"/>
  <c r="Q535" i="5"/>
  <c r="P535" i="5"/>
  <c r="O535" i="5"/>
  <c r="Q534" i="5"/>
  <c r="P534" i="5"/>
  <c r="O534" i="5"/>
  <c r="Q533" i="5"/>
  <c r="P533" i="5"/>
  <c r="O533" i="5"/>
  <c r="Q532" i="5"/>
  <c r="P532" i="5"/>
  <c r="O532" i="5"/>
  <c r="Q531" i="5"/>
  <c r="P531" i="5"/>
  <c r="O531" i="5"/>
  <c r="Q530" i="5"/>
  <c r="P530" i="5"/>
  <c r="O530" i="5"/>
  <c r="Q529" i="5"/>
  <c r="P529" i="5"/>
  <c r="O529" i="5"/>
  <c r="Q528" i="5"/>
  <c r="P528" i="5"/>
  <c r="O528" i="5"/>
  <c r="Q527" i="5"/>
  <c r="P527" i="5"/>
  <c r="O527" i="5"/>
  <c r="Q526" i="5"/>
  <c r="P526" i="5"/>
  <c r="O526" i="5"/>
  <c r="Q525" i="5"/>
  <c r="P525" i="5"/>
  <c r="O525" i="5"/>
  <c r="Q524" i="5"/>
  <c r="P524" i="5"/>
  <c r="O524" i="5"/>
  <c r="Q523" i="5"/>
  <c r="P523" i="5"/>
  <c r="O523" i="5"/>
  <c r="Q522" i="5"/>
  <c r="P522" i="5"/>
  <c r="O522" i="5"/>
  <c r="Q521" i="5"/>
  <c r="P521" i="5"/>
  <c r="O521" i="5"/>
  <c r="Q520" i="5"/>
  <c r="P520" i="5"/>
  <c r="O520" i="5"/>
  <c r="Q519" i="5"/>
  <c r="P519" i="5"/>
  <c r="O519" i="5"/>
  <c r="Q518" i="5"/>
  <c r="P518" i="5"/>
  <c r="O518" i="5"/>
  <c r="Q517" i="5"/>
  <c r="P517" i="5"/>
  <c r="O517" i="5"/>
  <c r="Q516" i="5"/>
  <c r="P516" i="5"/>
  <c r="O516" i="5"/>
  <c r="Q515" i="5"/>
  <c r="P515" i="5"/>
  <c r="O515" i="5"/>
  <c r="Q514" i="5"/>
  <c r="P514" i="5"/>
  <c r="O514" i="5"/>
  <c r="Q513" i="5"/>
  <c r="P513" i="5"/>
  <c r="O513" i="5"/>
  <c r="Q512" i="5"/>
  <c r="P512" i="5"/>
  <c r="O512" i="5"/>
  <c r="Q511" i="5"/>
  <c r="P511" i="5"/>
  <c r="O511" i="5"/>
  <c r="Q510" i="5"/>
  <c r="P510" i="5"/>
  <c r="O510" i="5"/>
  <c r="Q509" i="5"/>
  <c r="P509" i="5"/>
  <c r="O509" i="5"/>
  <c r="Q508" i="5"/>
  <c r="P508" i="5"/>
  <c r="O508" i="5"/>
  <c r="Q507" i="5"/>
  <c r="P507" i="5"/>
  <c r="O507" i="5"/>
  <c r="Q506" i="5"/>
  <c r="P506" i="5"/>
  <c r="O506" i="5"/>
  <c r="Q505" i="5"/>
  <c r="P505" i="5"/>
  <c r="O505" i="5"/>
  <c r="Q504" i="5"/>
  <c r="P504" i="5"/>
  <c r="O504" i="5"/>
  <c r="Q503" i="5"/>
  <c r="P503" i="5"/>
  <c r="O503" i="5"/>
  <c r="Q502" i="5"/>
  <c r="P502" i="5"/>
  <c r="O502" i="5"/>
  <c r="Q501" i="5"/>
  <c r="P501" i="5"/>
  <c r="O501" i="5"/>
  <c r="Q500" i="5"/>
  <c r="P500" i="5"/>
  <c r="O500" i="5"/>
  <c r="Q499" i="5"/>
  <c r="P499" i="5"/>
  <c r="O499" i="5"/>
  <c r="Q498" i="5"/>
  <c r="P498" i="5"/>
  <c r="O498" i="5"/>
  <c r="Q497" i="5"/>
  <c r="P497" i="5"/>
  <c r="O497" i="5"/>
  <c r="Q496" i="5"/>
  <c r="P496" i="5"/>
  <c r="O496" i="5"/>
  <c r="Q495" i="5"/>
  <c r="P495" i="5"/>
  <c r="O495" i="5"/>
  <c r="Q494" i="5"/>
  <c r="P494" i="5"/>
  <c r="O494" i="5"/>
  <c r="Q493" i="5"/>
  <c r="P493" i="5"/>
  <c r="O493" i="5"/>
  <c r="Q492" i="5"/>
  <c r="P492" i="5"/>
  <c r="O492" i="5"/>
  <c r="Q491" i="5"/>
  <c r="P491" i="5"/>
  <c r="O491" i="5"/>
  <c r="Q490" i="5"/>
  <c r="P490" i="5"/>
  <c r="O490" i="5"/>
  <c r="Q489" i="5"/>
  <c r="P489" i="5"/>
  <c r="O489" i="5"/>
  <c r="Q488" i="5"/>
  <c r="P488" i="5"/>
  <c r="O488" i="5"/>
  <c r="Q487" i="5"/>
  <c r="P487" i="5"/>
  <c r="O487" i="5"/>
  <c r="Q486" i="5"/>
  <c r="P486" i="5"/>
  <c r="O486" i="5"/>
  <c r="Q485" i="5"/>
  <c r="P485" i="5"/>
  <c r="O485" i="5"/>
  <c r="Q484" i="5"/>
  <c r="P484" i="5"/>
  <c r="O484" i="5"/>
  <c r="Q483" i="5"/>
  <c r="P483" i="5"/>
  <c r="O483" i="5"/>
  <c r="Q482" i="5"/>
  <c r="P482" i="5"/>
  <c r="O482" i="5"/>
  <c r="Q481" i="5"/>
  <c r="P481" i="5"/>
  <c r="O481" i="5"/>
  <c r="Q480" i="5"/>
  <c r="P480" i="5"/>
  <c r="O480" i="5"/>
  <c r="Q479" i="5"/>
  <c r="P479" i="5"/>
  <c r="O479" i="5"/>
  <c r="Q478" i="5"/>
  <c r="P478" i="5"/>
  <c r="O478" i="5"/>
  <c r="Q477" i="5"/>
  <c r="P477" i="5"/>
  <c r="O477" i="5"/>
  <c r="Q476" i="5"/>
  <c r="P476" i="5"/>
  <c r="O476" i="5"/>
  <c r="Q475" i="5"/>
  <c r="P475" i="5"/>
  <c r="O475" i="5"/>
  <c r="Q474" i="5"/>
  <c r="P474" i="5"/>
  <c r="O474" i="5"/>
  <c r="Q473" i="5"/>
  <c r="P473" i="5"/>
  <c r="O473" i="5"/>
  <c r="Q472" i="5"/>
  <c r="P472" i="5"/>
  <c r="O472" i="5"/>
  <c r="Q471" i="5"/>
  <c r="P471" i="5"/>
  <c r="O471" i="5"/>
  <c r="Q470" i="5"/>
  <c r="P470" i="5"/>
  <c r="O470" i="5"/>
  <c r="Q469" i="5"/>
  <c r="P469" i="5"/>
  <c r="O469" i="5"/>
  <c r="Q468" i="5"/>
  <c r="P468" i="5"/>
  <c r="O468" i="5"/>
  <c r="Q467" i="5"/>
  <c r="P467" i="5"/>
  <c r="O467" i="5"/>
  <c r="Q466" i="5"/>
  <c r="P466" i="5"/>
  <c r="O466" i="5"/>
  <c r="Q465" i="5"/>
  <c r="P465" i="5"/>
  <c r="O465" i="5"/>
  <c r="Q464" i="5"/>
  <c r="P464" i="5"/>
  <c r="O464" i="5"/>
  <c r="Q463" i="5"/>
  <c r="P463" i="5"/>
  <c r="O463" i="5"/>
  <c r="Q462" i="5"/>
  <c r="P462" i="5"/>
  <c r="O462" i="5"/>
  <c r="Q461" i="5"/>
  <c r="P461" i="5"/>
  <c r="O461" i="5"/>
  <c r="Q460" i="5"/>
  <c r="P460" i="5"/>
  <c r="O460" i="5"/>
  <c r="Q459" i="5"/>
  <c r="P459" i="5"/>
  <c r="O459" i="5"/>
  <c r="Q458" i="5"/>
  <c r="P458" i="5"/>
  <c r="O458" i="5"/>
  <c r="Q457" i="5"/>
  <c r="P457" i="5"/>
  <c r="O457" i="5"/>
  <c r="Q456" i="5"/>
  <c r="P456" i="5"/>
  <c r="O456" i="5"/>
  <c r="Q455" i="5"/>
  <c r="P455" i="5"/>
  <c r="O455" i="5"/>
  <c r="Q454" i="5"/>
  <c r="P454" i="5"/>
  <c r="O454" i="5"/>
  <c r="Q453" i="5"/>
  <c r="P453" i="5"/>
  <c r="O453" i="5"/>
  <c r="Q452" i="5"/>
  <c r="P452" i="5"/>
  <c r="O452" i="5"/>
  <c r="Q451" i="5"/>
  <c r="P451" i="5"/>
  <c r="O451" i="5"/>
  <c r="Q450" i="5"/>
  <c r="P450" i="5"/>
  <c r="O450" i="5"/>
  <c r="Q449" i="5"/>
  <c r="P449" i="5"/>
  <c r="O449" i="5"/>
  <c r="Q448" i="5"/>
  <c r="P448" i="5"/>
  <c r="O448" i="5"/>
  <c r="Q447" i="5"/>
  <c r="P447" i="5"/>
  <c r="O447" i="5"/>
  <c r="Q446" i="5"/>
  <c r="P446" i="5"/>
  <c r="O446" i="5"/>
  <c r="Q445" i="5"/>
  <c r="P445" i="5"/>
  <c r="O445" i="5"/>
  <c r="Q444" i="5"/>
  <c r="P444" i="5"/>
  <c r="O444" i="5"/>
  <c r="Q443" i="5"/>
  <c r="P443" i="5"/>
  <c r="O443" i="5"/>
  <c r="Q442" i="5"/>
  <c r="P442" i="5"/>
  <c r="O442" i="5"/>
  <c r="Q441" i="5"/>
  <c r="P441" i="5"/>
  <c r="O441" i="5"/>
  <c r="Q440" i="5"/>
  <c r="P440" i="5"/>
  <c r="O440" i="5"/>
  <c r="Q439" i="5"/>
  <c r="P439" i="5"/>
  <c r="O439" i="5"/>
  <c r="Q438" i="5"/>
  <c r="P438" i="5"/>
  <c r="O438" i="5"/>
  <c r="Q437" i="5"/>
  <c r="P437" i="5"/>
  <c r="O437" i="5"/>
  <c r="Q436" i="5"/>
  <c r="P436" i="5"/>
  <c r="O436" i="5"/>
  <c r="Q435" i="5"/>
  <c r="P435" i="5"/>
  <c r="O435" i="5"/>
  <c r="Q434" i="5"/>
  <c r="P434" i="5"/>
  <c r="O434" i="5"/>
  <c r="Q433" i="5"/>
  <c r="P433" i="5"/>
  <c r="O433" i="5"/>
  <c r="Q432" i="5"/>
  <c r="P432" i="5"/>
  <c r="O432" i="5"/>
  <c r="Q431" i="5"/>
  <c r="P431" i="5"/>
  <c r="O431" i="5"/>
  <c r="Q430" i="5"/>
  <c r="P430" i="5"/>
  <c r="O430" i="5"/>
  <c r="Q429" i="5"/>
  <c r="P429" i="5"/>
  <c r="O429" i="5"/>
  <c r="Q428" i="5"/>
  <c r="P428" i="5"/>
  <c r="O428" i="5"/>
  <c r="Q427" i="5"/>
  <c r="P427" i="5"/>
  <c r="O427" i="5"/>
  <c r="Q426" i="5"/>
  <c r="P426" i="5"/>
  <c r="O426" i="5"/>
  <c r="Q425" i="5"/>
  <c r="P425" i="5"/>
  <c r="O425" i="5"/>
  <c r="Q424" i="5"/>
  <c r="P424" i="5"/>
  <c r="O424" i="5"/>
  <c r="Q423" i="5"/>
  <c r="P423" i="5"/>
  <c r="O423" i="5"/>
  <c r="Q422" i="5"/>
  <c r="P422" i="5"/>
  <c r="O422" i="5"/>
  <c r="Q421" i="5"/>
  <c r="P421" i="5"/>
  <c r="O421" i="5"/>
  <c r="Q420" i="5"/>
  <c r="P420" i="5"/>
  <c r="O420" i="5"/>
  <c r="Q419" i="5"/>
  <c r="P419" i="5"/>
  <c r="O419" i="5"/>
  <c r="Q418" i="5"/>
  <c r="P418" i="5"/>
  <c r="O418" i="5"/>
  <c r="Q417" i="5"/>
  <c r="P417" i="5"/>
  <c r="O417" i="5"/>
  <c r="Q416" i="5"/>
  <c r="P416" i="5"/>
  <c r="O416" i="5"/>
  <c r="Q415" i="5"/>
  <c r="P415" i="5"/>
  <c r="O415" i="5"/>
  <c r="Q414" i="5"/>
  <c r="P414" i="5"/>
  <c r="O414" i="5"/>
  <c r="Q413" i="5"/>
  <c r="P413" i="5"/>
  <c r="O413" i="5"/>
  <c r="Q412" i="5"/>
  <c r="P412" i="5"/>
  <c r="O412" i="5"/>
  <c r="Q411" i="5"/>
  <c r="P411" i="5"/>
  <c r="O411" i="5"/>
  <c r="Q410" i="5"/>
  <c r="P410" i="5"/>
  <c r="O410" i="5"/>
  <c r="Q409" i="5"/>
  <c r="P409" i="5"/>
  <c r="O409" i="5"/>
  <c r="Q408" i="5"/>
  <c r="P408" i="5"/>
  <c r="O408" i="5"/>
  <c r="Q407" i="5"/>
  <c r="P407" i="5"/>
  <c r="O407" i="5"/>
  <c r="Q406" i="5"/>
  <c r="P406" i="5"/>
  <c r="O406" i="5"/>
  <c r="Q405" i="5"/>
  <c r="P405" i="5"/>
  <c r="O405" i="5"/>
  <c r="Q404" i="5"/>
  <c r="P404" i="5"/>
  <c r="O404" i="5"/>
  <c r="Q403" i="5"/>
  <c r="P403" i="5"/>
  <c r="O403" i="5"/>
  <c r="Q402" i="5"/>
  <c r="P402" i="5"/>
  <c r="O402" i="5"/>
  <c r="Q401" i="5"/>
  <c r="P401" i="5"/>
  <c r="O401" i="5"/>
  <c r="Q400" i="5"/>
  <c r="P400" i="5"/>
  <c r="O400" i="5"/>
  <c r="Q399" i="5"/>
  <c r="P399" i="5"/>
  <c r="O399" i="5"/>
  <c r="Q398" i="5"/>
  <c r="P398" i="5"/>
  <c r="O398" i="5"/>
  <c r="Q397" i="5"/>
  <c r="P397" i="5"/>
  <c r="O397" i="5"/>
  <c r="Q396" i="5"/>
  <c r="P396" i="5"/>
  <c r="O396" i="5"/>
  <c r="Q395" i="5"/>
  <c r="P395" i="5"/>
  <c r="O395" i="5"/>
  <c r="Q394" i="5"/>
  <c r="P394" i="5"/>
  <c r="O394" i="5"/>
  <c r="Q393" i="5"/>
  <c r="P393" i="5"/>
  <c r="O393" i="5"/>
  <c r="Q392" i="5"/>
  <c r="P392" i="5"/>
  <c r="O392" i="5"/>
  <c r="Q391" i="5"/>
  <c r="P391" i="5"/>
  <c r="O391" i="5"/>
  <c r="Q390" i="5"/>
  <c r="P390" i="5"/>
  <c r="O390" i="5"/>
  <c r="Q389" i="5"/>
  <c r="P389" i="5"/>
  <c r="O389" i="5"/>
  <c r="Q388" i="5"/>
  <c r="P388" i="5"/>
  <c r="O388" i="5"/>
  <c r="Q387" i="5"/>
  <c r="P387" i="5"/>
  <c r="O387" i="5"/>
  <c r="Q386" i="5"/>
  <c r="P386" i="5"/>
  <c r="O386" i="5"/>
  <c r="Q385" i="5"/>
  <c r="P385" i="5"/>
  <c r="O385" i="5"/>
  <c r="Q384" i="5"/>
  <c r="P384" i="5"/>
  <c r="O384" i="5"/>
  <c r="Q383" i="5"/>
  <c r="P383" i="5"/>
  <c r="O383" i="5"/>
  <c r="Q382" i="5"/>
  <c r="P382" i="5"/>
  <c r="O382" i="5"/>
  <c r="Q381" i="5"/>
  <c r="P381" i="5"/>
  <c r="O381" i="5"/>
  <c r="Q380" i="5"/>
  <c r="P380" i="5"/>
  <c r="O380" i="5"/>
  <c r="Q379" i="5"/>
  <c r="P379" i="5"/>
  <c r="O379" i="5"/>
  <c r="Q378" i="5"/>
  <c r="P378" i="5"/>
  <c r="O378" i="5"/>
  <c r="Q377" i="5"/>
  <c r="P377" i="5"/>
  <c r="O377" i="5"/>
  <c r="Q376" i="5"/>
  <c r="P376" i="5"/>
  <c r="O376" i="5"/>
  <c r="Q375" i="5"/>
  <c r="P375" i="5"/>
  <c r="O375" i="5"/>
  <c r="Q374" i="5"/>
  <c r="P374" i="5"/>
  <c r="O374" i="5"/>
  <c r="Q373" i="5"/>
  <c r="P373" i="5"/>
  <c r="O373" i="5"/>
  <c r="Q372" i="5"/>
  <c r="P372" i="5"/>
  <c r="O372" i="5"/>
  <c r="Q371" i="5"/>
  <c r="P371" i="5"/>
  <c r="O371" i="5"/>
  <c r="Q370" i="5"/>
  <c r="P370" i="5"/>
  <c r="O370" i="5"/>
  <c r="Q369" i="5"/>
  <c r="P369" i="5"/>
  <c r="O369" i="5"/>
  <c r="Q368" i="5"/>
  <c r="P368" i="5"/>
  <c r="O368" i="5"/>
  <c r="Q367" i="5"/>
  <c r="P367" i="5"/>
  <c r="O367" i="5"/>
  <c r="Q366" i="5"/>
  <c r="P366" i="5"/>
  <c r="O366" i="5"/>
  <c r="Q365" i="5"/>
  <c r="P365" i="5"/>
  <c r="O365" i="5"/>
  <c r="Q364" i="5"/>
  <c r="P364" i="5"/>
  <c r="O364" i="5"/>
  <c r="Q363" i="5"/>
  <c r="P363" i="5"/>
  <c r="O363" i="5"/>
  <c r="Q362" i="5"/>
  <c r="P362" i="5"/>
  <c r="O362" i="5"/>
  <c r="Q361" i="5"/>
  <c r="P361" i="5"/>
  <c r="O361" i="5"/>
  <c r="Q360" i="5"/>
  <c r="P360" i="5"/>
  <c r="O360" i="5"/>
  <c r="Q359" i="5"/>
  <c r="P359" i="5"/>
  <c r="O359" i="5"/>
  <c r="Q358" i="5"/>
  <c r="P358" i="5"/>
  <c r="O358" i="5"/>
  <c r="Q357" i="5"/>
  <c r="P357" i="5"/>
  <c r="O357" i="5"/>
  <c r="Q356" i="5"/>
  <c r="P356" i="5"/>
  <c r="O356" i="5"/>
  <c r="Q355" i="5"/>
  <c r="P355" i="5"/>
  <c r="O355" i="5"/>
  <c r="Q354" i="5"/>
  <c r="P354" i="5"/>
  <c r="O354" i="5"/>
  <c r="Q353" i="5"/>
  <c r="P353" i="5"/>
  <c r="O353" i="5"/>
  <c r="Q352" i="5"/>
  <c r="P352" i="5"/>
  <c r="O352" i="5"/>
  <c r="Q351" i="5"/>
  <c r="P351" i="5"/>
  <c r="O351" i="5"/>
  <c r="Q350" i="5"/>
  <c r="P350" i="5"/>
  <c r="O350" i="5"/>
  <c r="Q349" i="5"/>
  <c r="P349" i="5"/>
  <c r="O349" i="5"/>
  <c r="Q348" i="5"/>
  <c r="P348" i="5"/>
  <c r="O348" i="5"/>
  <c r="Q347" i="5"/>
  <c r="P347" i="5"/>
  <c r="O347" i="5"/>
  <c r="Q346" i="5"/>
  <c r="P346" i="5"/>
  <c r="O346" i="5"/>
  <c r="Q345" i="5"/>
  <c r="P345" i="5"/>
  <c r="O345" i="5"/>
  <c r="Q344" i="5"/>
  <c r="P344" i="5"/>
  <c r="O344" i="5"/>
  <c r="Q343" i="5"/>
  <c r="P343" i="5"/>
  <c r="O343" i="5"/>
  <c r="Q342" i="5"/>
  <c r="P342" i="5"/>
  <c r="O342" i="5"/>
  <c r="Q341" i="5"/>
  <c r="P341" i="5"/>
  <c r="O341" i="5"/>
  <c r="Q340" i="5"/>
  <c r="P340" i="5"/>
  <c r="O340" i="5"/>
  <c r="Q339" i="5"/>
  <c r="P339" i="5"/>
  <c r="O339" i="5"/>
  <c r="Q338" i="5"/>
  <c r="P338" i="5"/>
  <c r="O338" i="5"/>
  <c r="Q337" i="5"/>
  <c r="P337" i="5"/>
  <c r="O337" i="5"/>
  <c r="Q336" i="5"/>
  <c r="P336" i="5"/>
  <c r="O336" i="5"/>
  <c r="Q335" i="5"/>
  <c r="P335" i="5"/>
  <c r="O335" i="5"/>
  <c r="Q334" i="5"/>
  <c r="P334" i="5"/>
  <c r="O334" i="5"/>
  <c r="Q333" i="5"/>
  <c r="P333" i="5"/>
  <c r="O333" i="5"/>
  <c r="Q332" i="5"/>
  <c r="P332" i="5"/>
  <c r="O332" i="5"/>
  <c r="Q331" i="5"/>
  <c r="P331" i="5"/>
  <c r="O331" i="5"/>
  <c r="Q330" i="5"/>
  <c r="P330" i="5"/>
  <c r="O330" i="5"/>
  <c r="Q329" i="5"/>
  <c r="P329" i="5"/>
  <c r="O329" i="5"/>
  <c r="Q328" i="5"/>
  <c r="P328" i="5"/>
  <c r="O328" i="5"/>
  <c r="Q327" i="5"/>
  <c r="P327" i="5"/>
  <c r="O327" i="5"/>
  <c r="Q326" i="5"/>
  <c r="P326" i="5"/>
  <c r="O326" i="5"/>
  <c r="Q325" i="5"/>
  <c r="P325" i="5"/>
  <c r="O325" i="5"/>
  <c r="Q324" i="5"/>
  <c r="P324" i="5"/>
  <c r="O324" i="5"/>
  <c r="Q323" i="5"/>
  <c r="P323" i="5"/>
  <c r="O323" i="5"/>
  <c r="Q322" i="5"/>
  <c r="P322" i="5"/>
  <c r="O322" i="5"/>
  <c r="Q321" i="5"/>
  <c r="P321" i="5"/>
  <c r="O321" i="5"/>
  <c r="Q320" i="5"/>
  <c r="P320" i="5"/>
  <c r="O320" i="5"/>
  <c r="Q319" i="5"/>
  <c r="P319" i="5"/>
  <c r="O319" i="5"/>
  <c r="Q318" i="5"/>
  <c r="P318" i="5"/>
  <c r="O318" i="5"/>
  <c r="Q317" i="5"/>
  <c r="P317" i="5"/>
  <c r="O317" i="5"/>
  <c r="Q316" i="5"/>
  <c r="P316" i="5"/>
  <c r="O316" i="5"/>
  <c r="Q315" i="5"/>
  <c r="P315" i="5"/>
  <c r="O315" i="5"/>
  <c r="Q314" i="5"/>
  <c r="P314" i="5"/>
  <c r="O314" i="5"/>
  <c r="Q313" i="5"/>
  <c r="P313" i="5"/>
  <c r="O313" i="5"/>
  <c r="Q312" i="5"/>
  <c r="P312" i="5"/>
  <c r="O312" i="5"/>
  <c r="Q311" i="5"/>
  <c r="P311" i="5"/>
  <c r="O311" i="5"/>
  <c r="Q310" i="5"/>
  <c r="P310" i="5"/>
  <c r="O310" i="5"/>
  <c r="Q309" i="5"/>
  <c r="P309" i="5"/>
  <c r="O309" i="5"/>
  <c r="Q308" i="5"/>
  <c r="P308" i="5"/>
  <c r="O308" i="5"/>
  <c r="Q307" i="5"/>
  <c r="P307" i="5"/>
  <c r="O307" i="5"/>
  <c r="Q306" i="5"/>
  <c r="P306" i="5"/>
  <c r="O306" i="5"/>
  <c r="Q305" i="5"/>
  <c r="P305" i="5"/>
  <c r="O305" i="5"/>
  <c r="Q304" i="5"/>
  <c r="P304" i="5"/>
  <c r="O304" i="5"/>
  <c r="Q303" i="5"/>
  <c r="P303" i="5"/>
  <c r="O303" i="5"/>
  <c r="Q302" i="5"/>
  <c r="P302" i="5"/>
  <c r="O302" i="5"/>
  <c r="Q301" i="5"/>
  <c r="P301" i="5"/>
  <c r="O301" i="5"/>
  <c r="Q300" i="5"/>
  <c r="P300" i="5"/>
  <c r="O300" i="5"/>
  <c r="Q299" i="5"/>
  <c r="P299" i="5"/>
  <c r="O299" i="5"/>
  <c r="Q298" i="5"/>
  <c r="P298" i="5"/>
  <c r="O298" i="5"/>
  <c r="Q297" i="5"/>
  <c r="P297" i="5"/>
  <c r="O297" i="5"/>
  <c r="Q296" i="5"/>
  <c r="P296" i="5"/>
  <c r="O296" i="5"/>
  <c r="Q295" i="5"/>
  <c r="P295" i="5"/>
  <c r="O295" i="5"/>
  <c r="Q294" i="5"/>
  <c r="P294" i="5"/>
  <c r="O294" i="5"/>
  <c r="Q293" i="5"/>
  <c r="P293" i="5"/>
  <c r="O293" i="5"/>
  <c r="Q292" i="5"/>
  <c r="P292" i="5"/>
  <c r="O292" i="5"/>
  <c r="Q291" i="5"/>
  <c r="P291" i="5"/>
  <c r="O291" i="5"/>
  <c r="Q290" i="5"/>
  <c r="P290" i="5"/>
  <c r="O290" i="5"/>
  <c r="Q289" i="5"/>
  <c r="P289" i="5"/>
  <c r="O289" i="5"/>
  <c r="Q288" i="5"/>
  <c r="P288" i="5"/>
  <c r="O288" i="5"/>
  <c r="Q287" i="5"/>
  <c r="P287" i="5"/>
  <c r="O287" i="5"/>
  <c r="Q286" i="5"/>
  <c r="P286" i="5"/>
  <c r="O286" i="5"/>
  <c r="Q285" i="5"/>
  <c r="P285" i="5"/>
  <c r="O285" i="5"/>
  <c r="Q284" i="5"/>
  <c r="P284" i="5"/>
  <c r="O284" i="5"/>
  <c r="Q283" i="5"/>
  <c r="P283" i="5"/>
  <c r="O283" i="5"/>
  <c r="Q282" i="5"/>
  <c r="P282" i="5"/>
  <c r="O282" i="5"/>
  <c r="Q281" i="5"/>
  <c r="P281" i="5"/>
  <c r="O281" i="5"/>
  <c r="Q280" i="5"/>
  <c r="P280" i="5"/>
  <c r="O280" i="5"/>
  <c r="Q279" i="5"/>
  <c r="P279" i="5"/>
  <c r="O279" i="5"/>
  <c r="Q278" i="5"/>
  <c r="P278" i="5"/>
  <c r="O278" i="5"/>
  <c r="Q277" i="5"/>
  <c r="P277" i="5"/>
  <c r="O277" i="5"/>
  <c r="Q276" i="5"/>
  <c r="P276" i="5"/>
  <c r="O276" i="5"/>
  <c r="Q275" i="5"/>
  <c r="P275" i="5"/>
  <c r="O275" i="5"/>
  <c r="Q274" i="5"/>
  <c r="P274" i="5"/>
  <c r="O274" i="5"/>
  <c r="Q273" i="5"/>
  <c r="P273" i="5"/>
  <c r="O273" i="5"/>
  <c r="Q272" i="5"/>
  <c r="P272" i="5"/>
  <c r="O272" i="5"/>
  <c r="Q271" i="5"/>
  <c r="P271" i="5"/>
  <c r="O271" i="5"/>
  <c r="Q270" i="5"/>
  <c r="P270" i="5"/>
  <c r="O270" i="5"/>
  <c r="Q269" i="5"/>
  <c r="P269" i="5"/>
  <c r="O269" i="5"/>
  <c r="Q268" i="5"/>
  <c r="P268" i="5"/>
  <c r="O268" i="5"/>
  <c r="Q267" i="5"/>
  <c r="P267" i="5"/>
  <c r="O267" i="5"/>
  <c r="Q266" i="5"/>
  <c r="P266" i="5"/>
  <c r="O266" i="5"/>
  <c r="Q265" i="5"/>
  <c r="P265" i="5"/>
  <c r="O265" i="5"/>
  <c r="Q264" i="5"/>
  <c r="P264" i="5"/>
  <c r="O264" i="5"/>
  <c r="Q263" i="5"/>
  <c r="P263" i="5"/>
  <c r="O263" i="5"/>
  <c r="Q262" i="5"/>
  <c r="P262" i="5"/>
  <c r="O262" i="5"/>
  <c r="Q261" i="5"/>
  <c r="P261" i="5"/>
  <c r="O261" i="5"/>
  <c r="Q260" i="5"/>
  <c r="P260" i="5"/>
  <c r="O260" i="5"/>
  <c r="Q259" i="5"/>
  <c r="P259" i="5"/>
  <c r="O259" i="5"/>
  <c r="Q258" i="5"/>
  <c r="P258" i="5"/>
  <c r="O258" i="5"/>
  <c r="Q257" i="5"/>
  <c r="P257" i="5"/>
  <c r="O257" i="5"/>
  <c r="Q256" i="5"/>
  <c r="P256" i="5"/>
  <c r="O256" i="5"/>
  <c r="Q255" i="5"/>
  <c r="P255" i="5"/>
  <c r="O255" i="5"/>
  <c r="Q254" i="5"/>
  <c r="P254" i="5"/>
  <c r="O254" i="5"/>
  <c r="Q253" i="5"/>
  <c r="P253" i="5"/>
  <c r="O253" i="5"/>
  <c r="Q252" i="5"/>
  <c r="P252" i="5"/>
  <c r="O252" i="5"/>
  <c r="Q251" i="5"/>
  <c r="P251" i="5"/>
  <c r="O251" i="5"/>
  <c r="Q250" i="5"/>
  <c r="P250" i="5"/>
  <c r="O250" i="5"/>
  <c r="Q249" i="5"/>
  <c r="P249" i="5"/>
  <c r="O249" i="5"/>
  <c r="Q248" i="5"/>
  <c r="P248" i="5"/>
  <c r="O248" i="5"/>
  <c r="Q247" i="5"/>
  <c r="P247" i="5"/>
  <c r="O247" i="5"/>
  <c r="Q246" i="5"/>
  <c r="P246" i="5"/>
  <c r="O246" i="5"/>
  <c r="Q245" i="5"/>
  <c r="P245" i="5"/>
  <c r="O245" i="5"/>
  <c r="Q244" i="5"/>
  <c r="P244" i="5"/>
  <c r="O244" i="5"/>
  <c r="Q243" i="5"/>
  <c r="P243" i="5"/>
  <c r="O243" i="5"/>
  <c r="Q242" i="5"/>
  <c r="P242" i="5"/>
  <c r="O242" i="5"/>
  <c r="Q241" i="5"/>
  <c r="P241" i="5"/>
  <c r="O241" i="5"/>
  <c r="Q240" i="5"/>
  <c r="P240" i="5"/>
  <c r="O240" i="5"/>
  <c r="Q239" i="5"/>
  <c r="P239" i="5"/>
  <c r="O239" i="5"/>
  <c r="Q238" i="5"/>
  <c r="P238" i="5"/>
  <c r="O238" i="5"/>
  <c r="Q237" i="5"/>
  <c r="P237" i="5"/>
  <c r="O237" i="5"/>
  <c r="Q236" i="5"/>
  <c r="P236" i="5"/>
  <c r="O236" i="5"/>
  <c r="Q235" i="5"/>
  <c r="P235" i="5"/>
  <c r="O235" i="5"/>
  <c r="Q234" i="5"/>
  <c r="P234" i="5"/>
  <c r="O234" i="5"/>
  <c r="Q233" i="5"/>
  <c r="P233" i="5"/>
  <c r="O233" i="5"/>
  <c r="Q232" i="5"/>
  <c r="P232" i="5"/>
  <c r="O232" i="5"/>
  <c r="Q231" i="5"/>
  <c r="P231" i="5"/>
  <c r="O231" i="5"/>
  <c r="Q230" i="5"/>
  <c r="P230" i="5"/>
  <c r="O230" i="5"/>
  <c r="Q229" i="5"/>
  <c r="P229" i="5"/>
  <c r="O229" i="5"/>
  <c r="Q228" i="5"/>
  <c r="P228" i="5"/>
  <c r="O228" i="5"/>
  <c r="Q227" i="5"/>
  <c r="P227" i="5"/>
  <c r="O227" i="5"/>
  <c r="Q226" i="5"/>
  <c r="P226" i="5"/>
  <c r="O226" i="5"/>
  <c r="Q225" i="5"/>
  <c r="P225" i="5"/>
  <c r="O225" i="5"/>
  <c r="Q224" i="5"/>
  <c r="P224" i="5"/>
  <c r="O224" i="5"/>
  <c r="Q223" i="5"/>
  <c r="P223" i="5"/>
  <c r="O223" i="5"/>
  <c r="Q222" i="5"/>
  <c r="P222" i="5"/>
  <c r="O222" i="5"/>
  <c r="Q221" i="5"/>
  <c r="P221" i="5"/>
  <c r="O221" i="5"/>
  <c r="Q220" i="5"/>
  <c r="P220" i="5"/>
  <c r="O220" i="5"/>
  <c r="Q219" i="5"/>
  <c r="P219" i="5"/>
  <c r="O219" i="5"/>
  <c r="Q218" i="5"/>
  <c r="P218" i="5"/>
  <c r="O218" i="5"/>
  <c r="Q217" i="5"/>
  <c r="P217" i="5"/>
  <c r="O217" i="5"/>
  <c r="Q216" i="5"/>
  <c r="P216" i="5"/>
  <c r="O216" i="5"/>
  <c r="Q215" i="5"/>
  <c r="P215" i="5"/>
  <c r="O215" i="5"/>
  <c r="Q214" i="5"/>
  <c r="P214" i="5"/>
  <c r="O214" i="5"/>
  <c r="Q213" i="5"/>
  <c r="P213" i="5"/>
  <c r="O213" i="5"/>
  <c r="Q212" i="5"/>
  <c r="P212" i="5"/>
  <c r="O212" i="5"/>
  <c r="Q211" i="5"/>
  <c r="P211" i="5"/>
  <c r="O211" i="5"/>
  <c r="Q210" i="5"/>
  <c r="P210" i="5"/>
  <c r="O210" i="5"/>
  <c r="Q209" i="5"/>
  <c r="P209" i="5"/>
  <c r="O209" i="5"/>
  <c r="Q208" i="5"/>
  <c r="P208" i="5"/>
  <c r="O208" i="5"/>
  <c r="Q207" i="5"/>
  <c r="P207" i="5"/>
  <c r="O207" i="5"/>
  <c r="Q206" i="5"/>
  <c r="P206" i="5"/>
  <c r="O206" i="5"/>
  <c r="Q205" i="5"/>
  <c r="P205" i="5"/>
  <c r="O205" i="5"/>
  <c r="Q204" i="5"/>
  <c r="P204" i="5"/>
  <c r="O204" i="5"/>
  <c r="Q203" i="5"/>
  <c r="P203" i="5"/>
  <c r="O203" i="5"/>
  <c r="Q202" i="5"/>
  <c r="P202" i="5"/>
  <c r="O202" i="5"/>
  <c r="Q201" i="5"/>
  <c r="P201" i="5"/>
  <c r="O201" i="5"/>
  <c r="Q200" i="5"/>
  <c r="P200" i="5"/>
  <c r="O200" i="5"/>
  <c r="Q199" i="5"/>
  <c r="P199" i="5"/>
  <c r="O199" i="5"/>
  <c r="Q198" i="5"/>
  <c r="P198" i="5"/>
  <c r="O198" i="5"/>
  <c r="Q197" i="5"/>
  <c r="P197" i="5"/>
  <c r="O197" i="5"/>
  <c r="Q196" i="5"/>
  <c r="P196" i="5"/>
  <c r="O196" i="5"/>
  <c r="Q195" i="5"/>
  <c r="P195" i="5"/>
  <c r="O195" i="5"/>
  <c r="Q194" i="5"/>
  <c r="P194" i="5"/>
  <c r="O194" i="5"/>
  <c r="Q193" i="5"/>
  <c r="P193" i="5"/>
  <c r="O193" i="5"/>
  <c r="Q192" i="5"/>
  <c r="P192" i="5"/>
  <c r="O192" i="5"/>
  <c r="Q191" i="5"/>
  <c r="P191" i="5"/>
  <c r="O191" i="5"/>
  <c r="Q190" i="5"/>
  <c r="P190" i="5"/>
  <c r="O190" i="5"/>
  <c r="Q189" i="5"/>
  <c r="P189" i="5"/>
  <c r="O189" i="5"/>
  <c r="Q188" i="5"/>
  <c r="P188" i="5"/>
  <c r="O188" i="5"/>
  <c r="Q187" i="5"/>
  <c r="P187" i="5"/>
  <c r="O187" i="5"/>
  <c r="Q186" i="5"/>
  <c r="P186" i="5"/>
  <c r="O186" i="5"/>
  <c r="Q185" i="5"/>
  <c r="P185" i="5"/>
  <c r="O185" i="5"/>
  <c r="Q184" i="5"/>
  <c r="P184" i="5"/>
  <c r="O184" i="5"/>
  <c r="Q183" i="5"/>
  <c r="P183" i="5"/>
  <c r="O183" i="5"/>
  <c r="Q182" i="5"/>
  <c r="P182" i="5"/>
  <c r="O182" i="5"/>
  <c r="Q181" i="5"/>
  <c r="P181" i="5"/>
  <c r="O181" i="5"/>
  <c r="Q180" i="5"/>
  <c r="P180" i="5"/>
  <c r="O180" i="5"/>
  <c r="Q179" i="5"/>
  <c r="P179" i="5"/>
  <c r="O179" i="5"/>
  <c r="Q178" i="5"/>
  <c r="P178" i="5"/>
  <c r="O178" i="5"/>
  <c r="Q177" i="5"/>
  <c r="P177" i="5"/>
  <c r="O177" i="5"/>
  <c r="Q176" i="5"/>
  <c r="P176" i="5"/>
  <c r="O176" i="5"/>
  <c r="Q175" i="5"/>
  <c r="P175" i="5"/>
  <c r="O175" i="5"/>
  <c r="Q174" i="5"/>
  <c r="P174" i="5"/>
  <c r="O174" i="5"/>
  <c r="Q173" i="5"/>
  <c r="P173" i="5"/>
  <c r="O173" i="5"/>
  <c r="Q172" i="5"/>
  <c r="P172" i="5"/>
  <c r="O172" i="5"/>
  <c r="Q171" i="5"/>
  <c r="P171" i="5"/>
  <c r="O171" i="5"/>
  <c r="Q170" i="5"/>
  <c r="P170" i="5"/>
  <c r="O170" i="5"/>
  <c r="Q169" i="5"/>
  <c r="P169" i="5"/>
  <c r="O169" i="5"/>
  <c r="Q168" i="5"/>
  <c r="P168" i="5"/>
  <c r="O168" i="5"/>
  <c r="Q167" i="5"/>
  <c r="P167" i="5"/>
  <c r="O167" i="5"/>
  <c r="Q166" i="5"/>
  <c r="P166" i="5"/>
  <c r="O166" i="5"/>
  <c r="Q165" i="5"/>
  <c r="P165" i="5"/>
  <c r="O165" i="5"/>
  <c r="Q164" i="5"/>
  <c r="P164" i="5"/>
  <c r="O164" i="5"/>
  <c r="Q163" i="5"/>
  <c r="P163" i="5"/>
  <c r="O163" i="5"/>
  <c r="Q162" i="5"/>
  <c r="P162" i="5"/>
  <c r="O162" i="5"/>
  <c r="Q161" i="5"/>
  <c r="P161" i="5"/>
  <c r="O161" i="5"/>
  <c r="Q160" i="5"/>
  <c r="P160" i="5"/>
  <c r="O160" i="5"/>
  <c r="Q159" i="5"/>
  <c r="P159" i="5"/>
  <c r="O159" i="5"/>
  <c r="Q158" i="5"/>
  <c r="P158" i="5"/>
  <c r="O158" i="5"/>
  <c r="Q157" i="5"/>
  <c r="P157" i="5"/>
  <c r="O157" i="5"/>
  <c r="Q156" i="5"/>
  <c r="P156" i="5"/>
  <c r="O156" i="5"/>
  <c r="Q155" i="5"/>
  <c r="P155" i="5"/>
  <c r="O155" i="5"/>
  <c r="Q154" i="5"/>
  <c r="P154" i="5"/>
  <c r="O154" i="5"/>
  <c r="Q153" i="5"/>
  <c r="P153" i="5"/>
  <c r="O153" i="5"/>
  <c r="Q152" i="5"/>
  <c r="P152" i="5"/>
  <c r="O152" i="5"/>
  <c r="Q151" i="5"/>
  <c r="P151" i="5"/>
  <c r="O151" i="5"/>
  <c r="Q150" i="5"/>
  <c r="P150" i="5"/>
  <c r="O150" i="5"/>
  <c r="Q149" i="5"/>
  <c r="P149" i="5"/>
  <c r="O149" i="5"/>
  <c r="Q148" i="5"/>
  <c r="P148" i="5"/>
  <c r="O148" i="5"/>
  <c r="Q147" i="5"/>
  <c r="P147" i="5"/>
  <c r="O147" i="5"/>
  <c r="Q146" i="5"/>
  <c r="P146" i="5"/>
  <c r="O146" i="5"/>
  <c r="Q145" i="5"/>
  <c r="P145" i="5"/>
  <c r="O145" i="5"/>
  <c r="Q144" i="5"/>
  <c r="P144" i="5"/>
  <c r="O144" i="5"/>
  <c r="Q143" i="5"/>
  <c r="P143" i="5"/>
  <c r="O143" i="5"/>
  <c r="Q142" i="5"/>
  <c r="P142" i="5"/>
  <c r="O142" i="5"/>
  <c r="Q141" i="5"/>
  <c r="P141" i="5"/>
  <c r="O141" i="5"/>
  <c r="Q140" i="5"/>
  <c r="P140" i="5"/>
  <c r="O140" i="5"/>
  <c r="Q139" i="5"/>
  <c r="P139" i="5"/>
  <c r="O139" i="5"/>
  <c r="Q138" i="5"/>
  <c r="P138" i="5"/>
  <c r="O138" i="5"/>
  <c r="Q137" i="5"/>
  <c r="P137" i="5"/>
  <c r="O137" i="5"/>
  <c r="Q136" i="5"/>
  <c r="P136" i="5"/>
  <c r="O136" i="5"/>
  <c r="Q135" i="5"/>
  <c r="P135" i="5"/>
  <c r="O135" i="5"/>
  <c r="Q134" i="5"/>
  <c r="P134" i="5"/>
  <c r="O134" i="5"/>
  <c r="Q133" i="5"/>
  <c r="P133" i="5"/>
  <c r="O133" i="5"/>
  <c r="Q132" i="5"/>
  <c r="P132" i="5"/>
  <c r="O132" i="5"/>
  <c r="Q131" i="5"/>
  <c r="P131" i="5"/>
  <c r="O131" i="5"/>
  <c r="Q130" i="5"/>
  <c r="P130" i="5"/>
  <c r="O130" i="5"/>
  <c r="Q129" i="5"/>
  <c r="P129" i="5"/>
  <c r="O129" i="5"/>
  <c r="Q128" i="5"/>
  <c r="P128" i="5"/>
  <c r="O128" i="5"/>
  <c r="Q127" i="5"/>
  <c r="P127" i="5"/>
  <c r="O127" i="5"/>
  <c r="Q126" i="5"/>
  <c r="P126" i="5"/>
  <c r="O126" i="5"/>
  <c r="Q125" i="5"/>
  <c r="P125" i="5"/>
  <c r="O125" i="5"/>
  <c r="Q124" i="5"/>
  <c r="P124" i="5"/>
  <c r="O124" i="5"/>
  <c r="Q123" i="5"/>
  <c r="P123" i="5"/>
  <c r="O123" i="5"/>
  <c r="Q122" i="5"/>
  <c r="P122" i="5"/>
  <c r="O122" i="5"/>
  <c r="Q121" i="5"/>
  <c r="P121" i="5"/>
  <c r="O121" i="5"/>
  <c r="Q120" i="5"/>
  <c r="P120" i="5"/>
  <c r="O120" i="5"/>
  <c r="Q119" i="5"/>
  <c r="P119" i="5"/>
  <c r="O119" i="5"/>
  <c r="Q118" i="5"/>
  <c r="P118" i="5"/>
  <c r="O118" i="5"/>
  <c r="Q117" i="5"/>
  <c r="P117" i="5"/>
  <c r="O117" i="5"/>
  <c r="Q116" i="5"/>
  <c r="P116" i="5"/>
  <c r="O116" i="5"/>
  <c r="Q115" i="5"/>
  <c r="P115" i="5"/>
  <c r="O115" i="5"/>
  <c r="Q114" i="5"/>
  <c r="P114" i="5"/>
  <c r="O114" i="5"/>
  <c r="Q113" i="5"/>
  <c r="P113" i="5"/>
  <c r="O113" i="5"/>
  <c r="Q112" i="5"/>
  <c r="P112" i="5"/>
  <c r="O112" i="5"/>
  <c r="Q111" i="5"/>
  <c r="P111" i="5"/>
  <c r="O111" i="5"/>
  <c r="Q110" i="5"/>
  <c r="P110" i="5"/>
  <c r="O110" i="5"/>
  <c r="Q109" i="5"/>
  <c r="P109" i="5"/>
  <c r="O109" i="5"/>
  <c r="Q108" i="5"/>
  <c r="P108" i="5"/>
  <c r="O108" i="5"/>
  <c r="Q107" i="5"/>
  <c r="P107" i="5"/>
  <c r="O107" i="5"/>
  <c r="Q106" i="5"/>
  <c r="P106" i="5"/>
  <c r="O106" i="5"/>
  <c r="Q105" i="5"/>
  <c r="P105" i="5"/>
  <c r="O105" i="5"/>
  <c r="Q104" i="5"/>
  <c r="P104" i="5"/>
  <c r="O104" i="5"/>
  <c r="Q103" i="5"/>
  <c r="P103" i="5"/>
  <c r="Q102" i="5"/>
  <c r="P102" i="5"/>
  <c r="Q101" i="5"/>
  <c r="P101" i="5"/>
  <c r="O101" i="5"/>
  <c r="Q100" i="5"/>
  <c r="P100" i="5"/>
  <c r="Q99" i="5"/>
  <c r="P99" i="5"/>
  <c r="Q98" i="5"/>
  <c r="P98" i="5"/>
  <c r="Q97" i="5"/>
  <c r="P97" i="5"/>
  <c r="Q96" i="5"/>
  <c r="P96" i="5"/>
  <c r="Q95" i="5"/>
  <c r="P95" i="5"/>
  <c r="Q94" i="5"/>
  <c r="P94" i="5"/>
  <c r="Q93" i="5"/>
  <c r="P93" i="5"/>
  <c r="Q92" i="5"/>
  <c r="P92" i="5"/>
  <c r="Q91" i="5"/>
  <c r="P91" i="5"/>
  <c r="O91" i="5"/>
  <c r="Q90" i="5"/>
  <c r="P90" i="5"/>
  <c r="Q89" i="5"/>
  <c r="P89" i="5"/>
  <c r="Q88" i="5"/>
  <c r="P88" i="5"/>
  <c r="Q87" i="5"/>
  <c r="P87" i="5"/>
  <c r="Q86" i="5"/>
  <c r="P86" i="5"/>
  <c r="Q85" i="5"/>
  <c r="P85" i="5"/>
  <c r="Q84" i="5"/>
  <c r="P84" i="5"/>
  <c r="O84" i="5"/>
  <c r="Q83" i="5"/>
  <c r="P83" i="5"/>
  <c r="O83" i="5"/>
  <c r="Q82" i="5"/>
  <c r="P82" i="5"/>
  <c r="Q81" i="5"/>
  <c r="P81" i="5"/>
  <c r="O81" i="5"/>
  <c r="Q80" i="5"/>
  <c r="P80" i="5"/>
  <c r="O80" i="5"/>
  <c r="Q79" i="5"/>
  <c r="P79" i="5"/>
  <c r="Q78" i="5"/>
  <c r="P78" i="5"/>
  <c r="Q77" i="5"/>
  <c r="P77" i="5"/>
  <c r="O77" i="5"/>
  <c r="Q76" i="5"/>
  <c r="P76" i="5"/>
  <c r="O76" i="5"/>
  <c r="Q75" i="5"/>
  <c r="P75" i="5"/>
  <c r="Q74" i="5"/>
  <c r="P74" i="5"/>
  <c r="Q73" i="5"/>
  <c r="P73" i="5"/>
  <c r="Q72" i="5"/>
  <c r="P72" i="5"/>
  <c r="Q71" i="5"/>
  <c r="P71" i="5"/>
  <c r="Q70" i="5"/>
  <c r="P70" i="5"/>
  <c r="O70" i="5"/>
  <c r="Q69" i="5"/>
  <c r="P69" i="5"/>
  <c r="Q68" i="5"/>
  <c r="P68" i="5"/>
  <c r="Q67" i="5"/>
  <c r="P67" i="5"/>
  <c r="O67" i="5"/>
  <c r="Q66" i="5"/>
  <c r="P66" i="5"/>
  <c r="Q65" i="5"/>
  <c r="P65" i="5"/>
  <c r="Q64" i="5"/>
  <c r="P64" i="5"/>
  <c r="Q63" i="5"/>
  <c r="P63" i="5"/>
  <c r="Q62" i="5"/>
  <c r="P62" i="5"/>
  <c r="Q61" i="5"/>
  <c r="P61" i="5"/>
  <c r="Q60" i="5"/>
  <c r="P60" i="5"/>
  <c r="Q59" i="5"/>
  <c r="P59" i="5"/>
  <c r="Q58" i="5"/>
  <c r="P58" i="5"/>
  <c r="Q57" i="5"/>
  <c r="P57" i="5"/>
  <c r="O57" i="5"/>
  <c r="Q56" i="5"/>
  <c r="P56" i="5"/>
  <c r="O56" i="5"/>
  <c r="Q55" i="5"/>
  <c r="P55" i="5"/>
  <c r="O55" i="5"/>
  <c r="Q54" i="5"/>
  <c r="P54" i="5"/>
  <c r="Q53" i="5"/>
  <c r="P53" i="5"/>
  <c r="Q52" i="5"/>
  <c r="P52" i="5"/>
  <c r="Q51" i="5"/>
  <c r="P51" i="5"/>
  <c r="Q50" i="5"/>
  <c r="P50" i="5"/>
  <c r="Q49" i="5"/>
  <c r="P49" i="5"/>
  <c r="Q48" i="5"/>
  <c r="P48" i="5"/>
  <c r="O48" i="5"/>
  <c r="Q47" i="5"/>
  <c r="P47" i="5"/>
  <c r="Q46" i="5"/>
  <c r="P46" i="5"/>
  <c r="O46" i="5"/>
  <c r="Q45" i="5"/>
  <c r="P45" i="5"/>
  <c r="O45" i="5"/>
  <c r="Q44" i="5"/>
  <c r="P44" i="5"/>
  <c r="O44" i="5"/>
  <c r="Q43" i="5"/>
  <c r="P43" i="5"/>
  <c r="Q42" i="5"/>
  <c r="P42" i="5"/>
  <c r="Q41" i="5"/>
  <c r="P41" i="5"/>
  <c r="O41" i="5"/>
  <c r="Q40" i="5"/>
  <c r="P40" i="5"/>
  <c r="O40" i="5"/>
  <c r="Q39" i="5"/>
  <c r="P39" i="5"/>
  <c r="O39" i="5"/>
  <c r="Q38" i="5"/>
  <c r="P38" i="5"/>
  <c r="O38" i="5"/>
  <c r="Q37" i="5"/>
  <c r="P37" i="5"/>
  <c r="Q36" i="5"/>
  <c r="P36" i="5"/>
  <c r="Q35" i="5"/>
  <c r="P35" i="5"/>
  <c r="Q34" i="5"/>
  <c r="P34" i="5"/>
  <c r="Q33" i="5"/>
  <c r="P33" i="5"/>
  <c r="Q32" i="5"/>
  <c r="P32" i="5"/>
  <c r="O32" i="5"/>
  <c r="Q31" i="5"/>
  <c r="P31" i="5"/>
  <c r="O31" i="5"/>
  <c r="Q30" i="5"/>
  <c r="P30" i="5"/>
  <c r="Q29" i="5"/>
  <c r="P29" i="5"/>
  <c r="Q28" i="5"/>
  <c r="P28" i="5"/>
  <c r="Q27" i="5"/>
  <c r="P27" i="5"/>
  <c r="Q26" i="5"/>
  <c r="P26" i="5"/>
  <c r="Q25" i="5"/>
  <c r="P25" i="5"/>
  <c r="O25" i="5"/>
  <c r="Q24" i="5"/>
  <c r="P24" i="5"/>
  <c r="O24" i="5"/>
  <c r="Q23" i="5"/>
  <c r="P23" i="5"/>
  <c r="Q22" i="5"/>
  <c r="P22" i="5"/>
  <c r="O22" i="5"/>
  <c r="Q21" i="5"/>
  <c r="P21" i="5"/>
  <c r="Q20" i="5"/>
  <c r="P20" i="5"/>
  <c r="Q19" i="5"/>
  <c r="P19" i="5"/>
  <c r="Q18" i="5"/>
  <c r="P18" i="5"/>
  <c r="Q17" i="5"/>
  <c r="P17" i="5"/>
  <c r="Q16" i="5"/>
  <c r="P16" i="5"/>
  <c r="Q15" i="5"/>
  <c r="P15" i="5"/>
  <c r="Q14" i="5"/>
  <c r="P14" i="5"/>
  <c r="O14" i="5"/>
  <c r="Q13" i="5"/>
  <c r="P13" i="5"/>
  <c r="O13" i="5"/>
  <c r="Q12" i="5"/>
  <c r="P12" i="5"/>
  <c r="D1005" i="15"/>
  <c r="D1004" i="15"/>
  <c r="D1003" i="15"/>
  <c r="D1002" i="15"/>
  <c r="D1001" i="15"/>
  <c r="D1000" i="15"/>
  <c r="D999" i="15"/>
  <c r="D998" i="15"/>
  <c r="D997" i="15"/>
  <c r="D996" i="15"/>
  <c r="D995" i="15"/>
  <c r="D994" i="15"/>
  <c r="D993" i="15"/>
  <c r="D992" i="15"/>
  <c r="D991" i="15"/>
  <c r="D990" i="15"/>
  <c r="D989" i="15"/>
  <c r="D988" i="15"/>
  <c r="D987" i="15"/>
  <c r="D986" i="15"/>
  <c r="D985" i="15"/>
  <c r="D984" i="15"/>
  <c r="D983" i="15"/>
  <c r="D982" i="15"/>
  <c r="D981" i="15"/>
  <c r="D980" i="15"/>
  <c r="D979" i="15"/>
  <c r="D978" i="15"/>
  <c r="D977" i="15"/>
  <c r="D976" i="15"/>
  <c r="D975" i="15"/>
  <c r="D974" i="15"/>
  <c r="D973" i="15"/>
  <c r="D972" i="15"/>
  <c r="D971" i="15"/>
  <c r="D970" i="15"/>
  <c r="D969" i="15"/>
  <c r="D968" i="15"/>
  <c r="D967" i="15"/>
  <c r="D966" i="15"/>
  <c r="D965" i="15"/>
  <c r="D964" i="15"/>
  <c r="D963" i="15"/>
  <c r="D962" i="15"/>
  <c r="D961" i="15"/>
  <c r="D960" i="15"/>
  <c r="D959" i="15"/>
  <c r="D958" i="15"/>
  <c r="D957" i="15"/>
  <c r="D956" i="15"/>
  <c r="D955" i="15"/>
  <c r="D954" i="15"/>
  <c r="D953" i="15"/>
  <c r="D952" i="15"/>
  <c r="D951" i="15"/>
  <c r="D950" i="15"/>
  <c r="D949" i="15"/>
  <c r="D948" i="15"/>
  <c r="D947" i="15"/>
  <c r="D946" i="15"/>
  <c r="D945" i="15"/>
  <c r="D944" i="15"/>
  <c r="D943" i="15"/>
  <c r="D942" i="15"/>
  <c r="D941" i="15"/>
  <c r="D940" i="15"/>
  <c r="D939" i="15"/>
  <c r="D938" i="15"/>
  <c r="D937" i="15"/>
  <c r="D936" i="15"/>
  <c r="D935" i="15"/>
  <c r="D934" i="15"/>
  <c r="D933" i="15"/>
  <c r="D932" i="15"/>
  <c r="D931" i="15"/>
  <c r="D930" i="15"/>
  <c r="D929" i="15"/>
  <c r="D928" i="15"/>
  <c r="D927" i="15"/>
  <c r="D926" i="15"/>
  <c r="D925" i="15"/>
  <c r="D924" i="15"/>
  <c r="D923" i="15"/>
  <c r="D922" i="15"/>
  <c r="D921" i="15"/>
  <c r="D920" i="15"/>
  <c r="D919" i="15"/>
  <c r="D918" i="15"/>
  <c r="D917" i="15"/>
  <c r="D916" i="15"/>
  <c r="D915" i="15"/>
  <c r="D914" i="15"/>
  <c r="D913" i="15"/>
  <c r="D912" i="15"/>
  <c r="D911" i="15"/>
  <c r="D910" i="15"/>
  <c r="D909" i="15"/>
  <c r="D908" i="15"/>
  <c r="D907" i="15"/>
  <c r="D906" i="15"/>
  <c r="D905" i="15"/>
  <c r="D904" i="15"/>
  <c r="D903" i="15"/>
  <c r="D902" i="15"/>
  <c r="D901" i="15"/>
  <c r="D900" i="15"/>
  <c r="D899" i="15"/>
  <c r="D898" i="15"/>
  <c r="D897" i="15"/>
  <c r="D896" i="15"/>
  <c r="D895" i="15"/>
  <c r="D894" i="15"/>
  <c r="D893" i="15"/>
  <c r="D892" i="15"/>
  <c r="D891" i="15"/>
  <c r="D890" i="15"/>
  <c r="D889" i="15"/>
  <c r="D888" i="15"/>
  <c r="D887" i="15"/>
  <c r="D886" i="15"/>
  <c r="D885" i="15"/>
  <c r="D884" i="15"/>
  <c r="D883" i="15"/>
  <c r="D882" i="15"/>
  <c r="D881" i="15"/>
  <c r="D880" i="15"/>
  <c r="D879" i="15"/>
  <c r="D878" i="15"/>
  <c r="D877" i="15"/>
  <c r="D876" i="15"/>
  <c r="D875" i="15"/>
  <c r="D874" i="15"/>
  <c r="D873" i="15"/>
  <c r="D872" i="15"/>
  <c r="D871" i="15"/>
  <c r="D870" i="15"/>
  <c r="D869" i="15"/>
  <c r="D868" i="15"/>
  <c r="D867" i="15"/>
  <c r="D866" i="15"/>
  <c r="D865" i="15"/>
  <c r="D864" i="15"/>
  <c r="D863" i="15"/>
  <c r="D862" i="15"/>
  <c r="D861" i="15"/>
  <c r="D860" i="15"/>
  <c r="D859" i="15"/>
  <c r="D858" i="15"/>
  <c r="D857" i="15"/>
  <c r="D856" i="15"/>
  <c r="D855" i="15"/>
  <c r="D854" i="15"/>
  <c r="D853" i="15"/>
  <c r="D852" i="15"/>
  <c r="D851" i="15"/>
  <c r="D850" i="15"/>
  <c r="D849" i="15"/>
  <c r="D848" i="15"/>
  <c r="D847" i="15"/>
  <c r="D846" i="15"/>
  <c r="D845" i="15"/>
  <c r="D844" i="15"/>
  <c r="D843" i="15"/>
  <c r="D842" i="15"/>
  <c r="D841" i="15"/>
  <c r="D840" i="15"/>
  <c r="D839" i="15"/>
  <c r="D838" i="15"/>
  <c r="D837" i="15"/>
  <c r="D836" i="15"/>
  <c r="D835" i="15"/>
  <c r="D834" i="15"/>
  <c r="D833" i="15"/>
  <c r="D832" i="15"/>
  <c r="D831" i="15"/>
  <c r="D830" i="15"/>
  <c r="D829" i="15"/>
  <c r="D828" i="15"/>
  <c r="D827" i="15"/>
  <c r="D826" i="15"/>
  <c r="D825" i="15"/>
  <c r="D824" i="15"/>
  <c r="D823" i="15"/>
  <c r="D822" i="15"/>
  <c r="D821" i="15"/>
  <c r="D820" i="15"/>
  <c r="D819" i="15"/>
  <c r="D818" i="15"/>
  <c r="D817" i="15"/>
  <c r="D816" i="15"/>
  <c r="D815" i="15"/>
  <c r="D814" i="15"/>
  <c r="D813" i="15"/>
  <c r="D812" i="15"/>
  <c r="D811" i="15"/>
  <c r="D810" i="15"/>
  <c r="D809" i="15"/>
  <c r="D808" i="15"/>
  <c r="D807" i="15"/>
  <c r="D806" i="15"/>
  <c r="D805" i="15"/>
  <c r="D804" i="15"/>
  <c r="D803" i="15"/>
  <c r="D802" i="15"/>
  <c r="D801" i="15"/>
  <c r="D800" i="15"/>
  <c r="D799" i="15"/>
  <c r="D798" i="15"/>
  <c r="D797" i="15"/>
  <c r="D796" i="15"/>
  <c r="D795" i="15"/>
  <c r="D794" i="15"/>
  <c r="D793" i="15"/>
  <c r="D792" i="15"/>
  <c r="D791" i="15"/>
  <c r="D790" i="15"/>
  <c r="D789" i="15"/>
  <c r="D788" i="15"/>
  <c r="D787" i="15"/>
  <c r="D786" i="15"/>
  <c r="D785" i="15"/>
  <c r="D784" i="15"/>
  <c r="D783" i="15"/>
  <c r="D782" i="15"/>
  <c r="D781" i="15"/>
  <c r="D780" i="15"/>
  <c r="D779" i="15"/>
  <c r="D778" i="15"/>
  <c r="D777" i="15"/>
  <c r="D776" i="15"/>
  <c r="D775" i="15"/>
  <c r="D774" i="15"/>
  <c r="D773" i="15"/>
  <c r="D772" i="15"/>
  <c r="D771" i="15"/>
  <c r="D770" i="15"/>
  <c r="D769" i="15"/>
  <c r="D768" i="15"/>
  <c r="D767" i="15"/>
  <c r="D766" i="15"/>
  <c r="D765" i="15"/>
  <c r="D764" i="15"/>
  <c r="D763" i="15"/>
  <c r="D762" i="15"/>
  <c r="D761" i="15"/>
  <c r="D760" i="15"/>
  <c r="D759" i="15"/>
  <c r="D758" i="15"/>
  <c r="D757" i="15"/>
  <c r="D756" i="15"/>
  <c r="D755" i="15"/>
  <c r="D754" i="15"/>
  <c r="D753" i="15"/>
  <c r="D752" i="15"/>
  <c r="D751" i="15"/>
  <c r="D750" i="15"/>
  <c r="D749" i="15"/>
  <c r="D748" i="15"/>
  <c r="D747" i="15"/>
  <c r="D746" i="15"/>
  <c r="D745" i="15"/>
  <c r="D744" i="15"/>
  <c r="D743" i="15"/>
  <c r="D742" i="15"/>
  <c r="D741" i="15"/>
  <c r="D740" i="15"/>
  <c r="D739" i="15"/>
  <c r="D738" i="15"/>
  <c r="D737" i="15"/>
  <c r="D736" i="15"/>
  <c r="D735" i="15"/>
  <c r="D734" i="15"/>
  <c r="D733" i="15"/>
  <c r="D732" i="15"/>
  <c r="D731" i="15"/>
  <c r="D730" i="15"/>
  <c r="D729" i="15"/>
  <c r="D728" i="15"/>
  <c r="D727" i="15"/>
  <c r="D726" i="15"/>
  <c r="D725" i="15"/>
  <c r="D724" i="15"/>
  <c r="D723" i="15"/>
  <c r="D722" i="15"/>
  <c r="D721" i="15"/>
  <c r="D720" i="15"/>
  <c r="D719" i="15"/>
  <c r="D718" i="15"/>
  <c r="D717" i="15"/>
  <c r="D716" i="15"/>
  <c r="D715" i="15"/>
  <c r="D714" i="15"/>
  <c r="D713" i="15"/>
  <c r="D712" i="15"/>
  <c r="D711" i="15"/>
  <c r="D710" i="15"/>
  <c r="D709" i="15"/>
  <c r="D708" i="15"/>
  <c r="D707" i="15"/>
  <c r="D706" i="15"/>
  <c r="D705" i="15"/>
  <c r="D704" i="15"/>
  <c r="D703" i="15"/>
  <c r="D702" i="15"/>
  <c r="D701" i="15"/>
  <c r="D700" i="15"/>
  <c r="D699" i="15"/>
  <c r="D698" i="15"/>
  <c r="D697" i="15"/>
  <c r="D696" i="15"/>
  <c r="D695" i="15"/>
  <c r="D694" i="15"/>
  <c r="D693" i="15"/>
  <c r="D692" i="15"/>
  <c r="D691" i="15"/>
  <c r="D690" i="15"/>
  <c r="D689" i="15"/>
  <c r="D688" i="15"/>
  <c r="D687" i="15"/>
  <c r="D686" i="15"/>
  <c r="D685" i="15"/>
  <c r="D684" i="15"/>
  <c r="D683" i="15"/>
  <c r="D682" i="15"/>
  <c r="D681" i="15"/>
  <c r="D680" i="15"/>
  <c r="D679" i="15"/>
  <c r="D678" i="15"/>
  <c r="D677" i="15"/>
  <c r="D676" i="15"/>
  <c r="D675" i="15"/>
  <c r="D674" i="15"/>
  <c r="D673" i="15"/>
  <c r="D672" i="15"/>
  <c r="D671" i="15"/>
  <c r="D670" i="15"/>
  <c r="D669" i="15"/>
  <c r="D668" i="15"/>
  <c r="D667" i="15"/>
  <c r="D666" i="15"/>
  <c r="D665" i="15"/>
  <c r="D664" i="15"/>
  <c r="D663" i="15"/>
  <c r="D662" i="15"/>
  <c r="D661" i="15"/>
  <c r="D660" i="15"/>
  <c r="D659" i="15"/>
  <c r="D658" i="15"/>
  <c r="D657" i="15"/>
  <c r="D656" i="15"/>
  <c r="D655" i="15"/>
  <c r="D654" i="15"/>
  <c r="D653" i="15"/>
  <c r="D652" i="15"/>
  <c r="D651" i="15"/>
  <c r="D650" i="15"/>
  <c r="D649" i="15"/>
  <c r="D648" i="15"/>
  <c r="D647" i="15"/>
  <c r="D646" i="15"/>
  <c r="D645" i="15"/>
  <c r="D644" i="15"/>
  <c r="D643" i="15"/>
  <c r="D642" i="15"/>
  <c r="D641" i="15"/>
  <c r="D640" i="15"/>
  <c r="D639" i="15"/>
  <c r="D638" i="15"/>
  <c r="D637" i="15"/>
  <c r="D636" i="15"/>
  <c r="D635" i="15"/>
  <c r="D634" i="15"/>
  <c r="D633" i="15"/>
  <c r="D632" i="15"/>
  <c r="D631" i="15"/>
  <c r="D630" i="15"/>
  <c r="D629" i="15"/>
  <c r="D628" i="15"/>
  <c r="D627" i="15"/>
  <c r="D626" i="15"/>
  <c r="D625" i="15"/>
  <c r="D624" i="15"/>
  <c r="D623" i="15"/>
  <c r="D622" i="15"/>
  <c r="D621" i="15"/>
  <c r="D620" i="15"/>
  <c r="D619" i="15"/>
  <c r="D618" i="15"/>
  <c r="D617" i="15"/>
  <c r="D616" i="15"/>
  <c r="D615" i="15"/>
  <c r="D614" i="15"/>
  <c r="D613" i="15"/>
  <c r="D612" i="15"/>
  <c r="D611" i="15"/>
  <c r="D610" i="15"/>
  <c r="D609" i="15"/>
  <c r="D608" i="15"/>
  <c r="D607" i="15"/>
  <c r="D606" i="15"/>
  <c r="D605" i="15"/>
  <c r="D604" i="15"/>
  <c r="D603" i="15"/>
  <c r="D602" i="15"/>
  <c r="D601" i="15"/>
  <c r="D600" i="15"/>
  <c r="D599" i="15"/>
  <c r="D598" i="15"/>
  <c r="D597" i="15"/>
  <c r="D596" i="15"/>
  <c r="D595" i="15"/>
  <c r="D594" i="15"/>
  <c r="D593" i="15"/>
  <c r="D592" i="15"/>
  <c r="D591" i="15"/>
  <c r="D590" i="15"/>
  <c r="D589" i="15"/>
  <c r="D588" i="15"/>
  <c r="D587" i="15"/>
  <c r="D586" i="15"/>
  <c r="D585" i="15"/>
  <c r="D584" i="15"/>
  <c r="D583" i="15"/>
  <c r="D582" i="15"/>
  <c r="D581" i="15"/>
  <c r="D580" i="15"/>
  <c r="D579" i="15"/>
  <c r="D578" i="15"/>
  <c r="D577" i="15"/>
  <c r="D576" i="15"/>
  <c r="D575" i="15"/>
  <c r="D574" i="15"/>
  <c r="D573" i="15"/>
  <c r="D572" i="15"/>
  <c r="D571" i="15"/>
  <c r="D570" i="15"/>
  <c r="D569" i="15"/>
  <c r="D568" i="15"/>
  <c r="D567" i="15"/>
  <c r="D566" i="15"/>
  <c r="D565" i="15"/>
  <c r="D564" i="15"/>
  <c r="D563" i="15"/>
  <c r="D562" i="15"/>
  <c r="D561" i="15"/>
  <c r="D560" i="15"/>
  <c r="D559" i="15"/>
  <c r="D558" i="15"/>
  <c r="D557" i="15"/>
  <c r="D556" i="15"/>
  <c r="D555" i="15"/>
  <c r="D554" i="15"/>
  <c r="D553" i="15"/>
  <c r="D552" i="15"/>
  <c r="D551" i="15"/>
  <c r="D550" i="15"/>
  <c r="D549" i="15"/>
  <c r="D548" i="15"/>
  <c r="D547" i="15"/>
  <c r="D546" i="15"/>
  <c r="D545" i="15"/>
  <c r="D544" i="15"/>
  <c r="D543" i="15"/>
  <c r="D542" i="15"/>
  <c r="D541" i="15"/>
  <c r="D540" i="15"/>
  <c r="D539" i="15"/>
  <c r="D538" i="15"/>
  <c r="D537" i="15"/>
  <c r="D536" i="15"/>
  <c r="D535" i="15"/>
  <c r="D534" i="15"/>
  <c r="D533" i="15"/>
  <c r="D532" i="15"/>
  <c r="D531" i="15"/>
  <c r="D530" i="15"/>
  <c r="D529" i="15"/>
  <c r="D528" i="15"/>
  <c r="D527" i="15"/>
  <c r="D526" i="15"/>
  <c r="D525" i="15"/>
  <c r="D524" i="15"/>
  <c r="D523" i="15"/>
  <c r="D522" i="15"/>
  <c r="D521" i="15"/>
  <c r="D520" i="15"/>
  <c r="D519" i="15"/>
  <c r="D518" i="15"/>
  <c r="D517" i="15"/>
  <c r="D516" i="15"/>
  <c r="D515" i="15"/>
  <c r="D514" i="15"/>
  <c r="D513" i="15"/>
  <c r="D512" i="15"/>
  <c r="D511" i="15"/>
  <c r="D510" i="15"/>
  <c r="D509" i="15"/>
  <c r="D508" i="15"/>
  <c r="D507" i="15"/>
  <c r="D506" i="15"/>
  <c r="D505" i="15"/>
  <c r="D504" i="15"/>
  <c r="D503" i="15"/>
  <c r="D502" i="15"/>
  <c r="D501" i="15"/>
  <c r="D500" i="15"/>
  <c r="D499" i="15"/>
  <c r="D498" i="15"/>
  <c r="D497" i="15"/>
  <c r="D496" i="15"/>
  <c r="D495" i="15"/>
  <c r="D494" i="15"/>
  <c r="D493" i="15"/>
  <c r="D492" i="15"/>
  <c r="D491" i="15"/>
  <c r="D490" i="15"/>
  <c r="D489" i="15"/>
  <c r="D488" i="15"/>
  <c r="D487" i="15"/>
  <c r="D486" i="15"/>
  <c r="D485" i="15"/>
  <c r="D484" i="15"/>
  <c r="D483" i="15"/>
  <c r="D482" i="15"/>
  <c r="D481" i="15"/>
  <c r="D480" i="15"/>
  <c r="D479" i="15"/>
  <c r="D478" i="15"/>
  <c r="D477" i="15"/>
  <c r="D476" i="15"/>
  <c r="D475" i="15"/>
  <c r="D474" i="15"/>
  <c r="D473" i="15"/>
  <c r="D472" i="15"/>
  <c r="D471" i="15"/>
  <c r="D470" i="15"/>
  <c r="D469" i="15"/>
  <c r="D468" i="15"/>
  <c r="D467" i="15"/>
  <c r="D466" i="15"/>
  <c r="D465" i="15"/>
  <c r="D464" i="15"/>
  <c r="D463" i="15"/>
  <c r="D462" i="15"/>
  <c r="D461" i="15"/>
  <c r="D460" i="15"/>
  <c r="D459" i="15"/>
  <c r="D458" i="15"/>
  <c r="D457" i="15"/>
  <c r="D456" i="15"/>
  <c r="D455" i="15"/>
  <c r="D454" i="15"/>
  <c r="D453" i="15"/>
  <c r="D452" i="15"/>
  <c r="D451" i="15"/>
  <c r="D450" i="15"/>
  <c r="D449" i="15"/>
  <c r="D448" i="15"/>
  <c r="D447" i="15"/>
  <c r="D446" i="15"/>
  <c r="D445" i="15"/>
  <c r="D444" i="15"/>
  <c r="D443" i="15"/>
  <c r="D442" i="15"/>
  <c r="D441" i="15"/>
  <c r="D440" i="15"/>
  <c r="D439" i="15"/>
  <c r="D438" i="15"/>
  <c r="D437" i="15"/>
  <c r="D436" i="15"/>
  <c r="D435" i="15"/>
  <c r="D434" i="15"/>
  <c r="D433" i="15"/>
  <c r="D432" i="15"/>
  <c r="D431" i="15"/>
  <c r="D430" i="15"/>
  <c r="D429" i="15"/>
  <c r="D428" i="15"/>
  <c r="D427" i="15"/>
  <c r="D426" i="15"/>
  <c r="D425" i="15"/>
  <c r="D424" i="15"/>
  <c r="D423" i="15"/>
  <c r="D422" i="15"/>
  <c r="D421" i="15"/>
  <c r="D420" i="15"/>
  <c r="D419" i="15"/>
  <c r="D418" i="15"/>
  <c r="D417" i="15"/>
  <c r="D416" i="15"/>
  <c r="D415" i="15"/>
  <c r="D414" i="15"/>
  <c r="D413" i="15"/>
  <c r="D412" i="15"/>
  <c r="D411" i="15"/>
  <c r="D410" i="15"/>
  <c r="D409" i="15"/>
  <c r="D408" i="15"/>
  <c r="D407" i="15"/>
  <c r="D406" i="15"/>
  <c r="D405" i="15"/>
  <c r="D404" i="15"/>
  <c r="D403" i="15"/>
  <c r="D402" i="15"/>
  <c r="D401" i="15"/>
  <c r="D400" i="15"/>
  <c r="D399" i="15"/>
  <c r="D398" i="15"/>
  <c r="D397" i="15"/>
  <c r="D396" i="15"/>
  <c r="D395" i="15"/>
  <c r="D394" i="15"/>
  <c r="D393" i="15"/>
  <c r="D392" i="15"/>
  <c r="D391" i="15"/>
  <c r="D390" i="15"/>
  <c r="D389" i="15"/>
  <c r="D388" i="15"/>
  <c r="D387" i="15"/>
  <c r="D386" i="15"/>
  <c r="D385" i="15"/>
  <c r="D384" i="15"/>
  <c r="D383" i="15"/>
  <c r="D382" i="15"/>
  <c r="D381" i="15"/>
  <c r="D380" i="15"/>
  <c r="D379" i="15"/>
  <c r="D378" i="15"/>
  <c r="D377" i="15"/>
  <c r="D376" i="15"/>
  <c r="D375" i="15"/>
  <c r="D374" i="15"/>
  <c r="D373" i="15"/>
  <c r="D372" i="15"/>
  <c r="D371" i="15"/>
  <c r="D370" i="15"/>
  <c r="D369" i="15"/>
  <c r="D368" i="15"/>
  <c r="D367" i="15"/>
  <c r="D366" i="15"/>
  <c r="D365" i="15"/>
  <c r="D364" i="15"/>
  <c r="D363" i="15"/>
  <c r="D362" i="15"/>
  <c r="D361" i="15"/>
  <c r="D360" i="15"/>
  <c r="D359" i="15"/>
  <c r="D358" i="15"/>
  <c r="D357" i="15"/>
  <c r="D356" i="15"/>
  <c r="D355" i="15"/>
  <c r="D354" i="15"/>
  <c r="D353" i="15"/>
  <c r="D352" i="15"/>
  <c r="D351" i="15"/>
  <c r="D350" i="15"/>
  <c r="D349" i="15"/>
  <c r="D348" i="15"/>
  <c r="D347" i="15"/>
  <c r="D346" i="15"/>
  <c r="D345" i="15"/>
  <c r="D344" i="15"/>
  <c r="D343" i="15"/>
  <c r="D342" i="15"/>
  <c r="D341" i="15"/>
  <c r="D340" i="15"/>
  <c r="D339" i="15"/>
  <c r="D338" i="15"/>
  <c r="D337" i="15"/>
  <c r="D336" i="15"/>
  <c r="D335" i="15"/>
  <c r="D334" i="15"/>
  <c r="D333" i="15"/>
  <c r="D332" i="15"/>
  <c r="D331" i="15"/>
  <c r="D330" i="15"/>
  <c r="D329" i="15"/>
  <c r="D328" i="15"/>
  <c r="D327" i="15"/>
  <c r="D326" i="15"/>
  <c r="D325" i="15"/>
  <c r="D324" i="15"/>
  <c r="D323" i="15"/>
  <c r="D322" i="15"/>
  <c r="D321" i="15"/>
  <c r="D320" i="15"/>
  <c r="D319" i="15"/>
  <c r="D318" i="15"/>
  <c r="D317" i="15"/>
  <c r="D316" i="15"/>
  <c r="D315" i="15"/>
  <c r="D314" i="15"/>
  <c r="D313" i="15"/>
  <c r="D312" i="15"/>
  <c r="D311" i="15"/>
  <c r="D310" i="15"/>
  <c r="D309" i="15"/>
  <c r="D308" i="15"/>
  <c r="D307" i="15"/>
  <c r="D306" i="15"/>
  <c r="D305" i="15"/>
  <c r="D304" i="15"/>
  <c r="D303" i="15"/>
  <c r="D302" i="15"/>
  <c r="D301" i="15"/>
  <c r="D300" i="15"/>
  <c r="D299" i="15"/>
  <c r="D298" i="15"/>
  <c r="D297" i="15"/>
  <c r="D296" i="15"/>
  <c r="D295" i="15"/>
  <c r="D294" i="15"/>
  <c r="D293" i="15"/>
  <c r="D292" i="15"/>
  <c r="D291" i="15"/>
  <c r="D290" i="15"/>
  <c r="D289" i="15"/>
  <c r="D288" i="15"/>
  <c r="D287" i="15"/>
  <c r="D286" i="15"/>
  <c r="D285" i="15"/>
  <c r="D284" i="15"/>
  <c r="D283" i="15"/>
  <c r="D282" i="15"/>
  <c r="D281" i="15"/>
  <c r="D280" i="15"/>
  <c r="D279" i="15"/>
  <c r="D278" i="15"/>
  <c r="D277" i="15"/>
  <c r="D276" i="15"/>
  <c r="D275" i="15"/>
  <c r="D274" i="15"/>
  <c r="D273" i="15"/>
  <c r="D272" i="15"/>
  <c r="D271" i="15"/>
  <c r="D270" i="15"/>
  <c r="D269" i="15"/>
  <c r="D268" i="15"/>
  <c r="D267" i="15"/>
  <c r="D266" i="15"/>
  <c r="D265" i="15"/>
  <c r="D264" i="15"/>
  <c r="D263" i="15"/>
  <c r="D262" i="15"/>
  <c r="D261" i="15"/>
  <c r="D260" i="15"/>
  <c r="D259" i="15"/>
  <c r="D258" i="15"/>
  <c r="D257" i="15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O97" i="5" s="1"/>
  <c r="D1005" i="14"/>
  <c r="D1004" i="14"/>
  <c r="D1003" i="14"/>
  <c r="D1002" i="14"/>
  <c r="D1001" i="14"/>
  <c r="D1000" i="14"/>
  <c r="D999" i="14"/>
  <c r="D998" i="14"/>
  <c r="D997" i="14"/>
  <c r="D996" i="14"/>
  <c r="D995" i="14"/>
  <c r="D994" i="14"/>
  <c r="D993" i="14"/>
  <c r="D992" i="14"/>
  <c r="D991" i="14"/>
  <c r="D990" i="14"/>
  <c r="D989" i="14"/>
  <c r="D988" i="14"/>
  <c r="D987" i="14"/>
  <c r="D986" i="14"/>
  <c r="D985" i="14"/>
  <c r="D984" i="14"/>
  <c r="D983" i="14"/>
  <c r="D982" i="14"/>
  <c r="D981" i="14"/>
  <c r="D980" i="14"/>
  <c r="D979" i="14"/>
  <c r="D978" i="14"/>
  <c r="D977" i="14"/>
  <c r="D976" i="14"/>
  <c r="D975" i="14"/>
  <c r="D974" i="14"/>
  <c r="D973" i="14"/>
  <c r="D972" i="14"/>
  <c r="D971" i="14"/>
  <c r="D970" i="14"/>
  <c r="D969" i="14"/>
  <c r="D968" i="14"/>
  <c r="D967" i="14"/>
  <c r="D966" i="14"/>
  <c r="D965" i="14"/>
  <c r="D964" i="14"/>
  <c r="D963" i="14"/>
  <c r="D962" i="14"/>
  <c r="D961" i="14"/>
  <c r="D960" i="14"/>
  <c r="D959" i="14"/>
  <c r="D958" i="14"/>
  <c r="D957" i="14"/>
  <c r="D956" i="14"/>
  <c r="D955" i="14"/>
  <c r="D954" i="14"/>
  <c r="D953" i="14"/>
  <c r="D952" i="14"/>
  <c r="D951" i="14"/>
  <c r="D950" i="14"/>
  <c r="D949" i="14"/>
  <c r="D948" i="14"/>
  <c r="D947" i="14"/>
  <c r="D946" i="14"/>
  <c r="D945" i="14"/>
  <c r="D944" i="14"/>
  <c r="D943" i="14"/>
  <c r="D942" i="14"/>
  <c r="D941" i="14"/>
  <c r="D940" i="14"/>
  <c r="D939" i="14"/>
  <c r="D938" i="14"/>
  <c r="D937" i="14"/>
  <c r="D936" i="14"/>
  <c r="D935" i="14"/>
  <c r="D934" i="14"/>
  <c r="D933" i="14"/>
  <c r="D932" i="14"/>
  <c r="D931" i="14"/>
  <c r="D930" i="14"/>
  <c r="D929" i="14"/>
  <c r="D928" i="14"/>
  <c r="D927" i="14"/>
  <c r="D926" i="14"/>
  <c r="D925" i="14"/>
  <c r="D924" i="14"/>
  <c r="D923" i="14"/>
  <c r="D922" i="14"/>
  <c r="D921" i="14"/>
  <c r="D920" i="14"/>
  <c r="D919" i="14"/>
  <c r="D918" i="14"/>
  <c r="D917" i="14"/>
  <c r="D916" i="14"/>
  <c r="D915" i="14"/>
  <c r="D914" i="14"/>
  <c r="D913" i="14"/>
  <c r="D912" i="14"/>
  <c r="D911" i="14"/>
  <c r="D910" i="14"/>
  <c r="D909" i="14"/>
  <c r="D908" i="14"/>
  <c r="D907" i="14"/>
  <c r="D906" i="14"/>
  <c r="D905" i="14"/>
  <c r="D904" i="14"/>
  <c r="D903" i="14"/>
  <c r="D902" i="14"/>
  <c r="D901" i="14"/>
  <c r="D900" i="14"/>
  <c r="D899" i="14"/>
  <c r="D898" i="14"/>
  <c r="D897" i="14"/>
  <c r="D896" i="14"/>
  <c r="D895" i="14"/>
  <c r="D894" i="14"/>
  <c r="D893" i="14"/>
  <c r="D892" i="14"/>
  <c r="D891" i="14"/>
  <c r="D890" i="14"/>
  <c r="D889" i="14"/>
  <c r="D888" i="14"/>
  <c r="D887" i="14"/>
  <c r="D886" i="14"/>
  <c r="D885" i="14"/>
  <c r="D884" i="14"/>
  <c r="D883" i="14"/>
  <c r="D882" i="14"/>
  <c r="D881" i="14"/>
  <c r="D880" i="14"/>
  <c r="D879" i="14"/>
  <c r="D878" i="14"/>
  <c r="D877" i="14"/>
  <c r="D876" i="14"/>
  <c r="D875" i="14"/>
  <c r="D874" i="14"/>
  <c r="D873" i="14"/>
  <c r="D872" i="14"/>
  <c r="D871" i="14"/>
  <c r="D870" i="14"/>
  <c r="D869" i="14"/>
  <c r="D868" i="14"/>
  <c r="D867" i="14"/>
  <c r="D866" i="14"/>
  <c r="D865" i="14"/>
  <c r="D864" i="14"/>
  <c r="D863" i="14"/>
  <c r="D862" i="14"/>
  <c r="D861" i="14"/>
  <c r="D860" i="14"/>
  <c r="D859" i="14"/>
  <c r="D858" i="14"/>
  <c r="D857" i="14"/>
  <c r="D856" i="14"/>
  <c r="D855" i="14"/>
  <c r="D854" i="14"/>
  <c r="D853" i="14"/>
  <c r="D852" i="14"/>
  <c r="D851" i="14"/>
  <c r="D850" i="14"/>
  <c r="D849" i="14"/>
  <c r="D848" i="14"/>
  <c r="D847" i="14"/>
  <c r="D846" i="14"/>
  <c r="D845" i="14"/>
  <c r="D844" i="14"/>
  <c r="D843" i="14"/>
  <c r="D842" i="14"/>
  <c r="D841" i="14"/>
  <c r="D840" i="14"/>
  <c r="D839" i="14"/>
  <c r="D838" i="14"/>
  <c r="D837" i="14"/>
  <c r="D836" i="14"/>
  <c r="D835" i="14"/>
  <c r="D834" i="14"/>
  <c r="D833" i="14"/>
  <c r="D832" i="14"/>
  <c r="D831" i="14"/>
  <c r="D830" i="14"/>
  <c r="D829" i="14"/>
  <c r="D828" i="14"/>
  <c r="D827" i="14"/>
  <c r="D826" i="14"/>
  <c r="D825" i="14"/>
  <c r="D824" i="14"/>
  <c r="D823" i="14"/>
  <c r="D822" i="14"/>
  <c r="D821" i="14"/>
  <c r="D820" i="14"/>
  <c r="D819" i="14"/>
  <c r="D818" i="14"/>
  <c r="D817" i="14"/>
  <c r="D816" i="14"/>
  <c r="D815" i="14"/>
  <c r="D814" i="14"/>
  <c r="D813" i="14"/>
  <c r="D812" i="14"/>
  <c r="D811" i="14"/>
  <c r="D810" i="14"/>
  <c r="D809" i="14"/>
  <c r="D808" i="14"/>
  <c r="D807" i="14"/>
  <c r="D806" i="14"/>
  <c r="D805" i="14"/>
  <c r="D804" i="14"/>
  <c r="D803" i="14"/>
  <c r="D802" i="14"/>
  <c r="D801" i="14"/>
  <c r="D800" i="14"/>
  <c r="D799" i="14"/>
  <c r="D798" i="14"/>
  <c r="D797" i="14"/>
  <c r="D796" i="14"/>
  <c r="D795" i="14"/>
  <c r="D794" i="14"/>
  <c r="D793" i="14"/>
  <c r="D792" i="14"/>
  <c r="D791" i="14"/>
  <c r="D790" i="14"/>
  <c r="D789" i="14"/>
  <c r="D788" i="14"/>
  <c r="D787" i="14"/>
  <c r="D786" i="14"/>
  <c r="D785" i="14"/>
  <c r="D784" i="14"/>
  <c r="D783" i="14"/>
  <c r="D782" i="14"/>
  <c r="D781" i="14"/>
  <c r="D780" i="14"/>
  <c r="D779" i="14"/>
  <c r="D778" i="14"/>
  <c r="D777" i="14"/>
  <c r="D776" i="14"/>
  <c r="D775" i="14"/>
  <c r="D774" i="14"/>
  <c r="D773" i="14"/>
  <c r="D772" i="14"/>
  <c r="D771" i="14"/>
  <c r="D770" i="14"/>
  <c r="D769" i="14"/>
  <c r="D768" i="14"/>
  <c r="D767" i="14"/>
  <c r="D766" i="14"/>
  <c r="D765" i="14"/>
  <c r="D764" i="14"/>
  <c r="D763" i="14"/>
  <c r="D762" i="14"/>
  <c r="D761" i="14"/>
  <c r="D760" i="14"/>
  <c r="D759" i="14"/>
  <c r="D758" i="14"/>
  <c r="D757" i="14"/>
  <c r="D756" i="14"/>
  <c r="D755" i="14"/>
  <c r="D754" i="14"/>
  <c r="D753" i="14"/>
  <c r="D752" i="14"/>
  <c r="D751" i="14"/>
  <c r="D750" i="14"/>
  <c r="D749" i="14"/>
  <c r="D748" i="14"/>
  <c r="D747" i="14"/>
  <c r="D746" i="14"/>
  <c r="D745" i="14"/>
  <c r="D744" i="14"/>
  <c r="D743" i="14"/>
  <c r="D742" i="14"/>
  <c r="D741" i="14"/>
  <c r="D740" i="14"/>
  <c r="D739" i="14"/>
  <c r="D738" i="14"/>
  <c r="D737" i="14"/>
  <c r="D736" i="14"/>
  <c r="D735" i="14"/>
  <c r="D734" i="14"/>
  <c r="D733" i="14"/>
  <c r="D732" i="14"/>
  <c r="D731" i="14"/>
  <c r="D730" i="14"/>
  <c r="D729" i="14"/>
  <c r="D728" i="14"/>
  <c r="D727" i="14"/>
  <c r="D726" i="14"/>
  <c r="D725" i="14"/>
  <c r="D724" i="14"/>
  <c r="D723" i="14"/>
  <c r="D722" i="14"/>
  <c r="D721" i="14"/>
  <c r="D720" i="14"/>
  <c r="D719" i="14"/>
  <c r="D718" i="14"/>
  <c r="D717" i="14"/>
  <c r="D716" i="14"/>
  <c r="D715" i="14"/>
  <c r="D714" i="14"/>
  <c r="D713" i="14"/>
  <c r="D712" i="14"/>
  <c r="D711" i="14"/>
  <c r="D710" i="14"/>
  <c r="D709" i="14"/>
  <c r="D708" i="14"/>
  <c r="D707" i="14"/>
  <c r="D706" i="14"/>
  <c r="D705" i="14"/>
  <c r="D704" i="14"/>
  <c r="D703" i="14"/>
  <c r="D702" i="14"/>
  <c r="D701" i="14"/>
  <c r="D700" i="14"/>
  <c r="D699" i="14"/>
  <c r="D698" i="14"/>
  <c r="D697" i="14"/>
  <c r="D696" i="14"/>
  <c r="D695" i="14"/>
  <c r="D694" i="14"/>
  <c r="D693" i="14"/>
  <c r="D692" i="14"/>
  <c r="D691" i="14"/>
  <c r="D690" i="14"/>
  <c r="D689" i="14"/>
  <c r="D688" i="14"/>
  <c r="D687" i="14"/>
  <c r="D686" i="14"/>
  <c r="D685" i="14"/>
  <c r="D684" i="14"/>
  <c r="D683" i="14"/>
  <c r="D682" i="14"/>
  <c r="D681" i="14"/>
  <c r="D680" i="14"/>
  <c r="D679" i="14"/>
  <c r="D678" i="14"/>
  <c r="D677" i="14"/>
  <c r="D676" i="14"/>
  <c r="D675" i="14"/>
  <c r="D674" i="14"/>
  <c r="D673" i="14"/>
  <c r="D672" i="14"/>
  <c r="D671" i="14"/>
  <c r="D670" i="14"/>
  <c r="D669" i="14"/>
  <c r="D668" i="14"/>
  <c r="D667" i="14"/>
  <c r="D666" i="14"/>
  <c r="D665" i="14"/>
  <c r="D664" i="14"/>
  <c r="D663" i="14"/>
  <c r="D662" i="14"/>
  <c r="D661" i="14"/>
  <c r="D660" i="14"/>
  <c r="D659" i="14"/>
  <c r="D658" i="14"/>
  <c r="D657" i="14"/>
  <c r="D656" i="14"/>
  <c r="D655" i="14"/>
  <c r="D654" i="14"/>
  <c r="D653" i="14"/>
  <c r="D652" i="14"/>
  <c r="D651" i="14"/>
  <c r="D650" i="14"/>
  <c r="D649" i="14"/>
  <c r="D648" i="14"/>
  <c r="D647" i="14"/>
  <c r="D646" i="14"/>
  <c r="D645" i="14"/>
  <c r="D644" i="14"/>
  <c r="D643" i="14"/>
  <c r="D642" i="14"/>
  <c r="D641" i="14"/>
  <c r="D640" i="14"/>
  <c r="D639" i="14"/>
  <c r="D638" i="14"/>
  <c r="D637" i="14"/>
  <c r="D636" i="14"/>
  <c r="D635" i="14"/>
  <c r="D634" i="14"/>
  <c r="D633" i="14"/>
  <c r="D632" i="14"/>
  <c r="D631" i="14"/>
  <c r="D630" i="14"/>
  <c r="D629" i="14"/>
  <c r="D628" i="14"/>
  <c r="D627" i="14"/>
  <c r="D626" i="14"/>
  <c r="D625" i="14"/>
  <c r="D624" i="14"/>
  <c r="D623" i="14"/>
  <c r="D622" i="14"/>
  <c r="D621" i="14"/>
  <c r="D620" i="14"/>
  <c r="D619" i="14"/>
  <c r="D618" i="14"/>
  <c r="D617" i="14"/>
  <c r="D616" i="14"/>
  <c r="D615" i="14"/>
  <c r="D614" i="14"/>
  <c r="D613" i="14"/>
  <c r="D612" i="14"/>
  <c r="D611" i="14"/>
  <c r="D610" i="14"/>
  <c r="D609" i="14"/>
  <c r="D608" i="14"/>
  <c r="D607" i="14"/>
  <c r="D606" i="14"/>
  <c r="D605" i="14"/>
  <c r="D604" i="14"/>
  <c r="D603" i="14"/>
  <c r="D602" i="14"/>
  <c r="D601" i="14"/>
  <c r="D600" i="14"/>
  <c r="D599" i="14"/>
  <c r="D598" i="14"/>
  <c r="D597" i="14"/>
  <c r="D596" i="14"/>
  <c r="D595" i="14"/>
  <c r="D594" i="14"/>
  <c r="D593" i="14"/>
  <c r="D592" i="14"/>
  <c r="D591" i="14"/>
  <c r="D590" i="14"/>
  <c r="D589" i="14"/>
  <c r="D588" i="14"/>
  <c r="D587" i="14"/>
  <c r="D586" i="14"/>
  <c r="D585" i="14"/>
  <c r="D584" i="14"/>
  <c r="D583" i="14"/>
  <c r="D582" i="14"/>
  <c r="D581" i="14"/>
  <c r="D580" i="14"/>
  <c r="D579" i="14"/>
  <c r="D578" i="14"/>
  <c r="D577" i="14"/>
  <c r="D576" i="14"/>
  <c r="D575" i="14"/>
  <c r="D574" i="14"/>
  <c r="D573" i="14"/>
  <c r="D572" i="14"/>
  <c r="D571" i="14"/>
  <c r="D570" i="14"/>
  <c r="D569" i="14"/>
  <c r="D568" i="14"/>
  <c r="D567" i="14"/>
  <c r="D566" i="14"/>
  <c r="D565" i="14"/>
  <c r="D564" i="14"/>
  <c r="D563" i="14"/>
  <c r="D562" i="14"/>
  <c r="D561" i="14"/>
  <c r="D560" i="14"/>
  <c r="D559" i="14"/>
  <c r="D558" i="14"/>
  <c r="D557" i="14"/>
  <c r="D556" i="14"/>
  <c r="D555" i="14"/>
  <c r="D554" i="14"/>
  <c r="D553" i="14"/>
  <c r="D552" i="14"/>
  <c r="D551" i="14"/>
  <c r="D550" i="14"/>
  <c r="D549" i="14"/>
  <c r="D548" i="14"/>
  <c r="D547" i="14"/>
  <c r="D546" i="14"/>
  <c r="D545" i="14"/>
  <c r="D544" i="14"/>
  <c r="D543" i="14"/>
  <c r="D542" i="14"/>
  <c r="D541" i="14"/>
  <c r="D540" i="14"/>
  <c r="D539" i="14"/>
  <c r="D538" i="14"/>
  <c r="D537" i="14"/>
  <c r="D536" i="14"/>
  <c r="D535" i="14"/>
  <c r="D534" i="14"/>
  <c r="D533" i="14"/>
  <c r="D532" i="14"/>
  <c r="D531" i="14"/>
  <c r="D530" i="14"/>
  <c r="D529" i="14"/>
  <c r="D528" i="14"/>
  <c r="D527" i="14"/>
  <c r="D526" i="14"/>
  <c r="D525" i="14"/>
  <c r="D524" i="14"/>
  <c r="D523" i="14"/>
  <c r="D522" i="14"/>
  <c r="D521" i="14"/>
  <c r="D520" i="14"/>
  <c r="D519" i="14"/>
  <c r="D518" i="14"/>
  <c r="D517" i="14"/>
  <c r="D516" i="14"/>
  <c r="D515" i="14"/>
  <c r="D514" i="14"/>
  <c r="D513" i="14"/>
  <c r="D512" i="14"/>
  <c r="D511" i="14"/>
  <c r="D510" i="14"/>
  <c r="D509" i="14"/>
  <c r="D508" i="14"/>
  <c r="D507" i="14"/>
  <c r="D506" i="14"/>
  <c r="D505" i="14"/>
  <c r="D504" i="14"/>
  <c r="D503" i="14"/>
  <c r="D502" i="14"/>
  <c r="D501" i="14"/>
  <c r="D500" i="14"/>
  <c r="D499" i="14"/>
  <c r="D498" i="14"/>
  <c r="D497" i="14"/>
  <c r="D496" i="14"/>
  <c r="D495" i="14"/>
  <c r="D494" i="14"/>
  <c r="D493" i="14"/>
  <c r="D492" i="14"/>
  <c r="D491" i="14"/>
  <c r="D490" i="14"/>
  <c r="D489" i="14"/>
  <c r="D488" i="14"/>
  <c r="D487" i="14"/>
  <c r="D486" i="14"/>
  <c r="D485" i="14"/>
  <c r="D484" i="14"/>
  <c r="D483" i="14"/>
  <c r="D482" i="14"/>
  <c r="D481" i="14"/>
  <c r="D480" i="14"/>
  <c r="D479" i="14"/>
  <c r="D478" i="14"/>
  <c r="D477" i="14"/>
  <c r="D476" i="14"/>
  <c r="D475" i="14"/>
  <c r="D474" i="14"/>
  <c r="D473" i="14"/>
  <c r="D472" i="14"/>
  <c r="D471" i="14"/>
  <c r="D470" i="14"/>
  <c r="D469" i="14"/>
  <c r="D468" i="14"/>
  <c r="D467" i="14"/>
  <c r="D466" i="14"/>
  <c r="D465" i="14"/>
  <c r="D464" i="14"/>
  <c r="D463" i="14"/>
  <c r="D462" i="14"/>
  <c r="D461" i="14"/>
  <c r="D460" i="14"/>
  <c r="D459" i="14"/>
  <c r="D458" i="14"/>
  <c r="D457" i="14"/>
  <c r="D456" i="14"/>
  <c r="D455" i="14"/>
  <c r="D454" i="14"/>
  <c r="D453" i="14"/>
  <c r="D452" i="14"/>
  <c r="D451" i="14"/>
  <c r="D450" i="14"/>
  <c r="D449" i="14"/>
  <c r="D448" i="14"/>
  <c r="D447" i="14"/>
  <c r="D446" i="14"/>
  <c r="D445" i="14"/>
  <c r="D444" i="14"/>
  <c r="D443" i="14"/>
  <c r="D442" i="14"/>
  <c r="D441" i="14"/>
  <c r="D440" i="14"/>
  <c r="D439" i="14"/>
  <c r="D438" i="14"/>
  <c r="D437" i="14"/>
  <c r="D436" i="14"/>
  <c r="D435" i="14"/>
  <c r="D434" i="14"/>
  <c r="D433" i="14"/>
  <c r="D432" i="14"/>
  <c r="D431" i="14"/>
  <c r="D430" i="14"/>
  <c r="D429" i="14"/>
  <c r="D428" i="14"/>
  <c r="D427" i="14"/>
  <c r="D426" i="14"/>
  <c r="D425" i="14"/>
  <c r="D424" i="14"/>
  <c r="D423" i="14"/>
  <c r="D422" i="14"/>
  <c r="D421" i="14"/>
  <c r="D420" i="14"/>
  <c r="D419" i="14"/>
  <c r="D418" i="14"/>
  <c r="D417" i="14"/>
  <c r="D416" i="14"/>
  <c r="D415" i="14"/>
  <c r="D414" i="14"/>
  <c r="D413" i="14"/>
  <c r="D412" i="14"/>
  <c r="D411" i="14"/>
  <c r="D410" i="14"/>
  <c r="D409" i="14"/>
  <c r="D408" i="14"/>
  <c r="D407" i="14"/>
  <c r="D406" i="14"/>
  <c r="D405" i="14"/>
  <c r="D404" i="14"/>
  <c r="D403" i="14"/>
  <c r="D402" i="14"/>
  <c r="D401" i="14"/>
  <c r="D400" i="14"/>
  <c r="D399" i="14"/>
  <c r="D398" i="14"/>
  <c r="D397" i="14"/>
  <c r="D396" i="14"/>
  <c r="D395" i="14"/>
  <c r="D394" i="14"/>
  <c r="D393" i="14"/>
  <c r="D392" i="14"/>
  <c r="D391" i="14"/>
  <c r="D390" i="14"/>
  <c r="D389" i="14"/>
  <c r="D388" i="14"/>
  <c r="D387" i="14"/>
  <c r="D386" i="14"/>
  <c r="D385" i="14"/>
  <c r="D384" i="14"/>
  <c r="D383" i="14"/>
  <c r="D382" i="14"/>
  <c r="D381" i="14"/>
  <c r="D380" i="14"/>
  <c r="D379" i="14"/>
  <c r="D378" i="14"/>
  <c r="D377" i="14"/>
  <c r="D376" i="14"/>
  <c r="D375" i="14"/>
  <c r="D374" i="14"/>
  <c r="D373" i="14"/>
  <c r="D372" i="14"/>
  <c r="D371" i="14"/>
  <c r="D370" i="14"/>
  <c r="D369" i="14"/>
  <c r="D368" i="14"/>
  <c r="D367" i="14"/>
  <c r="D366" i="14"/>
  <c r="D365" i="14"/>
  <c r="D364" i="14"/>
  <c r="D363" i="14"/>
  <c r="D362" i="14"/>
  <c r="D361" i="14"/>
  <c r="D360" i="14"/>
  <c r="D359" i="14"/>
  <c r="D358" i="14"/>
  <c r="D357" i="14"/>
  <c r="D356" i="14"/>
  <c r="D355" i="14"/>
  <c r="D354" i="14"/>
  <c r="D353" i="14"/>
  <c r="D352" i="14"/>
  <c r="D351" i="14"/>
  <c r="D350" i="14"/>
  <c r="D349" i="14"/>
  <c r="D348" i="14"/>
  <c r="D347" i="14"/>
  <c r="D346" i="14"/>
  <c r="D345" i="14"/>
  <c r="D344" i="14"/>
  <c r="D343" i="14"/>
  <c r="D342" i="14"/>
  <c r="D341" i="14"/>
  <c r="D340" i="14"/>
  <c r="D339" i="14"/>
  <c r="D338" i="14"/>
  <c r="D337" i="14"/>
  <c r="D336" i="14"/>
  <c r="D335" i="14"/>
  <c r="D334" i="14"/>
  <c r="D333" i="14"/>
  <c r="D332" i="14"/>
  <c r="D331" i="14"/>
  <c r="D330" i="14"/>
  <c r="D329" i="14"/>
  <c r="D328" i="14"/>
  <c r="D327" i="14"/>
  <c r="D326" i="14"/>
  <c r="D325" i="14"/>
  <c r="D324" i="14"/>
  <c r="D323" i="14"/>
  <c r="D322" i="14"/>
  <c r="D321" i="14"/>
  <c r="D320" i="14"/>
  <c r="D319" i="14"/>
  <c r="D318" i="14"/>
  <c r="D317" i="14"/>
  <c r="D316" i="14"/>
  <c r="D315" i="14"/>
  <c r="D314" i="14"/>
  <c r="D313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005" i="9"/>
  <c r="D1004" i="9"/>
  <c r="D1003" i="9"/>
  <c r="D1002" i="9"/>
  <c r="D1001" i="9"/>
  <c r="D1000" i="9"/>
  <c r="D999" i="9"/>
  <c r="D998" i="9"/>
  <c r="D997" i="9"/>
  <c r="D996" i="9"/>
  <c r="D995" i="9"/>
  <c r="D994" i="9"/>
  <c r="D993" i="9"/>
  <c r="D992" i="9"/>
  <c r="D991" i="9"/>
  <c r="D990" i="9"/>
  <c r="D989" i="9"/>
  <c r="D988" i="9"/>
  <c r="D987" i="9"/>
  <c r="D986" i="9"/>
  <c r="D985" i="9"/>
  <c r="D984" i="9"/>
  <c r="D983" i="9"/>
  <c r="D982" i="9"/>
  <c r="D981" i="9"/>
  <c r="D980" i="9"/>
  <c r="D979" i="9"/>
  <c r="D978" i="9"/>
  <c r="D977" i="9"/>
  <c r="D976" i="9"/>
  <c r="D975" i="9"/>
  <c r="D974" i="9"/>
  <c r="D973" i="9"/>
  <c r="D972" i="9"/>
  <c r="D971" i="9"/>
  <c r="D970" i="9"/>
  <c r="D969" i="9"/>
  <c r="D968" i="9"/>
  <c r="D967" i="9"/>
  <c r="D966" i="9"/>
  <c r="D965" i="9"/>
  <c r="D964" i="9"/>
  <c r="D963" i="9"/>
  <c r="D962" i="9"/>
  <c r="D961" i="9"/>
  <c r="D960" i="9"/>
  <c r="D959" i="9"/>
  <c r="D958" i="9"/>
  <c r="D957" i="9"/>
  <c r="D956" i="9"/>
  <c r="D955" i="9"/>
  <c r="D954" i="9"/>
  <c r="D953" i="9"/>
  <c r="D952" i="9"/>
  <c r="D951" i="9"/>
  <c r="D950" i="9"/>
  <c r="D949" i="9"/>
  <c r="D948" i="9"/>
  <c r="D947" i="9"/>
  <c r="D946" i="9"/>
  <c r="D945" i="9"/>
  <c r="D944" i="9"/>
  <c r="D943" i="9"/>
  <c r="D942" i="9"/>
  <c r="D941" i="9"/>
  <c r="D940" i="9"/>
  <c r="D939" i="9"/>
  <c r="D938" i="9"/>
  <c r="D937" i="9"/>
  <c r="D936" i="9"/>
  <c r="D935" i="9"/>
  <c r="D934" i="9"/>
  <c r="D933" i="9"/>
  <c r="D932" i="9"/>
  <c r="D931" i="9"/>
  <c r="D930" i="9"/>
  <c r="D929" i="9"/>
  <c r="D928" i="9"/>
  <c r="D927" i="9"/>
  <c r="D926" i="9"/>
  <c r="D925" i="9"/>
  <c r="D924" i="9"/>
  <c r="D923" i="9"/>
  <c r="D922" i="9"/>
  <c r="D921" i="9"/>
  <c r="D920" i="9"/>
  <c r="D919" i="9"/>
  <c r="D918" i="9"/>
  <c r="D917" i="9"/>
  <c r="D916" i="9"/>
  <c r="D915" i="9"/>
  <c r="D914" i="9"/>
  <c r="D913" i="9"/>
  <c r="D912" i="9"/>
  <c r="D911" i="9"/>
  <c r="D910" i="9"/>
  <c r="D909" i="9"/>
  <c r="D908" i="9"/>
  <c r="D907" i="9"/>
  <c r="D906" i="9"/>
  <c r="D905" i="9"/>
  <c r="D904" i="9"/>
  <c r="D903" i="9"/>
  <c r="D902" i="9"/>
  <c r="D901" i="9"/>
  <c r="D900" i="9"/>
  <c r="D899" i="9"/>
  <c r="D898" i="9"/>
  <c r="D897" i="9"/>
  <c r="D896" i="9"/>
  <c r="D895" i="9"/>
  <c r="D894" i="9"/>
  <c r="D893" i="9"/>
  <c r="D892" i="9"/>
  <c r="D891" i="9"/>
  <c r="D890" i="9"/>
  <c r="D889" i="9"/>
  <c r="D888" i="9"/>
  <c r="D887" i="9"/>
  <c r="D886" i="9"/>
  <c r="D885" i="9"/>
  <c r="D884" i="9"/>
  <c r="D883" i="9"/>
  <c r="D882" i="9"/>
  <c r="D881" i="9"/>
  <c r="D880" i="9"/>
  <c r="D879" i="9"/>
  <c r="D878" i="9"/>
  <c r="D877" i="9"/>
  <c r="D876" i="9"/>
  <c r="D875" i="9"/>
  <c r="D874" i="9"/>
  <c r="D873" i="9"/>
  <c r="D872" i="9"/>
  <c r="D871" i="9"/>
  <c r="D870" i="9"/>
  <c r="D869" i="9"/>
  <c r="D868" i="9"/>
  <c r="D867" i="9"/>
  <c r="D866" i="9"/>
  <c r="D865" i="9"/>
  <c r="D864" i="9"/>
  <c r="D863" i="9"/>
  <c r="D862" i="9"/>
  <c r="D861" i="9"/>
  <c r="D860" i="9"/>
  <c r="D859" i="9"/>
  <c r="D858" i="9"/>
  <c r="D857" i="9"/>
  <c r="D856" i="9"/>
  <c r="D855" i="9"/>
  <c r="D854" i="9"/>
  <c r="D853" i="9"/>
  <c r="D852" i="9"/>
  <c r="D851" i="9"/>
  <c r="D850" i="9"/>
  <c r="D849" i="9"/>
  <c r="D848" i="9"/>
  <c r="D847" i="9"/>
  <c r="D846" i="9"/>
  <c r="D845" i="9"/>
  <c r="D844" i="9"/>
  <c r="D843" i="9"/>
  <c r="D842" i="9"/>
  <c r="D841" i="9"/>
  <c r="D840" i="9"/>
  <c r="D839" i="9"/>
  <c r="D838" i="9"/>
  <c r="D837" i="9"/>
  <c r="D836" i="9"/>
  <c r="D835" i="9"/>
  <c r="D834" i="9"/>
  <c r="D833" i="9"/>
  <c r="D832" i="9"/>
  <c r="D831" i="9"/>
  <c r="D830" i="9"/>
  <c r="D829" i="9"/>
  <c r="D828" i="9"/>
  <c r="D827" i="9"/>
  <c r="D826" i="9"/>
  <c r="D825" i="9"/>
  <c r="D824" i="9"/>
  <c r="D823" i="9"/>
  <c r="D822" i="9"/>
  <c r="D821" i="9"/>
  <c r="D820" i="9"/>
  <c r="D819" i="9"/>
  <c r="D818" i="9"/>
  <c r="D817" i="9"/>
  <c r="D816" i="9"/>
  <c r="D815" i="9"/>
  <c r="D814" i="9"/>
  <c r="D813" i="9"/>
  <c r="D812" i="9"/>
  <c r="D811" i="9"/>
  <c r="D810" i="9"/>
  <c r="D809" i="9"/>
  <c r="D808" i="9"/>
  <c r="D807" i="9"/>
  <c r="D806" i="9"/>
  <c r="D805" i="9"/>
  <c r="D804" i="9"/>
  <c r="D803" i="9"/>
  <c r="D802" i="9"/>
  <c r="D801" i="9"/>
  <c r="D800" i="9"/>
  <c r="D799" i="9"/>
  <c r="D798" i="9"/>
  <c r="D797" i="9"/>
  <c r="D796" i="9"/>
  <c r="D795" i="9"/>
  <c r="D794" i="9"/>
  <c r="D793" i="9"/>
  <c r="D792" i="9"/>
  <c r="D791" i="9"/>
  <c r="D790" i="9"/>
  <c r="D789" i="9"/>
  <c r="D788" i="9"/>
  <c r="D787" i="9"/>
  <c r="D786" i="9"/>
  <c r="D785" i="9"/>
  <c r="D784" i="9"/>
  <c r="D783" i="9"/>
  <c r="D782" i="9"/>
  <c r="D781" i="9"/>
  <c r="D780" i="9"/>
  <c r="D779" i="9"/>
  <c r="D778" i="9"/>
  <c r="D777" i="9"/>
  <c r="D776" i="9"/>
  <c r="D775" i="9"/>
  <c r="D774" i="9"/>
  <c r="D773" i="9"/>
  <c r="D772" i="9"/>
  <c r="D771" i="9"/>
  <c r="D770" i="9"/>
  <c r="D769" i="9"/>
  <c r="D768" i="9"/>
  <c r="D767" i="9"/>
  <c r="D766" i="9"/>
  <c r="D765" i="9"/>
  <c r="D764" i="9"/>
  <c r="D763" i="9"/>
  <c r="D762" i="9"/>
  <c r="D761" i="9"/>
  <c r="D760" i="9"/>
  <c r="D759" i="9"/>
  <c r="D758" i="9"/>
  <c r="D757" i="9"/>
  <c r="D756" i="9"/>
  <c r="D755" i="9"/>
  <c r="D754" i="9"/>
  <c r="D753" i="9"/>
  <c r="D752" i="9"/>
  <c r="D751" i="9"/>
  <c r="D750" i="9"/>
  <c r="D749" i="9"/>
  <c r="D748" i="9"/>
  <c r="D747" i="9"/>
  <c r="D746" i="9"/>
  <c r="D745" i="9"/>
  <c r="D744" i="9"/>
  <c r="D743" i="9"/>
  <c r="D742" i="9"/>
  <c r="D741" i="9"/>
  <c r="D740" i="9"/>
  <c r="D739" i="9"/>
  <c r="D738" i="9"/>
  <c r="D737" i="9"/>
  <c r="D736" i="9"/>
  <c r="D735" i="9"/>
  <c r="D734" i="9"/>
  <c r="D733" i="9"/>
  <c r="D732" i="9"/>
  <c r="D731" i="9"/>
  <c r="D730" i="9"/>
  <c r="D729" i="9"/>
  <c r="D728" i="9"/>
  <c r="D727" i="9"/>
  <c r="D726" i="9"/>
  <c r="D725" i="9"/>
  <c r="D724" i="9"/>
  <c r="D723" i="9"/>
  <c r="D722" i="9"/>
  <c r="D721" i="9"/>
  <c r="D720" i="9"/>
  <c r="D719" i="9"/>
  <c r="D718" i="9"/>
  <c r="D717" i="9"/>
  <c r="D716" i="9"/>
  <c r="D715" i="9"/>
  <c r="D714" i="9"/>
  <c r="D713" i="9"/>
  <c r="D712" i="9"/>
  <c r="D711" i="9"/>
  <c r="D710" i="9"/>
  <c r="D709" i="9"/>
  <c r="D708" i="9"/>
  <c r="D707" i="9"/>
  <c r="D706" i="9"/>
  <c r="D705" i="9"/>
  <c r="D704" i="9"/>
  <c r="D703" i="9"/>
  <c r="D702" i="9"/>
  <c r="D701" i="9"/>
  <c r="D700" i="9"/>
  <c r="D699" i="9"/>
  <c r="D698" i="9"/>
  <c r="D697" i="9"/>
  <c r="D696" i="9"/>
  <c r="D695" i="9"/>
  <c r="D694" i="9"/>
  <c r="D693" i="9"/>
  <c r="D692" i="9"/>
  <c r="D691" i="9"/>
  <c r="D690" i="9"/>
  <c r="D689" i="9"/>
  <c r="D688" i="9"/>
  <c r="D687" i="9"/>
  <c r="D686" i="9"/>
  <c r="D685" i="9"/>
  <c r="D684" i="9"/>
  <c r="D683" i="9"/>
  <c r="D682" i="9"/>
  <c r="D681" i="9"/>
  <c r="D680" i="9"/>
  <c r="D679" i="9"/>
  <c r="D678" i="9"/>
  <c r="D677" i="9"/>
  <c r="D676" i="9"/>
  <c r="D675" i="9"/>
  <c r="D674" i="9"/>
  <c r="D673" i="9"/>
  <c r="D672" i="9"/>
  <c r="D671" i="9"/>
  <c r="D670" i="9"/>
  <c r="D669" i="9"/>
  <c r="D668" i="9"/>
  <c r="D667" i="9"/>
  <c r="D666" i="9"/>
  <c r="D665" i="9"/>
  <c r="D664" i="9"/>
  <c r="D663" i="9"/>
  <c r="D662" i="9"/>
  <c r="D661" i="9"/>
  <c r="D660" i="9"/>
  <c r="D659" i="9"/>
  <c r="D658" i="9"/>
  <c r="D657" i="9"/>
  <c r="D656" i="9"/>
  <c r="D655" i="9"/>
  <c r="D654" i="9"/>
  <c r="D653" i="9"/>
  <c r="D652" i="9"/>
  <c r="D651" i="9"/>
  <c r="D650" i="9"/>
  <c r="D649" i="9"/>
  <c r="D648" i="9"/>
  <c r="D647" i="9"/>
  <c r="D646" i="9"/>
  <c r="D645" i="9"/>
  <c r="D644" i="9"/>
  <c r="D643" i="9"/>
  <c r="D642" i="9"/>
  <c r="D641" i="9"/>
  <c r="D640" i="9"/>
  <c r="D639" i="9"/>
  <c r="D638" i="9"/>
  <c r="D637" i="9"/>
  <c r="D636" i="9"/>
  <c r="D635" i="9"/>
  <c r="D634" i="9"/>
  <c r="D633" i="9"/>
  <c r="D632" i="9"/>
  <c r="D631" i="9"/>
  <c r="D630" i="9"/>
  <c r="D629" i="9"/>
  <c r="D628" i="9"/>
  <c r="D627" i="9"/>
  <c r="D626" i="9"/>
  <c r="D625" i="9"/>
  <c r="D624" i="9"/>
  <c r="D623" i="9"/>
  <c r="D622" i="9"/>
  <c r="D621" i="9"/>
  <c r="D620" i="9"/>
  <c r="D619" i="9"/>
  <c r="D618" i="9"/>
  <c r="D617" i="9"/>
  <c r="D616" i="9"/>
  <c r="D615" i="9"/>
  <c r="D614" i="9"/>
  <c r="D613" i="9"/>
  <c r="D612" i="9"/>
  <c r="D611" i="9"/>
  <c r="D610" i="9"/>
  <c r="D609" i="9"/>
  <c r="D608" i="9"/>
  <c r="D607" i="9"/>
  <c r="D606" i="9"/>
  <c r="D605" i="9"/>
  <c r="D604" i="9"/>
  <c r="D603" i="9"/>
  <c r="D602" i="9"/>
  <c r="D601" i="9"/>
  <c r="D600" i="9"/>
  <c r="D599" i="9"/>
  <c r="D598" i="9"/>
  <c r="D597" i="9"/>
  <c r="D596" i="9"/>
  <c r="D595" i="9"/>
  <c r="D594" i="9"/>
  <c r="D593" i="9"/>
  <c r="D592" i="9"/>
  <c r="D591" i="9"/>
  <c r="D590" i="9"/>
  <c r="D589" i="9"/>
  <c r="D588" i="9"/>
  <c r="D587" i="9"/>
  <c r="D586" i="9"/>
  <c r="D585" i="9"/>
  <c r="D584" i="9"/>
  <c r="D583" i="9"/>
  <c r="D582" i="9"/>
  <c r="D581" i="9"/>
  <c r="D580" i="9"/>
  <c r="D579" i="9"/>
  <c r="D578" i="9"/>
  <c r="D577" i="9"/>
  <c r="D576" i="9"/>
  <c r="D575" i="9"/>
  <c r="D574" i="9"/>
  <c r="D573" i="9"/>
  <c r="D572" i="9"/>
  <c r="D571" i="9"/>
  <c r="D570" i="9"/>
  <c r="D569" i="9"/>
  <c r="D568" i="9"/>
  <c r="D567" i="9"/>
  <c r="D566" i="9"/>
  <c r="D565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H43" i="7"/>
  <c r="H42" i="7"/>
  <c r="H41" i="7"/>
  <c r="H39" i="7"/>
  <c r="H38" i="7"/>
  <c r="H37" i="7"/>
  <c r="H36" i="7"/>
  <c r="H35" i="7"/>
  <c r="H34" i="7"/>
  <c r="H32" i="7"/>
  <c r="H31" i="7"/>
  <c r="H30" i="7"/>
  <c r="H29" i="7"/>
  <c r="H28" i="7"/>
  <c r="H27" i="7"/>
  <c r="H13" i="7"/>
  <c r="H11" i="7"/>
  <c r="C12" i="7"/>
  <c r="C11" i="7"/>
  <c r="C10" i="7"/>
  <c r="R1012" i="5"/>
  <c r="R12" i="5"/>
  <c r="R1011" i="5"/>
  <c r="R1010" i="5"/>
  <c r="R1009" i="5"/>
  <c r="R1008" i="5"/>
  <c r="R1007" i="5"/>
  <c r="R1006" i="5"/>
  <c r="R1005" i="5"/>
  <c r="R1004" i="5"/>
  <c r="R1003" i="5"/>
  <c r="R1002" i="5"/>
  <c r="R1001" i="5"/>
  <c r="R1000" i="5"/>
  <c r="R999" i="5"/>
  <c r="R998" i="5"/>
  <c r="R997" i="5"/>
  <c r="R996" i="5"/>
  <c r="R995" i="5"/>
  <c r="R994" i="5"/>
  <c r="R993" i="5"/>
  <c r="R992" i="5"/>
  <c r="R991" i="5"/>
  <c r="R990" i="5"/>
  <c r="R989" i="5"/>
  <c r="R988" i="5"/>
  <c r="R987" i="5"/>
  <c r="R986" i="5"/>
  <c r="R985" i="5"/>
  <c r="R984" i="5"/>
  <c r="R983" i="5"/>
  <c r="R982" i="5"/>
  <c r="R981" i="5"/>
  <c r="R980" i="5"/>
  <c r="R979" i="5"/>
  <c r="R978" i="5"/>
  <c r="R977" i="5"/>
  <c r="R976" i="5"/>
  <c r="R975" i="5"/>
  <c r="R974" i="5"/>
  <c r="R973" i="5"/>
  <c r="R972" i="5"/>
  <c r="R971" i="5"/>
  <c r="R970" i="5"/>
  <c r="R969" i="5"/>
  <c r="R968" i="5"/>
  <c r="R967" i="5"/>
  <c r="R966" i="5"/>
  <c r="R965" i="5"/>
  <c r="R964" i="5"/>
  <c r="R963" i="5"/>
  <c r="R962" i="5"/>
  <c r="R961" i="5"/>
  <c r="R960" i="5"/>
  <c r="R959" i="5"/>
  <c r="R958" i="5"/>
  <c r="R957" i="5"/>
  <c r="R956" i="5"/>
  <c r="R955" i="5"/>
  <c r="R954" i="5"/>
  <c r="R953" i="5"/>
  <c r="R952" i="5"/>
  <c r="R951" i="5"/>
  <c r="R950" i="5"/>
  <c r="R949" i="5"/>
  <c r="R948" i="5"/>
  <c r="R947" i="5"/>
  <c r="R946" i="5"/>
  <c r="R945" i="5"/>
  <c r="R944" i="5"/>
  <c r="R943" i="5"/>
  <c r="R942" i="5"/>
  <c r="R941" i="5"/>
  <c r="R940" i="5"/>
  <c r="R939" i="5"/>
  <c r="R938" i="5"/>
  <c r="R937" i="5"/>
  <c r="R936" i="5"/>
  <c r="R935" i="5"/>
  <c r="R934" i="5"/>
  <c r="R933" i="5"/>
  <c r="R932" i="5"/>
  <c r="R931" i="5"/>
  <c r="R930" i="5"/>
  <c r="R929" i="5"/>
  <c r="R928" i="5"/>
  <c r="R927" i="5"/>
  <c r="R926" i="5"/>
  <c r="R925" i="5"/>
  <c r="R924" i="5"/>
  <c r="R923" i="5"/>
  <c r="R922" i="5"/>
  <c r="R921" i="5"/>
  <c r="R920" i="5"/>
  <c r="R919" i="5"/>
  <c r="R918" i="5"/>
  <c r="R917" i="5"/>
  <c r="R916" i="5"/>
  <c r="R915" i="5"/>
  <c r="R914" i="5"/>
  <c r="R913" i="5"/>
  <c r="R912" i="5"/>
  <c r="R911" i="5"/>
  <c r="R910" i="5"/>
  <c r="R909" i="5"/>
  <c r="R908" i="5"/>
  <c r="R907" i="5"/>
  <c r="R906" i="5"/>
  <c r="R905" i="5"/>
  <c r="R904" i="5"/>
  <c r="R903" i="5"/>
  <c r="R902" i="5"/>
  <c r="R901" i="5"/>
  <c r="R900" i="5"/>
  <c r="R899" i="5"/>
  <c r="R898" i="5"/>
  <c r="R897" i="5"/>
  <c r="R896" i="5"/>
  <c r="R895" i="5"/>
  <c r="R894" i="5"/>
  <c r="R893" i="5"/>
  <c r="R892" i="5"/>
  <c r="R891" i="5"/>
  <c r="R890" i="5"/>
  <c r="R889" i="5"/>
  <c r="R888" i="5"/>
  <c r="R887" i="5"/>
  <c r="R886" i="5"/>
  <c r="R885" i="5"/>
  <c r="R884" i="5"/>
  <c r="R883" i="5"/>
  <c r="R882" i="5"/>
  <c r="R881" i="5"/>
  <c r="R880" i="5"/>
  <c r="R879" i="5"/>
  <c r="R878" i="5"/>
  <c r="R877" i="5"/>
  <c r="R876" i="5"/>
  <c r="R875" i="5"/>
  <c r="R874" i="5"/>
  <c r="R873" i="5"/>
  <c r="R872" i="5"/>
  <c r="R871" i="5"/>
  <c r="R870" i="5"/>
  <c r="R869" i="5"/>
  <c r="R868" i="5"/>
  <c r="R867" i="5"/>
  <c r="R866" i="5"/>
  <c r="R865" i="5"/>
  <c r="R864" i="5"/>
  <c r="R863" i="5"/>
  <c r="R862" i="5"/>
  <c r="R861" i="5"/>
  <c r="R860" i="5"/>
  <c r="R859" i="5"/>
  <c r="R858" i="5"/>
  <c r="R857" i="5"/>
  <c r="R856" i="5"/>
  <c r="R855" i="5"/>
  <c r="R854" i="5"/>
  <c r="R853" i="5"/>
  <c r="R852" i="5"/>
  <c r="R851" i="5"/>
  <c r="R850" i="5"/>
  <c r="R849" i="5"/>
  <c r="R848" i="5"/>
  <c r="R847" i="5"/>
  <c r="R846" i="5"/>
  <c r="R845" i="5"/>
  <c r="R844" i="5"/>
  <c r="R843" i="5"/>
  <c r="R842" i="5"/>
  <c r="R841" i="5"/>
  <c r="R840" i="5"/>
  <c r="R839" i="5"/>
  <c r="R838" i="5"/>
  <c r="R837" i="5"/>
  <c r="R836" i="5"/>
  <c r="R835" i="5"/>
  <c r="R834" i="5"/>
  <c r="R833" i="5"/>
  <c r="R832" i="5"/>
  <c r="R831" i="5"/>
  <c r="R830" i="5"/>
  <c r="R829" i="5"/>
  <c r="R828" i="5"/>
  <c r="R827" i="5"/>
  <c r="R826" i="5"/>
  <c r="R825" i="5"/>
  <c r="R824" i="5"/>
  <c r="R823" i="5"/>
  <c r="R822" i="5"/>
  <c r="R821" i="5"/>
  <c r="R820" i="5"/>
  <c r="R819" i="5"/>
  <c r="R818" i="5"/>
  <c r="R817" i="5"/>
  <c r="R816" i="5"/>
  <c r="R815" i="5"/>
  <c r="R814" i="5"/>
  <c r="R813" i="5"/>
  <c r="R812" i="5"/>
  <c r="R811" i="5"/>
  <c r="R810" i="5"/>
  <c r="R809" i="5"/>
  <c r="R808" i="5"/>
  <c r="R807" i="5"/>
  <c r="R806" i="5"/>
  <c r="R805" i="5"/>
  <c r="R804" i="5"/>
  <c r="R803" i="5"/>
  <c r="R802" i="5"/>
  <c r="R801" i="5"/>
  <c r="R800" i="5"/>
  <c r="R799" i="5"/>
  <c r="R798" i="5"/>
  <c r="R797" i="5"/>
  <c r="R796" i="5"/>
  <c r="R795" i="5"/>
  <c r="R794" i="5"/>
  <c r="R793" i="5"/>
  <c r="R792" i="5"/>
  <c r="R791" i="5"/>
  <c r="R790" i="5"/>
  <c r="R789" i="5"/>
  <c r="R788" i="5"/>
  <c r="R787" i="5"/>
  <c r="R786" i="5"/>
  <c r="R785" i="5"/>
  <c r="R784" i="5"/>
  <c r="R783" i="5"/>
  <c r="R782" i="5"/>
  <c r="R781" i="5"/>
  <c r="R780" i="5"/>
  <c r="R779" i="5"/>
  <c r="R778" i="5"/>
  <c r="R777" i="5"/>
  <c r="R776" i="5"/>
  <c r="R775" i="5"/>
  <c r="R774" i="5"/>
  <c r="R773" i="5"/>
  <c r="R772" i="5"/>
  <c r="R771" i="5"/>
  <c r="R770" i="5"/>
  <c r="R769" i="5"/>
  <c r="R768" i="5"/>
  <c r="R767" i="5"/>
  <c r="R766" i="5"/>
  <c r="R765" i="5"/>
  <c r="R764" i="5"/>
  <c r="R763" i="5"/>
  <c r="R762" i="5"/>
  <c r="R761" i="5"/>
  <c r="R760" i="5"/>
  <c r="R759" i="5"/>
  <c r="R758" i="5"/>
  <c r="R757" i="5"/>
  <c r="R756" i="5"/>
  <c r="R755" i="5"/>
  <c r="R754" i="5"/>
  <c r="R753" i="5"/>
  <c r="R752" i="5"/>
  <c r="R751" i="5"/>
  <c r="R750" i="5"/>
  <c r="R749" i="5"/>
  <c r="R748" i="5"/>
  <c r="R747" i="5"/>
  <c r="R746" i="5"/>
  <c r="R745" i="5"/>
  <c r="R744" i="5"/>
  <c r="R743" i="5"/>
  <c r="R742" i="5"/>
  <c r="R741" i="5"/>
  <c r="R740" i="5"/>
  <c r="R739" i="5"/>
  <c r="R738" i="5"/>
  <c r="R737" i="5"/>
  <c r="R736" i="5"/>
  <c r="R735" i="5"/>
  <c r="R734" i="5"/>
  <c r="R733" i="5"/>
  <c r="R732" i="5"/>
  <c r="R731" i="5"/>
  <c r="R730" i="5"/>
  <c r="R729" i="5"/>
  <c r="R728" i="5"/>
  <c r="R727" i="5"/>
  <c r="R726" i="5"/>
  <c r="R725" i="5"/>
  <c r="R724" i="5"/>
  <c r="R723" i="5"/>
  <c r="R722" i="5"/>
  <c r="R721" i="5"/>
  <c r="R720" i="5"/>
  <c r="R719" i="5"/>
  <c r="R718" i="5"/>
  <c r="R717" i="5"/>
  <c r="R716" i="5"/>
  <c r="R715" i="5"/>
  <c r="R714" i="5"/>
  <c r="R713" i="5"/>
  <c r="R712" i="5"/>
  <c r="R711" i="5"/>
  <c r="R710" i="5"/>
  <c r="R709" i="5"/>
  <c r="R708" i="5"/>
  <c r="R707" i="5"/>
  <c r="R706" i="5"/>
  <c r="R705" i="5"/>
  <c r="R704" i="5"/>
  <c r="R703" i="5"/>
  <c r="R702" i="5"/>
  <c r="R701" i="5"/>
  <c r="R700" i="5"/>
  <c r="R699" i="5"/>
  <c r="R698" i="5"/>
  <c r="R697" i="5"/>
  <c r="R696" i="5"/>
  <c r="R695" i="5"/>
  <c r="R694" i="5"/>
  <c r="R693" i="5"/>
  <c r="R692" i="5"/>
  <c r="R691" i="5"/>
  <c r="R690" i="5"/>
  <c r="R689" i="5"/>
  <c r="R688" i="5"/>
  <c r="R687" i="5"/>
  <c r="R686" i="5"/>
  <c r="R685" i="5"/>
  <c r="R684" i="5"/>
  <c r="R683" i="5"/>
  <c r="R682" i="5"/>
  <c r="R681" i="5"/>
  <c r="R680" i="5"/>
  <c r="R679" i="5"/>
  <c r="R678" i="5"/>
  <c r="R677" i="5"/>
  <c r="R676" i="5"/>
  <c r="R675" i="5"/>
  <c r="R674" i="5"/>
  <c r="R673" i="5"/>
  <c r="R672" i="5"/>
  <c r="R671" i="5"/>
  <c r="R670" i="5"/>
  <c r="R669" i="5"/>
  <c r="R668" i="5"/>
  <c r="R667" i="5"/>
  <c r="R666" i="5"/>
  <c r="R665" i="5"/>
  <c r="R664" i="5"/>
  <c r="R663" i="5"/>
  <c r="R662" i="5"/>
  <c r="R661" i="5"/>
  <c r="R660" i="5"/>
  <c r="R659" i="5"/>
  <c r="R658" i="5"/>
  <c r="R657" i="5"/>
  <c r="R656" i="5"/>
  <c r="R655" i="5"/>
  <c r="R654" i="5"/>
  <c r="R653" i="5"/>
  <c r="R652" i="5"/>
  <c r="R651" i="5"/>
  <c r="R650" i="5"/>
  <c r="R649" i="5"/>
  <c r="R648" i="5"/>
  <c r="R647" i="5"/>
  <c r="R646" i="5"/>
  <c r="R645" i="5"/>
  <c r="R644" i="5"/>
  <c r="R643" i="5"/>
  <c r="R642" i="5"/>
  <c r="R641" i="5"/>
  <c r="R640" i="5"/>
  <c r="R639" i="5"/>
  <c r="R638" i="5"/>
  <c r="R637" i="5"/>
  <c r="R636" i="5"/>
  <c r="R635" i="5"/>
  <c r="R634" i="5"/>
  <c r="R633" i="5"/>
  <c r="R632" i="5"/>
  <c r="R631" i="5"/>
  <c r="R630" i="5"/>
  <c r="R629" i="5"/>
  <c r="R628" i="5"/>
  <c r="R627" i="5"/>
  <c r="R626" i="5"/>
  <c r="R625" i="5"/>
  <c r="R624" i="5"/>
  <c r="R623" i="5"/>
  <c r="R622" i="5"/>
  <c r="R621" i="5"/>
  <c r="R620" i="5"/>
  <c r="R619" i="5"/>
  <c r="R618" i="5"/>
  <c r="R617" i="5"/>
  <c r="R616" i="5"/>
  <c r="R615" i="5"/>
  <c r="R614" i="5"/>
  <c r="R613" i="5"/>
  <c r="R612" i="5"/>
  <c r="R611" i="5"/>
  <c r="R610" i="5"/>
  <c r="R609" i="5"/>
  <c r="R608" i="5"/>
  <c r="R607" i="5"/>
  <c r="R606" i="5"/>
  <c r="R605" i="5"/>
  <c r="R604" i="5"/>
  <c r="R603" i="5"/>
  <c r="R602" i="5"/>
  <c r="R601" i="5"/>
  <c r="R600" i="5"/>
  <c r="R599" i="5"/>
  <c r="R598" i="5"/>
  <c r="R597" i="5"/>
  <c r="R596" i="5"/>
  <c r="R595" i="5"/>
  <c r="R594" i="5"/>
  <c r="R593" i="5"/>
  <c r="R592" i="5"/>
  <c r="R591" i="5"/>
  <c r="R590" i="5"/>
  <c r="R589" i="5"/>
  <c r="R588" i="5"/>
  <c r="R587" i="5"/>
  <c r="R586" i="5"/>
  <c r="R585" i="5"/>
  <c r="R584" i="5"/>
  <c r="R583" i="5"/>
  <c r="R582" i="5"/>
  <c r="R581" i="5"/>
  <c r="R580" i="5"/>
  <c r="R579" i="5"/>
  <c r="R578" i="5"/>
  <c r="R577" i="5"/>
  <c r="R576" i="5"/>
  <c r="R575" i="5"/>
  <c r="R574" i="5"/>
  <c r="R573" i="5"/>
  <c r="R572" i="5"/>
  <c r="R571" i="5"/>
  <c r="R570" i="5"/>
  <c r="R569" i="5"/>
  <c r="R568" i="5"/>
  <c r="R567" i="5"/>
  <c r="R566" i="5"/>
  <c r="R565" i="5"/>
  <c r="R564" i="5"/>
  <c r="R563" i="5"/>
  <c r="R562" i="5"/>
  <c r="R561" i="5"/>
  <c r="R560" i="5"/>
  <c r="R559" i="5"/>
  <c r="R558" i="5"/>
  <c r="R557" i="5"/>
  <c r="R556" i="5"/>
  <c r="R555" i="5"/>
  <c r="R554" i="5"/>
  <c r="R553" i="5"/>
  <c r="R552" i="5"/>
  <c r="R551" i="5"/>
  <c r="R550" i="5"/>
  <c r="R549" i="5"/>
  <c r="R548" i="5"/>
  <c r="R547" i="5"/>
  <c r="R546" i="5"/>
  <c r="R545" i="5"/>
  <c r="R544" i="5"/>
  <c r="R543" i="5"/>
  <c r="R542" i="5"/>
  <c r="R541" i="5"/>
  <c r="R540" i="5"/>
  <c r="R539" i="5"/>
  <c r="R538" i="5"/>
  <c r="R537" i="5"/>
  <c r="R536" i="5"/>
  <c r="R535" i="5"/>
  <c r="R534" i="5"/>
  <c r="R533" i="5"/>
  <c r="R532" i="5"/>
  <c r="R531" i="5"/>
  <c r="R530" i="5"/>
  <c r="R529" i="5"/>
  <c r="R528" i="5"/>
  <c r="R527" i="5"/>
  <c r="R526" i="5"/>
  <c r="R525" i="5"/>
  <c r="R524" i="5"/>
  <c r="R523" i="5"/>
  <c r="R522" i="5"/>
  <c r="R521" i="5"/>
  <c r="R520" i="5"/>
  <c r="R519" i="5"/>
  <c r="R518" i="5"/>
  <c r="R517" i="5"/>
  <c r="R516" i="5"/>
  <c r="R515" i="5"/>
  <c r="R514" i="5"/>
  <c r="R513" i="5"/>
  <c r="R512" i="5"/>
  <c r="R511" i="5"/>
  <c r="R510" i="5"/>
  <c r="R509" i="5"/>
  <c r="R508" i="5"/>
  <c r="R507" i="5"/>
  <c r="R506" i="5"/>
  <c r="R505" i="5"/>
  <c r="R504" i="5"/>
  <c r="R503" i="5"/>
  <c r="R502" i="5"/>
  <c r="R501" i="5"/>
  <c r="R500" i="5"/>
  <c r="R499" i="5"/>
  <c r="R498" i="5"/>
  <c r="R497" i="5"/>
  <c r="R496" i="5"/>
  <c r="R495" i="5"/>
  <c r="R494" i="5"/>
  <c r="R493" i="5"/>
  <c r="R492" i="5"/>
  <c r="R491" i="5"/>
  <c r="R490" i="5"/>
  <c r="R489" i="5"/>
  <c r="R488" i="5"/>
  <c r="R487" i="5"/>
  <c r="R486" i="5"/>
  <c r="R485" i="5"/>
  <c r="R484" i="5"/>
  <c r="R483" i="5"/>
  <c r="R482" i="5"/>
  <c r="R481" i="5"/>
  <c r="R480" i="5"/>
  <c r="R479" i="5"/>
  <c r="R478" i="5"/>
  <c r="R477" i="5"/>
  <c r="R476" i="5"/>
  <c r="R475" i="5"/>
  <c r="R474" i="5"/>
  <c r="R473" i="5"/>
  <c r="R472" i="5"/>
  <c r="R471" i="5"/>
  <c r="R470" i="5"/>
  <c r="R469" i="5"/>
  <c r="R468" i="5"/>
  <c r="R467" i="5"/>
  <c r="R466" i="5"/>
  <c r="R465" i="5"/>
  <c r="R464" i="5"/>
  <c r="R463" i="5"/>
  <c r="R462" i="5"/>
  <c r="R461" i="5"/>
  <c r="R460" i="5"/>
  <c r="R459" i="5"/>
  <c r="R458" i="5"/>
  <c r="R457" i="5"/>
  <c r="R456" i="5"/>
  <c r="R455" i="5"/>
  <c r="R454" i="5"/>
  <c r="R453" i="5"/>
  <c r="R452" i="5"/>
  <c r="R451" i="5"/>
  <c r="R450" i="5"/>
  <c r="R449" i="5"/>
  <c r="R448" i="5"/>
  <c r="R447" i="5"/>
  <c r="R446" i="5"/>
  <c r="R445" i="5"/>
  <c r="R444" i="5"/>
  <c r="R443" i="5"/>
  <c r="R442" i="5"/>
  <c r="R441" i="5"/>
  <c r="R440" i="5"/>
  <c r="R439" i="5"/>
  <c r="R438" i="5"/>
  <c r="R437" i="5"/>
  <c r="R436" i="5"/>
  <c r="R435" i="5"/>
  <c r="R434" i="5"/>
  <c r="R433" i="5"/>
  <c r="R432" i="5"/>
  <c r="R431" i="5"/>
  <c r="R430" i="5"/>
  <c r="R429" i="5"/>
  <c r="R428" i="5"/>
  <c r="R427" i="5"/>
  <c r="R426" i="5"/>
  <c r="R425" i="5"/>
  <c r="R424" i="5"/>
  <c r="R423" i="5"/>
  <c r="R422" i="5"/>
  <c r="R421" i="5"/>
  <c r="R420" i="5"/>
  <c r="R419" i="5"/>
  <c r="R418" i="5"/>
  <c r="R417" i="5"/>
  <c r="R416" i="5"/>
  <c r="R415" i="5"/>
  <c r="R414" i="5"/>
  <c r="R413" i="5"/>
  <c r="R412" i="5"/>
  <c r="R411" i="5"/>
  <c r="R410" i="5"/>
  <c r="R409" i="5"/>
  <c r="R408" i="5"/>
  <c r="R407" i="5"/>
  <c r="R406" i="5"/>
  <c r="R405" i="5"/>
  <c r="R404" i="5"/>
  <c r="R403" i="5"/>
  <c r="R402" i="5"/>
  <c r="R401" i="5"/>
  <c r="R400" i="5"/>
  <c r="R399" i="5"/>
  <c r="R398" i="5"/>
  <c r="R397" i="5"/>
  <c r="R396" i="5"/>
  <c r="R395" i="5"/>
  <c r="R394" i="5"/>
  <c r="R393" i="5"/>
  <c r="R392" i="5"/>
  <c r="R391" i="5"/>
  <c r="R390" i="5"/>
  <c r="R389" i="5"/>
  <c r="R388" i="5"/>
  <c r="R387" i="5"/>
  <c r="R386" i="5"/>
  <c r="R385" i="5"/>
  <c r="R384" i="5"/>
  <c r="R383" i="5"/>
  <c r="R382" i="5"/>
  <c r="R381" i="5"/>
  <c r="R380" i="5"/>
  <c r="R379" i="5"/>
  <c r="R378" i="5"/>
  <c r="R377" i="5"/>
  <c r="R376" i="5"/>
  <c r="R375" i="5"/>
  <c r="R374" i="5"/>
  <c r="R373" i="5"/>
  <c r="R372" i="5"/>
  <c r="R371" i="5"/>
  <c r="R370" i="5"/>
  <c r="R369" i="5"/>
  <c r="R368" i="5"/>
  <c r="R367" i="5"/>
  <c r="R366" i="5"/>
  <c r="R365" i="5"/>
  <c r="R364" i="5"/>
  <c r="R363" i="5"/>
  <c r="R362" i="5"/>
  <c r="R361" i="5"/>
  <c r="R360" i="5"/>
  <c r="R359" i="5"/>
  <c r="R358" i="5"/>
  <c r="R357" i="5"/>
  <c r="R356" i="5"/>
  <c r="R355" i="5"/>
  <c r="R354" i="5"/>
  <c r="R353" i="5"/>
  <c r="R352" i="5"/>
  <c r="R351" i="5"/>
  <c r="R350" i="5"/>
  <c r="R349" i="5"/>
  <c r="R348" i="5"/>
  <c r="R347" i="5"/>
  <c r="R346" i="5"/>
  <c r="R345" i="5"/>
  <c r="R344" i="5"/>
  <c r="R343" i="5"/>
  <c r="R342" i="5"/>
  <c r="R341" i="5"/>
  <c r="R340" i="5"/>
  <c r="R339" i="5"/>
  <c r="R338" i="5"/>
  <c r="R337" i="5"/>
  <c r="R336" i="5"/>
  <c r="R335" i="5"/>
  <c r="R334" i="5"/>
  <c r="R333" i="5"/>
  <c r="R332" i="5"/>
  <c r="R331" i="5"/>
  <c r="R330" i="5"/>
  <c r="R329" i="5"/>
  <c r="R328" i="5"/>
  <c r="R327" i="5"/>
  <c r="R326" i="5"/>
  <c r="R325" i="5"/>
  <c r="R324" i="5"/>
  <c r="R323" i="5"/>
  <c r="R322" i="5"/>
  <c r="R321" i="5"/>
  <c r="R320" i="5"/>
  <c r="R319" i="5"/>
  <c r="R318" i="5"/>
  <c r="R317" i="5"/>
  <c r="R316" i="5"/>
  <c r="R315" i="5"/>
  <c r="R314" i="5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4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63" i="5"/>
  <c r="R262" i="5"/>
  <c r="R261" i="5"/>
  <c r="R260" i="5"/>
  <c r="R259" i="5"/>
  <c r="R258" i="5"/>
  <c r="R257" i="5"/>
  <c r="R256" i="5"/>
  <c r="R255" i="5"/>
  <c r="R254" i="5"/>
  <c r="R253" i="5"/>
  <c r="R252" i="5"/>
  <c r="R251" i="5"/>
  <c r="R250" i="5"/>
  <c r="R249" i="5"/>
  <c r="R248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4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9" i="5"/>
  <c r="R218" i="5"/>
  <c r="R217" i="5"/>
  <c r="R216" i="5"/>
  <c r="R215" i="5"/>
  <c r="R214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H51" i="6"/>
  <c r="H50" i="6"/>
  <c r="H49" i="6"/>
  <c r="H47" i="6"/>
  <c r="H46" i="6"/>
  <c r="H45" i="6"/>
  <c r="H44" i="6"/>
  <c r="H43" i="6"/>
  <c r="H42" i="6"/>
  <c r="H40" i="6"/>
  <c r="H39" i="6"/>
  <c r="H38" i="6"/>
  <c r="H37" i="6"/>
  <c r="H36" i="6"/>
  <c r="H35" i="6"/>
  <c r="H28" i="6"/>
  <c r="H27" i="6"/>
  <c r="H26" i="6"/>
  <c r="H25" i="6"/>
  <c r="H13" i="6"/>
  <c r="H11" i="6"/>
  <c r="D12" i="6"/>
  <c r="D11" i="6"/>
  <c r="D10" i="6"/>
  <c r="C12" i="6"/>
  <c r="C11" i="6"/>
  <c r="R12" i="3" l="1"/>
  <c r="O18" i="5"/>
  <c r="O26" i="5"/>
  <c r="O30" i="5"/>
  <c r="O34" i="5"/>
  <c r="O42" i="5"/>
  <c r="O50" i="5"/>
  <c r="O54" i="5"/>
  <c r="O58" i="5"/>
  <c r="O62" i="5"/>
  <c r="O66" i="5"/>
  <c r="O74" i="5"/>
  <c r="O78" i="5"/>
  <c r="O82" i="5"/>
  <c r="O86" i="5"/>
  <c r="O90" i="5"/>
  <c r="O94" i="5"/>
  <c r="O98" i="5"/>
  <c r="O102" i="5"/>
  <c r="O15" i="5"/>
  <c r="O19" i="5"/>
  <c r="O23" i="5"/>
  <c r="O27" i="5"/>
  <c r="O35" i="5"/>
  <c r="O43" i="5"/>
  <c r="O47" i="5"/>
  <c r="O51" i="5"/>
  <c r="O59" i="5"/>
  <c r="O63" i="5"/>
  <c r="O71" i="5"/>
  <c r="O75" i="5"/>
  <c r="O79" i="5"/>
  <c r="O87" i="5"/>
  <c r="O95" i="5"/>
  <c r="O99" i="5"/>
  <c r="O103" i="5"/>
  <c r="O12" i="5"/>
  <c r="O16" i="5"/>
  <c r="O20" i="5"/>
  <c r="O28" i="5"/>
  <c r="O36" i="5"/>
  <c r="O52" i="5"/>
  <c r="O60" i="5"/>
  <c r="O64" i="5"/>
  <c r="O68" i="5"/>
  <c r="O72" i="5"/>
  <c r="O88" i="5"/>
  <c r="O92" i="5"/>
  <c r="O96" i="5"/>
  <c r="O100" i="5"/>
  <c r="O17" i="5"/>
  <c r="O21" i="5"/>
  <c r="O29" i="5"/>
  <c r="O33" i="5"/>
  <c r="O37" i="5"/>
  <c r="O49" i="5"/>
  <c r="O53" i="5"/>
  <c r="O61" i="5"/>
  <c r="O65" i="5"/>
  <c r="O69" i="5"/>
  <c r="O73" i="5"/>
  <c r="O85" i="5"/>
  <c r="O89" i="5"/>
  <c r="O93" i="5"/>
  <c r="C14" i="7"/>
  <c r="C19" i="7"/>
  <c r="C36" i="6" l="1"/>
  <c r="C24" i="7"/>
  <c r="C20" i="7"/>
  <c r="C21" i="7"/>
  <c r="C22" i="7"/>
  <c r="C24" i="6"/>
  <c r="C33" i="6"/>
  <c r="C32" i="6"/>
  <c r="C34" i="6"/>
  <c r="C22" i="6"/>
  <c r="C20" i="6"/>
  <c r="C21" i="6"/>
  <c r="D14" i="6" l="1"/>
  <c r="C31" i="6"/>
  <c r="C30" i="6" l="1"/>
  <c r="C37" i="6" s="1"/>
  <c r="C14" i="6"/>
  <c r="H12" i="7" l="1"/>
  <c r="H10" i="7"/>
  <c r="C18" i="7"/>
  <c r="C19" i="6"/>
  <c r="C18" i="6" s="1"/>
  <c r="H12" i="6"/>
  <c r="H10" i="6"/>
  <c r="H18" i="6" s="1"/>
  <c r="H21" i="6" s="1"/>
  <c r="C3" i="6"/>
  <c r="C2" i="6"/>
  <c r="C1" i="6"/>
  <c r="C3" i="7"/>
  <c r="C1" i="7"/>
  <c r="C2" i="7"/>
  <c r="H40" i="7" l="1"/>
  <c r="H26" i="7"/>
  <c r="H33" i="7"/>
  <c r="H14" i="7"/>
  <c r="I12" i="7" s="1"/>
  <c r="H19" i="7"/>
  <c r="H21" i="7" s="1"/>
  <c r="H29" i="6"/>
  <c r="H41" i="6"/>
  <c r="H48" i="6"/>
  <c r="H34" i="6"/>
  <c r="H14" i="6"/>
  <c r="I10" i="6" s="1"/>
  <c r="H44" i="7" l="1"/>
  <c r="H45" i="7" s="1"/>
  <c r="I28" i="6"/>
  <c r="H30" i="6"/>
  <c r="I10" i="7"/>
  <c r="I14" i="7" s="1"/>
  <c r="C25" i="7"/>
  <c r="H52" i="6"/>
  <c r="H53" i="6" s="1"/>
  <c r="I12" i="6"/>
  <c r="I14" i="6" s="1"/>
  <c r="I27" i="6"/>
  <c r="I26" i="6"/>
  <c r="I25" i="6"/>
  <c r="D18" i="7" l="1"/>
  <c r="C26" i="7"/>
  <c r="D23" i="7"/>
  <c r="D21" i="7"/>
  <c r="D22" i="7"/>
  <c r="D19" i="7"/>
  <c r="D20" i="7"/>
  <c r="D24" i="7"/>
  <c r="I29" i="6"/>
  <c r="D25" i="7" l="1"/>
  <c r="C38" i="6"/>
  <c r="D35" i="6"/>
  <c r="D32" i="6"/>
  <c r="D33" i="6"/>
  <c r="D34" i="6"/>
  <c r="D36" i="6"/>
  <c r="D31" i="6"/>
  <c r="D30" i="6"/>
  <c r="D37" i="6" l="1"/>
  <c r="C25" i="6" l="1"/>
  <c r="D21" i="6" l="1"/>
  <c r="D23" i="6"/>
  <c r="D19" i="6"/>
  <c r="D24" i="6"/>
  <c r="C26" i="6"/>
  <c r="D18" i="6"/>
  <c r="D20" i="6"/>
  <c r="D22" i="6"/>
  <c r="D25" i="6" l="1"/>
</calcChain>
</file>

<file path=xl/comments1.xml><?xml version="1.0" encoding="utf-8"?>
<comments xmlns="http://schemas.openxmlformats.org/spreadsheetml/2006/main">
  <authors>
    <author>Yenny Marantudo Caroline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Format for OCOC 2017:
Year.EventName.Location.BatchNo.LineDataNumber
2017.XXXX.YYYY.B00.0000
Contoh:
IIBT.JKT.B01.0001
BEA.JKT.B01.0001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MKT Intel akan filter dan hapus data duplicate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"Contact Mobile Phone", standarkan dengan:
1. format diawali "+62"
2. No Spasi, tanda "-" atau karakter lainnya selain nomor telepon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"Contact Mobile Phone", standarkan dengan:
1. format diawali "+62"
2. No Spasi, tanda "-" atau karakter lainnya selain nomor telepon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"Contact Mobile Phone", standarkan dengan:
1. format diawali "+62"
2. No Spasi, tanda "-" atau karakter lainnya selain nomor telepon</t>
        </r>
      </text>
    </comment>
    <comment ref="N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Status Incomplete jika:
1. Duplicate Data
2. No Phone Number
3. Non Customer Data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 by read data from sheet "Report SMS INV1"</t>
        </r>
      </text>
    </comment>
    <comment ref="P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 by read data from sheet "Report SMS INV1"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 by read data from sheet "Report SMS INV1"</t>
        </r>
      </text>
    </comment>
    <comment ref="R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 by read data from sheet "Report SMS INV2"</t>
        </r>
      </text>
    </comment>
    <comment ref="S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 by read data from sheet "Report SMS INV2"</t>
        </r>
      </text>
    </comment>
    <comment ref="T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 by read data from sheet "Report SMS INV2"</t>
        </r>
      </text>
    </comment>
    <comment ref="U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</t>
        </r>
      </text>
    </comment>
    <comment ref="W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Lead Origin dipilih sesuai informasi pada kolom "Customer Industry"</t>
        </r>
      </text>
    </comment>
    <comment ref="X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Hanya diisi apabila ada perubahan email setelah menelpon customer.</t>
        </r>
      </text>
    </comment>
  </commentList>
</comments>
</file>

<file path=xl/comments2.xml><?xml version="1.0" encoding="utf-8"?>
<comments xmlns="http://schemas.openxmlformats.org/spreadsheetml/2006/main">
  <authors>
    <author>Yenny Marantudo Caroline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Format for OCOC 2017:
Year.EventName.Location.BatchNo.LineDataNumber
2017.XXXX.YYYY.B00.0000
Contoh:
IIBT.JKT.B01.0001
BEA.JKT.B01.0001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MKT Intel akan filter dan hapus data duplicate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"Contact Mobile Phone", standarkan dengan:
1. format diawali "+62"
2. No Spasi, tanda "-" atau karakter lainnya selain nomor telepon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"Contact Mobile Phone", standarkan dengan:
1. format diawali "+62"
2. No Spasi, tanda "-" atau karakter lainnya selain nomor telepon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"Contact Mobile Phone", standarkan dengan:
1. format diawali "+62"
2. No Spasi, tanda "-" atau karakter lainnya selain nomor telepon</t>
        </r>
      </text>
    </comment>
    <comment ref="N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Status Incomplete jika:
1. Duplicate Data
2. No Phone Number
3. Non Customer Data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 by read data from sheet "Report SMS INV1"</t>
        </r>
      </text>
    </comment>
    <comment ref="P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 by read data from sheet "Report SMS INV1"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 by read data from sheet "Report SMS INV1"</t>
        </r>
      </text>
    </comment>
    <comment ref="R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Automatic Formula</t>
        </r>
      </text>
    </comment>
    <comment ref="T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Hanya diisi apabila sewaktu dicontact, Customer confirm tidak ada kebutuhan (misal: Customer A), namun anak perusahaan lainnya (misal: Company B) memiliki kebutuhan.</t>
        </r>
      </text>
    </comment>
    <comment ref="U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Hanya diisi apabila sewaktu alamat customer tidak ada, atau ada perubahan alamat. Cukup informasi "KOTA" saja.</t>
        </r>
      </text>
    </comment>
    <comment ref="V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Hanya diisi apabila ada perubahan contact setelah menelpon customer.</t>
        </r>
      </text>
    </comment>
    <comment ref="W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Hanya diisi apabila ada perubahan phone no. setelah menelpon customer.</t>
        </r>
      </text>
    </comment>
    <comment ref="X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Hanya diisi apabila ada perubahan email setelah menelpon customer.</t>
        </r>
      </text>
    </comment>
    <comment ref="Y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Diisi dengan angka numerik. Bila tidak ada isi dengan "0" (Nol).</t>
        </r>
      </text>
    </comment>
    <comment ref="Z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Hanya diisi untuk Customer yang memiliki kebutuhan unit</t>
        </r>
      </text>
    </comment>
    <comment ref="AB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Lead Origin dipilih sesuai informasi pada kolom "Customer Industry"</t>
        </r>
      </text>
    </comment>
    <comment ref="AE11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Diisi dengan angka. Berapa kali telpon dialihkan ke bagian / contact lainnya.</t>
        </r>
      </text>
    </comment>
  </commentList>
</comments>
</file>

<file path=xl/comments3.xml><?xml version="1.0" encoding="utf-8"?>
<comments xmlns="http://schemas.openxmlformats.org/spreadsheetml/2006/main">
  <authors>
    <author>Yenny Marantudo Caroline</author>
  </authors>
  <commentList>
    <comment ref="D13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manual input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manual input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Manual input apabila ada status diluar yang disebutkan di atas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Manual input apabila ada status diluar yang disebutkan di atas</t>
        </r>
      </text>
    </comment>
  </commentList>
</comments>
</file>

<file path=xl/comments4.xml><?xml version="1.0" encoding="utf-8"?>
<comments xmlns="http://schemas.openxmlformats.org/spreadsheetml/2006/main">
  <authors>
    <author>Yenny Marantudo Caroline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Input Manual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Yenny Marantudo Caroline:</t>
        </r>
        <r>
          <rPr>
            <sz val="9"/>
            <color indexed="81"/>
            <rFont val="Tahoma"/>
            <family val="2"/>
          </rPr>
          <t xml:space="preserve">
Manual input apabila ada status diluar yang disebutkan di atas</t>
        </r>
      </text>
    </comment>
  </commentList>
</comments>
</file>

<file path=xl/sharedStrings.xml><?xml version="1.0" encoding="utf-8"?>
<sst xmlns="http://schemas.openxmlformats.org/spreadsheetml/2006/main" count="2130" uniqueCount="1029">
  <si>
    <t>No.</t>
  </si>
  <si>
    <t>UPDATE BY TCC</t>
  </si>
  <si>
    <t>Customer Address</t>
  </si>
  <si>
    <t>Customer Province</t>
  </si>
  <si>
    <t>Contact Name</t>
  </si>
  <si>
    <t>Contact Position</t>
  </si>
  <si>
    <t>COMPLETED BY REQUESTER</t>
  </si>
  <si>
    <t>Complete Customer Name</t>
  </si>
  <si>
    <t>Data Completeness Status</t>
  </si>
  <si>
    <t>Agent Name</t>
  </si>
  <si>
    <t>Agent Notes</t>
  </si>
  <si>
    <t>Call Date</t>
  </si>
  <si>
    <t>File Name:</t>
  </si>
  <si>
    <t>Batch No:</t>
  </si>
  <si>
    <t>Lead ID</t>
  </si>
  <si>
    <t>Contact Email Address</t>
  </si>
  <si>
    <t>New Email Address</t>
  </si>
  <si>
    <t>New Customer Contact</t>
  </si>
  <si>
    <t>Lead Description</t>
  </si>
  <si>
    <t>New Contact Phone No. (Mobile)</t>
  </si>
  <si>
    <t>Lead Origin
(Select from List)</t>
  </si>
  <si>
    <t>Call Status
(Select from List)</t>
  </si>
  <si>
    <t>Transfer Time</t>
  </si>
  <si>
    <t>COMPLETED BY CRM</t>
  </si>
  <si>
    <t>Unique ID</t>
  </si>
  <si>
    <t>New Complete Customer Name</t>
  </si>
  <si>
    <t>Event Name</t>
  </si>
  <si>
    <t>Customer Job Function</t>
  </si>
  <si>
    <t>MarCom Data Completeness Status</t>
  </si>
  <si>
    <t>Incomplete</t>
  </si>
  <si>
    <t>New Customer Address (City)</t>
  </si>
  <si>
    <t>Complete</t>
  </si>
  <si>
    <t>Event Name:</t>
  </si>
  <si>
    <t xml:space="preserve">Event Location: </t>
  </si>
  <si>
    <t xml:space="preserve">Event Date: </t>
  </si>
  <si>
    <r>
      <t xml:space="preserve">Diisikan Data Customer yang </t>
    </r>
    <r>
      <rPr>
        <b/>
        <sz val="16"/>
        <color indexed="30"/>
        <rFont val="Arial Narrow"/>
        <family val="2"/>
      </rPr>
      <t>DIUNDANG KE EVENT</t>
    </r>
    <r>
      <rPr>
        <b/>
        <sz val="16"/>
        <rFont val="Arial Narrow"/>
        <family val="2"/>
      </rPr>
      <t xml:space="preserve"> untuk mengirimkan </t>
    </r>
    <r>
      <rPr>
        <b/>
        <sz val="16"/>
        <color indexed="30"/>
        <rFont val="Arial Narrow"/>
        <family val="2"/>
      </rPr>
      <t>SMS EVENT INVITATION</t>
    </r>
    <r>
      <rPr>
        <b/>
        <sz val="16"/>
        <rFont val="Arial Narrow"/>
        <family val="2"/>
      </rPr>
      <t xml:space="preserve"> &amp; </t>
    </r>
    <r>
      <rPr>
        <b/>
        <sz val="16"/>
        <color indexed="30"/>
        <rFont val="Arial Narrow"/>
        <family val="2"/>
      </rPr>
      <t>CALL ATTENDANCE CONFIRMATION</t>
    </r>
  </si>
  <si>
    <t>SMS Delivery Status</t>
  </si>
  <si>
    <t>2. TCC PRE CALL - ATTENDANCE CONFIRMATION</t>
  </si>
  <si>
    <t>Salesman Name</t>
  </si>
  <si>
    <t>Reservation Status</t>
  </si>
  <si>
    <t>Hadir</t>
  </si>
  <si>
    <t>Tidak Hadir</t>
  </si>
  <si>
    <t>Tentative</t>
  </si>
  <si>
    <t>No Response</t>
  </si>
  <si>
    <t>UPDATED BY TCC</t>
  </si>
  <si>
    <t>Konfirmasi Kehadiran</t>
  </si>
  <si>
    <t>Call Status</t>
  </si>
  <si>
    <t>Connected</t>
  </si>
  <si>
    <t>Data Duplicate</t>
  </si>
  <si>
    <t>Duplicate Data</t>
  </si>
  <si>
    <t>Fax/Beeper</t>
  </si>
  <si>
    <t>No Answer</t>
  </si>
  <si>
    <t>Nomor Tidak Aktif</t>
  </si>
  <si>
    <t>Salah Sambung</t>
  </si>
  <si>
    <t>Nomor Invalid</t>
  </si>
  <si>
    <t>Callback</t>
  </si>
  <si>
    <t>Tidak mengikuti event &amp; tidak ada kebutuhan</t>
  </si>
  <si>
    <t>Customer Has Directly Inform Needs To Sales</t>
  </si>
  <si>
    <t>Require Direct Follow Up by Sales (Email, Fax, Visit)</t>
  </si>
  <si>
    <t>Refuse to Validate</t>
  </si>
  <si>
    <t>Validate namun tidak ada kebutuhan</t>
  </si>
  <si>
    <t>Stage 2</t>
  </si>
  <si>
    <t>MarCom - Data Completeness Status</t>
  </si>
  <si>
    <t>Event Location:</t>
  </si>
  <si>
    <t>Event Date:</t>
  </si>
  <si>
    <t>1. Data Validation</t>
  </si>
  <si>
    <t>Data Category</t>
  </si>
  <si>
    <t>#</t>
  </si>
  <si>
    <t>%</t>
  </si>
  <si>
    <t>Customer List to be Contacted</t>
  </si>
  <si>
    <t>Excluded Customer List</t>
  </si>
  <si>
    <t>Total</t>
  </si>
  <si>
    <t>2. Percentage Call Completed</t>
  </si>
  <si>
    <t>Percentage Completed Call</t>
  </si>
  <si>
    <t>Completed Call</t>
  </si>
  <si>
    <t>3. Call Status</t>
  </si>
  <si>
    <t>Can not Connected to Customer</t>
  </si>
  <si>
    <t>Connected but No Customer Need</t>
  </si>
  <si>
    <t xml:space="preserve">Callback </t>
  </si>
  <si>
    <t>Tidak mengikuti event dan tidak ada kebutuhan</t>
  </si>
  <si>
    <t>Connected and Has Customer Need</t>
  </si>
  <si>
    <t>Stage 1</t>
  </si>
  <si>
    <t>2. TCC POST CALL - LEAD GENERATION</t>
  </si>
  <si>
    <t>DROPDOWN LIST</t>
  </si>
  <si>
    <t>SMS BLASTING</t>
  </si>
  <si>
    <t>Delivery Status</t>
  </si>
  <si>
    <t>PANDUAN</t>
  </si>
  <si>
    <t>POST CALL - LEAD GENERATION</t>
  </si>
  <si>
    <t>4. Call Status</t>
  </si>
  <si>
    <t>id_tos_pec</t>
  </si>
  <si>
    <t>unique_id</t>
  </si>
  <si>
    <t>comp_cus_name</t>
  </si>
  <si>
    <t>sms_invt_del_stat</t>
  </si>
  <si>
    <t>konfirmasi_kehadiran</t>
  </si>
  <si>
    <t>call_status</t>
  </si>
  <si>
    <t>agent_name</t>
  </si>
  <si>
    <t>call_date</t>
  </si>
  <si>
    <t>agent_notes</t>
  </si>
  <si>
    <t>edited_by</t>
  </si>
  <si>
    <t>date_edited</t>
  </si>
  <si>
    <t>Date|Sender ID|Mobile|Message|Status</t>
  </si>
  <si>
    <t>3. Attendance Confirmation</t>
  </si>
  <si>
    <t>Mobile</t>
  </si>
  <si>
    <t>Status</t>
  </si>
  <si>
    <t>Success</t>
  </si>
  <si>
    <t>Fail</t>
  </si>
  <si>
    <t>Combine "+"</t>
  </si>
  <si>
    <t>Data Duplicate Note</t>
  </si>
  <si>
    <t>1. Total Phone No Data</t>
  </si>
  <si>
    <t>2. SMS Invitation 1</t>
  </si>
  <si>
    <t>3. SMS Invitation 2</t>
  </si>
  <si>
    <t>TCC Lead Generation Request Form</t>
  </si>
  <si>
    <t>Data Type</t>
  </si>
  <si>
    <t>Data to be Completed by Requester</t>
  </si>
  <si>
    <t>Notes</t>
  </si>
  <si>
    <t>Request Date</t>
  </si>
  <si>
    <t>Requester Name</t>
  </si>
  <si>
    <t>Requester Department</t>
  </si>
  <si>
    <t>Event Description</t>
  </si>
  <si>
    <t>(i)      Event Description</t>
  </si>
  <si>
    <t>(ii)     Promoted Product</t>
  </si>
  <si>
    <t>(iii)    Event Location</t>
  </si>
  <si>
    <t>(iv)    Event Period (Date)</t>
  </si>
  <si>
    <t>Source Data (.xls)</t>
  </si>
  <si>
    <t>Customer Data</t>
  </si>
  <si>
    <r>
      <t>(i)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 xml:space="preserve">Customer Name           </t>
    </r>
  </si>
  <si>
    <r>
      <t>(ii)</t>
    </r>
    <r>
      <rPr>
        <sz val="7"/>
        <color indexed="8"/>
        <rFont val="Arial Narrow"/>
        <family val="2"/>
      </rPr>
      <t xml:space="preserve">     </t>
    </r>
    <r>
      <rPr>
        <sz val="11"/>
        <color indexed="8"/>
        <rFont val="Arial Narrow"/>
        <family val="2"/>
      </rPr>
      <t>Contact Person</t>
    </r>
  </si>
  <si>
    <r>
      <t>(iii)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 xml:space="preserve">Phone No </t>
    </r>
  </si>
  <si>
    <t>(iv)   Customer Location (Province/City)</t>
  </si>
  <si>
    <t>Specific Question for customers (if any)</t>
  </si>
  <si>
    <t>Leads Assignment Area &amp; PIC</t>
  </si>
  <si>
    <t>SAP Lead Origin</t>
  </si>
  <si>
    <t>Sales Office on SAP CRM</t>
  </si>
  <si>
    <t>Format Lead Description on SAP CRM</t>
  </si>
  <si>
    <t>Specific Lead Notes on SAP CRM</t>
  </si>
  <si>
    <t>Data to be Completed by CRM</t>
  </si>
  <si>
    <t>Schedule Start &amp; End Call</t>
  </si>
  <si>
    <t>Schedule Reporting</t>
  </si>
  <si>
    <r>
      <t xml:space="preserve">Dibuatkan per data submitted dengan format untuk event:
</t>
    </r>
    <r>
      <rPr>
        <b/>
        <sz val="11"/>
        <color indexed="8"/>
        <rFont val="Arial Narrow"/>
        <family val="2"/>
      </rPr>
      <t>Tahun.NamaEvent.Lokasi.BatchNo.LineDataNumber
2017.XXXX.YYYY.B00.0000</t>
    </r>
  </si>
  <si>
    <t>Contoh:
2017.IIBT.JKT.B01.0001
2017.ROAD.JYP.B01.0001</t>
  </si>
  <si>
    <t>Data Cleansing &amp; Validation</t>
  </si>
  <si>
    <r>
      <t>Step yang akan dilakukan TCC (</t>
    </r>
    <r>
      <rPr>
        <b/>
        <i/>
        <sz val="11"/>
        <color indexed="8"/>
        <rFont val="Arial Narrow"/>
        <family val="2"/>
      </rPr>
      <t>tuliskan point berdasarkan Script yang disetujui</t>
    </r>
    <r>
      <rPr>
        <b/>
        <sz val="11"/>
        <color indexed="8"/>
        <rFont val="Arial Narrow"/>
        <family val="2"/>
      </rPr>
      <t>)</t>
    </r>
  </si>
  <si>
    <t>PRE CALL:</t>
  </si>
  <si>
    <t>1. Greeting dan konfirmasi nama customer</t>
  </si>
  <si>
    <t>2. Tanyakan konfirmasi kehadiran di Event</t>
  </si>
  <si>
    <r>
      <t>3. Update "</t>
    </r>
    <r>
      <rPr>
        <b/>
        <sz val="11"/>
        <color indexed="8"/>
        <rFont val="Arial Narrow"/>
        <family val="2"/>
      </rPr>
      <t>KONFIRMASI KEHADIRAN</t>
    </r>
    <r>
      <rPr>
        <sz val="11"/>
        <color indexed="8"/>
        <rFont val="Arial Narrow"/>
        <family val="2"/>
      </rPr>
      <t xml:space="preserve">" dan tuliskan </t>
    </r>
    <r>
      <rPr>
        <b/>
        <sz val="11"/>
        <color indexed="8"/>
        <rFont val="Arial Narrow"/>
        <family val="2"/>
      </rPr>
      <t>CUSTOMER COMMENT</t>
    </r>
    <r>
      <rPr>
        <sz val="11"/>
        <color indexed="8"/>
        <rFont val="Arial Narrow"/>
        <family val="2"/>
      </rPr>
      <t xml:space="preserve"> di "AGENT NOTES" di TOS.</t>
    </r>
  </si>
  <si>
    <r>
      <t xml:space="preserve">3. Tanyakan </t>
    </r>
    <r>
      <rPr>
        <b/>
        <sz val="11"/>
        <color indexed="8"/>
        <rFont val="Arial Narrow"/>
        <family val="2"/>
      </rPr>
      <t>EMAIL</t>
    </r>
    <r>
      <rPr>
        <sz val="11"/>
        <color indexed="8"/>
        <rFont val="Arial Narrow"/>
        <family val="2"/>
      </rPr>
      <t xml:space="preserve"> (jika email belum ada di data Ms. Excel)</t>
    </r>
  </si>
  <si>
    <t>POST CALL:</t>
  </si>
  <si>
    <t xml:space="preserve">1. Greeting atas kehadiran di event </t>
  </si>
  <si>
    <t>2. Konfirmasi nama customer</t>
  </si>
  <si>
    <t>3. Tanyakan Customer Job Function, lokasi customer (kota dan provinsi), dan Alamat Email</t>
  </si>
  <si>
    <t>4. Tanyakan apakah sudah dihubungi oleh Sales Trakindo.</t>
  </si>
  <si>
    <t>a. Apabila SUDAH dihubungi, tanyakan nama Sales Trakindo yang menghubungi dan kebutuhan customer tersebut. Setelahnya cek Lead di SAP CRM.</t>
  </si>
  <si>
    <t>b. Apabila BELUM dihubungi, tanyakan apakah ada kebutuhan unit</t>
  </si>
  <si>
    <t>6. Status kebutuhan untuk yang BELUM dihubungi oleh Sales Trakindo:</t>
  </si>
  <si>
    <t>a. Jika ada kebutuhan, akan dibuatkan Leads, di Leads note akan ditulis kebutuhan yang dimaksud, di-assign ke PIC Cabang berdasarkan lokasi transaksi.</t>
  </si>
  <si>
    <t>b. Jika tidak ada kebutuhan, akan dibuatkan status “Tidak Ada Kebutuhan” di File Excel</t>
  </si>
  <si>
    <t>5. Jika ada perubahan informasi customer, update di kolom "Update by TCC".</t>
  </si>
  <si>
    <t>6. Update progress akan dilakukan pada setiap minggu melalui email dengan kolom status call</t>
  </si>
  <si>
    <t>Approval Signatory</t>
  </si>
  <si>
    <t>Requester</t>
  </si>
  <si>
    <t>CRM - Customer Insight &amp; Interaction</t>
  </si>
  <si>
    <t>(Name: ………………………………….)</t>
  </si>
  <si>
    <t>(Date: ……………………………………)</t>
  </si>
  <si>
    <t>1. SMS BLASTING DELIVERY STATUS</t>
  </si>
  <si>
    <t>Invitation1 - HP 1</t>
  </si>
  <si>
    <t>Invitation2 - HP 1</t>
  </si>
  <si>
    <t>Invitation2 - HP 2</t>
  </si>
  <si>
    <t>Invitation2 - HP 3</t>
  </si>
  <si>
    <r>
      <t xml:space="preserve">Diisikan Data Customer yang </t>
    </r>
    <r>
      <rPr>
        <b/>
        <sz val="16"/>
        <color indexed="30"/>
        <rFont val="Arial Narrow"/>
        <family val="2"/>
      </rPr>
      <t>MENGHADIRI EVENT</t>
    </r>
    <r>
      <rPr>
        <b/>
        <sz val="16"/>
        <color indexed="8"/>
        <rFont val="Arial Narrow"/>
        <family val="2"/>
      </rPr>
      <t xml:space="preserve">, untuk mengirimkan </t>
    </r>
    <r>
      <rPr>
        <b/>
        <sz val="16"/>
        <color indexed="30"/>
        <rFont val="Arial Narrow"/>
        <family val="2"/>
      </rPr>
      <t>SMS THANK YOU NOTE</t>
    </r>
    <r>
      <rPr>
        <b/>
        <sz val="16"/>
        <color indexed="8"/>
        <rFont val="Arial Narrow"/>
        <family val="2"/>
      </rPr>
      <t xml:space="preserve"> &amp; </t>
    </r>
    <r>
      <rPr>
        <b/>
        <sz val="16"/>
        <color indexed="30"/>
        <rFont val="Arial Narrow"/>
        <family val="2"/>
      </rPr>
      <t>LEAD GENERATION CALL</t>
    </r>
  </si>
  <si>
    <t xml:space="preserve">(ii) Pilih menu "Data" --&gt; "Text to Columns"; </t>
  </si>
  <si>
    <t>(iii) Choose "Delimited"; Pilih "Delimiter" --&gt; "Other", isikan dengan "|".</t>
  </si>
  <si>
    <t>FORMULA</t>
  </si>
  <si>
    <t>COPY DATA SMS ONE WAY KE KOLOM INI &amp; LAKUKAN STEP SESUAI GUIDANCE</t>
  </si>
  <si>
    <t>GUIDANCE</t>
  </si>
  <si>
    <t>Thank You - HP 1</t>
  </si>
  <si>
    <t>Thank You - HP 2</t>
  </si>
  <si>
    <t>Thank You - HP 3</t>
  </si>
  <si>
    <t>Phone Number 1</t>
  </si>
  <si>
    <t>Phone Number 2</t>
  </si>
  <si>
    <t>Phone Number 3</t>
  </si>
  <si>
    <t>Total Data Phone No</t>
  </si>
  <si>
    <t>2. SMS Thank You Note</t>
  </si>
  <si>
    <r>
      <t xml:space="preserve">Contact Mobile Phone 1
</t>
    </r>
    <r>
      <rPr>
        <sz val="10"/>
        <rFont val="Arial Narrow"/>
        <family val="2"/>
      </rPr>
      <t>(Complete with Standard Format)</t>
    </r>
  </si>
  <si>
    <r>
      <t xml:space="preserve">Contact Mobile Phone 2
</t>
    </r>
    <r>
      <rPr>
        <sz val="10"/>
        <rFont val="Arial Narrow"/>
        <family val="2"/>
      </rPr>
      <t>(Complete with Standard Format)</t>
    </r>
  </si>
  <si>
    <r>
      <t xml:space="preserve">Contact Mobile Phone 3
</t>
    </r>
    <r>
      <rPr>
        <sz val="10"/>
        <rFont val="Arial Narrow"/>
        <family val="2"/>
      </rPr>
      <t>(Complete with Standard Format)</t>
    </r>
  </si>
  <si>
    <t>Customer Province
(Branch)</t>
  </si>
  <si>
    <t>PRE CALL - RSVP</t>
  </si>
  <si>
    <t>Fail (Invalid number)</t>
  </si>
  <si>
    <t>Fail (Insufficient credit / Invalid number)</t>
  </si>
  <si>
    <t>General</t>
  </si>
  <si>
    <t>Sender ID</t>
  </si>
  <si>
    <t>SMS Invitation 1</t>
  </si>
  <si>
    <t>SMS Invitation 2</t>
  </si>
  <si>
    <t>Invitation1 - HP 2</t>
  </si>
  <si>
    <t>Invitation1 - HP 3</t>
  </si>
  <si>
    <t>Cek selisih</t>
  </si>
  <si>
    <t>Tambahan Phone No SMS Invitation 2</t>
  </si>
  <si>
    <t>Tambahan Customer Data yang Tidak di Call</t>
  </si>
  <si>
    <t>SMS Thank You 1</t>
  </si>
  <si>
    <t>Other (selain Delivery Status di atas)</t>
  </si>
  <si>
    <t>Date</t>
  </si>
  <si>
    <t>COPY DATA SMS ONE WAY KE KOLOM INI, MULAI BARIS 5 (DATA ORIGINAL)</t>
  </si>
  <si>
    <t>1. Copy Value hasil SMS One Way ke kolom E &amp; F</t>
  </si>
  <si>
    <t xml:space="preserve">2. Di kolom F, pilih data "Mobile" dan "Status", dengan cara: </t>
  </si>
  <si>
    <t>(i) select seluruh data di kolom F;</t>
  </si>
  <si>
    <t>(iv) Next</t>
  </si>
  <si>
    <t>(v) Finish</t>
  </si>
  <si>
    <t>Note</t>
  </si>
  <si>
    <t>PROCESS FLOW</t>
  </si>
  <si>
    <t>1A.DATAInvitation&amp;RSVP</t>
  </si>
  <si>
    <t>2A.DATAThankYou&amp;LeadGen</t>
  </si>
  <si>
    <t>1B.ReportINV&amp;RSVP</t>
  </si>
  <si>
    <t>2B.ReportINV&amp;LG</t>
  </si>
  <si>
    <t>1C.Report TOS PreCall</t>
  </si>
  <si>
    <t>1D.Report SMS INV1</t>
  </si>
  <si>
    <t>1E.Report SMS INV2</t>
  </si>
  <si>
    <t>2C.Report TOS PostCall</t>
  </si>
  <si>
    <t>2D.Report SMS TYN</t>
  </si>
  <si>
    <t>No</t>
  </si>
  <si>
    <t>Sheet Name</t>
  </si>
  <si>
    <t>Form Request</t>
  </si>
  <si>
    <t>Content</t>
  </si>
  <si>
    <t>Data dari Requester, Status SMS Delivery, Call Result</t>
  </si>
  <si>
    <t>Report OneWaySMS untuk SMS Invitation 1</t>
  </si>
  <si>
    <t>Report OneWaySMS untuk SMS Invitation 2</t>
  </si>
  <si>
    <t>Report OneWaySMS untuk SMS Thank You Note</t>
  </si>
  <si>
    <t>Report Call Result RSVP dari TOS</t>
  </si>
  <si>
    <t>Report Call Result Lead Gen dari TOS</t>
  </si>
  <si>
    <t>Summary Report for SMS Invitation &amp; RSVP Call</t>
  </si>
  <si>
    <t>Summary Report for SMS Thank You Note &amp; Lead Gen Call</t>
  </si>
  <si>
    <t>Appendix</t>
  </si>
  <si>
    <t>Dropdown List, List Sheet Name, Process Flow</t>
  </si>
  <si>
    <t>LIST SHEET NAME</t>
  </si>
  <si>
    <t>REQUESTER</t>
  </si>
  <si>
    <t>CRM</t>
  </si>
  <si>
    <t>TCC</t>
  </si>
  <si>
    <t>3. Send SMS using OneWaySMS --&gt; Complete Data only</t>
  </si>
  <si>
    <t>7. Send SMS using OneWaySMS untuk data #N/A</t>
  </si>
  <si>
    <t>4. Copykan OneWaySMS Report ke sheet ini</t>
  </si>
  <si>
    <t>5. Cek Hasil OneWaySMS Invitation 1 di sheet ini:
(1) Total Data Terkirim
(2) Selisih
(3) Data #N/A
(4) Delivery Status "Other"</t>
  </si>
  <si>
    <t>6. Cek detil data #N/A di sheet ini kolom "1. SMS BLASTING DELIVERY STATUS"</t>
  </si>
  <si>
    <t>3. Lakukan Pre Call --&gt; Complete Data only</t>
  </si>
  <si>
    <t>4. Copykan TOS Pre Call ke sheet ini</t>
  </si>
  <si>
    <t>Form</t>
  </si>
  <si>
    <t>5. Isi Call Result di sheet ini kolom "2. TCC PRE CALL - ATTENDANCE CONFIRMATION"</t>
  </si>
  <si>
    <t>7. Check Report Result &amp; give feedback to TCC (if required)</t>
  </si>
  <si>
    <t>6. Cek Summary Report Pre Call di sheet ini, kolom "PRE CALL - RSVP". Pastikan tidak ada "Selisih"</t>
  </si>
  <si>
    <t>8. Send Report to Requester</t>
  </si>
  <si>
    <t>NOTE: Lakukan proses yang sama untuk SMS INVITATION 2 dan SMS THANK YOU NOTE</t>
  </si>
  <si>
    <t>NOTE: Lakukan proses yang sama untuk POST CALL - LEAD GEN</t>
  </si>
  <si>
    <r>
      <t>2. Lengkapi Unique ID dengan Kode Batch "</t>
    </r>
    <r>
      <rPr>
        <b/>
        <sz val="10"/>
        <color rgb="FF0070C0"/>
        <rFont val="Arial Narrow"/>
        <family val="2"/>
      </rPr>
      <t>B01</t>
    </r>
    <r>
      <rPr>
        <sz val="10"/>
        <color theme="1"/>
        <rFont val="Arial Narrow"/>
        <family val="2"/>
      </rPr>
      <t>" dan cek kelengkapan &amp; jumlah data</t>
    </r>
  </si>
  <si>
    <r>
      <t>2. Lengkapi Unique ID dengan Kode Batch "</t>
    </r>
    <r>
      <rPr>
        <b/>
        <sz val="10"/>
        <color rgb="FF0070C0"/>
        <rFont val="Arial Narrow"/>
        <family val="2"/>
      </rPr>
      <t>B02</t>
    </r>
    <r>
      <rPr>
        <sz val="10"/>
        <color theme="1"/>
        <rFont val="Arial Narrow"/>
        <family val="2"/>
      </rPr>
      <t>" dan cek kelengkapan &amp; jumlah data</t>
    </r>
  </si>
  <si>
    <t>1. Lengkapi Data dengan format dan template file yang ditentukan</t>
  </si>
  <si>
    <t>1. Parties Involved Activity &amp; Proses Flow untuk SMS BLASTING &amp; REPORTING</t>
  </si>
  <si>
    <t>2. Parties Involved Activity &amp; Process Flow untuk RSVP CALL &amp; REPORTING</t>
  </si>
  <si>
    <t>1 Office Number</t>
  </si>
  <si>
    <t>8. Tambahkan OneWaySMS Report ke sheet ini</t>
  </si>
  <si>
    <t>9. Cek detil data dengan Delivery Status "Other" (selain Success, Fail) di sheet ini</t>
  </si>
  <si>
    <t>10. Cek Hasil OneWaySMS Invitation 1 di sheet ini:
(1) Tuliskan jumlah Delivery Status "Other" (jika ada)
(2) Pastikan tidak ada data #N/A. Jika masih ada dan tidak bisa dikirimkan SMS, isi pada Note, alasan tidak bisa dikirim. Misal: Office Number.
(3) Pastikan tidak ada "Selisih"</t>
  </si>
  <si>
    <t>11. Check Report Result &amp; give feedback to TCC (if required)</t>
  </si>
  <si>
    <t>12. Send Report to Requester</t>
  </si>
  <si>
    <t>Tambahan Data utk Lead Gen Call namun tidak dikirimi SMS</t>
  </si>
  <si>
    <t>new_comp_cus_name</t>
  </si>
  <si>
    <t>new_cust_contact</t>
  </si>
  <si>
    <t>new_contact_phone_no</t>
  </si>
  <si>
    <t>new_cust_address</t>
  </si>
  <si>
    <t>new_email_address</t>
  </si>
  <si>
    <t>cust_contact_job_func</t>
  </si>
  <si>
    <t>jml_alat_dibeli</t>
  </si>
  <si>
    <t>lead_id</t>
  </si>
  <si>
    <t>lead_desc</t>
  </si>
  <si>
    <t>lead_origin</t>
  </si>
  <si>
    <t>transfer_frekuensi</t>
  </si>
  <si>
    <t>transaction_type</t>
  </si>
  <si>
    <t>Office Number; ada spasi, tanda kutip, tanda dash (-)</t>
  </si>
  <si>
    <r>
      <t>#N/A (</t>
    </r>
    <r>
      <rPr>
        <sz val="11"/>
        <color rgb="FFFF0000"/>
        <rFont val="Arial Narrow"/>
        <family val="2"/>
      </rPr>
      <t>SMS TIDAK terkirim</t>
    </r>
    <r>
      <rPr>
        <sz val="11"/>
        <color theme="1"/>
        <rFont val="Arial Narrow"/>
        <family val="2"/>
      </rPr>
      <t>)</t>
    </r>
  </si>
  <si>
    <t xml:space="preserve">No: </t>
  </si>
  <si>
    <t xml:space="preserve">Marketing Communication </t>
  </si>
  <si>
    <t xml:space="preserve">All Product (PS &amp;PP) </t>
  </si>
  <si>
    <t>(Name: Ajeng Deciana )</t>
  </si>
  <si>
    <t>Next Gen Cat Excavators Launch &amp; Trakindo Roadshow 2018</t>
  </si>
  <si>
    <t>DIREKTUR</t>
  </si>
  <si>
    <t>Event Regional Launch Cat Excavators 320/320GC &amp; Trakindo Roadshow Surabaya 2018</t>
  </si>
  <si>
    <t>PT Trakindo Utama - Surabaya Branch</t>
  </si>
  <si>
    <t xml:space="preserve">Tgl Trial SMS: 10 August 2018 
Tgl SMS 1: 13 August 2018 
Tgl SMS 2: 14 August 2018
PRE CALL: 
POST CALL: </t>
  </si>
  <si>
    <t>(Date: 10 August  2018 )</t>
  </si>
  <si>
    <t>Next Gen Cat Excavotors Launch &amp; Trakindo Roadshow Balikpapan</t>
  </si>
  <si>
    <t>Riezki A. Jingga</t>
  </si>
  <si>
    <t>Trakindo cab Palembang</t>
  </si>
  <si>
    <t>PT. BINTANG SELATAN AGUNG</t>
  </si>
  <si>
    <t>tedy.suherman@bsa.co.id</t>
  </si>
  <si>
    <t>PT. LEMATANG</t>
  </si>
  <si>
    <t>TEDY SUHERMAN</t>
  </si>
  <si>
    <t>PALEMBANG</t>
  </si>
  <si>
    <t>CANDY TOHA</t>
  </si>
  <si>
    <t>PT. PARAMARTA UTAMA</t>
  </si>
  <si>
    <t>IKA PERDANA/JOHNY SUSANTO</t>
  </si>
  <si>
    <t>DIREKTUR/GM</t>
  </si>
  <si>
    <t>PT. DHARMA MULIA BUANA ABADI</t>
  </si>
  <si>
    <t>TOMISEN/HARTONO</t>
  </si>
  <si>
    <t>DIREKTUR/MANAGER OPERATIONAL</t>
  </si>
  <si>
    <t>PT. SENTOSA MULIA BAHAGIA</t>
  </si>
  <si>
    <t>WIRA WISESA</t>
  </si>
  <si>
    <t>MANAGER HE</t>
  </si>
  <si>
    <t>PT. SUBUR SEDAYA MAJU</t>
  </si>
  <si>
    <t>PRABUMULIH</t>
  </si>
  <si>
    <t>KO AHOK</t>
  </si>
  <si>
    <t>PT. BAKTI NUGRAHA YUDA</t>
  </si>
  <si>
    <t>BATURAJA</t>
  </si>
  <si>
    <t>RUDY TRI WIDODO/KHAERUDIN</t>
  </si>
  <si>
    <t>GM/PURCHASING HEAD</t>
  </si>
  <si>
    <t>PT. PINAGO UTAMA</t>
  </si>
  <si>
    <t>PURCHASING MANAGER</t>
  </si>
  <si>
    <t>MARTAPURA</t>
  </si>
  <si>
    <t>SUARDI</t>
  </si>
  <si>
    <t>OWNER</t>
  </si>
  <si>
    <t>PT. SELARAS SIMPATI NUSANTARA</t>
  </si>
  <si>
    <t>SUHANDY</t>
  </si>
  <si>
    <t>PT. RACHMAT KELANTAN SAKTI</t>
  </si>
  <si>
    <t>SAHAL</t>
  </si>
  <si>
    <t>MANAGER</t>
  </si>
  <si>
    <t>PT. KOSINDO SUPRATAMA</t>
  </si>
  <si>
    <t>HERRY SUTANTO</t>
  </si>
  <si>
    <t>PT. BAJA SAKTI MANDIRI</t>
  </si>
  <si>
    <t>TANTO</t>
  </si>
  <si>
    <t>PT. AGRI INDOMAS</t>
  </si>
  <si>
    <t>GM</t>
  </si>
  <si>
    <t>RITA HAYATI/ACHMAD MAULANA</t>
  </si>
  <si>
    <t>ACHMAD SALAM</t>
  </si>
  <si>
    <t>PT. HAIDAN PRATAMA PUTRA</t>
  </si>
  <si>
    <t>PURWADI</t>
  </si>
  <si>
    <t>PT. GEMBIRA MAKMUR MANDIRI</t>
  </si>
  <si>
    <t>FERRY</t>
  </si>
  <si>
    <t>PT. ALAM TUNGGAL SEMESTA</t>
  </si>
  <si>
    <t>ALEX</t>
  </si>
  <si>
    <t>AL KHAFIE/ALEXANDER</t>
  </si>
  <si>
    <t>PT. TIGA PUTRI</t>
  </si>
  <si>
    <t>LAHAT</t>
  </si>
  <si>
    <t>BP. H. LEMAN</t>
  </si>
  <si>
    <t>PT. CAHAYA RIAU MANDIRI</t>
  </si>
  <si>
    <t>ERWIN</t>
  </si>
  <si>
    <t>PT.ROEMPOEN ENAM BERSAUDA</t>
  </si>
  <si>
    <t xml:space="preserve">ERWIN </t>
  </si>
  <si>
    <t>DINAS PU MUSI RAWAS UTARA</t>
  </si>
  <si>
    <t>MUSI RAWAS</t>
  </si>
  <si>
    <t>LANTANG</t>
  </si>
  <si>
    <t>KADIS</t>
  </si>
  <si>
    <t>PT. BINTANG AGUNG PERSADA</t>
  </si>
  <si>
    <t>THINAHARAN</t>
  </si>
  <si>
    <t>PT. SINAR SAKTI Indonesia</t>
  </si>
  <si>
    <t>HENDRIYANTO</t>
  </si>
  <si>
    <t>PT. BASTIAN OLAH SAWIT</t>
  </si>
  <si>
    <t>ANTHONY</t>
  </si>
  <si>
    <t>SUMSEL</t>
  </si>
  <si>
    <t>Owner</t>
  </si>
  <si>
    <t>0811720208</t>
  </si>
  <si>
    <t>081272107543</t>
  </si>
  <si>
    <t>0811793923</t>
  </si>
  <si>
    <t>082306776320</t>
  </si>
  <si>
    <t>081379479018</t>
  </si>
  <si>
    <t>Direktur</t>
  </si>
  <si>
    <t>082176766429</t>
  </si>
  <si>
    <t>08117206587</t>
  </si>
  <si>
    <t>NIRWAN EFFENDI</t>
  </si>
  <si>
    <t>CAMPANG RAYA BANDAR LAMPUNG</t>
  </si>
  <si>
    <t>082177798888</t>
  </si>
  <si>
    <t>ARI WIJAYA</t>
  </si>
  <si>
    <t>+6281399771777</t>
  </si>
  <si>
    <t>CV RATNA NINGSIH PRATAMA</t>
  </si>
  <si>
    <t>JEPRI SUGIANTO</t>
  </si>
  <si>
    <t>+628117221992</t>
  </si>
  <si>
    <t>H Irwan</t>
  </si>
  <si>
    <t>0811722580</t>
  </si>
  <si>
    <t>Gunawan</t>
  </si>
  <si>
    <t>0811797311</t>
  </si>
  <si>
    <t>Hasan Onggo</t>
  </si>
  <si>
    <t>08117297711</t>
  </si>
  <si>
    <t>H Rifat</t>
  </si>
  <si>
    <t>0811794694</t>
  </si>
  <si>
    <t>PT. JALUR TRIAS PUTERA</t>
  </si>
  <si>
    <t>JERZYS ISMAIL</t>
  </si>
  <si>
    <t>+62811786182</t>
  </si>
  <si>
    <t>PT. CAKRA INDO PRATAMA</t>
  </si>
  <si>
    <t>SUKARTONO</t>
  </si>
  <si>
    <t>+62811783675</t>
  </si>
  <si>
    <t>EDY SOFYAN</t>
  </si>
  <si>
    <t>+628127121801</t>
  </si>
  <si>
    <t>PT. TEGUH MANDIRI SENTRATAMA</t>
  </si>
  <si>
    <t>ARMANDO ROMADONA</t>
  </si>
  <si>
    <t>+6281388669032</t>
  </si>
  <si>
    <t>+6281905254585</t>
  </si>
  <si>
    <t>PT. NANDA SUNGAI MELINTANG</t>
  </si>
  <si>
    <t>LUBUK LINGGAU</t>
  </si>
  <si>
    <t>BAYUMI</t>
  </si>
  <si>
    <t>+628117187711</t>
  </si>
  <si>
    <t>+6281366711250</t>
  </si>
  <si>
    <t>PT. ENIM JAYA</t>
  </si>
  <si>
    <t>TANJUNG ENIM</t>
  </si>
  <si>
    <t>DEDDY DORES</t>
  </si>
  <si>
    <t>+6281279014099</t>
  </si>
  <si>
    <t>TRI PUSPO AJI</t>
  </si>
  <si>
    <t>PROJECT MANAGER</t>
  </si>
  <si>
    <t>+628127144929</t>
  </si>
  <si>
    <t>CV. WAHANA BUMI DAMAI</t>
  </si>
  <si>
    <t>CHARLIE QUEENATA</t>
  </si>
  <si>
    <t>+62811786436</t>
  </si>
  <si>
    <t>+6281958031166</t>
  </si>
  <si>
    <t>PT. ALAM PERMATA RIDING</t>
  </si>
  <si>
    <t>AHMAD ABDILLAH</t>
  </si>
  <si>
    <t>+6282176555444</t>
  </si>
  <si>
    <t>+6281273515108</t>
  </si>
  <si>
    <t>PT. BERIAND SEJAHTERA</t>
  </si>
  <si>
    <t>ANDRI</t>
  </si>
  <si>
    <t>+6281271201198</t>
  </si>
  <si>
    <t>PT. DUTA ENERGI SEJAHTERA</t>
  </si>
  <si>
    <t>SARI</t>
  </si>
  <si>
    <t>+6285268390888</t>
  </si>
  <si>
    <t>PT. SUMBER DIRI SEMBILAN</t>
  </si>
  <si>
    <t>ADI</t>
  </si>
  <si>
    <t>+6282178827099</t>
  </si>
  <si>
    <t>PT. BUMI TATA KHATULISTIWA</t>
  </si>
  <si>
    <t>HERFENDY HAUW</t>
  </si>
  <si>
    <t>+6281278304170</t>
  </si>
  <si>
    <t>WARSITO</t>
  </si>
  <si>
    <t>WORKSHOP SUPERVISOR</t>
  </si>
  <si>
    <t>+628127120832</t>
  </si>
  <si>
    <t>+6282374303130</t>
  </si>
  <si>
    <t>PT. JAYA BERSAMA</t>
  </si>
  <si>
    <t>HENDRI</t>
  </si>
  <si>
    <t>+628127846699</t>
  </si>
  <si>
    <t>PT. GLOBAL TEKNIK INDUSTRI</t>
  </si>
  <si>
    <t>STEVEN TRIVANO</t>
  </si>
  <si>
    <t>+6281366677189</t>
  </si>
  <si>
    <t>PT. SINAR KONTRINDO PERMAI</t>
  </si>
  <si>
    <t>SUTO LIE</t>
  </si>
  <si>
    <t>+62811781115</t>
  </si>
  <si>
    <t>TITIS PRANOTO</t>
  </si>
  <si>
    <t>SUNGAI LILIN</t>
  </si>
  <si>
    <t>+6282281499166</t>
  </si>
  <si>
    <t>PT. GAJAH MADA SARANA</t>
  </si>
  <si>
    <t>HERRY ZAMAN</t>
  </si>
  <si>
    <t>+62811783450</t>
  </si>
  <si>
    <t>RAHARDI PRATOMO</t>
  </si>
  <si>
    <t>+628117101905</t>
  </si>
  <si>
    <t>PT. CIPTA FUTURA</t>
  </si>
  <si>
    <t>RISWAN JIE</t>
  </si>
  <si>
    <t>+62811780038</t>
  </si>
  <si>
    <t>CHANDRA HUANG</t>
  </si>
  <si>
    <t>+628127122770</t>
  </si>
  <si>
    <t>PT. GEMA SUNGAI MUSI</t>
  </si>
  <si>
    <t>YAYAN SOFYAN</t>
  </si>
  <si>
    <t>+62811735895</t>
  </si>
  <si>
    <t>SANDY SEPTIADI</t>
  </si>
  <si>
    <t>+628117397430</t>
  </si>
  <si>
    <t>+6281311121782</t>
  </si>
  <si>
    <t>PT. WASKITA KARYA (PERSERO) TBK</t>
  </si>
  <si>
    <t>AJI MAULANA</t>
  </si>
  <si>
    <t>PURCHASING</t>
  </si>
  <si>
    <t>+6281282120484</t>
  </si>
  <si>
    <t>QORI</t>
  </si>
  <si>
    <t>+6281258341711</t>
  </si>
  <si>
    <t>SUJITO</t>
  </si>
  <si>
    <t>+6281368094819</t>
  </si>
  <si>
    <t>PT. KARYA MAJU MAKMUR</t>
  </si>
  <si>
    <t>ERWAN LIJAYA</t>
  </si>
  <si>
    <t>+62811719049</t>
  </si>
  <si>
    <t>JOKO SUSENO</t>
  </si>
  <si>
    <t>+6285279188944</t>
  </si>
  <si>
    <t>PT. SEJAHTERA INTERCON</t>
  </si>
  <si>
    <t>IDRUS</t>
  </si>
  <si>
    <t>+62811715725</t>
  </si>
  <si>
    <t>CORNELIUS</t>
  </si>
  <si>
    <t>+62811719589</t>
  </si>
  <si>
    <t>PT. YUDHA SARANA UTAMA</t>
  </si>
  <si>
    <t>MURDOPO</t>
  </si>
  <si>
    <t>+628117879776</t>
  </si>
  <si>
    <t>+6281369188860</t>
  </si>
  <si>
    <t>CV. ALMA ARYA MANDIRI</t>
  </si>
  <si>
    <t>YANU</t>
  </si>
  <si>
    <t>+6282281068707</t>
  </si>
  <si>
    <t>OTISTHA DINATA</t>
  </si>
  <si>
    <t>+6282181441132</t>
  </si>
  <si>
    <t>PT. BINA BARAGA PALEMBANG</t>
  </si>
  <si>
    <t>EVIE EFLAWANI</t>
  </si>
  <si>
    <t>+62811788247</t>
  </si>
  <si>
    <t>JULIWAN</t>
  </si>
  <si>
    <t>+6281279089880</t>
  </si>
  <si>
    <t>PT. KARYA SAWIT LESTARI</t>
  </si>
  <si>
    <t>NOVA YANTO</t>
  </si>
  <si>
    <t>+6281367459346</t>
  </si>
  <si>
    <t>CV. DEWA SAWIT MANDIRI</t>
  </si>
  <si>
    <t>AWI KENENG</t>
  </si>
  <si>
    <t>+628127803514</t>
  </si>
  <si>
    <t>CV. HOGE HONJO</t>
  </si>
  <si>
    <t>INTAN</t>
  </si>
  <si>
    <t>+6285369527505</t>
  </si>
  <si>
    <t>PT. LAWANG AGUNG</t>
  </si>
  <si>
    <t>BAYUNG LINCIR</t>
  </si>
  <si>
    <t>HINDRA OJONG</t>
  </si>
  <si>
    <t>+6281266362072</t>
  </si>
  <si>
    <t>AYUBKAN</t>
  </si>
  <si>
    <t>+6281271187818</t>
  </si>
  <si>
    <t>PT. GAJAH UNGGUL INTI NUSA</t>
  </si>
  <si>
    <t>SUSANTO</t>
  </si>
  <si>
    <t>+628127105612</t>
  </si>
  <si>
    <t>PT. AEK TARUM</t>
  </si>
  <si>
    <t>JUAIRIAH</t>
  </si>
  <si>
    <t>+6281219549568</t>
  </si>
  <si>
    <t>PT. CIPTA JAYA ARMADA</t>
  </si>
  <si>
    <t>ALIM</t>
  </si>
  <si>
    <t>+62811711274</t>
  </si>
  <si>
    <t>PT. MUSI BANYUASIN INDAH</t>
  </si>
  <si>
    <t>BENNY LIE</t>
  </si>
  <si>
    <t>+62811784616</t>
  </si>
  <si>
    <t>PT. SINAR MUSI JAYA</t>
  </si>
  <si>
    <t>MADURI</t>
  </si>
  <si>
    <t>+6282179927978</t>
  </si>
  <si>
    <t>PT. MARDEC MUSI LESTARI</t>
  </si>
  <si>
    <t>WINDA</t>
  </si>
  <si>
    <t>+6281368742293</t>
  </si>
  <si>
    <t>PT. HOK TONG</t>
  </si>
  <si>
    <t>RENDI CHAN</t>
  </si>
  <si>
    <t>+628127118318</t>
  </si>
  <si>
    <t>+6287811908219</t>
  </si>
  <si>
    <t>ARIHANTO</t>
  </si>
  <si>
    <t>+6281274878858</t>
  </si>
  <si>
    <t>+6282281778858</t>
  </si>
  <si>
    <t>PT. BARA PERMATA MINING</t>
  </si>
  <si>
    <t>PASSUSMEL</t>
  </si>
  <si>
    <t>ONG TOCK SENG</t>
  </si>
  <si>
    <t>PRESIDENT DIREKTUR</t>
  </si>
  <si>
    <t>+6596367986</t>
  </si>
  <si>
    <t>+6281347358881</t>
  </si>
  <si>
    <t>ALFREDO GERONIMO</t>
  </si>
  <si>
    <t>+6281346613138</t>
  </si>
  <si>
    <t>BOY SANDY SIRAIT</t>
  </si>
  <si>
    <t>PT. TRAMPIL BINA SENTOSA</t>
  </si>
  <si>
    <t>BALAM</t>
  </si>
  <si>
    <t>LAMPUNG</t>
  </si>
  <si>
    <t>Andi Tramizi/Erik</t>
  </si>
  <si>
    <t>CV. TANJUNG DWIPA/ CV. TELUK RAYA KREASI</t>
  </si>
  <si>
    <t>Andi Chandra</t>
  </si>
  <si>
    <t>PT MARCO JAYA MAKMUR</t>
  </si>
  <si>
    <t>Deo Marco Sulaiman</t>
  </si>
  <si>
    <t xml:space="preserve">PT AGUNG MANDIRI KENCANA </t>
  </si>
  <si>
    <t>Tony Alhadi</t>
  </si>
  <si>
    <t>WADIR</t>
  </si>
  <si>
    <t>JAMRON AHMAD YANI</t>
  </si>
  <si>
    <t>Suryadi/Malvin</t>
  </si>
  <si>
    <t>Martin</t>
  </si>
  <si>
    <t>PT. BATU MAKMUR</t>
  </si>
  <si>
    <t>Hence</t>
  </si>
  <si>
    <t>PT. DAUN BUANA PRATAMA</t>
  </si>
  <si>
    <t>Suryanto</t>
  </si>
  <si>
    <t>THOMI INDARYANTO</t>
  </si>
  <si>
    <t>CV. KENNETH ANGKASA MAKMUR</t>
  </si>
  <si>
    <t>PERUM CITRA ARKA KAPUAS BLOK F NO.18 LINGKAR BARAT, GADING CEMPAKA</t>
  </si>
  <si>
    <t>BENGKULU</t>
  </si>
  <si>
    <t>Mr. Darwis Wuwungan</t>
  </si>
  <si>
    <t>darwis_wuwungan@yahoo.com</t>
  </si>
  <si>
    <t>CV. HARAPAN PRIMA DIESEL</t>
  </si>
  <si>
    <t>JL.MERAPI NO.116, RT.2</t>
  </si>
  <si>
    <t>hpd_bkl@yahoo.com</t>
  </si>
  <si>
    <t xml:space="preserve">JL.SUNGAI RUPAT NO.22 B RT.039 RW.007 PAGAR DEWA SELEBAR </t>
  </si>
  <si>
    <t>Mr. Herman Hussy</t>
  </si>
  <si>
    <t>herman@atlascitraselaras.com</t>
  </si>
  <si>
    <t xml:space="preserve">PT. RODATEKNINDO PURAJAYA </t>
  </si>
  <si>
    <t>JL. FATMAWATI NO. 56 A</t>
  </si>
  <si>
    <t>CV. SINAR MAKMUR PERKASA</t>
  </si>
  <si>
    <t>Mr. Johan Lim</t>
  </si>
  <si>
    <t>smp@gmail.com</t>
  </si>
  <si>
    <t>DON TRIPOL</t>
  </si>
  <si>
    <t>PT. MENARA CIPTA MULIA</t>
  </si>
  <si>
    <t>BANGKA</t>
  </si>
  <si>
    <t>BANGKA BELTUNG</t>
  </si>
  <si>
    <t>MR. TASKIN</t>
  </si>
  <si>
    <t>+628117172233</t>
  </si>
  <si>
    <t>+6281366017777</t>
  </si>
  <si>
    <t>mutiaragroup17@yahoo.com</t>
  </si>
  <si>
    <t xml:space="preserve">BANGKA </t>
  </si>
  <si>
    <t>MR. ANDY FHILDYNA</t>
  </si>
  <si>
    <t>USER</t>
  </si>
  <si>
    <t>+6281273898871</t>
  </si>
  <si>
    <t>BELITUNG</t>
  </si>
  <si>
    <t>MR. WINTANTO WIJAYA</t>
  </si>
  <si>
    <t>+6282281127000</t>
  </si>
  <si>
    <t>+628174937327</t>
  </si>
  <si>
    <t>khaterin.gebriria@rocketmail.com</t>
  </si>
  <si>
    <t>MR. MIRSAM</t>
  </si>
  <si>
    <t>CV. AGUNG RAJAWALI PERKASA</t>
  </si>
  <si>
    <t>MR. ACHEN</t>
  </si>
  <si>
    <t>KOMANDITER</t>
  </si>
  <si>
    <t>+628117172779</t>
  </si>
  <si>
    <t>ndylee927@gmail.com</t>
  </si>
  <si>
    <t>CV. SRIYUDI LITAJAYA</t>
  </si>
  <si>
    <t>MR. RENDY VIRNANTO WIJAYA</t>
  </si>
  <si>
    <t>+6281977791915</t>
  </si>
  <si>
    <t>sriyudi.belitung@gmail.com</t>
  </si>
  <si>
    <t>PERORANGAN</t>
  </si>
  <si>
    <t>MR. TJEN SAMAN</t>
  </si>
  <si>
    <t>+6281273680818</t>
  </si>
  <si>
    <t>N/A</t>
  </si>
  <si>
    <t>MR. MULYADI</t>
  </si>
  <si>
    <t>+6281368198888</t>
  </si>
  <si>
    <t>MR. ACIAU</t>
  </si>
  <si>
    <t>+6282122671111</t>
  </si>
  <si>
    <t>MR. CHANDRA DJURIE</t>
  </si>
  <si>
    <t>+6281387777666</t>
  </si>
  <si>
    <t>+6281379286852</t>
  </si>
  <si>
    <t>MR. ALBERTH</t>
  </si>
  <si>
    <t>+628117115168</t>
  </si>
  <si>
    <t>MR. AGUS ZAHRI</t>
  </si>
  <si>
    <t>+62811717280</t>
  </si>
  <si>
    <t>CV. ASIA</t>
  </si>
  <si>
    <t>JEBUS-BANGKA</t>
  </si>
  <si>
    <t>MR. AHAB</t>
  </si>
  <si>
    <t>MANAGER TEKNIK</t>
  </si>
  <si>
    <t>+622183712999</t>
  </si>
  <si>
    <t>+6281278098696</t>
  </si>
  <si>
    <t>CV. HARAPAN BARU</t>
  </si>
  <si>
    <t>TANJUNG PANDAN-BELITUNG</t>
  </si>
  <si>
    <t>MR. HENDRI WIJAYA</t>
  </si>
  <si>
    <t>+62811717826</t>
  </si>
  <si>
    <t>+6285929888859</t>
  </si>
  <si>
    <t>harapanbaru@yahoo.co.id</t>
  </si>
  <si>
    <t>CV. IRPAU HERO</t>
  </si>
  <si>
    <t>MR. FAUZI</t>
  </si>
  <si>
    <t>+628127174291</t>
  </si>
  <si>
    <t>pauzi_j@irpauherogroup.com</t>
  </si>
  <si>
    <t>CV. KARYA MANDIRI</t>
  </si>
  <si>
    <t>KOBA-BANGKA</t>
  </si>
  <si>
    <t>MR. HENDRI JUNTANAMMAS</t>
  </si>
  <si>
    <t>KOMISARIS</t>
  </si>
  <si>
    <t>+6281266500125</t>
  </si>
  <si>
    <t>PT. BANGUN MINERAL SEJAHTERA</t>
  </si>
  <si>
    <t>PANGKAL PINANG-BANGKA</t>
  </si>
  <si>
    <t>MR. HENDRA JUNTAMMAS</t>
  </si>
  <si>
    <t>+6281288711118</t>
  </si>
  <si>
    <t>bangunmineralsejahtera@gmail.com</t>
  </si>
  <si>
    <t>CV. VENUS INTI PERKASA</t>
  </si>
  <si>
    <t>MR. BUYUNG</t>
  </si>
  <si>
    <t>+6282111841392</t>
  </si>
  <si>
    <t>mutiaraalamlestari@yahoo.com</t>
  </si>
  <si>
    <t>CV. PARAMITRA MULTI PERKASA</t>
  </si>
  <si>
    <t>SUNGAI LIAT-BANGKA</t>
  </si>
  <si>
    <t>MR. ANUT</t>
  </si>
  <si>
    <t>+6281930839662</t>
  </si>
  <si>
    <t>adm.cvpmp@gmail.com</t>
  </si>
  <si>
    <t>MR. KWA KING LOEN</t>
  </si>
  <si>
    <t>+6281278740538</t>
  </si>
  <si>
    <t>kwakingloen@yahoo.co.id</t>
  </si>
  <si>
    <t>MR. ARCHIN BASUKI</t>
  </si>
  <si>
    <t>+6281806091119</t>
  </si>
  <si>
    <t>anekaolineutama@yahoo.co.id</t>
  </si>
  <si>
    <t>MR. KUK LON</t>
  </si>
  <si>
    <t>+6285379368599</t>
  </si>
  <si>
    <t>MR. ISWADI AMIN</t>
  </si>
  <si>
    <t xml:space="preserve">+628127170098 </t>
  </si>
  <si>
    <t>GUNAWAN SINAGA, MR</t>
  </si>
  <si>
    <t>ANDI BUDIARJA, MR</t>
  </si>
  <si>
    <t>CV. PAGAR GUNUNG</t>
  </si>
  <si>
    <t>CV. BANGUN PERSADA</t>
  </si>
  <si>
    <t>KARDOYO, MR</t>
  </si>
  <si>
    <t>PT. MAKMUR REZEKI ABADI</t>
  </si>
  <si>
    <t>makmurrezekiabadi@gmail.com</t>
  </si>
  <si>
    <t>SUARDI, MR</t>
  </si>
  <si>
    <t>ACHMAD SALAM, MR</t>
  </si>
  <si>
    <t>NIRWAN EFFENDI, MR</t>
  </si>
  <si>
    <t>CV. CENTRAL ADI PERKASA</t>
  </si>
  <si>
    <t>SUMBER KARYA BERKAH</t>
  </si>
  <si>
    <t xml:space="preserve">PT. TIRTAWANDHIRA </t>
  </si>
  <si>
    <t xml:space="preserve">PT. TRI CIPTA PERDANA </t>
  </si>
  <si>
    <t xml:space="preserve">PT. PANCA SUKES MAKMUR </t>
  </si>
  <si>
    <t>MARTIN, MR</t>
  </si>
  <si>
    <t>KWA KING LOEN, MR</t>
  </si>
  <si>
    <t>KUK LON, MR</t>
  </si>
  <si>
    <t>ARCHIN BASUKI, MR</t>
  </si>
  <si>
    <t>TJEN SAMAN, MR</t>
  </si>
  <si>
    <t>MULYADI, MR</t>
  </si>
  <si>
    <t>CHANDRA DJURIE, MR</t>
  </si>
  <si>
    <t>ALBERTH, MR</t>
  </si>
  <si>
    <t>AGUS ZAHRI, MR</t>
  </si>
  <si>
    <t>IZZI ALLEN ASHIMU</t>
  </si>
  <si>
    <t>PT. DEVI MANDIRI</t>
  </si>
  <si>
    <t>JL. M. YAMIN, S.H. NO.27 RT.026, LEBAK BANDUNG-JELUTUNG-KOTA JAMBI</t>
  </si>
  <si>
    <t>JAMBI</t>
  </si>
  <si>
    <t>BPK. JOHAN / BPK. JOKO</t>
  </si>
  <si>
    <t>+6281368220088</t>
  </si>
  <si>
    <t>PT. BUANA PRIMA MULIA</t>
  </si>
  <si>
    <t>JL. BANGKA NO. 36 RT.013 KEBUN HANDIL JELUTUNG</t>
  </si>
  <si>
    <t>BPK. YOHANSA</t>
  </si>
  <si>
    <t>+6285266312302</t>
  </si>
  <si>
    <t>RAHMAD KURNIA SANJAYA</t>
  </si>
  <si>
    <t>PT. UNIVERSAL SUPPORT</t>
  </si>
  <si>
    <t>Jl.H.KAMIL NO. 04 RT. 15 RW. 05</t>
  </si>
  <si>
    <t>BPK. KRISNA / BPK. RAGUPATI</t>
  </si>
  <si>
    <t>PT. TERMINAL ENERGI ALAM PERSADA</t>
  </si>
  <si>
    <t>JL. DATUK PANGLIMO SATO NO. 31 RT. 01 KUNANGAN, TAMAN RAJO KAB. MUARO JAMBI</t>
  </si>
  <si>
    <t>BPK. GUNAWAN</t>
  </si>
  <si>
    <t xml:space="preserve">PT. INDOJAMBI PRIMASARANA LE </t>
  </si>
  <si>
    <t>JL. RB.SIAGIAN NO.83 RT.032 RW TALANG BAKUNG - JAMBI SELATAN KOTA JAMBI</t>
  </si>
  <si>
    <t>BPK. DAVID</t>
  </si>
  <si>
    <t>PT. CARITAS ENERGI INDONESIA</t>
  </si>
  <si>
    <t>GEDUNG L'AVENUE UNIT 12 LOCAL A JL. RAYA PASAR MINGGU KAV.16 PANCORAN PANCORAN   JAKARTA SELATAN DKI JAKARTA</t>
  </si>
  <si>
    <t>BPK. JEFRI / BPK. SUSILO</t>
  </si>
  <si>
    <t>PT. SANGGAH LANGIT ENERGY</t>
  </si>
  <si>
    <t>JALAN H KAMIL RT. 014 WIJAYA PURA, JAMBI SELATAN KOTA JAMBI</t>
  </si>
  <si>
    <t>BPK. HARUN</t>
  </si>
  <si>
    <t>PT. MANDIANGIN BATUBARA</t>
  </si>
  <si>
    <t>MENARA ANUGRAH LANTAI 15 JL. DR. IDE ANAK AGUNG GDE AGUNG AGUNG LOT 8.6 - 8.7 KANTOR TAMAN E.3.3, JAKARTA SELATAN</t>
  </si>
  <si>
    <t>BPK. TANAJAYEN / BPK. CHANRAYEN</t>
  </si>
  <si>
    <t>PT. NAN RIANG</t>
  </si>
  <si>
    <t xml:space="preserve">JL.KH.HASYIM ASYARI NO.86 KEL.TANJUNG PINANG 36143 J A M B I                 </t>
  </si>
  <si>
    <t>PT. SINAR AGUNG LESTARI</t>
  </si>
  <si>
    <t>JL.ANGGREK RT.001 RW.001 BUNGO TIMUR, PASAR MUARA BUNGO BUNGO</t>
  </si>
  <si>
    <t>BPK. ALEX</t>
  </si>
  <si>
    <t>PT. RAHARJA KARUNIA JAYA</t>
  </si>
  <si>
    <t>JL.LINGKAR TIMUR NO.26 RT.005 EKA JAYA</t>
  </si>
  <si>
    <t>BPK. SANTO</t>
  </si>
  <si>
    <t>PT. PELITA WIRA SEJAHTERA</t>
  </si>
  <si>
    <t>JLN SERUNAI MALAM III RT.011 SUKA KARYA KOTA BARU</t>
  </si>
  <si>
    <t>BPK. HERMAN SASTRA</t>
  </si>
  <si>
    <t>MUHAMMAD SHENDI SENTANI</t>
  </si>
  <si>
    <t>ACHMAD NIZAR YULIAN</t>
  </si>
  <si>
    <t>AGUS RACHMAT WIBOWO</t>
  </si>
  <si>
    <t>LUKAS</t>
  </si>
  <si>
    <t>082186898370</t>
  </si>
  <si>
    <t>082135566522</t>
  </si>
  <si>
    <t>BPK. Eka</t>
  </si>
  <si>
    <t xml:space="preserve">PT. TELADAN LANGGENG JAYA </t>
  </si>
  <si>
    <t xml:space="preserve">SEBASTIAN ARCHIE WIJAYA, MR </t>
  </si>
  <si>
    <t>ERIZON</t>
  </si>
  <si>
    <t>CV. AMANAH SENTOSA</t>
  </si>
  <si>
    <t>SRI WIDODO</t>
  </si>
  <si>
    <t>PT. PELITAKASIH ABADILESTARI</t>
  </si>
  <si>
    <t>PT. PANCA DUTA PRAKARSA</t>
  </si>
  <si>
    <t>PT. PRAJA MANDIRI</t>
  </si>
  <si>
    <t>EDWAR MARTHA.</t>
  </si>
  <si>
    <t>PT. PLANET DUTA SARANA</t>
  </si>
  <si>
    <t>CV. PUTRA MANDIRI</t>
  </si>
  <si>
    <t>PT. DISKY MEGA SAMUDRA</t>
  </si>
  <si>
    <t>CV. GIRI PERKASA</t>
  </si>
  <si>
    <t>CV. SERUMPUN JAYA</t>
  </si>
  <si>
    <t>PT. PALCON INDONESIA</t>
  </si>
  <si>
    <t>CV. ABAB JAYA PERKASA</t>
  </si>
  <si>
    <t>CV. RAHMAT JAYA MANDIRI</t>
  </si>
  <si>
    <t>PT. ALAM BUMI JASINDO</t>
  </si>
  <si>
    <t>KADEK WIDIYANE</t>
  </si>
  <si>
    <t>PT BARUS FAMILLY JAYA</t>
  </si>
  <si>
    <t>MOHAMAD SAID SULAIMAN</t>
  </si>
  <si>
    <t>JAWA BARAT</t>
  </si>
  <si>
    <t>OGAN KOMOERING ULU</t>
  </si>
  <si>
    <t>INDERALAYA</t>
  </si>
  <si>
    <t>PALEMBANG SUMATERA SELATAN</t>
  </si>
  <si>
    <t>BULUNGAN</t>
  </si>
  <si>
    <t>MUSI BANYUASIN</t>
  </si>
  <si>
    <t>SUMATERA SELATAN</t>
  </si>
  <si>
    <t xml:space="preserve">PALEMBANG </t>
  </si>
  <si>
    <t>YATNO, MR</t>
  </si>
  <si>
    <t>YANTO, MR</t>
  </si>
  <si>
    <t>DADANG HIRAWAN, MR</t>
  </si>
  <si>
    <t>SUJITO, MR</t>
  </si>
  <si>
    <t>RIFAI, MR</t>
  </si>
  <si>
    <t>HENDRI, MR</t>
  </si>
  <si>
    <t>MUKLIADI, MR</t>
  </si>
  <si>
    <t>+6282110418236</t>
  </si>
  <si>
    <t>+628117451828</t>
  </si>
  <si>
    <t>+6281373384248</t>
  </si>
  <si>
    <t>+628122598183</t>
  </si>
  <si>
    <t>+6282176077555</t>
  </si>
  <si>
    <t>+6281274663222</t>
  </si>
  <si>
    <t>+628127413571</t>
  </si>
  <si>
    <t>+628127173939</t>
  </si>
  <si>
    <t>+6281366863649</t>
  </si>
  <si>
    <t>+6285279637082</t>
  </si>
  <si>
    <t>'+6281367503675</t>
  </si>
  <si>
    <t>'+6285366138313</t>
  </si>
  <si>
    <t>'+6281366987599</t>
  </si>
  <si>
    <t>'+6282281909090</t>
  </si>
  <si>
    <t>'+6282220754465</t>
  </si>
  <si>
    <t>'+6285263410280</t>
  </si>
  <si>
    <t>'+62811738803</t>
  </si>
  <si>
    <t>'+6281272814045</t>
  </si>
  <si>
    <t>'+6282373138899</t>
  </si>
  <si>
    <t>'+62811718347</t>
  </si>
  <si>
    <t>'+6281373949722</t>
  </si>
  <si>
    <t>'+6281271880567</t>
  </si>
  <si>
    <t>'+6281373402880</t>
  </si>
  <si>
    <t>'+6281369188860</t>
  </si>
  <si>
    <t>'+628117138984</t>
  </si>
  <si>
    <t>'+6281278378000</t>
  </si>
  <si>
    <t>'+628117199112</t>
  </si>
  <si>
    <t>'+6285362136966</t>
  </si>
  <si>
    <t>'+6281368094819</t>
  </si>
  <si>
    <t>'+6282186717775</t>
  </si>
  <si>
    <t>'+6281278511111</t>
  </si>
  <si>
    <t>'+628136748777</t>
  </si>
  <si>
    <t>'+628127104868</t>
  </si>
  <si>
    <t>'+6281379290441</t>
  </si>
  <si>
    <t>'+6285768150474</t>
  </si>
  <si>
    <t xml:space="preserve">JALAN SOEKARNO HATTA KP SUKAJADI LK1 KM.8 </t>
  </si>
  <si>
    <t xml:space="preserve">JALAN H. UMAR NO.101 BANDAR LAMPUNG </t>
  </si>
  <si>
    <t xml:space="preserve">JALAN YOS SUDARSO, SUKARAJA, BANDAR LAMPUNG </t>
  </si>
  <si>
    <t xml:space="preserve">DESA NEGARA RATU, LAMPUNG UTARA </t>
  </si>
  <si>
    <t>JALAN HAYAM WURUK, BANDAR LAMPUNG</t>
  </si>
  <si>
    <t xml:space="preserve">JALAN PANGERAN ANTASARI NO.10 BANDAR LAMPUNG </t>
  </si>
  <si>
    <t xml:space="preserve">JALAN IKAN JULULNG NO.1 BANDAR LAMPUNG </t>
  </si>
  <si>
    <t xml:space="preserve">KALI BALOK BANDAR LAMPUNG </t>
  </si>
  <si>
    <t xml:space="preserve">BYPASS LAMPUNG </t>
  </si>
  <si>
    <t xml:space="preserve">TAMBAH REJO PRINGSEWU </t>
  </si>
  <si>
    <t>METRO</t>
  </si>
  <si>
    <t>+62811784309</t>
  </si>
  <si>
    <t>+6127110946</t>
  </si>
  <si>
    <t>'+681373939500</t>
  </si>
  <si>
    <t>+68127129923</t>
  </si>
  <si>
    <t>/081278212003</t>
  </si>
  <si>
    <t>+62811786636</t>
  </si>
  <si>
    <t>+628127888209</t>
  </si>
  <si>
    <t>+62811714511</t>
  </si>
  <si>
    <t>'+6281310964694</t>
  </si>
  <si>
    <t>+6285347566630</t>
  </si>
  <si>
    <t>+628117897352</t>
  </si>
  <si>
    <t>+62811786505</t>
  </si>
  <si>
    <t>+6281367656755</t>
  </si>
  <si>
    <t>+62811786137</t>
  </si>
  <si>
    <t>+6281273106306</t>
  </si>
  <si>
    <t>+628127120560</t>
  </si>
  <si>
    <t>+62811782678</t>
  </si>
  <si>
    <t>+6281367723311</t>
  </si>
  <si>
    <t>+628127132087</t>
  </si>
  <si>
    <t>+6285216279060</t>
  </si>
  <si>
    <t>+6281379765758</t>
  </si>
  <si>
    <t>+628127103000</t>
  </si>
  <si>
    <t>+6281273707979</t>
  </si>
  <si>
    <t>+628117337799</t>
  </si>
  <si>
    <t>+628127810252</t>
  </si>
  <si>
    <t>+6282176837176</t>
  </si>
  <si>
    <t>+6281373942115</t>
  </si>
  <si>
    <t>+62811713123</t>
  </si>
  <si>
    <t>+628126021170</t>
  </si>
  <si>
    <t>+62811720208</t>
  </si>
  <si>
    <t>+6281272107543</t>
  </si>
  <si>
    <t>+62811793923</t>
  </si>
  <si>
    <t>+6282306776320</t>
  </si>
  <si>
    <t>+6282176766429</t>
  </si>
  <si>
    <t>+628117206587</t>
  </si>
  <si>
    <t>+62811722048</t>
  </si>
  <si>
    <t>+6282177798888</t>
  </si>
  <si>
    <t>+6285267438136</t>
  </si>
  <si>
    <t>+6281373463166</t>
  </si>
  <si>
    <t>+62811794694</t>
  </si>
  <si>
    <t>+628117297711</t>
  </si>
  <si>
    <t>+62811797311</t>
  </si>
  <si>
    <t>+62811722580</t>
  </si>
  <si>
    <t>+6281279145777</t>
  </si>
  <si>
    <t>+6281369140746</t>
  </si>
  <si>
    <t xml:space="preserve">+62811798150 </t>
  </si>
  <si>
    <t>+6281272898888</t>
  </si>
  <si>
    <t>+6281369620013</t>
  </si>
  <si>
    <t>+6281272824848</t>
  </si>
  <si>
    <t>+62811791878</t>
  </si>
  <si>
    <t>+62811722098</t>
  </si>
  <si>
    <t xml:space="preserve">+628117235585 </t>
  </si>
  <si>
    <t>JHONI HENDRA, MR</t>
  </si>
  <si>
    <t>AGUNG, MR</t>
  </si>
  <si>
    <t>JOHAN LIM, MR</t>
  </si>
  <si>
    <t>+6281278954676</t>
  </si>
  <si>
    <t>+628117318585</t>
  </si>
  <si>
    <t>+62852675645512</t>
  </si>
  <si>
    <t>+62811794678</t>
  </si>
  <si>
    <t>KIAGUS RAHARDIYUS</t>
  </si>
  <si>
    <t>PT. AYIK BATU GUNG</t>
  </si>
  <si>
    <t>HASAN BASRI</t>
  </si>
  <si>
    <t>PT.GUNA TATA KENCANA</t>
  </si>
  <si>
    <t>PT.KARNEL HAPPY JAYA</t>
  </si>
  <si>
    <t>CV. GEMBIRA MAKMUR MANDIRI</t>
  </si>
  <si>
    <t>PT. BINTANG GASING PERSADA</t>
  </si>
  <si>
    <t>PT. CIPTA ARSIGRIYA</t>
  </si>
  <si>
    <t>PT. GRAND SARANA MANDIRI</t>
  </si>
  <si>
    <t>PT. INDO CITRA MULIA</t>
  </si>
  <si>
    <t>PT. KERETA API LOGISTIK</t>
  </si>
  <si>
    <t>PT. MARIANA BAHAGIA</t>
  </si>
  <si>
    <t>PT. PAKU ALAM</t>
  </si>
  <si>
    <t>PT. PRASIDHA ANEKA NIAGA TBK</t>
  </si>
  <si>
    <t>PT. SUNAN RUBBER</t>
  </si>
  <si>
    <t>PT. SUMEX INTERMEDIA</t>
  </si>
  <si>
    <t>PT. PUPUK SRIWIDJAJA PALEMBANG</t>
  </si>
  <si>
    <t>PT. ZULA UNGGUL</t>
  </si>
  <si>
    <t>RSUD SEKAYU KABUPATEN MUSI BANYUASIN</t>
  </si>
  <si>
    <t>RSUD BATURAJA KABUPATEN OGAN KOMERING ULU</t>
  </si>
  <si>
    <t>RSUD KABUPATEN OGAN ILIR</t>
  </si>
  <si>
    <t>RSUD MUARADUA KAB. OKU SELATAN</t>
  </si>
  <si>
    <t>RSUD OKU TIMUR KABUPATEN OGAN KOMERING ULU TIMUR</t>
  </si>
  <si>
    <t xml:space="preserve">RSUD PRABUMULIH </t>
  </si>
  <si>
    <t>RUTIN POLITEKNIK KESEHATAN PALEMBANG</t>
  </si>
  <si>
    <t>RUMAH SAKIT UMUM DAERAH KAYU AGUNG</t>
  </si>
  <si>
    <t>YAYASAN RS. RK. CHARITAS</t>
  </si>
  <si>
    <t>UNIVERSITAS KATOLIK MUSI CHARITAS</t>
  </si>
  <si>
    <t>SETDA KABUPATEN OKU SELATAN</t>
  </si>
  <si>
    <t>SETDA KABUPATEN MUSI BANYUASIN</t>
  </si>
  <si>
    <t>PT.SINAR CAHAYA ABADI</t>
  </si>
  <si>
    <t>PT.SRIWIJAYA TANJUNG CARAT</t>
  </si>
  <si>
    <t>PT. FORTUNA PUTRA DAERAH</t>
  </si>
  <si>
    <t>PT.SERIMA JAYA SAKTI</t>
  </si>
  <si>
    <t>PT.TRANS POWER ENERGY</t>
  </si>
  <si>
    <t>MAHYUDIN, MR</t>
  </si>
  <si>
    <t>SRIWIDODO, MR</t>
  </si>
  <si>
    <t>ROBERT, MR</t>
  </si>
  <si>
    <t>ERWIN / VERDIAN, MR</t>
  </si>
  <si>
    <t>EDWARD MARTHA, MR</t>
  </si>
  <si>
    <t>FAIRUZ, MR</t>
  </si>
  <si>
    <t>H. TALHA, MR</t>
  </si>
  <si>
    <t>KARIMUN, MR</t>
  </si>
  <si>
    <t>YULIANA, MRS</t>
  </si>
  <si>
    <t>AL FATHAN, MR</t>
  </si>
  <si>
    <t>MURDOPO, MR</t>
  </si>
  <si>
    <t>BENY, MR</t>
  </si>
  <si>
    <t>DADANG IRAWAN, MR</t>
  </si>
  <si>
    <t>RAHMAT, MR</t>
  </si>
  <si>
    <t>SASI, MR</t>
  </si>
  <si>
    <t>KADEK WIDIYANE, MR</t>
  </si>
  <si>
    <t>SAID SULAIMAN, MR</t>
  </si>
  <si>
    <t>CIK UJANG, MR</t>
  </si>
  <si>
    <t>HASAN BASRI, MR</t>
  </si>
  <si>
    <t>GUNAWAN, MR</t>
  </si>
  <si>
    <t>KARENA NOVERI HAPPY, SH, MRS</t>
  </si>
  <si>
    <t>FERRY SUSANTO, MR</t>
  </si>
  <si>
    <t>HERMAN, MR</t>
  </si>
  <si>
    <t>SUPRI, MR</t>
  </si>
  <si>
    <t>DHANI, MR</t>
  </si>
  <si>
    <t>ERIC JOSHUA SUTANTO, MR</t>
  </si>
  <si>
    <t>RENDI, MR</t>
  </si>
  <si>
    <t>MERRRY, MRS</t>
  </si>
  <si>
    <t>EDWARD, MR</t>
  </si>
  <si>
    <t>YONHLEE, MR</t>
  </si>
  <si>
    <t>KESYAR,  MR. IR, MSC</t>
  </si>
  <si>
    <t>HUSIN/KO ABING, MR</t>
  </si>
  <si>
    <t>HARIS, MR</t>
  </si>
  <si>
    <t>MUWARNI, MRS</t>
  </si>
  <si>
    <t>CIPTO, MR</t>
  </si>
  <si>
    <t>HUSNI, MR</t>
  </si>
  <si>
    <t>AGUS, MR</t>
  </si>
  <si>
    <t>KOMARUDIN, MR</t>
  </si>
  <si>
    <t>NAZORI, MR</t>
  </si>
  <si>
    <t>WARSUM/ROBINSON, MR</t>
  </si>
  <si>
    <t>ERNAN, MR</t>
  </si>
  <si>
    <t>ASWIN, MR</t>
  </si>
  <si>
    <t>ISKANDAR, MR</t>
  </si>
  <si>
    <t>AGUSMAN, MR</t>
  </si>
  <si>
    <t>ROMO BUDI, MR</t>
  </si>
  <si>
    <t>REFLY, MR</t>
  </si>
  <si>
    <t>SEPRIJAL, MR</t>
  </si>
  <si>
    <t>EKO SOERJANTO, MR</t>
  </si>
  <si>
    <t>ETS PUTRA, MR
CINDY, MRS</t>
  </si>
  <si>
    <t>YUDESTIANTO, MR</t>
  </si>
  <si>
    <t>TANTAN, MR</t>
  </si>
  <si>
    <t>FEBI, MRS</t>
  </si>
  <si>
    <t>0811715395/081273266441</t>
  </si>
  <si>
    <t>08127105633/082185050570</t>
  </si>
  <si>
    <t>081278567006/089608580391</t>
  </si>
  <si>
    <t>081280354416/085267226328</t>
  </si>
  <si>
    <t>085380285053/082279138430</t>
  </si>
  <si>
    <t>081368623180/081377740808</t>
  </si>
  <si>
    <t>+62811737221</t>
  </si>
  <si>
    <t>+6281229990099</t>
  </si>
  <si>
    <t>+62816357814</t>
  </si>
  <si>
    <t>+6285100305550</t>
  </si>
  <si>
    <t>+6281398336688</t>
  </si>
  <si>
    <t>+6281367653710</t>
  </si>
  <si>
    <t>+6281901173000</t>
  </si>
  <si>
    <t>+62816384782</t>
  </si>
  <si>
    <t>+6285268001716</t>
  </si>
  <si>
    <t>+62811888288</t>
  </si>
  <si>
    <t>+62816380111</t>
  </si>
  <si>
    <t>+628127865488</t>
  </si>
  <si>
    <t>+6289519996296</t>
  </si>
  <si>
    <t>+6289676590606</t>
  </si>
  <si>
    <t>+62818101111</t>
  </si>
  <si>
    <t>+628127434441</t>
  </si>
  <si>
    <t>+628127846673</t>
  </si>
  <si>
    <t>+62811781999</t>
  </si>
  <si>
    <t>+62811784433</t>
  </si>
  <si>
    <t>+62811715395</t>
  </si>
  <si>
    <t>+628127889768</t>
  </si>
  <si>
    <t>+628127105633</t>
  </si>
  <si>
    <t>+6281373730733</t>
  </si>
  <si>
    <t>+62811780519</t>
  </si>
  <si>
    <t>+6287897736555</t>
  </si>
  <si>
    <t>+6281373112211</t>
  </si>
  <si>
    <t>+628128130905</t>
  </si>
  <si>
    <t>+6281278567006</t>
  </si>
  <si>
    <t>+6281280354416</t>
  </si>
  <si>
    <t>+6285380285053/082279138430</t>
  </si>
  <si>
    <t>+6281368623180/081377740808</t>
  </si>
  <si>
    <t>+6281367141832</t>
  </si>
  <si>
    <t>+6285273052932</t>
  </si>
  <si>
    <t>+6285283881590/082372176663</t>
  </si>
  <si>
    <t>+6281368600608</t>
  </si>
  <si>
    <t>+6281379116887</t>
  </si>
  <si>
    <t>+628117433337</t>
  </si>
  <si>
    <t>+6281373788808</t>
  </si>
  <si>
    <t>+6285266852456</t>
  </si>
  <si>
    <t>+6281380803377</t>
  </si>
  <si>
    <t>+62819816480</t>
  </si>
  <si>
    <t>+628127826544</t>
  </si>
  <si>
    <t>+6281218777666</t>
  </si>
  <si>
    <t>+6282280226924</t>
  </si>
  <si>
    <t>+6281537526428</t>
  </si>
  <si>
    <t>+6282372176663</t>
  </si>
  <si>
    <t>KO ACOK, MR</t>
  </si>
  <si>
    <t>ANDI, MR</t>
  </si>
  <si>
    <t>ANSYORI, MR</t>
  </si>
  <si>
    <t>KO AWI, MR</t>
  </si>
  <si>
    <t>HENOCH, MR</t>
  </si>
  <si>
    <t>PLAN MANAGER</t>
  </si>
  <si>
    <t>+6282177178608</t>
  </si>
  <si>
    <t>CV. PILLAR INDAH</t>
  </si>
  <si>
    <t>CV. JOJO</t>
  </si>
  <si>
    <t>JLN.S.PARMAN 113 RT/RW:1/01</t>
  </si>
  <si>
    <t>Mr. Yohanes</t>
  </si>
  <si>
    <t>081274038777</t>
  </si>
  <si>
    <t>Mrs. Kusumawati</t>
  </si>
  <si>
    <t>081271331882</t>
  </si>
  <si>
    <t>Mr. Tommy</t>
  </si>
  <si>
    <t>0811730272</t>
  </si>
  <si>
    <t>0811736608</t>
  </si>
  <si>
    <t>PT. INTI BARA PERDANA</t>
  </si>
  <si>
    <t>Mr. Abdul  Muthalib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</si>
</sst>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9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b/>
      <sz val="16"/>
      <color indexed="30"/>
      <name val="Arial Narrow"/>
      <family val="2"/>
    </font>
    <font>
      <b/>
      <sz val="16"/>
      <name val="Arial Narrow"/>
      <family val="2"/>
    </font>
    <font>
      <b/>
      <sz val="16"/>
      <color indexed="8"/>
      <name val="Arial Narrow"/>
      <family val="2"/>
    </font>
    <font>
      <sz val="7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Swis721 Cn BT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0"/>
      <name val="Arial Narrow"/>
      <family val="2"/>
    </font>
    <font>
      <u/>
      <sz val="10"/>
      <color theme="10"/>
      <name val="Arial Narrow"/>
      <family val="2"/>
    </font>
    <font>
      <b/>
      <sz val="16"/>
      <color theme="1"/>
      <name val="Arial Narrow"/>
      <family val="2"/>
    </font>
    <font>
      <b/>
      <sz val="11"/>
      <color theme="0"/>
      <name val="Arial Narrow"/>
      <family val="2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sz val="11"/>
      <color rgb="FF0070C0"/>
      <name val="Arial Narrow"/>
      <family val="2"/>
    </font>
    <font>
      <sz val="11"/>
      <color rgb="FF000000"/>
      <name val="Arial Narrow"/>
      <family val="2"/>
    </font>
    <font>
      <sz val="11"/>
      <color rgb="FF0070C0"/>
      <name val="Calibri"/>
      <family val="2"/>
      <scheme val="minor"/>
    </font>
    <font>
      <b/>
      <sz val="11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11"/>
      <color rgb="FF0070C0"/>
      <name val="Arial Narrow"/>
      <family val="2"/>
    </font>
    <font>
      <b/>
      <sz val="10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color theme="1"/>
      <name val="Calibri"/>
      <family val="2"/>
      <scheme val="minor"/>
    </font>
    <font>
      <b/>
      <sz val="16"/>
      <color rgb="FFFFFFFF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1"/>
      <color theme="5" tint="-0.249977111117893"/>
      <name val="Arial Narrow"/>
      <family val="2"/>
    </font>
    <font>
      <sz val="10"/>
      <color theme="1"/>
      <name val="Arial Narrow"/>
      <family val="2"/>
    </font>
    <font>
      <sz val="10"/>
      <color rgb="FF0070C0"/>
      <name val="Arial Narrow"/>
      <family val="2"/>
    </font>
    <font>
      <sz val="10"/>
      <color theme="5"/>
      <name val="Arial Narrow"/>
      <family val="2"/>
    </font>
    <font>
      <b/>
      <sz val="10"/>
      <color rgb="FF0070C0"/>
      <name val="Arial Narrow"/>
      <family val="2"/>
    </font>
    <font>
      <b/>
      <sz val="10"/>
      <color theme="5"/>
      <name val="Arial Narrow"/>
      <family val="2"/>
    </font>
    <font>
      <sz val="10"/>
      <color rgb="FF000000"/>
      <name val="Arial Narrow"/>
      <family val="2"/>
    </font>
    <font>
      <u/>
      <sz val="10"/>
      <color indexed="12"/>
      <name val="Arial Narrow"/>
      <family val="2"/>
    </font>
    <font>
      <u/>
      <sz val="10"/>
      <name val="Arial Narrow"/>
      <family val="2"/>
    </font>
    <font>
      <i/>
      <sz val="10"/>
      <name val="Arial Narrow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i/>
      <sz val="10"/>
      <color theme="4"/>
      <name val="Arial Narrow"/>
      <family val="2"/>
    </font>
    <font>
      <sz val="10"/>
      <color indexed="8"/>
      <name val="Arial Narrow"/>
      <family val="2"/>
    </font>
    <font>
      <sz val="11"/>
      <name val="Calibri"/>
      <family val="2"/>
    </font>
    <font>
      <sz val="9"/>
      <color indexed="8"/>
      <name val="Arial Narrow"/>
      <family val="2"/>
    </font>
    <font>
      <sz val="10"/>
      <color indexed="30"/>
      <name val="Arial Narrow"/>
      <family val="2"/>
    </font>
    <font>
      <i/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u/>
      <sz val="11"/>
      <color theme="10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5"/>
      </patternFill>
    </fill>
    <fill>
      <patternFill patternType="solid">
        <fgColor theme="0" tint="-0.14999847407452621"/>
        <bgColor theme="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/>
      <right style="thin">
        <color rgb="FFD3D3D3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</borders>
  <cellStyleXfs count="49">
    <xf numFmtId="0" fontId="0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53" applyNumberFormat="0" applyAlignment="0" applyProtection="0"/>
    <xf numFmtId="0" fontId="30" fillId="7" borderId="56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50" applyNumberFormat="0" applyFill="0" applyAlignment="0" applyProtection="0"/>
    <xf numFmtId="0" fontId="21" fillId="0" borderId="51" applyNumberFormat="0" applyFill="0" applyAlignment="0" applyProtection="0"/>
    <xf numFmtId="0" fontId="22" fillId="0" borderId="52" applyNumberFormat="0" applyFill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6" fillId="5" borderId="53" applyNumberFormat="0" applyAlignment="0" applyProtection="0"/>
    <xf numFmtId="0" fontId="29" fillId="0" borderId="55" applyNumberFormat="0" applyFill="0" applyAlignment="0" applyProtection="0"/>
    <xf numFmtId="0" fontId="25" fillId="4" borderId="0" applyNumberFormat="0" applyBorder="0" applyAlignment="0" applyProtection="0"/>
    <xf numFmtId="0" fontId="18" fillId="0" borderId="0"/>
    <xf numFmtId="0" fontId="8" fillId="0" borderId="0"/>
    <xf numFmtId="0" fontId="16" fillId="8" borderId="57" applyNumberFormat="0" applyFont="0" applyAlignment="0" applyProtection="0"/>
    <xf numFmtId="0" fontId="27" fillId="6" borderId="54" applyNumberFormat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3" fillId="0" borderId="58" applyNumberFormat="0" applyFill="0" applyAlignment="0" applyProtection="0"/>
    <xf numFmtId="0" fontId="31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</cellStyleXfs>
  <cellXfs count="565">
    <xf numFmtId="0" fontId="0" fillId="0" borderId="0" xfId="0"/>
    <xf numFmtId="0" fontId="35" fillId="0" borderId="1" xfId="0" applyFont="1" applyBorder="1"/>
    <xf numFmtId="0" fontId="35" fillId="0" borderId="2" xfId="0" applyFont="1" applyBorder="1"/>
    <xf numFmtId="0" fontId="35" fillId="0" borderId="3" xfId="0" applyFont="1" applyBorder="1"/>
    <xf numFmtId="0" fontId="36" fillId="0" borderId="4" xfId="0" applyFont="1" applyBorder="1"/>
    <xf numFmtId="0" fontId="35" fillId="0" borderId="5" xfId="0" applyFont="1" applyBorder="1"/>
    <xf numFmtId="0" fontId="36" fillId="0" borderId="6" xfId="0" applyFont="1" applyBorder="1"/>
    <xf numFmtId="0" fontId="35" fillId="0" borderId="7" xfId="0" applyFont="1" applyBorder="1"/>
    <xf numFmtId="0" fontId="36" fillId="0" borderId="8" xfId="0" applyFont="1" applyBorder="1"/>
    <xf numFmtId="0" fontId="35" fillId="0" borderId="9" xfId="0" applyFont="1" applyBorder="1"/>
    <xf numFmtId="0" fontId="36" fillId="0" borderId="10" xfId="0" applyFont="1" applyBorder="1"/>
    <xf numFmtId="0" fontId="35" fillId="0" borderId="11" xfId="0" applyFont="1" applyBorder="1"/>
    <xf numFmtId="0" fontId="35" fillId="0" borderId="12" xfId="0" applyFont="1" applyBorder="1"/>
    <xf numFmtId="0" fontId="37" fillId="33" borderId="0" xfId="0" applyFont="1" applyFill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>
      <alignment horizontal="left" vertical="top"/>
    </xf>
    <xf numFmtId="0" fontId="35" fillId="0" borderId="0" xfId="0" applyFont="1" applyFill="1"/>
    <xf numFmtId="0" fontId="35" fillId="0" borderId="0" xfId="0" applyFont="1" applyFill="1" applyAlignment="1">
      <alignment horizontal="left" vertical="top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/>
    <xf numFmtId="49" fontId="9" fillId="0" borderId="2" xfId="0" quotePrefix="1" applyNumberFormat="1" applyFont="1" applyFill="1" applyBorder="1" applyAlignment="1">
      <alignment horizontal="left" vertical="center"/>
    </xf>
    <xf numFmtId="0" fontId="38" fillId="0" borderId="2" xfId="34" applyFont="1" applyFill="1" applyBorder="1" applyAlignment="1" applyProtection="1">
      <alignment wrapText="1"/>
    </xf>
    <xf numFmtId="49" fontId="9" fillId="0" borderId="2" xfId="0" quotePrefix="1" applyNumberFormat="1" applyFont="1" applyFill="1" applyBorder="1" applyAlignment="1">
      <alignment horizontal="left" wrapText="1"/>
    </xf>
    <xf numFmtId="49" fontId="9" fillId="0" borderId="2" xfId="0" quotePrefix="1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34" applyFont="1" applyFill="1" applyBorder="1" applyAlignment="1" applyProtection="1">
      <alignment vertical="center"/>
    </xf>
    <xf numFmtId="0" fontId="9" fillId="0" borderId="2" xfId="34" applyFont="1" applyFill="1" applyBorder="1" applyAlignment="1" applyProtection="1">
      <alignment wrapText="1"/>
    </xf>
    <xf numFmtId="0" fontId="9" fillId="0" borderId="2" xfId="34" applyFont="1" applyFill="1" applyBorder="1" applyAlignment="1" applyProtection="1"/>
    <xf numFmtId="49" fontId="9" fillId="0" borderId="2" xfId="0" quotePrefix="1" applyNumberFormat="1" applyFont="1" applyFill="1" applyBorder="1" applyAlignment="1"/>
    <xf numFmtId="49" fontId="9" fillId="0" borderId="2" xfId="0" quotePrefix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/>
    <xf numFmtId="0" fontId="9" fillId="0" borderId="0" xfId="0" applyFont="1"/>
    <xf numFmtId="0" fontId="39" fillId="0" borderId="0" xfId="0" applyFont="1"/>
    <xf numFmtId="0" fontId="35" fillId="0" borderId="0" xfId="0" applyFont="1" applyBorder="1"/>
    <xf numFmtId="0" fontId="36" fillId="0" borderId="0" xfId="0" applyFont="1"/>
    <xf numFmtId="0" fontId="40" fillId="33" borderId="59" xfId="0" applyFont="1" applyFill="1" applyBorder="1" applyAlignment="1">
      <alignment horizontal="center"/>
    </xf>
    <xf numFmtId="0" fontId="36" fillId="34" borderId="13" xfId="0" applyFont="1" applyFill="1" applyBorder="1"/>
    <xf numFmtId="0" fontId="35" fillId="0" borderId="14" xfId="0" applyFont="1" applyBorder="1" applyAlignment="1">
      <alignment horizontal="left" indent="2"/>
    </xf>
    <xf numFmtId="0" fontId="35" fillId="0" borderId="14" xfId="0" applyFont="1" applyBorder="1"/>
    <xf numFmtId="0" fontId="35" fillId="0" borderId="13" xfId="0" applyFont="1" applyBorder="1" applyAlignment="1">
      <alignment horizontal="left" indent="2"/>
    </xf>
    <xf numFmtId="0" fontId="36" fillId="34" borderId="13" xfId="0" applyFont="1" applyFill="1" applyBorder="1" applyAlignment="1">
      <alignment horizontal="left"/>
    </xf>
    <xf numFmtId="0" fontId="35" fillId="35" borderId="1" xfId="0" applyFont="1" applyFill="1" applyBorder="1"/>
    <xf numFmtId="0" fontId="35" fillId="35" borderId="3" xfId="0" applyFont="1" applyFill="1" applyBorder="1"/>
    <xf numFmtId="0" fontId="36" fillId="34" borderId="2" xfId="0" applyFont="1" applyFill="1" applyBorder="1"/>
    <xf numFmtId="0" fontId="9" fillId="0" borderId="2" xfId="0" applyFont="1" applyFill="1" applyBorder="1" applyAlignment="1">
      <alignment horizontal="left" vertical="top" wrapText="1" indent="1" readingOrder="1"/>
    </xf>
    <xf numFmtId="0" fontId="3" fillId="34" borderId="2" xfId="0" applyFont="1" applyFill="1" applyBorder="1" applyAlignment="1">
      <alignment horizontal="left" vertical="top" wrapText="1" readingOrder="1"/>
    </xf>
    <xf numFmtId="0" fontId="9" fillId="0" borderId="15" xfId="0" applyFont="1" applyFill="1" applyBorder="1" applyAlignment="1">
      <alignment horizontal="left" vertical="top" wrapText="1" indent="1" readingOrder="1"/>
    </xf>
    <xf numFmtId="0" fontId="3" fillId="34" borderId="13" xfId="0" applyFont="1" applyFill="1" applyBorder="1" applyAlignment="1">
      <alignment horizontal="left" vertical="center" wrapText="1" indent="1" readingOrder="1"/>
    </xf>
    <xf numFmtId="0" fontId="41" fillId="33" borderId="0" xfId="0" applyFont="1" applyFill="1" applyAlignment="1">
      <alignment horizontal="center" vertical="center" wrapText="1"/>
    </xf>
    <xf numFmtId="0" fontId="42" fillId="0" borderId="13" xfId="0" applyFont="1" applyBorder="1"/>
    <xf numFmtId="0" fontId="42" fillId="0" borderId="0" xfId="0" applyFont="1"/>
    <xf numFmtId="0" fontId="43" fillId="0" borderId="1" xfId="0" applyFont="1" applyBorder="1"/>
    <xf numFmtId="0" fontId="43" fillId="0" borderId="12" xfId="0" applyFont="1" applyBorder="1"/>
    <xf numFmtId="15" fontId="43" fillId="0" borderId="2" xfId="0" applyNumberFormat="1" applyFont="1" applyBorder="1" applyAlignment="1">
      <alignment horizontal="left"/>
    </xf>
    <xf numFmtId="0" fontId="40" fillId="33" borderId="60" xfId="0" applyFont="1" applyFill="1" applyBorder="1" applyAlignment="1">
      <alignment horizontal="center"/>
    </xf>
    <xf numFmtId="0" fontId="35" fillId="0" borderId="61" xfId="0" applyFont="1" applyBorder="1"/>
    <xf numFmtId="0" fontId="35" fillId="0" borderId="62" xfId="0" applyFont="1" applyBorder="1"/>
    <xf numFmtId="0" fontId="9" fillId="0" borderId="16" xfId="0" applyFont="1" applyFill="1" applyBorder="1" applyAlignment="1">
      <alignment vertical="center"/>
    </xf>
    <xf numFmtId="49" fontId="9" fillId="0" borderId="16" xfId="0" applyNumberFormat="1" applyFont="1" applyFill="1" applyBorder="1" applyAlignment="1">
      <alignment vertical="center"/>
    </xf>
    <xf numFmtId="0" fontId="35" fillId="0" borderId="16" xfId="0" applyFont="1" applyFill="1" applyBorder="1" applyAlignment="1">
      <alignment vertical="center"/>
    </xf>
    <xf numFmtId="0" fontId="35" fillId="0" borderId="16" xfId="38" applyFont="1" applyFill="1" applyBorder="1" applyAlignment="1">
      <alignment vertical="center"/>
    </xf>
    <xf numFmtId="0" fontId="35" fillId="0" borderId="16" xfId="0" quotePrefix="1" applyFont="1" applyFill="1" applyBorder="1" applyAlignment="1">
      <alignment vertical="center"/>
    </xf>
    <xf numFmtId="0" fontId="44" fillId="0" borderId="16" xfId="0" applyFont="1" applyFill="1" applyBorder="1" applyAlignment="1">
      <alignment vertical="center"/>
    </xf>
    <xf numFmtId="0" fontId="9" fillId="0" borderId="16" xfId="0" quotePrefix="1" applyFont="1" applyFill="1" applyBorder="1" applyAlignment="1">
      <alignment vertical="center"/>
    </xf>
    <xf numFmtId="49" fontId="35" fillId="0" borderId="16" xfId="0" applyNumberFormat="1" applyFont="1" applyFill="1" applyBorder="1" applyAlignment="1">
      <alignment vertical="center"/>
    </xf>
    <xf numFmtId="0" fontId="44" fillId="0" borderId="16" xfId="0" quotePrefix="1" applyFont="1" applyFill="1" applyBorder="1" applyAlignment="1">
      <alignment vertical="center"/>
    </xf>
    <xf numFmtId="0" fontId="35" fillId="0" borderId="16" xfId="0" quotePrefix="1" applyFont="1" applyFill="1" applyBorder="1" applyAlignment="1">
      <alignment horizontal="left" vertical="center"/>
    </xf>
    <xf numFmtId="49" fontId="9" fillId="0" borderId="16" xfId="0" quotePrefix="1" applyNumberFormat="1" applyFont="1" applyFill="1" applyBorder="1" applyAlignment="1">
      <alignment vertical="center"/>
    </xf>
    <xf numFmtId="0" fontId="9" fillId="0" borderId="16" xfId="0" quotePrefix="1" applyFont="1" applyFill="1" applyBorder="1" applyAlignment="1">
      <alignment horizontal="left" vertical="center"/>
    </xf>
    <xf numFmtId="49" fontId="9" fillId="0" borderId="16" xfId="0" applyNumberFormat="1" applyFont="1" applyFill="1" applyBorder="1" applyAlignment="1">
      <alignment horizontal="left" vertical="center"/>
    </xf>
    <xf numFmtId="49" fontId="9" fillId="0" borderId="16" xfId="0" quotePrefix="1" applyNumberFormat="1" applyFont="1" applyFill="1" applyBorder="1" applyAlignment="1">
      <alignment horizontal="left" vertical="center"/>
    </xf>
    <xf numFmtId="49" fontId="44" fillId="0" borderId="16" xfId="0" quotePrefix="1" applyNumberFormat="1" applyFont="1" applyFill="1" applyBorder="1" applyAlignment="1">
      <alignment horizontal="left" vertical="center"/>
    </xf>
    <xf numFmtId="49" fontId="35" fillId="0" borderId="16" xfId="0" quotePrefix="1" applyNumberFormat="1" applyFont="1" applyFill="1" applyBorder="1" applyAlignment="1">
      <alignment vertical="center"/>
    </xf>
    <xf numFmtId="49" fontId="44" fillId="0" borderId="16" xfId="0" quotePrefix="1" applyNumberFormat="1" applyFont="1" applyFill="1" applyBorder="1" applyAlignment="1">
      <alignment vertical="center"/>
    </xf>
    <xf numFmtId="49" fontId="35" fillId="0" borderId="16" xfId="0" quotePrefix="1" applyNumberFormat="1" applyFont="1" applyFill="1" applyBorder="1" applyAlignment="1">
      <alignment horizontal="left" vertical="center"/>
    </xf>
    <xf numFmtId="0" fontId="44" fillId="0" borderId="16" xfId="0" quotePrefix="1" applyFont="1" applyFill="1" applyBorder="1" applyAlignment="1">
      <alignment horizontal="left" vertical="center"/>
    </xf>
    <xf numFmtId="0" fontId="35" fillId="0" borderId="0" xfId="0" applyFont="1" applyAlignment="1"/>
    <xf numFmtId="0" fontId="35" fillId="0" borderId="1" xfId="0" applyFont="1" applyBorder="1" applyAlignment="1"/>
    <xf numFmtId="0" fontId="35" fillId="0" borderId="2" xfId="0" applyFont="1" applyBorder="1" applyAlignment="1"/>
    <xf numFmtId="0" fontId="11" fillId="0" borderId="0" xfId="0" applyFont="1" applyAlignment="1"/>
    <xf numFmtId="0" fontId="9" fillId="0" borderId="0" xfId="0" applyFont="1" applyAlignment="1"/>
    <xf numFmtId="0" fontId="36" fillId="0" borderId="4" xfId="0" applyFont="1" applyBorder="1" applyAlignment="1"/>
    <xf numFmtId="0" fontId="35" fillId="0" borderId="5" xfId="0" applyFont="1" applyBorder="1" applyAlignment="1"/>
    <xf numFmtId="0" fontId="35" fillId="0" borderId="0" xfId="0" applyFont="1" applyBorder="1" applyAlignment="1"/>
    <xf numFmtId="0" fontId="42" fillId="0" borderId="0" xfId="0" applyFont="1" applyAlignment="1"/>
    <xf numFmtId="0" fontId="36" fillId="0" borderId="10" xfId="0" applyFont="1" applyBorder="1" applyAlignment="1"/>
    <xf numFmtId="0" fontId="35" fillId="0" borderId="11" xfId="0" applyFont="1" applyBorder="1" applyAlignment="1"/>
    <xf numFmtId="0" fontId="35" fillId="0" borderId="12" xfId="0" applyFont="1" applyBorder="1" applyAlignment="1"/>
    <xf numFmtId="0" fontId="42" fillId="0" borderId="13" xfId="0" applyFont="1" applyBorder="1" applyAlignment="1"/>
    <xf numFmtId="0" fontId="42" fillId="0" borderId="0" xfId="0" applyFont="1" applyBorder="1" applyAlignment="1"/>
    <xf numFmtId="15" fontId="35" fillId="0" borderId="12" xfId="0" applyNumberFormat="1" applyFont="1" applyBorder="1" applyAlignment="1"/>
    <xf numFmtId="0" fontId="36" fillId="0" borderId="6" xfId="0" applyFont="1" applyBorder="1" applyAlignment="1"/>
    <xf numFmtId="0" fontId="35" fillId="0" borderId="7" xfId="0" applyFont="1" applyBorder="1" applyAlignment="1"/>
    <xf numFmtId="0" fontId="36" fillId="0" borderId="8" xfId="0" applyFont="1" applyBorder="1" applyAlignment="1"/>
    <xf numFmtId="0" fontId="35" fillId="0" borderId="9" xfId="0" applyFont="1" applyBorder="1" applyAlignment="1"/>
    <xf numFmtId="0" fontId="35" fillId="0" borderId="3" xfId="0" applyFont="1" applyBorder="1" applyAlignment="1"/>
    <xf numFmtId="0" fontId="35" fillId="0" borderId="0" xfId="0" applyFont="1" applyFill="1" applyAlignment="1"/>
    <xf numFmtId="0" fontId="38" fillId="0" borderId="2" xfId="34" applyFont="1" applyFill="1" applyBorder="1" applyAlignment="1" applyProtection="1"/>
    <xf numFmtId="0" fontId="0" fillId="0" borderId="0" xfId="0"/>
    <xf numFmtId="0" fontId="35" fillId="0" borderId="17" xfId="0" applyFont="1" applyBorder="1"/>
    <xf numFmtId="0" fontId="35" fillId="0" borderId="18" xfId="0" applyFont="1" applyBorder="1"/>
    <xf numFmtId="0" fontId="45" fillId="0" borderId="0" xfId="0" applyNumberFormat="1" applyFont="1"/>
    <xf numFmtId="0" fontId="0" fillId="37" borderId="0" xfId="0" applyFill="1"/>
    <xf numFmtId="0" fontId="0" fillId="38" borderId="0" xfId="0" applyFill="1"/>
    <xf numFmtId="0" fontId="35" fillId="0" borderId="62" xfId="0" applyFont="1" applyBorder="1" applyAlignment="1">
      <alignment horizontal="left"/>
    </xf>
    <xf numFmtId="0" fontId="46" fillId="34" borderId="19" xfId="0" applyFont="1" applyFill="1" applyBorder="1" applyAlignment="1">
      <alignment horizontal="center" vertical="center" wrapText="1"/>
    </xf>
    <xf numFmtId="0" fontId="46" fillId="34" borderId="20" xfId="0" applyFont="1" applyFill="1" applyBorder="1" applyAlignment="1">
      <alignment horizontal="center" vertical="center" wrapText="1"/>
    </xf>
    <xf numFmtId="0" fontId="44" fillId="0" borderId="21" xfId="0" applyFont="1" applyBorder="1" applyAlignment="1">
      <alignment vertical="top" wrapText="1"/>
    </xf>
    <xf numFmtId="15" fontId="44" fillId="0" borderId="13" xfId="0" applyNumberFormat="1" applyFont="1" applyBorder="1" applyAlignment="1">
      <alignment horizontal="left" vertical="top" wrapText="1"/>
    </xf>
    <xf numFmtId="0" fontId="44" fillId="0" borderId="22" xfId="0" applyFont="1" applyBorder="1" applyAlignment="1">
      <alignment horizontal="center" vertical="top" wrapText="1"/>
    </xf>
    <xf numFmtId="0" fontId="44" fillId="0" borderId="23" xfId="0" applyFont="1" applyBorder="1" applyAlignment="1">
      <alignment horizontal="center" vertical="top" wrapText="1"/>
    </xf>
    <xf numFmtId="0" fontId="44" fillId="36" borderId="21" xfId="0" applyFont="1" applyFill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24" xfId="0" applyFont="1" applyBorder="1" applyAlignment="1">
      <alignment horizontal="center" vertical="top" wrapText="1"/>
    </xf>
    <xf numFmtId="0" fontId="44" fillId="0" borderId="13" xfId="0" applyFont="1" applyBorder="1" applyAlignment="1">
      <alignment horizontal="left" vertical="top" wrapText="1"/>
    </xf>
    <xf numFmtId="0" fontId="44" fillId="0" borderId="21" xfId="0" applyFont="1" applyBorder="1" applyAlignment="1">
      <alignment horizontal="left" vertical="top" wrapText="1"/>
    </xf>
    <xf numFmtId="0" fontId="46" fillId="0" borderId="13" xfId="0" applyFont="1" applyBorder="1" applyAlignment="1">
      <alignment vertical="top" wrapText="1"/>
    </xf>
    <xf numFmtId="0" fontId="44" fillId="0" borderId="14" xfId="0" applyFont="1" applyBorder="1" applyAlignment="1">
      <alignment vertical="top" wrapText="1"/>
    </xf>
    <xf numFmtId="0" fontId="44" fillId="0" borderId="25" xfId="0" applyFont="1" applyBorder="1" applyAlignment="1">
      <alignment vertical="top" wrapText="1"/>
    </xf>
    <xf numFmtId="0" fontId="46" fillId="34" borderId="26" xfId="0" applyFont="1" applyFill="1" applyBorder="1" applyAlignment="1">
      <alignment horizontal="center" vertical="center" wrapText="1"/>
    </xf>
    <xf numFmtId="0" fontId="46" fillId="34" borderId="27" xfId="0" applyFont="1" applyFill="1" applyBorder="1" applyAlignment="1">
      <alignment horizontal="center" vertical="center" wrapText="1"/>
    </xf>
    <xf numFmtId="0" fontId="44" fillId="0" borderId="18" xfId="0" applyFont="1" applyBorder="1" applyAlignment="1">
      <alignment vertical="top" wrapText="1"/>
    </xf>
    <xf numFmtId="0" fontId="44" fillId="0" borderId="28" xfId="0" applyFont="1" applyBorder="1" applyAlignment="1">
      <alignment vertical="top" wrapText="1"/>
    </xf>
    <xf numFmtId="0" fontId="35" fillId="0" borderId="29" xfId="0" applyFont="1" applyBorder="1"/>
    <xf numFmtId="0" fontId="35" fillId="0" borderId="30" xfId="0" applyFont="1" applyBorder="1"/>
    <xf numFmtId="0" fontId="35" fillId="0" borderId="31" xfId="0" applyFont="1" applyBorder="1"/>
    <xf numFmtId="0" fontId="35" fillId="0" borderId="32" xfId="0" applyFont="1" applyBorder="1"/>
    <xf numFmtId="0" fontId="35" fillId="0" borderId="20" xfId="0" applyFont="1" applyBorder="1"/>
    <xf numFmtId="0" fontId="35" fillId="0" borderId="19" xfId="0" applyFont="1" applyBorder="1"/>
    <xf numFmtId="0" fontId="35" fillId="0" borderId="33" xfId="0" applyFont="1" applyBorder="1"/>
    <xf numFmtId="0" fontId="35" fillId="0" borderId="34" xfId="0" applyFont="1" applyBorder="1"/>
    <xf numFmtId="0" fontId="35" fillId="0" borderId="35" xfId="0" applyFont="1" applyBorder="1"/>
    <xf numFmtId="0" fontId="33" fillId="0" borderId="0" xfId="0" applyFont="1"/>
    <xf numFmtId="0" fontId="0" fillId="39" borderId="0" xfId="0" applyFill="1"/>
    <xf numFmtId="0" fontId="47" fillId="0" borderId="0" xfId="0" applyFont="1"/>
    <xf numFmtId="0" fontId="43" fillId="0" borderId="2" xfId="0" applyFont="1" applyFill="1" applyBorder="1" applyAlignment="1">
      <alignment vertical="center"/>
    </xf>
    <xf numFmtId="0" fontId="42" fillId="0" borderId="0" xfId="0" quotePrefix="1" applyFont="1" applyBorder="1" applyAlignment="1"/>
    <xf numFmtId="0" fontId="42" fillId="0" borderId="0" xfId="0" applyFont="1" applyBorder="1"/>
    <xf numFmtId="0" fontId="48" fillId="34" borderId="13" xfId="0" applyFont="1" applyFill="1" applyBorder="1"/>
    <xf numFmtId="0" fontId="43" fillId="0" borderId="62" xfId="0" applyFont="1" applyBorder="1"/>
    <xf numFmtId="9" fontId="43" fillId="0" borderId="62" xfId="42" applyFont="1" applyBorder="1"/>
    <xf numFmtId="9" fontId="48" fillId="34" borderId="13" xfId="42" applyFont="1" applyFill="1" applyBorder="1" applyAlignment="1">
      <alignment horizontal="right" vertical="center" wrapText="1" readingOrder="1"/>
    </xf>
    <xf numFmtId="0" fontId="43" fillId="0" borderId="61" xfId="0" applyFont="1" applyBorder="1"/>
    <xf numFmtId="9" fontId="43" fillId="0" borderId="61" xfId="42" applyFont="1" applyBorder="1" applyAlignment="1">
      <alignment horizontal="right"/>
    </xf>
    <xf numFmtId="9" fontId="43" fillId="0" borderId="62" xfId="42" applyFont="1" applyBorder="1" applyAlignment="1">
      <alignment horizontal="right"/>
    </xf>
    <xf numFmtId="0" fontId="48" fillId="34" borderId="13" xfId="0" applyFont="1" applyFill="1" applyBorder="1" applyAlignment="1">
      <alignment horizontal="right"/>
    </xf>
    <xf numFmtId="9" fontId="48" fillId="34" borderId="13" xfId="42" applyFont="1" applyFill="1" applyBorder="1"/>
    <xf numFmtId="0" fontId="43" fillId="0" borderId="14" xfId="0" applyFont="1" applyBorder="1" applyAlignment="1">
      <alignment horizontal="right"/>
    </xf>
    <xf numFmtId="0" fontId="43" fillId="0" borderId="14" xfId="0" applyFont="1" applyBorder="1"/>
    <xf numFmtId="0" fontId="43" fillId="0" borderId="13" xfId="0" applyFont="1" applyBorder="1"/>
    <xf numFmtId="9" fontId="48" fillId="34" borderId="13" xfId="0" applyNumberFormat="1" applyFont="1" applyFill="1" applyBorder="1"/>
    <xf numFmtId="0" fontId="48" fillId="35" borderId="1" xfId="0" applyFont="1" applyFill="1" applyBorder="1" applyAlignment="1">
      <alignment horizontal="right"/>
    </xf>
    <xf numFmtId="0" fontId="43" fillId="35" borderId="3" xfId="0" applyFont="1" applyFill="1" applyBorder="1"/>
    <xf numFmtId="9" fontId="48" fillId="34" borderId="18" xfId="42" applyFont="1" applyFill="1" applyBorder="1"/>
    <xf numFmtId="9" fontId="43" fillId="0" borderId="61" xfId="42" applyFont="1" applyBorder="1"/>
    <xf numFmtId="0" fontId="48" fillId="34" borderId="2" xfId="0" applyFont="1" applyFill="1" applyBorder="1"/>
    <xf numFmtId="0" fontId="43" fillId="0" borderId="2" xfId="0" applyFont="1" applyBorder="1"/>
    <xf numFmtId="0" fontId="43" fillId="0" borderId="15" xfId="0" applyFont="1" applyBorder="1"/>
    <xf numFmtId="0" fontId="49" fillId="40" borderId="14" xfId="0" applyFont="1" applyFill="1" applyBorder="1" applyAlignment="1">
      <alignment vertical="center"/>
    </xf>
    <xf numFmtId="0" fontId="15" fillId="41" borderId="14" xfId="0" applyFont="1" applyFill="1" applyBorder="1" applyAlignment="1">
      <alignment horizontal="center" vertical="center" wrapText="1"/>
    </xf>
    <xf numFmtId="0" fontId="15" fillId="42" borderId="14" xfId="0" applyFont="1" applyFill="1" applyBorder="1" applyAlignment="1">
      <alignment horizontal="center" vertical="center" wrapText="1"/>
    </xf>
    <xf numFmtId="0" fontId="15" fillId="42" borderId="36" xfId="0" applyFont="1" applyFill="1" applyBorder="1" applyAlignment="1">
      <alignment horizontal="center" vertical="center" wrapText="1"/>
    </xf>
    <xf numFmtId="0" fontId="49" fillId="37" borderId="14" xfId="0" applyFont="1" applyFill="1" applyBorder="1" applyAlignment="1">
      <alignment horizontal="center" vertical="center" wrapText="1"/>
    </xf>
    <xf numFmtId="0" fontId="49" fillId="43" borderId="14" xfId="0" applyFont="1" applyFill="1" applyBorder="1" applyAlignment="1">
      <alignment horizontal="center" vertical="center" wrapText="1"/>
    </xf>
    <xf numFmtId="0" fontId="49" fillId="40" borderId="14" xfId="0" applyFont="1" applyFill="1" applyBorder="1" applyAlignment="1">
      <alignment vertical="center" wrapText="1"/>
    </xf>
    <xf numFmtId="0" fontId="15" fillId="41" borderId="13" xfId="0" applyFont="1" applyFill="1" applyBorder="1" applyAlignment="1">
      <alignment horizontal="center" vertical="center" wrapText="1"/>
    </xf>
    <xf numFmtId="0" fontId="15" fillId="42" borderId="13" xfId="0" applyFont="1" applyFill="1" applyBorder="1" applyAlignment="1">
      <alignment horizontal="center" vertical="center" wrapText="1"/>
    </xf>
    <xf numFmtId="0" fontId="15" fillId="42" borderId="37" xfId="0" applyFont="1" applyFill="1" applyBorder="1" applyAlignment="1">
      <alignment horizontal="center" vertical="center" wrapText="1"/>
    </xf>
    <xf numFmtId="0" fontId="49" fillId="43" borderId="13" xfId="0" applyFont="1" applyFill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top" wrapText="1"/>
    </xf>
    <xf numFmtId="0" fontId="44" fillId="0" borderId="13" xfId="0" applyFont="1" applyBorder="1" applyAlignment="1">
      <alignment vertical="top" wrapText="1"/>
    </xf>
    <xf numFmtId="0" fontId="4" fillId="0" borderId="2" xfId="34" applyFont="1" applyFill="1" applyBorder="1" applyAlignment="1" applyProtection="1"/>
    <xf numFmtId="1" fontId="0" fillId="0" borderId="0" xfId="0" applyNumberFormat="1"/>
    <xf numFmtId="0" fontId="0" fillId="0" borderId="0" xfId="0"/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0" fontId="55" fillId="36" borderId="62" xfId="0" applyFont="1" applyFill="1" applyBorder="1"/>
    <xf numFmtId="0" fontId="55" fillId="36" borderId="62" xfId="0" applyFont="1" applyFill="1" applyBorder="1" applyAlignment="1">
      <alignment horizontal="left"/>
    </xf>
    <xf numFmtId="0" fontId="43" fillId="0" borderId="17" xfId="0" applyFont="1" applyBorder="1"/>
    <xf numFmtId="0" fontId="43" fillId="0" borderId="18" xfId="0" applyFont="1" applyBorder="1"/>
    <xf numFmtId="0" fontId="36" fillId="38" borderId="18" xfId="0" applyFont="1" applyFill="1" applyBorder="1"/>
    <xf numFmtId="9" fontId="48" fillId="0" borderId="0" xfId="42" applyFont="1" applyFill="1" applyBorder="1" applyAlignment="1">
      <alignment horizontal="right" vertical="center" wrapText="1" readingOrder="1"/>
    </xf>
    <xf numFmtId="164" fontId="48" fillId="0" borderId="0" xfId="46" applyNumberFormat="1" applyFont="1" applyFill="1" applyBorder="1"/>
    <xf numFmtId="0" fontId="35" fillId="0" borderId="61" xfId="0" applyFont="1" applyFill="1" applyBorder="1"/>
    <xf numFmtId="0" fontId="53" fillId="35" borderId="13" xfId="0" applyFont="1" applyFill="1" applyBorder="1"/>
    <xf numFmtId="0" fontId="54" fillId="38" borderId="18" xfId="0" applyFont="1" applyFill="1" applyBorder="1"/>
    <xf numFmtId="0" fontId="3" fillId="0" borderId="0" xfId="0" applyFont="1" applyFill="1" applyBorder="1" applyAlignment="1">
      <alignment horizontal="right" vertical="center" wrapText="1" indent="1" readingOrder="1"/>
    </xf>
    <xf numFmtId="164" fontId="36" fillId="0" borderId="0" xfId="46" applyNumberFormat="1" applyFont="1"/>
    <xf numFmtId="0" fontId="35" fillId="36" borderId="62" xfId="0" applyFont="1" applyFill="1" applyBorder="1"/>
    <xf numFmtId="0" fontId="36" fillId="36" borderId="62" xfId="0" applyFont="1" applyFill="1" applyBorder="1"/>
    <xf numFmtId="0" fontId="33" fillId="36" borderId="0" xfId="0" applyFont="1" applyFill="1"/>
    <xf numFmtId="0" fontId="33" fillId="0" borderId="0" xfId="0" applyFont="1" applyFill="1"/>
    <xf numFmtId="1" fontId="33" fillId="0" borderId="0" xfId="0" applyNumberFormat="1" applyFont="1" applyFill="1"/>
    <xf numFmtId="1" fontId="0" fillId="0" borderId="0" xfId="0" applyNumberFormat="1" applyFill="1"/>
    <xf numFmtId="14" fontId="0" fillId="0" borderId="0" xfId="0" applyNumberFormat="1"/>
    <xf numFmtId="0" fontId="56" fillId="0" borderId="0" xfId="0" applyFont="1"/>
    <xf numFmtId="0" fontId="56" fillId="0" borderId="0" xfId="0" applyFont="1" applyAlignment="1">
      <alignment wrapText="1"/>
    </xf>
    <xf numFmtId="0" fontId="40" fillId="33" borderId="0" xfId="0" applyFont="1" applyFill="1" applyAlignment="1">
      <alignment horizontal="center" vertical="center"/>
    </xf>
    <xf numFmtId="0" fontId="36" fillId="34" borderId="0" xfId="0" applyFont="1" applyFill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6" fillId="0" borderId="2" xfId="0" applyFont="1" applyBorder="1" applyAlignment="1">
      <alignment horizontal="center"/>
    </xf>
    <xf numFmtId="0" fontId="56" fillId="0" borderId="3" xfId="0" applyFont="1" applyBorder="1" applyAlignment="1">
      <alignment horizontal="center"/>
    </xf>
    <xf numFmtId="0" fontId="56" fillId="48" borderId="1" xfId="0" applyFont="1" applyFill="1" applyBorder="1" applyAlignment="1">
      <alignment horizontal="center" vertical="center" wrapText="1"/>
    </xf>
    <xf numFmtId="0" fontId="56" fillId="49" borderId="2" xfId="0" applyFont="1" applyFill="1" applyBorder="1" applyAlignment="1">
      <alignment horizontal="center" vertical="center" wrapText="1"/>
    </xf>
    <xf numFmtId="0" fontId="56" fillId="50" borderId="1" xfId="0" applyFont="1" applyFill="1" applyBorder="1" applyAlignment="1">
      <alignment horizontal="center" vertical="center" wrapText="1"/>
    </xf>
    <xf numFmtId="0" fontId="40" fillId="33" borderId="64" xfId="0" applyFont="1" applyFill="1" applyBorder="1" applyAlignment="1">
      <alignment horizontal="center"/>
    </xf>
    <xf numFmtId="0" fontId="40" fillId="33" borderId="13" xfId="0" applyFont="1" applyFill="1" applyBorder="1" applyAlignment="1">
      <alignment horizontal="center"/>
    </xf>
    <xf numFmtId="9" fontId="43" fillId="0" borderId="65" xfId="42" applyFont="1" applyBorder="1"/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0" fontId="57" fillId="0" borderId="2" xfId="0" applyFont="1" applyBorder="1" applyAlignment="1">
      <alignment horizontal="center" vertical="center"/>
    </xf>
    <xf numFmtId="0" fontId="57" fillId="0" borderId="2" xfId="0" applyFont="1" applyBorder="1" applyAlignment="1">
      <alignment vertical="center"/>
    </xf>
    <xf numFmtId="0" fontId="58" fillId="0" borderId="2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3" xfId="0" applyFont="1" applyBorder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56" fillId="0" borderId="0" xfId="0" applyFont="1" applyFill="1"/>
    <xf numFmtId="0" fontId="56" fillId="0" borderId="1" xfId="0" applyFont="1" applyBorder="1" applyAlignment="1">
      <alignment horizontal="center"/>
    </xf>
    <xf numFmtId="0" fontId="56" fillId="0" borderId="1" xfId="0" applyFont="1" applyBorder="1"/>
    <xf numFmtId="0" fontId="56" fillId="0" borderId="2" xfId="0" applyFont="1" applyBorder="1"/>
    <xf numFmtId="0" fontId="4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56" fillId="49" borderId="1" xfId="0" applyFont="1" applyFill="1" applyBorder="1" applyAlignment="1">
      <alignment horizontal="center" vertical="center" wrapText="1"/>
    </xf>
    <xf numFmtId="0" fontId="56" fillId="0" borderId="3" xfId="0" applyFont="1" applyBorder="1"/>
    <xf numFmtId="0" fontId="59" fillId="0" borderId="2" xfId="0" applyFont="1" applyBorder="1" applyAlignment="1">
      <alignment vertical="center"/>
    </xf>
    <xf numFmtId="0" fontId="60" fillId="0" borderId="2" xfId="0" applyFont="1" applyBorder="1" applyAlignment="1">
      <alignment vertical="center"/>
    </xf>
    <xf numFmtId="0" fontId="49" fillId="0" borderId="0" xfId="0" applyFont="1"/>
    <xf numFmtId="0" fontId="48" fillId="0" borderId="2" xfId="0" applyFont="1" applyBorder="1" applyAlignment="1">
      <alignment vertical="center"/>
    </xf>
    <xf numFmtId="9" fontId="35" fillId="0" borderId="18" xfId="42" applyFont="1" applyBorder="1"/>
    <xf numFmtId="9" fontId="35" fillId="0" borderId="14" xfId="42" applyFont="1" applyBorder="1"/>
    <xf numFmtId="9" fontId="35" fillId="0" borderId="17" xfId="42" applyFont="1" applyBorder="1"/>
    <xf numFmtId="0" fontId="40" fillId="33" borderId="13" xfId="0" applyFont="1" applyFill="1" applyBorder="1" applyAlignment="1">
      <alignment horizontal="center" vertical="center"/>
    </xf>
    <xf numFmtId="0" fontId="36" fillId="34" borderId="13" xfId="0" applyFont="1" applyFill="1" applyBorder="1" applyAlignment="1">
      <alignment horizontal="center" vertical="center"/>
    </xf>
    <xf numFmtId="0" fontId="53" fillId="0" borderId="18" xfId="0" applyFont="1" applyBorder="1"/>
    <xf numFmtId="14" fontId="0" fillId="0" borderId="0" xfId="0" applyNumberFormat="1"/>
    <xf numFmtId="1" fontId="0" fillId="0" borderId="0" xfId="0" applyNumberFormat="1"/>
    <xf numFmtId="0" fontId="0" fillId="0" borderId="0" xfId="0"/>
    <xf numFmtId="0" fontId="33" fillId="0" borderId="0" xfId="0" applyFont="1" applyFill="1" applyAlignment="1">
      <alignment horizontal="center" vertical="center"/>
    </xf>
    <xf numFmtId="0" fontId="35" fillId="0" borderId="0" xfId="0" quotePrefix="1" applyFont="1"/>
    <xf numFmtId="14" fontId="35" fillId="0" borderId="2" xfId="0" applyNumberFormat="1" applyFont="1" applyBorder="1" applyAlignment="1"/>
    <xf numFmtId="0" fontId="9" fillId="35" borderId="13" xfId="0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42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33" fillId="0" borderId="0" xfId="0" applyFont="1" applyAlignment="1"/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 applyAlignment="1">
      <alignment horizontal="left"/>
    </xf>
    <xf numFmtId="0" fontId="44" fillId="0" borderId="13" xfId="0" applyFont="1" applyBorder="1" applyAlignment="1">
      <alignment vertical="top" wrapText="1"/>
    </xf>
    <xf numFmtId="0" fontId="4" fillId="0" borderId="2" xfId="0" applyFont="1" applyFill="1" applyBorder="1" applyAlignment="1">
      <alignment vertical="center"/>
    </xf>
    <xf numFmtId="0" fontId="56" fillId="0" borderId="2" xfId="0" applyFont="1" applyFill="1" applyBorder="1" applyAlignment="1">
      <alignment vertical="center"/>
    </xf>
    <xf numFmtId="0" fontId="61" fillId="0" borderId="2" xfId="0" applyFont="1" applyFill="1" applyBorder="1" applyAlignment="1">
      <alignment vertical="center"/>
    </xf>
    <xf numFmtId="0" fontId="4" fillId="0" borderId="2" xfId="0" quotePrefix="1" applyFont="1" applyFill="1" applyBorder="1" applyAlignment="1">
      <alignment vertical="center"/>
    </xf>
    <xf numFmtId="49" fontId="4" fillId="0" borderId="2" xfId="0" quotePrefix="1" applyNumberFormat="1" applyFont="1" applyFill="1" applyBorder="1" applyAlignment="1">
      <alignment vertical="center"/>
    </xf>
    <xf numFmtId="49" fontId="56" fillId="0" borderId="2" xfId="0" quotePrefix="1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61" fillId="0" borderId="2" xfId="0" quotePrefix="1" applyNumberFormat="1" applyFont="1" applyFill="1" applyBorder="1" applyAlignment="1">
      <alignment vertical="center"/>
    </xf>
    <xf numFmtId="49" fontId="56" fillId="0" borderId="2" xfId="0" quotePrefix="1" applyNumberFormat="1" applyFont="1" applyFill="1" applyBorder="1" applyAlignment="1">
      <alignment horizontal="left" vertical="center"/>
    </xf>
    <xf numFmtId="49" fontId="4" fillId="0" borderId="2" xfId="0" quotePrefix="1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49" fontId="61" fillId="0" borderId="2" xfId="0" quotePrefix="1" applyNumberFormat="1" applyFont="1" applyFill="1" applyBorder="1" applyAlignment="1">
      <alignment horizontal="left" vertical="center"/>
    </xf>
    <xf numFmtId="0" fontId="56" fillId="0" borderId="2" xfId="0" quotePrefix="1" applyFont="1" applyFill="1" applyBorder="1" applyAlignment="1">
      <alignment vertical="center"/>
    </xf>
    <xf numFmtId="0" fontId="56" fillId="0" borderId="2" xfId="0" quotePrefix="1" applyFont="1" applyFill="1" applyBorder="1" applyAlignment="1">
      <alignment horizontal="left" vertical="center"/>
    </xf>
    <xf numFmtId="0" fontId="56" fillId="0" borderId="2" xfId="0" applyFont="1" applyFill="1" applyBorder="1"/>
    <xf numFmtId="0" fontId="56" fillId="0" borderId="2" xfId="0" quotePrefix="1" applyFont="1" applyFill="1" applyBorder="1"/>
    <xf numFmtId="0" fontId="38" fillId="0" borderId="2" xfId="34" quotePrefix="1" applyFont="1" applyFill="1" applyBorder="1" applyAlignment="1" applyProtection="1"/>
    <xf numFmtId="0" fontId="38" fillId="0" borderId="2" xfId="34" applyFont="1" applyFill="1" applyBorder="1" applyAlignment="1" applyProtection="1">
      <alignment horizontal="left" vertical="center"/>
    </xf>
    <xf numFmtId="0" fontId="62" fillId="0" borderId="2" xfId="34" applyFont="1" applyFill="1" applyBorder="1" applyAlignment="1" applyProtection="1">
      <alignment vertical="center"/>
    </xf>
    <xf numFmtId="0" fontId="56" fillId="0" borderId="2" xfId="0" applyFont="1" applyFill="1" applyBorder="1" applyAlignment="1">
      <alignment horizontal="left" vertical="center"/>
    </xf>
    <xf numFmtId="0" fontId="9" fillId="35" borderId="1" xfId="0" applyFont="1" applyFill="1" applyBorder="1" applyAlignment="1">
      <alignment vertical="center"/>
    </xf>
    <xf numFmtId="15" fontId="35" fillId="0" borderId="12" xfId="0" applyNumberFormat="1" applyFont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vertical="center"/>
    </xf>
    <xf numFmtId="14" fontId="57" fillId="0" borderId="2" xfId="0" applyNumberFormat="1" applyFont="1" applyFill="1" applyBorder="1" applyAlignment="1"/>
    <xf numFmtId="0" fontId="57" fillId="0" borderId="2" xfId="0" applyFont="1" applyFill="1" applyBorder="1" applyAlignment="1"/>
    <xf numFmtId="0" fontId="57" fillId="0" borderId="2" xfId="0" applyFont="1" applyFill="1" applyBorder="1"/>
    <xf numFmtId="14" fontId="56" fillId="0" borderId="2" xfId="0" applyNumberFormat="1" applyFont="1" applyFill="1" applyBorder="1" applyAlignment="1"/>
    <xf numFmtId="0" fontId="56" fillId="0" borderId="2" xfId="0" applyFont="1" applyFill="1" applyBorder="1" applyAlignment="1"/>
    <xf numFmtId="0" fontId="4" fillId="0" borderId="2" xfId="0" applyFont="1" applyFill="1" applyBorder="1" applyAlignment="1"/>
    <xf numFmtId="0" fontId="61" fillId="0" borderId="2" xfId="0" quotePrefix="1" applyFont="1" applyFill="1" applyBorder="1" applyAlignment="1">
      <alignment vertical="center"/>
    </xf>
    <xf numFmtId="49" fontId="4" fillId="0" borderId="2" xfId="0" quotePrefix="1" applyNumberFormat="1" applyFont="1" applyFill="1" applyBorder="1" applyAlignment="1">
      <alignment horizontal="left"/>
    </xf>
    <xf numFmtId="0" fontId="4" fillId="0" borderId="2" xfId="34" applyFont="1" applyFill="1" applyBorder="1" applyAlignment="1" applyProtection="1">
      <alignment vertical="center"/>
    </xf>
    <xf numFmtId="49" fontId="4" fillId="0" borderId="2" xfId="0" quotePrefix="1" applyNumberFormat="1" applyFont="1" applyFill="1" applyBorder="1" applyAlignment="1"/>
    <xf numFmtId="49" fontId="4" fillId="0" borderId="2" xfId="0" applyNumberFormat="1" applyFont="1" applyFill="1" applyBorder="1" applyAlignment="1"/>
    <xf numFmtId="49" fontId="4" fillId="0" borderId="2" xfId="0" applyNumberFormat="1" applyFont="1" applyBorder="1" applyAlignment="1">
      <alignment vertical="center"/>
    </xf>
    <xf numFmtId="0" fontId="56" fillId="0" borderId="2" xfId="0" quotePrefix="1" applyFont="1" applyBorder="1"/>
    <xf numFmtId="0" fontId="63" fillId="0" borderId="2" xfId="34" applyFont="1" applyBorder="1" applyAlignment="1" applyProtection="1"/>
    <xf numFmtId="0" fontId="4" fillId="0" borderId="2" xfId="0" applyFont="1" applyFill="1" applyBorder="1"/>
    <xf numFmtId="0" fontId="63" fillId="0" borderId="2" xfId="34" applyFont="1" applyFill="1" applyBorder="1" applyAlignment="1" applyProtection="1"/>
    <xf numFmtId="0" fontId="4" fillId="0" borderId="2" xfId="0" applyFont="1" applyBorder="1"/>
    <xf numFmtId="0" fontId="4" fillId="0" borderId="2" xfId="0" quotePrefix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2" xfId="0" quotePrefix="1" applyFont="1" applyBorder="1" applyAlignment="1"/>
    <xf numFmtId="49" fontId="4" fillId="0" borderId="2" xfId="0" quotePrefix="1" applyNumberFormat="1" applyFont="1" applyBorder="1" applyAlignment="1">
      <alignment wrapText="1"/>
    </xf>
    <xf numFmtId="0" fontId="4" fillId="0" borderId="2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49" fontId="4" fillId="0" borderId="2" xfId="0" quotePrefix="1" applyNumberFormat="1" applyFont="1" applyBorder="1" applyAlignment="1">
      <alignment horizontal="left" wrapText="1"/>
    </xf>
    <xf numFmtId="0" fontId="53" fillId="0" borderId="18" xfId="0" applyFont="1" applyBorder="1" applyAlignment="1">
      <alignment vertical="top" wrapText="1"/>
    </xf>
    <xf numFmtId="1" fontId="0" fillId="0" borderId="0" xfId="0" applyNumberFormat="1" applyAlignment="1">
      <alignment horizontal="left" vertical="top"/>
    </xf>
    <xf numFmtId="0" fontId="56" fillId="0" borderId="2" xfId="0" applyFont="1" applyFill="1" applyBorder="1" applyAlignment="1">
      <alignment horizontal="left"/>
    </xf>
    <xf numFmtId="0" fontId="56" fillId="0" borderId="2" xfId="0" quotePrefix="1" applyFont="1" applyFill="1" applyBorder="1" applyAlignment="1"/>
    <xf numFmtId="0" fontId="64" fillId="0" borderId="2" xfId="0" applyFont="1" applyFill="1" applyBorder="1" applyAlignment="1">
      <alignment vertical="center"/>
    </xf>
    <xf numFmtId="0" fontId="64" fillId="0" borderId="2" xfId="0" quotePrefix="1" applyFont="1" applyFill="1" applyBorder="1" applyAlignment="1">
      <alignment vertical="center"/>
    </xf>
    <xf numFmtId="0" fontId="65" fillId="0" borderId="2" xfId="34" applyFont="1" applyFill="1" applyBorder="1" applyAlignment="1" applyProtection="1"/>
    <xf numFmtId="0" fontId="61" fillId="0" borderId="2" xfId="0" applyFont="1" applyFill="1" applyBorder="1" applyAlignment="1">
      <alignment horizontal="left" vertical="center"/>
    </xf>
    <xf numFmtId="0" fontId="65" fillId="0" borderId="2" xfId="34" quotePrefix="1" applyFont="1" applyFill="1" applyBorder="1" applyAlignment="1" applyProtection="1">
      <alignment vertical="center"/>
    </xf>
    <xf numFmtId="0" fontId="63" fillId="0" borderId="2" xfId="34" applyFont="1" applyFill="1" applyBorder="1" applyAlignment="1" applyProtection="1">
      <alignment horizontal="left" vertical="center"/>
    </xf>
    <xf numFmtId="0" fontId="64" fillId="0" borderId="2" xfId="0" applyFont="1" applyFill="1" applyBorder="1"/>
    <xf numFmtId="0" fontId="4" fillId="0" borderId="2" xfId="0" quotePrefix="1" applyFont="1" applyFill="1" applyBorder="1" applyAlignment="1"/>
    <xf numFmtId="0" fontId="4" fillId="0" borderId="2" xfId="0" applyFont="1" applyFill="1" applyBorder="1" applyAlignment="1">
      <alignment horizontal="left"/>
    </xf>
    <xf numFmtId="0" fontId="63" fillId="0" borderId="2" xfId="34" quotePrefix="1" applyFont="1" applyFill="1" applyBorder="1" applyAlignment="1" applyProtection="1">
      <alignment vertical="center"/>
    </xf>
    <xf numFmtId="0" fontId="56" fillId="0" borderId="0" xfId="0" applyFont="1" applyFill="1" applyAlignment="1"/>
    <xf numFmtId="0" fontId="66" fillId="35" borderId="70" xfId="0" applyFont="1" applyFill="1" applyBorder="1" applyAlignment="1">
      <alignment wrapText="1"/>
    </xf>
    <xf numFmtId="0" fontId="66" fillId="35" borderId="70" xfId="34" applyFont="1" applyFill="1" applyBorder="1" applyAlignment="1" applyProtection="1">
      <alignment wrapText="1"/>
    </xf>
    <xf numFmtId="0" fontId="17" fillId="35" borderId="70" xfId="34" applyFill="1" applyBorder="1" applyAlignment="1" applyProtection="1">
      <alignment vertical="center"/>
    </xf>
    <xf numFmtId="0" fontId="17" fillId="35" borderId="70" xfId="34" applyFill="1" applyBorder="1" applyAlignment="1" applyProtection="1"/>
    <xf numFmtId="0" fontId="66" fillId="35" borderId="70" xfId="0" applyFont="1" applyFill="1" applyBorder="1" applyAlignment="1"/>
    <xf numFmtId="0" fontId="66" fillId="35" borderId="70" xfId="34" applyFont="1" applyFill="1" applyBorder="1" applyAlignment="1" applyProtection="1">
      <alignment vertical="center"/>
    </xf>
    <xf numFmtId="0" fontId="66" fillId="35" borderId="70" xfId="34" applyFont="1" applyFill="1" applyBorder="1" applyAlignment="1" applyProtection="1"/>
    <xf numFmtId="0" fontId="66" fillId="0" borderId="70" xfId="34" applyFont="1" applyBorder="1" applyAlignment="1" applyProtection="1">
      <alignment wrapText="1"/>
    </xf>
    <xf numFmtId="0" fontId="66" fillId="0" borderId="70" xfId="0" applyFont="1" applyBorder="1" applyAlignment="1">
      <alignment wrapText="1"/>
    </xf>
    <xf numFmtId="0" fontId="66" fillId="0" borderId="70" xfId="34" applyFont="1" applyBorder="1" applyAlignment="1" applyProtection="1">
      <alignment vertical="center"/>
    </xf>
    <xf numFmtId="49" fontId="67" fillId="0" borderId="2" xfId="0" quotePrefix="1" applyNumberFormat="1" applyFont="1" applyFill="1" applyBorder="1" applyAlignment="1">
      <alignment vertical="center"/>
    </xf>
    <xf numFmtId="49" fontId="35" fillId="0" borderId="2" xfId="0" quotePrefix="1" applyNumberFormat="1" applyFont="1" applyFill="1" applyBorder="1" applyAlignment="1">
      <alignment horizontal="left" vertical="center"/>
    </xf>
    <xf numFmtId="49" fontId="9" fillId="0" borderId="2" xfId="0" quotePrefix="1" applyNumberFormat="1" applyFont="1" applyFill="1" applyBorder="1" applyAlignment="1">
      <alignment vertical="center"/>
    </xf>
    <xf numFmtId="49" fontId="35" fillId="0" borderId="2" xfId="0" quotePrefix="1" applyNumberFormat="1" applyFont="1" applyFill="1" applyBorder="1" applyAlignment="1">
      <alignment vertical="center"/>
    </xf>
    <xf numFmtId="0" fontId="68" fillId="0" borderId="2" xfId="0" applyFont="1" applyFill="1" applyBorder="1"/>
    <xf numFmtId="0" fontId="69" fillId="52" borderId="70" xfId="0" applyFont="1" applyFill="1" applyBorder="1" applyAlignment="1">
      <alignment wrapText="1"/>
    </xf>
    <xf numFmtId="0" fontId="1" fillId="0" borderId="2" xfId="0" quotePrefix="1" applyFont="1" applyFill="1" applyBorder="1" applyAlignment="1">
      <alignment vertical="center"/>
    </xf>
    <xf numFmtId="0" fontId="71" fillId="0" borderId="2" xfId="0" applyFont="1" applyFill="1" applyBorder="1" applyAlignment="1">
      <alignment vertical="center"/>
    </xf>
    <xf numFmtId="14" fontId="71" fillId="0" borderId="2" xfId="0" applyNumberFormat="1" applyFont="1" applyFill="1" applyBorder="1" applyAlignment="1"/>
    <xf numFmtId="0" fontId="71" fillId="0" borderId="2" xfId="0" applyFont="1" applyFill="1" applyBorder="1" applyAlignment="1"/>
    <xf numFmtId="49" fontId="68" fillId="0" borderId="2" xfId="0" quotePrefix="1" applyNumberFormat="1" applyFont="1" applyFill="1" applyBorder="1" applyAlignment="1">
      <alignment vertical="center"/>
    </xf>
    <xf numFmtId="0" fontId="68" fillId="0" borderId="2" xfId="0" quotePrefix="1" applyFont="1" applyFill="1" applyBorder="1" applyAlignment="1">
      <alignment vertical="center"/>
    </xf>
    <xf numFmtId="0" fontId="71" fillId="0" borderId="2" xfId="0" applyFont="1" applyFill="1" applyBorder="1"/>
    <xf numFmtId="0" fontId="17" fillId="52" borderId="70" xfId="34" applyFill="1" applyBorder="1" applyAlignment="1" applyProtection="1">
      <alignment wrapText="1"/>
    </xf>
    <xf numFmtId="49" fontId="1" fillId="0" borderId="2" xfId="0" quotePrefix="1" applyNumberFormat="1" applyFont="1" applyFill="1" applyBorder="1" applyAlignment="1">
      <alignment horizontal="left" vertical="center"/>
    </xf>
    <xf numFmtId="0" fontId="72" fillId="0" borderId="2" xfId="0" applyFont="1" applyFill="1" applyBorder="1"/>
    <xf numFmtId="0" fontId="4" fillId="0" borderId="15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vertical="center"/>
    </xf>
    <xf numFmtId="0" fontId="72" fillId="0" borderId="15" xfId="0" applyFont="1" applyFill="1" applyBorder="1"/>
    <xf numFmtId="0" fontId="35" fillId="0" borderId="17" xfId="0" applyFont="1" applyFill="1" applyBorder="1" applyAlignment="1">
      <alignment horizontal="center" vertical="center"/>
    </xf>
    <xf numFmtId="49" fontId="35" fillId="0" borderId="17" xfId="0" quotePrefix="1" applyNumberFormat="1" applyFont="1" applyFill="1" applyBorder="1" applyAlignment="1">
      <alignment horizontal="left" vertical="center"/>
    </xf>
    <xf numFmtId="49" fontId="67" fillId="0" borderId="15" xfId="0" quotePrefix="1" applyNumberFormat="1" applyFont="1" applyFill="1" applyBorder="1" applyAlignment="1">
      <alignment vertical="center"/>
    </xf>
    <xf numFmtId="0" fontId="38" fillId="0" borderId="15" xfId="34" applyFont="1" applyFill="1" applyBorder="1" applyAlignment="1" applyProtection="1"/>
    <xf numFmtId="0" fontId="17" fillId="35" borderId="71" xfId="34" applyFill="1" applyBorder="1" applyAlignment="1" applyProtection="1">
      <alignment wrapText="1"/>
    </xf>
    <xf numFmtId="0" fontId="42" fillId="0" borderId="14" xfId="0" applyFont="1" applyBorder="1" applyAlignment="1"/>
    <xf numFmtId="0" fontId="57" fillId="0" borderId="15" xfId="0" applyFont="1" applyFill="1" applyBorder="1" applyAlignment="1">
      <alignment vertical="center"/>
    </xf>
    <xf numFmtId="14" fontId="57" fillId="0" borderId="15" xfId="0" applyNumberFormat="1" applyFont="1" applyFill="1" applyBorder="1" applyAlignment="1"/>
    <xf numFmtId="0" fontId="57" fillId="0" borderId="15" xfId="0" applyFont="1" applyFill="1" applyBorder="1" applyAlignment="1"/>
    <xf numFmtId="0" fontId="35" fillId="0" borderId="2" xfId="0" applyFont="1" applyFill="1" applyBorder="1" applyAlignment="1">
      <alignment vertical="center"/>
    </xf>
    <xf numFmtId="0" fontId="35" fillId="0" borderId="2" xfId="0" applyFont="1" applyFill="1" applyBorder="1" applyAlignment="1">
      <alignment horizontal="center" vertical="center"/>
    </xf>
    <xf numFmtId="0" fontId="42" fillId="0" borderId="2" xfId="0" applyFont="1" applyBorder="1" applyAlignment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70" fillId="0" borderId="2" xfId="0" applyFont="1" applyBorder="1" applyAlignment="1"/>
    <xf numFmtId="49" fontId="1" fillId="0" borderId="2" xfId="0" applyNumberFormat="1" applyFont="1" applyFill="1" applyBorder="1" applyAlignment="1">
      <alignment horizontal="left" vertical="center"/>
    </xf>
    <xf numFmtId="49" fontId="35" fillId="0" borderId="2" xfId="0" applyNumberFormat="1" applyFont="1" applyFill="1" applyBorder="1" applyAlignment="1">
      <alignment horizontal="left" vertical="center"/>
    </xf>
    <xf numFmtId="0" fontId="35" fillId="0" borderId="2" xfId="0" quotePrefix="1" applyFont="1" applyBorder="1" applyAlignment="1">
      <alignment horizontal="left"/>
    </xf>
    <xf numFmtId="0" fontId="17" fillId="36" borderId="70" xfId="34" applyFill="1" applyBorder="1" applyAlignment="1" applyProtection="1">
      <alignment wrapText="1"/>
    </xf>
    <xf numFmtId="0" fontId="66" fillId="36" borderId="70" xfId="0" applyFont="1" applyFill="1" applyBorder="1" applyAlignment="1">
      <alignment wrapText="1"/>
    </xf>
    <xf numFmtId="49" fontId="61" fillId="0" borderId="2" xfId="0" applyNumberFormat="1" applyFont="1" applyFill="1" applyBorder="1" applyAlignment="1">
      <alignment vertical="center"/>
    </xf>
    <xf numFmtId="0" fontId="35" fillId="0" borderId="2" xfId="0" quotePrefix="1" applyFont="1" applyFill="1" applyBorder="1" applyAlignment="1">
      <alignment horizontal="center" vertical="center"/>
    </xf>
    <xf numFmtId="0" fontId="35" fillId="0" borderId="2" xfId="0" applyFont="1" applyBorder="1" applyAlignment="1">
      <alignment vertical="top"/>
    </xf>
    <xf numFmtId="0" fontId="44" fillId="0" borderId="2" xfId="0" applyFont="1" applyBorder="1" applyAlignment="1">
      <alignment vertical="center"/>
    </xf>
    <xf numFmtId="0" fontId="44" fillId="0" borderId="2" xfId="0" quotePrefix="1" applyFont="1" applyBorder="1" applyAlignment="1">
      <alignment horizontal="left" vertical="center"/>
    </xf>
    <xf numFmtId="0" fontId="35" fillId="0" borderId="2" xfId="38" quotePrefix="1" applyFont="1" applyBorder="1" applyAlignment="1"/>
    <xf numFmtId="0" fontId="35" fillId="0" borderId="2" xfId="38" applyFont="1" applyBorder="1" applyAlignment="1"/>
    <xf numFmtId="0" fontId="35" fillId="0" borderId="2" xfId="38" quotePrefix="1" applyFont="1" applyBorder="1" applyAlignment="1">
      <alignment horizontal="left"/>
    </xf>
    <xf numFmtId="0" fontId="35" fillId="0" borderId="2" xfId="38" applyFont="1" applyFill="1" applyBorder="1" applyAlignment="1"/>
    <xf numFmtId="0" fontId="35" fillId="0" borderId="67" xfId="0" applyFont="1" applyFill="1" applyBorder="1" applyAlignment="1"/>
    <xf numFmtId="0" fontId="35" fillId="0" borderId="2" xfId="38" quotePrefix="1" applyFont="1" applyFill="1" applyBorder="1" applyAlignment="1"/>
    <xf numFmtId="0" fontId="35" fillId="0" borderId="2" xfId="38" quotePrefix="1" applyFont="1" applyFill="1" applyBorder="1" applyAlignment="1">
      <alignment horizontal="left"/>
    </xf>
    <xf numFmtId="0" fontId="64" fillId="0" borderId="67" xfId="0" quotePrefix="1" applyFont="1" applyFill="1" applyBorder="1" applyAlignment="1">
      <alignment vertical="center"/>
    </xf>
    <xf numFmtId="0" fontId="56" fillId="0" borderId="67" xfId="0" applyFont="1" applyBorder="1"/>
    <xf numFmtId="0" fontId="38" fillId="0" borderId="2" xfId="34" applyFont="1" applyBorder="1" applyAlignment="1" applyProtection="1"/>
    <xf numFmtId="0" fontId="38" fillId="0" borderId="2" xfId="34" applyFont="1" applyFill="1" applyBorder="1" applyAlignment="1" applyProtection="1"/>
    <xf numFmtId="49" fontId="56" fillId="0" borderId="2" xfId="0" quotePrefix="1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61" fillId="0" borderId="2" xfId="0" quotePrefix="1" applyNumberFormat="1" applyFont="1" applyFill="1" applyBorder="1" applyAlignment="1">
      <alignment vertical="center"/>
    </xf>
    <xf numFmtId="49" fontId="4" fillId="0" borderId="2" xfId="0" quotePrefix="1" applyNumberFormat="1" applyFont="1" applyFill="1" applyBorder="1" applyAlignment="1">
      <alignment horizontal="left" vertical="center"/>
    </xf>
    <xf numFmtId="0" fontId="56" fillId="0" borderId="2" xfId="0" quotePrefix="1" applyFont="1" applyFill="1" applyBorder="1" applyAlignment="1">
      <alignment vertical="center"/>
    </xf>
    <xf numFmtId="0" fontId="56" fillId="0" borderId="2" xfId="0" applyFont="1" applyFill="1" applyBorder="1"/>
    <xf numFmtId="0" fontId="5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/>
    <xf numFmtId="49" fontId="4" fillId="0" borderId="2" xfId="0" quotePrefix="1" applyNumberFormat="1" applyFont="1" applyFill="1" applyBorder="1" applyAlignment="1"/>
    <xf numFmtId="0" fontId="63" fillId="0" borderId="2" xfId="34" applyFont="1" applyFill="1" applyBorder="1" applyAlignment="1" applyProtection="1"/>
    <xf numFmtId="0" fontId="17" fillId="35" borderId="70" xfId="34" applyFill="1" applyBorder="1" applyAlignment="1" applyProtection="1">
      <alignment wrapText="1"/>
    </xf>
    <xf numFmtId="0" fontId="66" fillId="35" borderId="70" xfId="0" applyFont="1" applyFill="1" applyBorder="1" applyAlignment="1">
      <alignment wrapText="1"/>
    </xf>
    <xf numFmtId="0" fontId="56" fillId="0" borderId="2" xfId="0" applyFont="1" applyFill="1" applyBorder="1" applyAlignment="1">
      <alignment wrapText="1"/>
    </xf>
    <xf numFmtId="49" fontId="56" fillId="0" borderId="2" xfId="0" applyNumberFormat="1" applyFont="1" applyFill="1" applyBorder="1" applyAlignment="1">
      <alignment vertical="center"/>
    </xf>
    <xf numFmtId="0" fontId="35" fillId="0" borderId="2" xfId="0" applyFont="1" applyFill="1" applyBorder="1" applyAlignment="1">
      <alignment vertical="center" wrapText="1"/>
    </xf>
    <xf numFmtId="49" fontId="35" fillId="0" borderId="2" xfId="0" quotePrefix="1" applyNumberFormat="1" applyFont="1" applyFill="1" applyBorder="1" applyAlignment="1">
      <alignment horizontal="left" vertical="center" wrapText="1"/>
    </xf>
    <xf numFmtId="49" fontId="35" fillId="0" borderId="2" xfId="0" quotePrefix="1" applyNumberFormat="1" applyFont="1" applyFill="1" applyBorder="1" applyAlignment="1">
      <alignment horizontal="center" vertical="center"/>
    </xf>
    <xf numFmtId="49" fontId="73" fillId="0" borderId="2" xfId="0" quotePrefix="1" applyNumberFormat="1" applyFont="1" applyFill="1" applyBorder="1" applyAlignment="1">
      <alignment horizontal="center" vertical="center"/>
    </xf>
    <xf numFmtId="49" fontId="73" fillId="0" borderId="2" xfId="0" applyNumberFormat="1" applyFont="1" applyFill="1" applyBorder="1" applyAlignment="1">
      <alignment horizontal="center" vertical="center"/>
    </xf>
    <xf numFmtId="0" fontId="73" fillId="0" borderId="2" xfId="0" quotePrefix="1" applyFont="1" applyBorder="1" applyAlignment="1">
      <alignment horizontal="center"/>
    </xf>
    <xf numFmtId="0" fontId="74" fillId="0" borderId="72" xfId="0" quotePrefix="1" applyNumberFormat="1" applyFont="1" applyFill="1" applyBorder="1" applyAlignment="1">
      <alignment horizontal="center" vertical="top" wrapText="1"/>
    </xf>
    <xf numFmtId="0" fontId="74" fillId="0" borderId="67" xfId="0" quotePrefix="1" applyNumberFormat="1" applyFont="1" applyFill="1" applyBorder="1" applyAlignment="1">
      <alignment horizontal="center" vertical="top" wrapText="1"/>
    </xf>
    <xf numFmtId="0" fontId="73" fillId="0" borderId="14" xfId="0" applyFont="1" applyBorder="1" applyAlignment="1"/>
    <xf numFmtId="0" fontId="73" fillId="0" borderId="17" xfId="0" quotePrefix="1" applyFont="1" applyFill="1" applyBorder="1"/>
    <xf numFmtId="0" fontId="73" fillId="0" borderId="17" xfId="0" applyFont="1" applyFill="1" applyBorder="1" applyAlignment="1"/>
    <xf numFmtId="0" fontId="73" fillId="0" borderId="2" xfId="0" applyFont="1" applyBorder="1" applyAlignment="1"/>
    <xf numFmtId="0" fontId="73" fillId="0" borderId="2" xfId="0" quotePrefix="1" applyFont="1" applyFill="1" applyBorder="1"/>
    <xf numFmtId="0" fontId="73" fillId="0" borderId="2" xfId="0" applyFont="1" applyFill="1" applyBorder="1" applyAlignment="1"/>
    <xf numFmtId="0" fontId="73" fillId="0" borderId="2" xfId="0" applyFont="1" applyFill="1" applyBorder="1"/>
    <xf numFmtId="0" fontId="75" fillId="0" borderId="2" xfId="0" applyFont="1" applyFill="1" applyBorder="1"/>
    <xf numFmtId="0" fontId="75" fillId="0" borderId="2" xfId="0" applyFont="1" applyFill="1" applyBorder="1" applyAlignment="1"/>
    <xf numFmtId="0" fontId="73" fillId="0" borderId="2" xfId="0" applyFont="1" applyBorder="1" applyAlignment="1">
      <alignment vertical="center"/>
    </xf>
    <xf numFmtId="0" fontId="73" fillId="0" borderId="2" xfId="0" applyFont="1" applyBorder="1"/>
    <xf numFmtId="49" fontId="76" fillId="0" borderId="2" xfId="0" applyNumberFormat="1" applyFont="1" applyFill="1" applyBorder="1" applyAlignment="1">
      <alignment vertical="center"/>
    </xf>
    <xf numFmtId="0" fontId="73" fillId="0" borderId="2" xfId="0" applyFont="1" applyFill="1" applyBorder="1" applyAlignment="1">
      <alignment horizontal="left" vertical="center"/>
    </xf>
    <xf numFmtId="0" fontId="76" fillId="51" borderId="2" xfId="34" applyFont="1" applyFill="1" applyBorder="1" applyAlignment="1" applyProtection="1">
      <alignment horizontal="left"/>
    </xf>
    <xf numFmtId="0" fontId="77" fillId="0" borderId="2" xfId="0" applyFont="1" applyFill="1" applyBorder="1" applyAlignment="1">
      <alignment vertical="center"/>
    </xf>
    <xf numFmtId="0" fontId="76" fillId="0" borderId="2" xfId="0" applyFont="1" applyFill="1" applyBorder="1" applyAlignment="1">
      <alignment vertical="center"/>
    </xf>
    <xf numFmtId="0" fontId="73" fillId="0" borderId="2" xfId="38" applyFont="1" applyFill="1" applyBorder="1" applyAlignment="1">
      <alignment vertical="center"/>
    </xf>
    <xf numFmtId="0" fontId="74" fillId="0" borderId="2" xfId="0" applyFont="1" applyFill="1" applyBorder="1"/>
    <xf numFmtId="0" fontId="76" fillId="0" borderId="2" xfId="0" applyFont="1" applyFill="1" applyBorder="1" applyAlignment="1"/>
    <xf numFmtId="0" fontId="76" fillId="0" borderId="2" xfId="0" applyFont="1" applyBorder="1"/>
    <xf numFmtId="0" fontId="44" fillId="0" borderId="67" xfId="0" applyNumberFormat="1" applyFont="1" applyFill="1" applyBorder="1" applyAlignment="1">
      <alignment horizontal="left" vertical="top" readingOrder="1"/>
    </xf>
    <xf numFmtId="0" fontId="44" fillId="0" borderId="67" xfId="0" applyNumberFormat="1" applyFont="1" applyFill="1" applyBorder="1" applyAlignment="1">
      <alignment horizontal="left" vertical="top" wrapText="1" readingOrder="1"/>
    </xf>
    <xf numFmtId="0" fontId="35" fillId="0" borderId="2" xfId="0" applyFont="1" applyFill="1" applyBorder="1"/>
    <xf numFmtId="0" fontId="35" fillId="0" borderId="2" xfId="0" applyFont="1" applyFill="1" applyBorder="1" applyAlignment="1"/>
    <xf numFmtId="0" fontId="35" fillId="0" borderId="2" xfId="38" applyFont="1" applyBorder="1"/>
    <xf numFmtId="0" fontId="35" fillId="0" borderId="2" xfId="38" applyFont="1" applyFill="1" applyBorder="1"/>
    <xf numFmtId="0" fontId="35" fillId="0" borderId="67" xfId="0" applyNumberFormat="1" applyFont="1" applyFill="1" applyBorder="1" applyAlignment="1">
      <alignment horizontal="left" vertical="top" wrapText="1" readingOrder="1"/>
    </xf>
    <xf numFmtId="0" fontId="35" fillId="0" borderId="67" xfId="0" applyNumberFormat="1" applyFont="1" applyFill="1" applyBorder="1" applyAlignment="1">
      <alignment horizontal="left" vertical="top" readingOrder="1"/>
    </xf>
    <xf numFmtId="0" fontId="35" fillId="0" borderId="2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0" fillId="0" borderId="2" xfId="0" quotePrefix="1" applyFill="1" applyBorder="1"/>
    <xf numFmtId="0" fontId="0" fillId="0" borderId="2" xfId="0" applyBorder="1"/>
    <xf numFmtId="0" fontId="0" fillId="35" borderId="2" xfId="0" applyFill="1" applyBorder="1" applyAlignment="1">
      <alignment wrapText="1"/>
    </xf>
    <xf numFmtId="0" fontId="35" fillId="0" borderId="2" xfId="48" applyFont="1" applyFill="1" applyBorder="1" applyAlignment="1" applyProtection="1">
      <alignment horizontal="left"/>
    </xf>
    <xf numFmtId="0" fontId="35" fillId="0" borderId="2" xfId="48" applyFont="1" applyBorder="1" applyAlignment="1" applyProtection="1">
      <alignment horizontal="left"/>
    </xf>
    <xf numFmtId="0" fontId="35" fillId="0" borderId="2" xfId="0" applyFont="1" applyBorder="1" applyAlignment="1">
      <alignment horizontal="left" vertical="center"/>
    </xf>
    <xf numFmtId="0" fontId="0" fillId="35" borderId="2" xfId="0" applyFill="1" applyBorder="1"/>
    <xf numFmtId="0" fontId="0" fillId="0" borderId="2" xfId="0" quotePrefix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5" fillId="35" borderId="2" xfId="0" applyFont="1" applyFill="1" applyBorder="1"/>
    <xf numFmtId="0" fontId="0" fillId="0" borderId="2" xfId="0" quotePrefix="1" applyBorder="1"/>
    <xf numFmtId="0" fontId="0" fillId="0" borderId="2" xfId="0" applyFont="1" applyFill="1" applyBorder="1"/>
    <xf numFmtId="0" fontId="35" fillId="35" borderId="2" xfId="0" applyFont="1" applyFill="1" applyBorder="1" applyAlignment="1">
      <alignment horizontal="left" vertical="center"/>
    </xf>
    <xf numFmtId="0" fontId="56" fillId="0" borderId="12" xfId="0" applyFont="1" applyFill="1" applyBorder="1" applyAlignment="1">
      <alignment vertical="center"/>
    </xf>
    <xf numFmtId="0" fontId="56" fillId="0" borderId="12" xfId="0" applyFont="1" applyFill="1" applyBorder="1" applyAlignment="1"/>
    <xf numFmtId="14" fontId="56" fillId="0" borderId="12" xfId="0" applyNumberFormat="1" applyFont="1" applyFill="1" applyBorder="1" applyAlignment="1"/>
    <xf numFmtId="0" fontId="57" fillId="0" borderId="12" xfId="0" applyFont="1" applyFill="1" applyBorder="1" applyAlignment="1">
      <alignment vertical="center"/>
    </xf>
    <xf numFmtId="0" fontId="42" fillId="0" borderId="12" xfId="0" applyFont="1" applyBorder="1" applyAlignment="1"/>
    <xf numFmtId="0" fontId="66" fillId="35" borderId="73" xfId="0" applyFont="1" applyFill="1" applyBorder="1" applyAlignment="1"/>
    <xf numFmtId="0" fontId="4" fillId="0" borderId="12" xfId="0" applyFont="1" applyFill="1" applyBorder="1" applyAlignment="1"/>
    <xf numFmtId="49" fontId="4" fillId="0" borderId="12" xfId="0" quotePrefix="1" applyNumberFormat="1" applyFont="1" applyFill="1" applyBorder="1" applyAlignment="1">
      <alignment horizontal="left"/>
    </xf>
    <xf numFmtId="0" fontId="44" fillId="0" borderId="12" xfId="0" quotePrefix="1" applyFont="1" applyBorder="1" applyAlignment="1">
      <alignment horizontal="left" vertical="center"/>
    </xf>
    <xf numFmtId="0" fontId="35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5" fillId="0" borderId="12" xfId="0" applyFont="1" applyFill="1" applyBorder="1"/>
    <xf numFmtId="0" fontId="73" fillId="0" borderId="12" xfId="0" applyFont="1" applyBorder="1" applyAlignment="1"/>
    <xf numFmtId="0" fontId="4" fillId="0" borderId="12" xfId="0" applyFont="1" applyFill="1" applyBorder="1" applyAlignment="1">
      <alignment horizontal="center" vertical="center"/>
    </xf>
    <xf numFmtId="0" fontId="66" fillId="35" borderId="13" xfId="0" applyFont="1" applyFill="1" applyBorder="1" applyAlignment="1">
      <alignment horizontal="left"/>
    </xf>
    <xf numFmtId="0" fontId="35" fillId="0" borderId="32" xfId="0" applyFont="1" applyBorder="1" applyAlignment="1">
      <alignment horizontal="left" vertical="top" wrapText="1" indent="1"/>
    </xf>
    <xf numFmtId="0" fontId="35" fillId="0" borderId="0" xfId="0" applyFont="1" applyBorder="1" applyAlignment="1">
      <alignment horizontal="left" vertical="top" wrapText="1" indent="1"/>
    </xf>
    <xf numFmtId="0" fontId="35" fillId="0" borderId="20" xfId="0" applyFont="1" applyBorder="1" applyAlignment="1">
      <alignment horizontal="left" vertical="top" wrapText="1" indent="1"/>
    </xf>
    <xf numFmtId="0" fontId="46" fillId="34" borderId="46" xfId="0" applyFont="1" applyFill="1" applyBorder="1" applyAlignment="1">
      <alignment vertical="center" wrapText="1"/>
    </xf>
    <xf numFmtId="0" fontId="46" fillId="34" borderId="47" xfId="0" applyFont="1" applyFill="1" applyBorder="1" applyAlignment="1">
      <alignment vertical="center" wrapText="1"/>
    </xf>
    <xf numFmtId="0" fontId="46" fillId="34" borderId="27" xfId="0" applyFont="1" applyFill="1" applyBorder="1" applyAlignment="1">
      <alignment vertical="center" wrapText="1"/>
    </xf>
    <xf numFmtId="0" fontId="35" fillId="0" borderId="32" xfId="0" applyFont="1" applyBorder="1" applyAlignment="1">
      <alignment horizontal="left" vertical="top" wrapText="1" indent="3"/>
    </xf>
    <xf numFmtId="0" fontId="35" fillId="0" borderId="0" xfId="0" applyFont="1" applyBorder="1" applyAlignment="1">
      <alignment horizontal="left" vertical="top" wrapText="1" indent="3"/>
    </xf>
    <xf numFmtId="0" fontId="35" fillId="0" borderId="20" xfId="0" applyFont="1" applyBorder="1" applyAlignment="1">
      <alignment horizontal="left" vertical="top" wrapText="1" indent="3"/>
    </xf>
    <xf numFmtId="0" fontId="35" fillId="0" borderId="33" xfId="0" applyFont="1" applyBorder="1" applyAlignment="1">
      <alignment horizontal="left" vertical="top" wrapText="1" indent="1"/>
    </xf>
    <xf numFmtId="0" fontId="35" fillId="0" borderId="48" xfId="0" applyFont="1" applyBorder="1" applyAlignment="1">
      <alignment horizontal="left" vertical="top" wrapText="1" indent="1"/>
    </xf>
    <xf numFmtId="0" fontId="35" fillId="0" borderId="34" xfId="0" applyFont="1" applyBorder="1" applyAlignment="1">
      <alignment horizontal="left" vertical="top" wrapText="1" indent="1"/>
    </xf>
    <xf numFmtId="0" fontId="36" fillId="0" borderId="44" xfId="0" applyFont="1" applyBorder="1" applyAlignment="1">
      <alignment horizontal="center"/>
    </xf>
    <xf numFmtId="0" fontId="36" fillId="0" borderId="45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52" fillId="46" borderId="46" xfId="0" applyFont="1" applyFill="1" applyBorder="1" applyAlignment="1">
      <alignment vertical="center" wrapText="1"/>
    </xf>
    <xf numFmtId="0" fontId="52" fillId="46" borderId="47" xfId="0" applyFont="1" applyFill="1" applyBorder="1" applyAlignment="1">
      <alignment vertical="center" wrapText="1"/>
    </xf>
    <xf numFmtId="0" fontId="52" fillId="46" borderId="27" xfId="0" applyFont="1" applyFill="1" applyBorder="1" applyAlignment="1">
      <alignment vertical="center" wrapText="1"/>
    </xf>
    <xf numFmtId="0" fontId="44" fillId="0" borderId="38" xfId="0" applyFont="1" applyBorder="1" applyAlignment="1">
      <alignment horizontal="center" vertical="top" wrapText="1"/>
    </xf>
    <xf numFmtId="0" fontId="44" fillId="0" borderId="14" xfId="0" quotePrefix="1" applyFont="1" applyBorder="1" applyAlignment="1">
      <alignment vertical="top" wrapText="1"/>
    </xf>
    <xf numFmtId="0" fontId="44" fillId="0" borderId="17" xfId="0" quotePrefix="1" applyFont="1" applyBorder="1" applyAlignment="1">
      <alignment vertical="top" wrapText="1"/>
    </xf>
    <xf numFmtId="0" fontId="44" fillId="0" borderId="18" xfId="0" quotePrefix="1" applyFont="1" applyBorder="1" applyAlignment="1">
      <alignment vertical="top" wrapText="1"/>
    </xf>
    <xf numFmtId="0" fontId="43" fillId="0" borderId="25" xfId="0" quotePrefix="1" applyFont="1" applyBorder="1" applyAlignment="1">
      <alignment horizontal="left" vertical="top" wrapText="1"/>
    </xf>
    <xf numFmtId="0" fontId="43" fillId="0" borderId="69" xfId="0" quotePrefix="1" applyFont="1" applyBorder="1" applyAlignment="1">
      <alignment horizontal="left" vertical="top" wrapText="1"/>
    </xf>
    <xf numFmtId="0" fontId="43" fillId="0" borderId="28" xfId="0" quotePrefix="1" applyFont="1" applyBorder="1" applyAlignment="1">
      <alignment horizontal="left" vertical="top" wrapText="1"/>
    </xf>
    <xf numFmtId="0" fontId="36" fillId="0" borderId="29" xfId="0" applyFont="1" applyBorder="1" applyAlignment="1">
      <alignment horizontal="left" vertical="top" wrapText="1" indent="1"/>
    </xf>
    <xf numFmtId="0" fontId="36" fillId="0" borderId="49" xfId="0" applyFont="1" applyBorder="1" applyAlignment="1">
      <alignment horizontal="left" vertical="top" wrapText="1" indent="1"/>
    </xf>
    <xf numFmtId="0" fontId="36" fillId="0" borderId="30" xfId="0" applyFont="1" applyBorder="1" applyAlignment="1">
      <alignment horizontal="left" vertical="top" wrapText="1" indent="1"/>
    </xf>
    <xf numFmtId="0" fontId="36" fillId="0" borderId="32" xfId="0" applyFont="1" applyBorder="1" applyAlignment="1">
      <alignment horizontal="left" vertical="top" wrapText="1" indent="1"/>
    </xf>
    <xf numFmtId="0" fontId="36" fillId="0" borderId="0" xfId="0" applyFont="1" applyBorder="1" applyAlignment="1">
      <alignment horizontal="left" vertical="top" wrapText="1" indent="1"/>
    </xf>
    <xf numFmtId="0" fontId="36" fillId="0" borderId="20" xfId="0" applyFont="1" applyBorder="1" applyAlignment="1">
      <alignment horizontal="left" vertical="top" wrapText="1" indent="1"/>
    </xf>
    <xf numFmtId="0" fontId="36" fillId="34" borderId="44" xfId="0" applyFont="1" applyFill="1" applyBorder="1" applyAlignment="1">
      <alignment horizontal="center" vertical="center"/>
    </xf>
    <xf numFmtId="0" fontId="36" fillId="34" borderId="37" xfId="0" applyFont="1" applyFill="1" applyBorder="1" applyAlignment="1">
      <alignment horizontal="center" vertical="center"/>
    </xf>
    <xf numFmtId="0" fontId="36" fillId="36" borderId="44" xfId="0" applyFont="1" applyFill="1" applyBorder="1" applyAlignment="1">
      <alignment horizontal="center" vertical="center"/>
    </xf>
    <xf numFmtId="0" fontId="36" fillId="36" borderId="45" xfId="0" applyFont="1" applyFill="1" applyBorder="1" applyAlignment="1">
      <alignment horizontal="center" vertical="center"/>
    </xf>
    <xf numFmtId="0" fontId="36" fillId="36" borderId="37" xfId="0" applyFont="1" applyFill="1" applyBorder="1" applyAlignment="1">
      <alignment horizontal="center" vertical="center"/>
    </xf>
    <xf numFmtId="0" fontId="40" fillId="45" borderId="13" xfId="0" applyFont="1" applyFill="1" applyBorder="1" applyAlignment="1">
      <alignment horizontal="center" vertical="center"/>
    </xf>
    <xf numFmtId="0" fontId="40" fillId="45" borderId="45" xfId="0" applyFont="1" applyFill="1" applyBorder="1" applyAlignment="1">
      <alignment horizontal="center" vertical="center"/>
    </xf>
    <xf numFmtId="0" fontId="40" fillId="45" borderId="37" xfId="0" applyFont="1" applyFill="1" applyBorder="1" applyAlignment="1">
      <alignment horizontal="center" vertical="center"/>
    </xf>
    <xf numFmtId="0" fontId="36" fillId="47" borderId="63" xfId="0" applyFont="1" applyFill="1" applyBorder="1" applyAlignment="1">
      <alignment horizontal="center"/>
    </xf>
    <xf numFmtId="0" fontId="36" fillId="47" borderId="0" xfId="0" applyFont="1" applyFill="1" applyBorder="1" applyAlignment="1">
      <alignment horizontal="center"/>
    </xf>
    <xf numFmtId="0" fontId="36" fillId="47" borderId="44" xfId="0" applyFont="1" applyFill="1" applyBorder="1" applyAlignment="1">
      <alignment horizontal="center"/>
    </xf>
    <xf numFmtId="0" fontId="36" fillId="47" borderId="45" xfId="0" applyFont="1" applyFill="1" applyBorder="1" applyAlignment="1">
      <alignment horizontal="center"/>
    </xf>
    <xf numFmtId="0" fontId="36" fillId="47" borderId="37" xfId="0" applyFont="1" applyFill="1" applyBorder="1" applyAlignment="1">
      <alignment horizontal="center"/>
    </xf>
    <xf numFmtId="0" fontId="36" fillId="47" borderId="44" xfId="0" applyFont="1" applyFill="1" applyBorder="1" applyAlignment="1">
      <alignment horizontal="center" vertical="center"/>
    </xf>
    <xf numFmtId="0" fontId="36" fillId="47" borderId="45" xfId="0" applyFont="1" applyFill="1" applyBorder="1" applyAlignment="1">
      <alignment horizontal="center" vertical="center"/>
    </xf>
    <xf numFmtId="0" fontId="36" fillId="47" borderId="37" xfId="0" applyFont="1" applyFill="1" applyBorder="1" applyAlignment="1">
      <alignment horizontal="center" vertical="center"/>
    </xf>
    <xf numFmtId="0" fontId="37" fillId="33" borderId="0" xfId="0" applyFont="1" applyFill="1" applyAlignment="1">
      <alignment horizontal="center" vertical="center" wrapText="1"/>
    </xf>
    <xf numFmtId="0" fontId="56" fillId="0" borderId="4" xfId="0" applyFont="1" applyBorder="1" applyAlignment="1">
      <alignment horizontal="left" vertical="center"/>
    </xf>
    <xf numFmtId="0" fontId="56" fillId="0" borderId="66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0" fontId="59" fillId="0" borderId="6" xfId="0" applyFont="1" applyBorder="1" applyAlignment="1">
      <alignment horizontal="left" vertical="center"/>
    </xf>
    <xf numFmtId="0" fontId="59" fillId="0" borderId="67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60" fillId="0" borderId="6" xfId="0" applyFont="1" applyBorder="1" applyAlignment="1">
      <alignment horizontal="left" vertical="center"/>
    </xf>
    <xf numFmtId="0" fontId="60" fillId="0" borderId="67" xfId="0" applyFont="1" applyBorder="1" applyAlignment="1">
      <alignment horizontal="left" vertical="center"/>
    </xf>
    <xf numFmtId="0" fontId="60" fillId="0" borderId="7" xfId="0" applyFont="1" applyBorder="1" applyAlignment="1">
      <alignment horizontal="left" vertical="center"/>
    </xf>
    <xf numFmtId="0" fontId="36" fillId="34" borderId="13" xfId="0" applyFont="1" applyFill="1" applyBorder="1" applyAlignment="1">
      <alignment horizontal="center" vertical="center"/>
    </xf>
    <xf numFmtId="0" fontId="36" fillId="36" borderId="13" xfId="0" applyFont="1" applyFill="1" applyBorder="1" applyAlignment="1">
      <alignment horizontal="center" vertical="center"/>
    </xf>
    <xf numFmtId="0" fontId="56" fillId="0" borderId="8" xfId="0" applyFont="1" applyBorder="1" applyAlignment="1">
      <alignment horizontal="left" vertical="center"/>
    </xf>
    <xf numFmtId="0" fontId="56" fillId="0" borderId="68" xfId="0" applyFont="1" applyBorder="1" applyAlignment="1">
      <alignment horizontal="left" vertical="center"/>
    </xf>
    <xf numFmtId="0" fontId="56" fillId="0" borderId="9" xfId="0" applyFont="1" applyBorder="1" applyAlignment="1">
      <alignment horizontal="left" vertical="center"/>
    </xf>
    <xf numFmtId="0" fontId="7" fillId="34" borderId="39" xfId="0" applyFont="1" applyFill="1" applyBorder="1" applyAlignment="1">
      <alignment horizontal="center" vertical="center"/>
    </xf>
    <xf numFmtId="0" fontId="7" fillId="34" borderId="40" xfId="0" applyFont="1" applyFill="1" applyBorder="1" applyAlignment="1">
      <alignment horizontal="center" vertical="center"/>
    </xf>
    <xf numFmtId="0" fontId="50" fillId="33" borderId="41" xfId="0" applyFont="1" applyFill="1" applyBorder="1" applyAlignment="1">
      <alignment horizontal="left" vertical="center"/>
    </xf>
    <xf numFmtId="0" fontId="50" fillId="33" borderId="36" xfId="0" applyFont="1" applyFill="1" applyBorder="1" applyAlignment="1">
      <alignment horizontal="left" vertical="center"/>
    </xf>
    <xf numFmtId="0" fontId="50" fillId="33" borderId="42" xfId="0" applyFont="1" applyFill="1" applyBorder="1" applyAlignment="1">
      <alignment horizontal="left" vertical="center"/>
    </xf>
    <xf numFmtId="0" fontId="50" fillId="33" borderId="43" xfId="0" applyFont="1" applyFill="1" applyBorder="1" applyAlignment="1">
      <alignment horizontal="left" vertical="center"/>
    </xf>
    <xf numFmtId="0" fontId="50" fillId="45" borderId="44" xfId="0" applyFont="1" applyFill="1" applyBorder="1" applyAlignment="1">
      <alignment horizontal="center" vertical="center"/>
    </xf>
    <xf numFmtId="0" fontId="50" fillId="45" borderId="45" xfId="0" applyFont="1" applyFill="1" applyBorder="1" applyAlignment="1">
      <alignment horizontal="center" vertical="center"/>
    </xf>
    <xf numFmtId="0" fontId="50" fillId="45" borderId="37" xfId="0" applyFont="1" applyFill="1" applyBorder="1" applyAlignment="1">
      <alignment horizontal="center" vertical="center"/>
    </xf>
    <xf numFmtId="0" fontId="50" fillId="44" borderId="44" xfId="0" applyFont="1" applyFill="1" applyBorder="1" applyAlignment="1">
      <alignment horizontal="center" vertical="center"/>
    </xf>
    <xf numFmtId="0" fontId="50" fillId="44" borderId="45" xfId="0" applyFont="1" applyFill="1" applyBorder="1" applyAlignment="1">
      <alignment horizontal="center" vertical="center"/>
    </xf>
    <xf numFmtId="0" fontId="50" fillId="44" borderId="37" xfId="0" applyFont="1" applyFill="1" applyBorder="1" applyAlignment="1">
      <alignment horizontal="center" vertical="center"/>
    </xf>
    <xf numFmtId="0" fontId="7" fillId="34" borderId="39" xfId="0" applyFont="1" applyFill="1" applyBorder="1" applyAlignment="1">
      <alignment horizontal="center" vertical="center" wrapText="1"/>
    </xf>
    <xf numFmtId="0" fontId="7" fillId="34" borderId="40" xfId="0" applyFont="1" applyFill="1" applyBorder="1" applyAlignment="1">
      <alignment horizontal="center" vertical="center" wrapText="1"/>
    </xf>
    <xf numFmtId="0" fontId="50" fillId="44" borderId="44" xfId="0" applyFont="1" applyFill="1" applyBorder="1" applyAlignment="1">
      <alignment horizontal="center" vertical="center" wrapText="1"/>
    </xf>
    <xf numFmtId="0" fontId="50" fillId="44" borderId="45" xfId="0" applyFont="1" applyFill="1" applyBorder="1" applyAlignment="1">
      <alignment horizontal="center" vertical="center" wrapText="1"/>
    </xf>
    <xf numFmtId="0" fontId="50" fillId="44" borderId="37" xfId="0" applyFont="1" applyFill="1" applyBorder="1" applyAlignment="1">
      <alignment horizontal="center" vertical="center" wrapText="1"/>
    </xf>
    <xf numFmtId="0" fontId="50" fillId="45" borderId="39" xfId="0" applyFont="1" applyFill="1" applyBorder="1" applyAlignment="1">
      <alignment horizontal="center" vertical="center"/>
    </xf>
    <xf numFmtId="0" fontId="50" fillId="45" borderId="41" xfId="0" applyFont="1" applyFill="1" applyBorder="1" applyAlignment="1">
      <alignment horizontal="center" vertical="center"/>
    </xf>
    <xf numFmtId="0" fontId="50" fillId="45" borderId="36" xfId="0" applyFont="1" applyFill="1" applyBorder="1" applyAlignment="1">
      <alignment horizontal="center" vertical="center"/>
    </xf>
    <xf numFmtId="0" fontId="36" fillId="36" borderId="44" xfId="0" applyFont="1" applyFill="1" applyBorder="1" applyAlignment="1">
      <alignment horizontal="center"/>
    </xf>
    <xf numFmtId="0" fontId="36" fillId="36" borderId="45" xfId="0" applyFont="1" applyFill="1" applyBorder="1" applyAlignment="1">
      <alignment horizontal="center"/>
    </xf>
    <xf numFmtId="0" fontId="36" fillId="36" borderId="37" xfId="0" applyFont="1" applyFill="1" applyBorder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2" xfId="47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4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171450</xdr:rowOff>
    </xdr:from>
    <xdr:to>
      <xdr:col>0</xdr:col>
      <xdr:colOff>3676650</xdr:colOff>
      <xdr:row>13</xdr:row>
      <xdr:rowOff>19050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xmlns="" id="{00000000-0008-0000-07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885950"/>
          <a:ext cx="34385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14</xdr:row>
      <xdr:rowOff>28575</xdr:rowOff>
    </xdr:from>
    <xdr:to>
      <xdr:col>0</xdr:col>
      <xdr:colOff>3676650</xdr:colOff>
      <xdr:row>28</xdr:row>
      <xdr:rowOff>123825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xmlns="" id="{00000000-0008-0000-07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695575"/>
          <a:ext cx="3429000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29</xdr:row>
      <xdr:rowOff>152400</xdr:rowOff>
    </xdr:from>
    <xdr:to>
      <xdr:col>0</xdr:col>
      <xdr:colOff>3667125</xdr:colOff>
      <xdr:row>44</xdr:row>
      <xdr:rowOff>57150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xmlns="" id="{00000000-0008-0000-0700-00000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" y="5676900"/>
          <a:ext cx="34385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171450</xdr:rowOff>
    </xdr:from>
    <xdr:to>
      <xdr:col>0</xdr:col>
      <xdr:colOff>3676650</xdr:colOff>
      <xdr:row>13</xdr:row>
      <xdr:rowOff>19050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xmlns="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885950"/>
          <a:ext cx="34385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14</xdr:row>
      <xdr:rowOff>28575</xdr:rowOff>
    </xdr:from>
    <xdr:to>
      <xdr:col>0</xdr:col>
      <xdr:colOff>3676650</xdr:colOff>
      <xdr:row>28</xdr:row>
      <xdr:rowOff>123825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xmlns="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695575"/>
          <a:ext cx="3429000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29</xdr:row>
      <xdr:rowOff>152400</xdr:rowOff>
    </xdr:from>
    <xdr:to>
      <xdr:col>0</xdr:col>
      <xdr:colOff>3667125</xdr:colOff>
      <xdr:row>44</xdr:row>
      <xdr:rowOff>57150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xmlns="" id="{00000000-0008-0000-0800-00000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" y="5676900"/>
          <a:ext cx="34385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171450</xdr:rowOff>
    </xdr:from>
    <xdr:to>
      <xdr:col>0</xdr:col>
      <xdr:colOff>3676650</xdr:colOff>
      <xdr:row>13</xdr:row>
      <xdr:rowOff>19050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xmlns="" id="{00000000-0008-0000-0A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885950"/>
          <a:ext cx="34385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14</xdr:row>
      <xdr:rowOff>28575</xdr:rowOff>
    </xdr:from>
    <xdr:to>
      <xdr:col>0</xdr:col>
      <xdr:colOff>3676650</xdr:colOff>
      <xdr:row>28</xdr:row>
      <xdr:rowOff>123825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xmlns="" id="{00000000-0008-0000-0A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695575"/>
          <a:ext cx="3429000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29</xdr:row>
      <xdr:rowOff>152400</xdr:rowOff>
    </xdr:from>
    <xdr:to>
      <xdr:col>0</xdr:col>
      <xdr:colOff>3667125</xdr:colOff>
      <xdr:row>44</xdr:row>
      <xdr:rowOff>57150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xmlns="" id="{00000000-0008-0000-0A00-00000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" y="5676900"/>
          <a:ext cx="34385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UPJ21ECH\AppData\Local\Microsoft\Windows\Temporary%20Internet%20Files\Content.Outlook\RRY7NZLF\Template%20Data%20TCC%20MKT%20Event%20SMSCall%20NAMA-%20NEXT%20GEN%20CAT%20EXCAVATORS%20LAUNCH%20%20TRAKINDO%20ROADSHOW%20PALEMBANG%202018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Appendix"/>
      <sheetName val="1A.DATAInvitation&amp;RSVP"/>
      <sheetName val="2A.DATAThankYou&amp;LeadGen"/>
      <sheetName val="1B.ReportINV&amp;RSVP"/>
      <sheetName val="2B.ReportINV&amp;LG"/>
      <sheetName val="1C.Report TOS PreCall"/>
      <sheetName val="1D.Report SMS INV1"/>
      <sheetName val="1E.Report SMS INV2"/>
      <sheetName val="2C.Report TOS PostCall"/>
      <sheetName val="2D.Report SMS TY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unique_id</v>
          </cell>
          <cell r="C2" t="str">
            <v>comp_cus_name</v>
          </cell>
          <cell r="D2" t="str">
            <v>sms_invt_del_stat</v>
          </cell>
          <cell r="E2" t="str">
            <v>konfirmasi_kehadiran</v>
          </cell>
          <cell r="F2" t="str">
            <v>call_status</v>
          </cell>
          <cell r="G2" t="str">
            <v>agent_name</v>
          </cell>
          <cell r="H2" t="str">
            <v>call_date</v>
          </cell>
          <cell r="I2" t="str">
            <v>agent_notes</v>
          </cell>
          <cell r="J2" t="str">
            <v>edited_by</v>
          </cell>
          <cell r="K2" t="str">
            <v>date_edited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B131">
            <v>0</v>
          </cell>
          <cell r="H131">
            <v>0</v>
          </cell>
        </row>
        <row r="132">
          <cell r="B132">
            <v>0</v>
          </cell>
          <cell r="H132">
            <v>0</v>
          </cell>
        </row>
        <row r="133">
          <cell r="B133">
            <v>0</v>
          </cell>
          <cell r="H133">
            <v>0</v>
          </cell>
        </row>
        <row r="134">
          <cell r="B134">
            <v>0</v>
          </cell>
          <cell r="H134">
            <v>0</v>
          </cell>
        </row>
        <row r="135">
          <cell r="B135">
            <v>0</v>
          </cell>
          <cell r="H135">
            <v>0</v>
          </cell>
        </row>
        <row r="136">
          <cell r="B136">
            <v>0</v>
          </cell>
          <cell r="H136">
            <v>0</v>
          </cell>
        </row>
        <row r="137">
          <cell r="B137">
            <v>0</v>
          </cell>
          <cell r="H137">
            <v>0</v>
          </cell>
        </row>
        <row r="138">
          <cell r="B138">
            <v>0</v>
          </cell>
          <cell r="H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</sheetData>
      <sheetData sheetId="7">
        <row r="5">
          <cell r="D5" t="str">
            <v>+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D6" t="str">
            <v>+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D7" t="str">
            <v>+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D8" t="str">
            <v>+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D9" t="str">
            <v>+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D10" t="str">
            <v>+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D11" t="str">
            <v>+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 t="str">
            <v>+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 t="str">
            <v>+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 t="str">
            <v>+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D15" t="str">
            <v>+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D16" t="str">
            <v>+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 t="str">
            <v>+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D18" t="str">
            <v>+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 t="str">
            <v>+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D20" t="str">
            <v>+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D21" t="str">
            <v>+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D22" t="str">
            <v>+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D23" t="str">
            <v>+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 t="str">
            <v>+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 t="str">
            <v>+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 t="str">
            <v>+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 t="str">
            <v>+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 t="str">
            <v>+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 t="str">
            <v>+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 t="str">
            <v>+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 t="str">
            <v>+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 t="str">
            <v>+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 t="str">
            <v>+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 t="str">
            <v>+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 t="str">
            <v>+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 t="str">
            <v>+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 t="str">
            <v>+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 t="str">
            <v>+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 t="str">
            <v>+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 t="str">
            <v>+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 t="str">
            <v>+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 t="str">
            <v>+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 t="str">
            <v>+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 t="str">
            <v>+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 t="str">
            <v>+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 t="str">
            <v>+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 t="str">
            <v>+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 t="str">
            <v>+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 t="str">
            <v>+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 t="str">
            <v>+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 t="str">
            <v>+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 t="str">
            <v>+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 t="str">
            <v>+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 t="str">
            <v>+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 t="str">
            <v>+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 t="str">
            <v>+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 t="str">
            <v>+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 t="str">
            <v>+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 t="str">
            <v>+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 t="str">
            <v>+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 t="str">
            <v>+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 t="str">
            <v>+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 t="str">
            <v>+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 t="str">
            <v>+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 t="str">
            <v>+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 t="str">
            <v>+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 t="str">
            <v>+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 t="str">
            <v>+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 t="str">
            <v>+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 t="str">
            <v>+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 t="str">
            <v>+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 t="str">
            <v>+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 t="str">
            <v>+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 t="str">
            <v>+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 t="str">
            <v>+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 t="str">
            <v>+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 t="str">
            <v>+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 t="str">
            <v>+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 t="str">
            <v>+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 t="str">
            <v>+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 t="str">
            <v>+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 t="str">
            <v>+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 t="str">
            <v>+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 t="str">
            <v>+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 t="str">
            <v>+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 t="str">
            <v>+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D87" t="str">
            <v>+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D88" t="str">
            <v>+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D89" t="str">
            <v>+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D90" t="str">
            <v>+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D91" t="str">
            <v>+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D92" t="str">
            <v>+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D93" t="str">
            <v>+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D94" t="str">
            <v>+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D95" t="str">
            <v>+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D96" t="str">
            <v>+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D97" t="str">
            <v>+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D98" t="str">
            <v>+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D99" t="str">
            <v>+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D100" t="str">
            <v>+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D101" t="str">
            <v>+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D102" t="str">
            <v>+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D103" t="str">
            <v>+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D104" t="str">
            <v>+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D105" t="str">
            <v>+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D106" t="str">
            <v>+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D107" t="str">
            <v>+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D108" t="str">
            <v>+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D109" t="str">
            <v>+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D110" t="str">
            <v>+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D111" t="str">
            <v>+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D112" t="str">
            <v>+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D113" t="str">
            <v>+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D114" t="str">
            <v>+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D115" t="str">
            <v>+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D116" t="str">
            <v>+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D117" t="str">
            <v>+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D118" t="str">
            <v>+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D119" t="str">
            <v>+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D120" t="str">
            <v>+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D121" t="str">
            <v>+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D122" t="str">
            <v>+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D123" t="str">
            <v>+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D124" t="str">
            <v>+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D125" t="str">
            <v>+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D126" t="str">
            <v>+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D127" t="str">
            <v>+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D128" t="str">
            <v>+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D129" t="str">
            <v>+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D130" t="str">
            <v>+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D131" t="str">
            <v>+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D132" t="str">
            <v>+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D133" t="str">
            <v>+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D134" t="str">
            <v>+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D135" t="str">
            <v>+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D136" t="str">
            <v>+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D137" t="str">
            <v>+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D138" t="str">
            <v>+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D139" t="str">
            <v>+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D140" t="str">
            <v>+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D141" t="str">
            <v>+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D142" t="str">
            <v>+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D143" t="str">
            <v>+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D144" t="str">
            <v>+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D145" t="str">
            <v>+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D146" t="str">
            <v>+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D147" t="str">
            <v>+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D148" t="str">
            <v>+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D149" t="str">
            <v>+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D150" t="str">
            <v>+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D151" t="str">
            <v>+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D152" t="str">
            <v>+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D153" t="str">
            <v>+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D154" t="str">
            <v>+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D155" t="str">
            <v>+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D156" t="str">
            <v>+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D157" t="str">
            <v>+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D158" t="str">
            <v>+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D159" t="str">
            <v>+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D160" t="str">
            <v>+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D161" t="str">
            <v>+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D162" t="str">
            <v>+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D163" t="str">
            <v>+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D164" t="str">
            <v>+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D165" t="str">
            <v>+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D166" t="str">
            <v>+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D167" t="str">
            <v>+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D168" t="str">
            <v>+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D169" t="str">
            <v>+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D170" t="str">
            <v>+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D171" t="str">
            <v>+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D172" t="str">
            <v>+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D173" t="str">
            <v>+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D174" t="str">
            <v>+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D175" t="str">
            <v>+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D176" t="str">
            <v>+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D177" t="str">
            <v>+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D178" t="str">
            <v>+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D179" t="str">
            <v>+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D180" t="str">
            <v>+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D181" t="str">
            <v>+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D182" t="str">
            <v>+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D183" t="str">
            <v>+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D184" t="str">
            <v>+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D185" t="str">
            <v>+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D186" t="str">
            <v>+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D187" t="str">
            <v>+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D188" t="str">
            <v>+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D189" t="str">
            <v>+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D190" t="str">
            <v>+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D191" t="str">
            <v>+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D192" t="str">
            <v>+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D193" t="str">
            <v>+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D194" t="str">
            <v>+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D195" t="str">
            <v>+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D196" t="str">
            <v>+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D197" t="str">
            <v>+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D198" t="str">
            <v>+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D199" t="str">
            <v>+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D200" t="str">
            <v>+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D201" t="str">
            <v>+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D202" t="str">
            <v>+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D203" t="str">
            <v>+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D204" t="str">
            <v>+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D205" t="str">
            <v>+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D206" t="str">
            <v>+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D207" t="str">
            <v>+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D208" t="str">
            <v>+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D209" t="str">
            <v>+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D210" t="str">
            <v>+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D211" t="str">
            <v>+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D212" t="str">
            <v>+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D213" t="str">
            <v>+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D214" t="str">
            <v>+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D215" t="str">
            <v>+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D216" t="str">
            <v>+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D217" t="str">
            <v>+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D218" t="str">
            <v>+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D219" t="str">
            <v>+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D220" t="str">
            <v>+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D221" t="str">
            <v>+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D222" t="str">
            <v>+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D223" t="str">
            <v>+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D224" t="str">
            <v>+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D225" t="str">
            <v>+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D226" t="str">
            <v>+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D227" t="str">
            <v>+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D228" t="str">
            <v>+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D229" t="str">
            <v>+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D230" t="str">
            <v>+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D231" t="str">
            <v>+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D232" t="str">
            <v>+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D233" t="str">
            <v>+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D234" t="str">
            <v>+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D235" t="str">
            <v>+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D236" t="str">
            <v>+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D237" t="str">
            <v>+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D238" t="str">
            <v>+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D239" t="str">
            <v>+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D240" t="str">
            <v>+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D241" t="str">
            <v>+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D242" t="str">
            <v>+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D243" t="str">
            <v>+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D244" t="str">
            <v>+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D245" t="str">
            <v>+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D246" t="str">
            <v>+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D247" t="str">
            <v>+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D248" t="str">
            <v>+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D249" t="str">
            <v>+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D250" t="str">
            <v>+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D251" t="str">
            <v>+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D252" t="str">
            <v>+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D253" t="str">
            <v>+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D254" t="str">
            <v>+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D255" t="str">
            <v>+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D256" t="str">
            <v>+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D257" t="str">
            <v>+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D258" t="str">
            <v>+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D259" t="str">
            <v>+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D260" t="str">
            <v>+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D261" t="str">
            <v>+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D262" t="str">
            <v>+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D263" t="str">
            <v>+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D264" t="str">
            <v>+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D265" t="str">
            <v>+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D266" t="str">
            <v>+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D267" t="str">
            <v>+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D268" t="str">
            <v>+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D269" t="str">
            <v>+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D270" t="str">
            <v>+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D271" t="str">
            <v>+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D272" t="str">
            <v>+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D273" t="str">
            <v>+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D274" t="str">
            <v>+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D275" t="str">
            <v>+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D276" t="str">
            <v>+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D277" t="str">
            <v>+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D278" t="str">
            <v>+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D279" t="str">
            <v>+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D280" t="str">
            <v>+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D281" t="str">
            <v>+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D282" t="str">
            <v>+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D283" t="str">
            <v>+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D284" t="str">
            <v>+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D285" t="str">
            <v>+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D286" t="str">
            <v>+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D287" t="str">
            <v>+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D288" t="str">
            <v>+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D289" t="str">
            <v>+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D290" t="str">
            <v>+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D291" t="str">
            <v>+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D292" t="str">
            <v>+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D293" t="str">
            <v>+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D294" t="str">
            <v>+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D295" t="str">
            <v>+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D296" t="str">
            <v>+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D297" t="str">
            <v>+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D298" t="str">
            <v>+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D299" t="str">
            <v>+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D300" t="str">
            <v>+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D301" t="str">
            <v>+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D302" t="str">
            <v>+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D303" t="str">
            <v>+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D304" t="str">
            <v>+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D305" t="str">
            <v>+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D306" t="str">
            <v>+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D307" t="str">
            <v>+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D308" t="str">
            <v>+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D309" t="str">
            <v>+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D310" t="str">
            <v>+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D311" t="str">
            <v>+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D312" t="str">
            <v>+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D313" t="str">
            <v>+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D314" t="str">
            <v>+</v>
          </cell>
        </row>
        <row r="315">
          <cell r="D315" t="str">
            <v>+</v>
          </cell>
        </row>
        <row r="316">
          <cell r="D316" t="str">
            <v>+</v>
          </cell>
        </row>
        <row r="317">
          <cell r="D317" t="str">
            <v>+</v>
          </cell>
        </row>
        <row r="318">
          <cell r="D318" t="str">
            <v>+</v>
          </cell>
        </row>
        <row r="319">
          <cell r="D319" t="str">
            <v>+</v>
          </cell>
        </row>
        <row r="320">
          <cell r="D320" t="str">
            <v>+</v>
          </cell>
        </row>
        <row r="321">
          <cell r="D321" t="str">
            <v>+</v>
          </cell>
        </row>
        <row r="322">
          <cell r="D322" t="str">
            <v>+</v>
          </cell>
        </row>
        <row r="323">
          <cell r="D323" t="str">
            <v>+</v>
          </cell>
        </row>
        <row r="324">
          <cell r="D324" t="str">
            <v>+</v>
          </cell>
        </row>
        <row r="325">
          <cell r="D325" t="str">
            <v>+</v>
          </cell>
        </row>
        <row r="326">
          <cell r="D326" t="str">
            <v>+</v>
          </cell>
        </row>
        <row r="327">
          <cell r="D327" t="str">
            <v>+</v>
          </cell>
        </row>
        <row r="328">
          <cell r="D328" t="str">
            <v>+</v>
          </cell>
        </row>
        <row r="329">
          <cell r="D329" t="str">
            <v>+</v>
          </cell>
        </row>
        <row r="330">
          <cell r="D330" t="str">
            <v>+</v>
          </cell>
        </row>
        <row r="331">
          <cell r="D331" t="str">
            <v>+</v>
          </cell>
        </row>
        <row r="332">
          <cell r="D332" t="str">
            <v>+</v>
          </cell>
        </row>
        <row r="333">
          <cell r="D333" t="str">
            <v>+</v>
          </cell>
        </row>
        <row r="334">
          <cell r="D334" t="str">
            <v>+</v>
          </cell>
        </row>
        <row r="335">
          <cell r="D335" t="str">
            <v>+</v>
          </cell>
        </row>
        <row r="336">
          <cell r="D336" t="str">
            <v>+</v>
          </cell>
        </row>
        <row r="337">
          <cell r="D337" t="str">
            <v>+</v>
          </cell>
        </row>
        <row r="338">
          <cell r="D338" t="str">
            <v>+</v>
          </cell>
        </row>
        <row r="339">
          <cell r="D339" t="str">
            <v>+</v>
          </cell>
        </row>
        <row r="340">
          <cell r="D340" t="str">
            <v>+</v>
          </cell>
        </row>
        <row r="341">
          <cell r="D341" t="str">
            <v>+</v>
          </cell>
        </row>
        <row r="342">
          <cell r="D342" t="str">
            <v>+</v>
          </cell>
        </row>
        <row r="343">
          <cell r="D343" t="str">
            <v>+</v>
          </cell>
        </row>
        <row r="344">
          <cell r="D344" t="str">
            <v>+</v>
          </cell>
        </row>
        <row r="345">
          <cell r="D345" t="str">
            <v>+</v>
          </cell>
        </row>
        <row r="346">
          <cell r="D346" t="str">
            <v>+</v>
          </cell>
        </row>
        <row r="347">
          <cell r="D347" t="str">
            <v>+</v>
          </cell>
        </row>
        <row r="348">
          <cell r="D348" t="str">
            <v>+</v>
          </cell>
        </row>
        <row r="349">
          <cell r="D349" t="str">
            <v>+</v>
          </cell>
        </row>
        <row r="350">
          <cell r="D350" t="str">
            <v>+</v>
          </cell>
        </row>
        <row r="351">
          <cell r="D351" t="str">
            <v>+</v>
          </cell>
        </row>
        <row r="352">
          <cell r="D352" t="str">
            <v>+</v>
          </cell>
        </row>
        <row r="353">
          <cell r="D353" t="str">
            <v>+</v>
          </cell>
        </row>
        <row r="354">
          <cell r="D354" t="str">
            <v>+</v>
          </cell>
        </row>
        <row r="355">
          <cell r="D355" t="str">
            <v>+</v>
          </cell>
        </row>
        <row r="356">
          <cell r="D356" t="str">
            <v>+</v>
          </cell>
        </row>
        <row r="357">
          <cell r="D357" t="str">
            <v>+</v>
          </cell>
        </row>
        <row r="358">
          <cell r="D358" t="str">
            <v>+</v>
          </cell>
        </row>
        <row r="359">
          <cell r="D359" t="str">
            <v>+</v>
          </cell>
        </row>
        <row r="360">
          <cell r="D360" t="str">
            <v>+</v>
          </cell>
        </row>
        <row r="361">
          <cell r="D361" t="str">
            <v>+</v>
          </cell>
        </row>
        <row r="362">
          <cell r="D362" t="str">
            <v>+</v>
          </cell>
        </row>
        <row r="363">
          <cell r="D363" t="str">
            <v>+</v>
          </cell>
        </row>
        <row r="364">
          <cell r="D364" t="str">
            <v>+</v>
          </cell>
        </row>
        <row r="365">
          <cell r="D365" t="str">
            <v>+</v>
          </cell>
        </row>
        <row r="366">
          <cell r="D366" t="str">
            <v>+</v>
          </cell>
        </row>
        <row r="367">
          <cell r="D367" t="str">
            <v>+</v>
          </cell>
        </row>
        <row r="368">
          <cell r="D368" t="str">
            <v>+</v>
          </cell>
        </row>
        <row r="369">
          <cell r="D369" t="str">
            <v>+</v>
          </cell>
        </row>
        <row r="370">
          <cell r="D370" t="str">
            <v>+</v>
          </cell>
        </row>
        <row r="371">
          <cell r="D371" t="str">
            <v>+</v>
          </cell>
        </row>
        <row r="372">
          <cell r="D372" t="str">
            <v>+</v>
          </cell>
        </row>
        <row r="373">
          <cell r="D373" t="str">
            <v>+</v>
          </cell>
        </row>
        <row r="374">
          <cell r="D374" t="str">
            <v>+</v>
          </cell>
        </row>
        <row r="375">
          <cell r="D375" t="str">
            <v>+</v>
          </cell>
        </row>
        <row r="376">
          <cell r="D376" t="str">
            <v>+</v>
          </cell>
        </row>
        <row r="377">
          <cell r="D377" t="str">
            <v>+</v>
          </cell>
        </row>
        <row r="378">
          <cell r="D378" t="str">
            <v>+</v>
          </cell>
        </row>
        <row r="379">
          <cell r="D379" t="str">
            <v>+</v>
          </cell>
        </row>
        <row r="380">
          <cell r="D380" t="str">
            <v>+</v>
          </cell>
        </row>
        <row r="381">
          <cell r="D381" t="str">
            <v>+</v>
          </cell>
        </row>
        <row r="382">
          <cell r="D382" t="str">
            <v>+</v>
          </cell>
        </row>
        <row r="383">
          <cell r="D383" t="str">
            <v>+</v>
          </cell>
        </row>
        <row r="384">
          <cell r="D384" t="str">
            <v>+</v>
          </cell>
        </row>
        <row r="385">
          <cell r="D385" t="str">
            <v>+</v>
          </cell>
        </row>
        <row r="386">
          <cell r="D386" t="str">
            <v>+</v>
          </cell>
        </row>
        <row r="387">
          <cell r="D387" t="str">
            <v>+</v>
          </cell>
        </row>
        <row r="388">
          <cell r="D388" t="str">
            <v>+</v>
          </cell>
        </row>
        <row r="389">
          <cell r="D389" t="str">
            <v>+</v>
          </cell>
        </row>
        <row r="390">
          <cell r="D390" t="str">
            <v>+</v>
          </cell>
        </row>
        <row r="391">
          <cell r="D391" t="str">
            <v>+</v>
          </cell>
        </row>
        <row r="392">
          <cell r="D392" t="str">
            <v>+</v>
          </cell>
        </row>
        <row r="393">
          <cell r="D393" t="str">
            <v>+</v>
          </cell>
        </row>
        <row r="394">
          <cell r="D394" t="str">
            <v>+</v>
          </cell>
        </row>
        <row r="395">
          <cell r="D395" t="str">
            <v>+</v>
          </cell>
        </row>
        <row r="396">
          <cell r="D396" t="str">
            <v>+</v>
          </cell>
        </row>
        <row r="397">
          <cell r="D397" t="str">
            <v>+</v>
          </cell>
        </row>
        <row r="398">
          <cell r="D398" t="str">
            <v>+</v>
          </cell>
        </row>
        <row r="399">
          <cell r="D399" t="str">
            <v>+</v>
          </cell>
        </row>
        <row r="400">
          <cell r="D400" t="str">
            <v>+</v>
          </cell>
        </row>
        <row r="401">
          <cell r="D401" t="str">
            <v>+</v>
          </cell>
        </row>
        <row r="402">
          <cell r="D402" t="str">
            <v>+</v>
          </cell>
        </row>
        <row r="403">
          <cell r="D403" t="str">
            <v>+</v>
          </cell>
        </row>
        <row r="404">
          <cell r="D404" t="str">
            <v>+</v>
          </cell>
        </row>
        <row r="405">
          <cell r="D405" t="str">
            <v>+</v>
          </cell>
        </row>
        <row r="406">
          <cell r="D406" t="str">
            <v>+</v>
          </cell>
        </row>
        <row r="407">
          <cell r="D407" t="str">
            <v>+</v>
          </cell>
        </row>
        <row r="408">
          <cell r="D408" t="str">
            <v>+</v>
          </cell>
        </row>
        <row r="409">
          <cell r="D409" t="str">
            <v>+</v>
          </cell>
        </row>
        <row r="410">
          <cell r="D410" t="str">
            <v>+</v>
          </cell>
        </row>
        <row r="411">
          <cell r="D411" t="str">
            <v>+</v>
          </cell>
        </row>
        <row r="412">
          <cell r="D412" t="str">
            <v>+</v>
          </cell>
        </row>
        <row r="413">
          <cell r="D413" t="str">
            <v>+</v>
          </cell>
        </row>
        <row r="414">
          <cell r="D414" t="str">
            <v>+</v>
          </cell>
        </row>
        <row r="415">
          <cell r="D415" t="str">
            <v>+</v>
          </cell>
        </row>
        <row r="416">
          <cell r="D416" t="str">
            <v>+</v>
          </cell>
        </row>
        <row r="417">
          <cell r="D417" t="str">
            <v>+</v>
          </cell>
        </row>
        <row r="418">
          <cell r="D418" t="str">
            <v>+</v>
          </cell>
        </row>
        <row r="419">
          <cell r="D419" t="str">
            <v>+</v>
          </cell>
        </row>
        <row r="420">
          <cell r="D420" t="str">
            <v>+</v>
          </cell>
        </row>
        <row r="421">
          <cell r="D421" t="str">
            <v>+</v>
          </cell>
        </row>
        <row r="422">
          <cell r="D422" t="str">
            <v>+</v>
          </cell>
        </row>
        <row r="423">
          <cell r="D423" t="str">
            <v>+</v>
          </cell>
        </row>
        <row r="424">
          <cell r="D424" t="str">
            <v>+</v>
          </cell>
        </row>
        <row r="425">
          <cell r="D425" t="str">
            <v>+</v>
          </cell>
        </row>
        <row r="426">
          <cell r="D426" t="str">
            <v>+</v>
          </cell>
        </row>
        <row r="427">
          <cell r="D427" t="str">
            <v>+</v>
          </cell>
        </row>
        <row r="428">
          <cell r="D428" t="str">
            <v>+</v>
          </cell>
        </row>
        <row r="429">
          <cell r="D429" t="str">
            <v>+</v>
          </cell>
        </row>
        <row r="430">
          <cell r="D430" t="str">
            <v>+</v>
          </cell>
        </row>
        <row r="431">
          <cell r="D431" t="str">
            <v>+</v>
          </cell>
        </row>
        <row r="432">
          <cell r="D432" t="str">
            <v>+</v>
          </cell>
        </row>
        <row r="433">
          <cell r="D433" t="str">
            <v>+</v>
          </cell>
        </row>
        <row r="434">
          <cell r="D434" t="str">
            <v>+</v>
          </cell>
        </row>
        <row r="435">
          <cell r="D435" t="str">
            <v>+</v>
          </cell>
        </row>
        <row r="436">
          <cell r="D436" t="str">
            <v>+</v>
          </cell>
        </row>
        <row r="437">
          <cell r="D437" t="str">
            <v>+</v>
          </cell>
        </row>
        <row r="438">
          <cell r="D438" t="str">
            <v>+</v>
          </cell>
        </row>
        <row r="439">
          <cell r="D439" t="str">
            <v>+</v>
          </cell>
        </row>
        <row r="440">
          <cell r="D440" t="str">
            <v>+</v>
          </cell>
        </row>
        <row r="441">
          <cell r="D441" t="str">
            <v>+</v>
          </cell>
        </row>
        <row r="442">
          <cell r="D442" t="str">
            <v>+</v>
          </cell>
        </row>
        <row r="443">
          <cell r="D443" t="str">
            <v>+</v>
          </cell>
        </row>
        <row r="444">
          <cell r="D444" t="str">
            <v>+</v>
          </cell>
        </row>
        <row r="445">
          <cell r="D445" t="str">
            <v>+</v>
          </cell>
        </row>
        <row r="446">
          <cell r="D446" t="str">
            <v>+</v>
          </cell>
        </row>
        <row r="447">
          <cell r="D447" t="str">
            <v>+</v>
          </cell>
        </row>
        <row r="448">
          <cell r="D448" t="str">
            <v>+</v>
          </cell>
        </row>
        <row r="449">
          <cell r="D449" t="str">
            <v>+</v>
          </cell>
        </row>
        <row r="450">
          <cell r="D450" t="str">
            <v>+</v>
          </cell>
        </row>
        <row r="451">
          <cell r="D451" t="str">
            <v>+</v>
          </cell>
        </row>
        <row r="452">
          <cell r="D452" t="str">
            <v>+</v>
          </cell>
        </row>
        <row r="453">
          <cell r="D453" t="str">
            <v>+</v>
          </cell>
        </row>
        <row r="454">
          <cell r="D454" t="str">
            <v>+</v>
          </cell>
        </row>
        <row r="455">
          <cell r="D455" t="str">
            <v>+</v>
          </cell>
        </row>
        <row r="456">
          <cell r="D456" t="str">
            <v>+</v>
          </cell>
        </row>
        <row r="457">
          <cell r="D457" t="str">
            <v>+</v>
          </cell>
        </row>
        <row r="458">
          <cell r="D458" t="str">
            <v>+</v>
          </cell>
        </row>
        <row r="459">
          <cell r="D459" t="str">
            <v>+</v>
          </cell>
        </row>
        <row r="460">
          <cell r="D460" t="str">
            <v>+</v>
          </cell>
        </row>
        <row r="461">
          <cell r="D461" t="str">
            <v>+</v>
          </cell>
        </row>
        <row r="462">
          <cell r="D462" t="str">
            <v>+</v>
          </cell>
        </row>
        <row r="463">
          <cell r="D463" t="str">
            <v>+</v>
          </cell>
        </row>
        <row r="464">
          <cell r="D464" t="str">
            <v>+</v>
          </cell>
        </row>
        <row r="465">
          <cell r="D465" t="str">
            <v>+</v>
          </cell>
        </row>
        <row r="466">
          <cell r="D466" t="str">
            <v>+</v>
          </cell>
        </row>
        <row r="467">
          <cell r="D467" t="str">
            <v>+</v>
          </cell>
        </row>
        <row r="468">
          <cell r="D468" t="str">
            <v>+</v>
          </cell>
        </row>
        <row r="469">
          <cell r="D469" t="str">
            <v>+</v>
          </cell>
        </row>
        <row r="470">
          <cell r="D470" t="str">
            <v>+</v>
          </cell>
        </row>
        <row r="471">
          <cell r="D471" t="str">
            <v>+</v>
          </cell>
        </row>
        <row r="472">
          <cell r="D472" t="str">
            <v>+</v>
          </cell>
        </row>
        <row r="473">
          <cell r="D473" t="str">
            <v>+</v>
          </cell>
        </row>
        <row r="474">
          <cell r="D474" t="str">
            <v>+</v>
          </cell>
        </row>
        <row r="475">
          <cell r="D475" t="str">
            <v>+</v>
          </cell>
        </row>
        <row r="476">
          <cell r="D476" t="str">
            <v>+</v>
          </cell>
        </row>
        <row r="477">
          <cell r="D477" t="str">
            <v>+</v>
          </cell>
        </row>
        <row r="478">
          <cell r="D478" t="str">
            <v>+</v>
          </cell>
        </row>
        <row r="479">
          <cell r="D479" t="str">
            <v>+</v>
          </cell>
        </row>
        <row r="480">
          <cell r="D480" t="str">
            <v>+</v>
          </cell>
        </row>
        <row r="481">
          <cell r="D481" t="str">
            <v>+</v>
          </cell>
        </row>
        <row r="482">
          <cell r="D482" t="str">
            <v>+</v>
          </cell>
        </row>
        <row r="483">
          <cell r="D483" t="str">
            <v>+</v>
          </cell>
        </row>
        <row r="484">
          <cell r="D484" t="str">
            <v>+</v>
          </cell>
        </row>
        <row r="485">
          <cell r="D485" t="str">
            <v>+</v>
          </cell>
        </row>
        <row r="486">
          <cell r="D486" t="str">
            <v>+</v>
          </cell>
        </row>
        <row r="487">
          <cell r="D487" t="str">
            <v>+</v>
          </cell>
        </row>
        <row r="488">
          <cell r="D488" t="str">
            <v>+</v>
          </cell>
        </row>
        <row r="489">
          <cell r="D489" t="str">
            <v>+</v>
          </cell>
        </row>
        <row r="490">
          <cell r="D490" t="str">
            <v>+</v>
          </cell>
        </row>
        <row r="491">
          <cell r="D491" t="str">
            <v>+</v>
          </cell>
        </row>
        <row r="492">
          <cell r="D492" t="str">
            <v>+</v>
          </cell>
        </row>
        <row r="493">
          <cell r="D493" t="str">
            <v>+</v>
          </cell>
        </row>
        <row r="494">
          <cell r="D494" t="str">
            <v>+</v>
          </cell>
        </row>
        <row r="495">
          <cell r="D495" t="str">
            <v>+</v>
          </cell>
        </row>
        <row r="496">
          <cell r="D496" t="str">
            <v>+</v>
          </cell>
        </row>
        <row r="497">
          <cell r="D497" t="str">
            <v>+</v>
          </cell>
        </row>
        <row r="498">
          <cell r="D498" t="str">
            <v>+</v>
          </cell>
        </row>
        <row r="499">
          <cell r="D499" t="str">
            <v>+</v>
          </cell>
        </row>
        <row r="500">
          <cell r="D500" t="str">
            <v>+</v>
          </cell>
        </row>
        <row r="501">
          <cell r="D501" t="str">
            <v>+</v>
          </cell>
        </row>
        <row r="502">
          <cell r="D502" t="str">
            <v>+</v>
          </cell>
        </row>
        <row r="503">
          <cell r="D503" t="str">
            <v>+</v>
          </cell>
        </row>
        <row r="504">
          <cell r="D504" t="str">
            <v>+</v>
          </cell>
        </row>
        <row r="505">
          <cell r="D505" t="str">
            <v>+</v>
          </cell>
        </row>
        <row r="506">
          <cell r="D506" t="str">
            <v>+</v>
          </cell>
        </row>
        <row r="507">
          <cell r="D507" t="str">
            <v>+</v>
          </cell>
        </row>
        <row r="508">
          <cell r="D508" t="str">
            <v>+</v>
          </cell>
        </row>
        <row r="509">
          <cell r="D509" t="str">
            <v>+</v>
          </cell>
        </row>
        <row r="510">
          <cell r="D510" t="str">
            <v>+</v>
          </cell>
        </row>
        <row r="511">
          <cell r="D511" t="str">
            <v>+</v>
          </cell>
        </row>
        <row r="512">
          <cell r="D512" t="str">
            <v>+</v>
          </cell>
        </row>
        <row r="513">
          <cell r="D513" t="str">
            <v>+</v>
          </cell>
        </row>
        <row r="514">
          <cell r="D514" t="str">
            <v>+</v>
          </cell>
        </row>
        <row r="515">
          <cell r="D515" t="str">
            <v>+</v>
          </cell>
        </row>
        <row r="516">
          <cell r="D516" t="str">
            <v>+</v>
          </cell>
        </row>
        <row r="517">
          <cell r="D517" t="str">
            <v>+</v>
          </cell>
        </row>
        <row r="518">
          <cell r="D518" t="str">
            <v>+</v>
          </cell>
        </row>
        <row r="519">
          <cell r="D519" t="str">
            <v>+</v>
          </cell>
        </row>
        <row r="520">
          <cell r="D520" t="str">
            <v>+</v>
          </cell>
        </row>
        <row r="521">
          <cell r="D521" t="str">
            <v>+</v>
          </cell>
        </row>
        <row r="522">
          <cell r="D522" t="str">
            <v>+</v>
          </cell>
        </row>
        <row r="523">
          <cell r="D523" t="str">
            <v>+</v>
          </cell>
        </row>
        <row r="524">
          <cell r="D524" t="str">
            <v>+</v>
          </cell>
        </row>
        <row r="525">
          <cell r="D525" t="str">
            <v>+</v>
          </cell>
        </row>
        <row r="526">
          <cell r="D526" t="str">
            <v>+</v>
          </cell>
        </row>
        <row r="527">
          <cell r="D527" t="str">
            <v>+</v>
          </cell>
        </row>
        <row r="528">
          <cell r="D528" t="str">
            <v>+</v>
          </cell>
        </row>
        <row r="529">
          <cell r="D529" t="str">
            <v>+</v>
          </cell>
        </row>
        <row r="530">
          <cell r="D530" t="str">
            <v>+</v>
          </cell>
        </row>
        <row r="531">
          <cell r="D531" t="str">
            <v>+</v>
          </cell>
        </row>
        <row r="532">
          <cell r="D532" t="str">
            <v>+</v>
          </cell>
        </row>
        <row r="533">
          <cell r="D533" t="str">
            <v>+</v>
          </cell>
        </row>
        <row r="534">
          <cell r="D534" t="str">
            <v>+</v>
          </cell>
        </row>
        <row r="535">
          <cell r="D535" t="str">
            <v>+</v>
          </cell>
        </row>
        <row r="536">
          <cell r="D536" t="str">
            <v>+</v>
          </cell>
        </row>
        <row r="537">
          <cell r="D537" t="str">
            <v>+</v>
          </cell>
        </row>
        <row r="538">
          <cell r="D538" t="str">
            <v>+</v>
          </cell>
        </row>
        <row r="539">
          <cell r="D539" t="str">
            <v>+</v>
          </cell>
        </row>
        <row r="540">
          <cell r="D540" t="str">
            <v>+</v>
          </cell>
        </row>
        <row r="541">
          <cell r="D541" t="str">
            <v>+</v>
          </cell>
        </row>
        <row r="542">
          <cell r="D542" t="str">
            <v>+</v>
          </cell>
        </row>
        <row r="543">
          <cell r="D543" t="str">
            <v>+</v>
          </cell>
        </row>
        <row r="544">
          <cell r="D544" t="str">
            <v>+</v>
          </cell>
        </row>
        <row r="545">
          <cell r="D545" t="str">
            <v>+</v>
          </cell>
        </row>
        <row r="546">
          <cell r="D546" t="str">
            <v>+</v>
          </cell>
        </row>
        <row r="547">
          <cell r="D547" t="str">
            <v>+</v>
          </cell>
        </row>
        <row r="548">
          <cell r="D548" t="str">
            <v>+</v>
          </cell>
        </row>
        <row r="549">
          <cell r="D549" t="str">
            <v>+</v>
          </cell>
        </row>
        <row r="550">
          <cell r="D550" t="str">
            <v>+</v>
          </cell>
        </row>
        <row r="551">
          <cell r="D551" t="str">
            <v>+</v>
          </cell>
        </row>
        <row r="552">
          <cell r="D552" t="str">
            <v>+</v>
          </cell>
        </row>
        <row r="553">
          <cell r="D553" t="str">
            <v>+</v>
          </cell>
        </row>
        <row r="554">
          <cell r="D554" t="str">
            <v>+</v>
          </cell>
        </row>
        <row r="555">
          <cell r="D555" t="str">
            <v>+</v>
          </cell>
        </row>
        <row r="556">
          <cell r="D556" t="str">
            <v>+</v>
          </cell>
        </row>
        <row r="557">
          <cell r="D557" t="str">
            <v>+</v>
          </cell>
        </row>
        <row r="558">
          <cell r="D558" t="str">
            <v>+</v>
          </cell>
        </row>
        <row r="559">
          <cell r="D559" t="str">
            <v>+</v>
          </cell>
        </row>
        <row r="560">
          <cell r="D560" t="str">
            <v>+</v>
          </cell>
        </row>
        <row r="561">
          <cell r="D561" t="str">
            <v>+</v>
          </cell>
        </row>
        <row r="562">
          <cell r="D562" t="str">
            <v>+</v>
          </cell>
        </row>
        <row r="563">
          <cell r="D563" t="str">
            <v>+</v>
          </cell>
        </row>
        <row r="564">
          <cell r="D564" t="str">
            <v>+</v>
          </cell>
        </row>
        <row r="565">
          <cell r="D565" t="str">
            <v>+</v>
          </cell>
        </row>
        <row r="566">
          <cell r="D566" t="str">
            <v>+</v>
          </cell>
        </row>
        <row r="567">
          <cell r="D567" t="str">
            <v>+</v>
          </cell>
        </row>
        <row r="568">
          <cell r="D568" t="str">
            <v>+</v>
          </cell>
        </row>
        <row r="569">
          <cell r="D569" t="str">
            <v>+</v>
          </cell>
        </row>
        <row r="570">
          <cell r="D570" t="str">
            <v>+</v>
          </cell>
        </row>
        <row r="571">
          <cell r="D571" t="str">
            <v>+</v>
          </cell>
        </row>
        <row r="572">
          <cell r="D572" t="str">
            <v>+</v>
          </cell>
        </row>
        <row r="573">
          <cell r="D573" t="str">
            <v>+</v>
          </cell>
        </row>
        <row r="574">
          <cell r="D574" t="str">
            <v>+</v>
          </cell>
        </row>
        <row r="575">
          <cell r="D575" t="str">
            <v>+</v>
          </cell>
        </row>
        <row r="576">
          <cell r="D576" t="str">
            <v>+</v>
          </cell>
        </row>
        <row r="577">
          <cell r="D577" t="str">
            <v>+</v>
          </cell>
        </row>
        <row r="578">
          <cell r="D578" t="str">
            <v>+</v>
          </cell>
        </row>
        <row r="579">
          <cell r="D579" t="str">
            <v>+</v>
          </cell>
        </row>
        <row r="580">
          <cell r="D580" t="str">
            <v>+</v>
          </cell>
        </row>
        <row r="581">
          <cell r="D581" t="str">
            <v>+</v>
          </cell>
        </row>
        <row r="582">
          <cell r="D582" t="str">
            <v>+</v>
          </cell>
        </row>
        <row r="583">
          <cell r="D583" t="str">
            <v>+</v>
          </cell>
        </row>
        <row r="584">
          <cell r="D584" t="str">
            <v>+</v>
          </cell>
        </row>
        <row r="585">
          <cell r="D585" t="str">
            <v>+</v>
          </cell>
        </row>
        <row r="586">
          <cell r="D586" t="str">
            <v>+</v>
          </cell>
        </row>
        <row r="587">
          <cell r="D587" t="str">
            <v>+</v>
          </cell>
        </row>
        <row r="588">
          <cell r="D588" t="str">
            <v>+</v>
          </cell>
        </row>
        <row r="589">
          <cell r="D589" t="str">
            <v>+</v>
          </cell>
        </row>
        <row r="590">
          <cell r="D590" t="str">
            <v>+</v>
          </cell>
        </row>
        <row r="591">
          <cell r="D591" t="str">
            <v>+</v>
          </cell>
        </row>
        <row r="592">
          <cell r="D592" t="str">
            <v>+</v>
          </cell>
        </row>
        <row r="593">
          <cell r="D593" t="str">
            <v>+</v>
          </cell>
        </row>
        <row r="594">
          <cell r="D594" t="str">
            <v>+</v>
          </cell>
        </row>
        <row r="595">
          <cell r="D595" t="str">
            <v>+</v>
          </cell>
        </row>
        <row r="596">
          <cell r="D596" t="str">
            <v>+</v>
          </cell>
        </row>
        <row r="597">
          <cell r="D597" t="str">
            <v>+</v>
          </cell>
        </row>
        <row r="598">
          <cell r="D598" t="str">
            <v>+</v>
          </cell>
        </row>
        <row r="599">
          <cell r="D599" t="str">
            <v>+</v>
          </cell>
        </row>
        <row r="600">
          <cell r="D600" t="str">
            <v>+</v>
          </cell>
        </row>
        <row r="601">
          <cell r="D601" t="str">
            <v>+</v>
          </cell>
        </row>
        <row r="602">
          <cell r="D602" t="str">
            <v>+</v>
          </cell>
        </row>
        <row r="603">
          <cell r="D603" t="str">
            <v>+</v>
          </cell>
        </row>
        <row r="604">
          <cell r="D604" t="str">
            <v>+</v>
          </cell>
        </row>
        <row r="605">
          <cell r="D605" t="str">
            <v>+</v>
          </cell>
        </row>
        <row r="606">
          <cell r="D606" t="str">
            <v>+</v>
          </cell>
        </row>
        <row r="607">
          <cell r="D607" t="str">
            <v>+</v>
          </cell>
        </row>
        <row r="608">
          <cell r="D608" t="str">
            <v>+</v>
          </cell>
        </row>
        <row r="609">
          <cell r="D609" t="str">
            <v>+</v>
          </cell>
        </row>
        <row r="610">
          <cell r="D610" t="str">
            <v>+</v>
          </cell>
        </row>
        <row r="611">
          <cell r="D611" t="str">
            <v>+</v>
          </cell>
        </row>
        <row r="612">
          <cell r="D612" t="str">
            <v>+</v>
          </cell>
        </row>
        <row r="613">
          <cell r="D613" t="str">
            <v>+</v>
          </cell>
        </row>
        <row r="614">
          <cell r="D614" t="str">
            <v>+</v>
          </cell>
        </row>
        <row r="615">
          <cell r="D615" t="str">
            <v>+</v>
          </cell>
        </row>
        <row r="616">
          <cell r="D616" t="str">
            <v>+</v>
          </cell>
        </row>
        <row r="617">
          <cell r="D617" t="str">
            <v>+</v>
          </cell>
        </row>
        <row r="618">
          <cell r="D618" t="str">
            <v>+</v>
          </cell>
        </row>
        <row r="619">
          <cell r="D619" t="str">
            <v>+</v>
          </cell>
        </row>
        <row r="620">
          <cell r="D620" t="str">
            <v>+</v>
          </cell>
        </row>
        <row r="621">
          <cell r="D621" t="str">
            <v>+</v>
          </cell>
        </row>
        <row r="622">
          <cell r="D622" t="str">
            <v>+</v>
          </cell>
        </row>
        <row r="623">
          <cell r="D623" t="str">
            <v>+</v>
          </cell>
        </row>
        <row r="624">
          <cell r="D624" t="str">
            <v>+</v>
          </cell>
        </row>
        <row r="625">
          <cell r="D625" t="str">
            <v>+</v>
          </cell>
        </row>
        <row r="626">
          <cell r="D626" t="str">
            <v>+</v>
          </cell>
        </row>
        <row r="627">
          <cell r="D627" t="str">
            <v>+</v>
          </cell>
        </row>
        <row r="628">
          <cell r="D628" t="str">
            <v>+</v>
          </cell>
        </row>
        <row r="629">
          <cell r="D629" t="str">
            <v>+</v>
          </cell>
        </row>
        <row r="630">
          <cell r="D630" t="str">
            <v>+</v>
          </cell>
        </row>
        <row r="631">
          <cell r="D631" t="str">
            <v>+</v>
          </cell>
        </row>
        <row r="632">
          <cell r="D632" t="str">
            <v>+</v>
          </cell>
        </row>
        <row r="633">
          <cell r="D633" t="str">
            <v>+</v>
          </cell>
        </row>
        <row r="634">
          <cell r="D634" t="str">
            <v>+</v>
          </cell>
        </row>
        <row r="635">
          <cell r="D635" t="str">
            <v>+</v>
          </cell>
        </row>
        <row r="636">
          <cell r="D636" t="str">
            <v>+</v>
          </cell>
        </row>
        <row r="637">
          <cell r="D637" t="str">
            <v>+</v>
          </cell>
        </row>
        <row r="638">
          <cell r="D638" t="str">
            <v>+</v>
          </cell>
        </row>
        <row r="639">
          <cell r="D639" t="str">
            <v>+</v>
          </cell>
        </row>
        <row r="640">
          <cell r="D640" t="str">
            <v>+</v>
          </cell>
        </row>
        <row r="641">
          <cell r="D641" t="str">
            <v>+</v>
          </cell>
        </row>
        <row r="642">
          <cell r="D642" t="str">
            <v>+</v>
          </cell>
        </row>
        <row r="643">
          <cell r="D643" t="str">
            <v>+</v>
          </cell>
        </row>
        <row r="644">
          <cell r="D644" t="str">
            <v>+</v>
          </cell>
        </row>
        <row r="645">
          <cell r="D645" t="str">
            <v>+</v>
          </cell>
        </row>
        <row r="646">
          <cell r="D646" t="str">
            <v>+</v>
          </cell>
        </row>
        <row r="647">
          <cell r="D647" t="str">
            <v>+</v>
          </cell>
        </row>
        <row r="648">
          <cell r="D648" t="str">
            <v>+</v>
          </cell>
        </row>
        <row r="649">
          <cell r="D649" t="str">
            <v>+</v>
          </cell>
        </row>
        <row r="650">
          <cell r="D650" t="str">
            <v>+</v>
          </cell>
        </row>
        <row r="651">
          <cell r="D651" t="str">
            <v>+</v>
          </cell>
        </row>
        <row r="652">
          <cell r="D652" t="str">
            <v>+</v>
          </cell>
        </row>
        <row r="653">
          <cell r="D653" t="str">
            <v>+</v>
          </cell>
        </row>
        <row r="654">
          <cell r="D654" t="str">
            <v>+</v>
          </cell>
        </row>
        <row r="655">
          <cell r="D655" t="str">
            <v>+</v>
          </cell>
        </row>
        <row r="656">
          <cell r="D656" t="str">
            <v>+</v>
          </cell>
        </row>
        <row r="657">
          <cell r="D657" t="str">
            <v>+</v>
          </cell>
        </row>
        <row r="658">
          <cell r="D658" t="str">
            <v>+</v>
          </cell>
        </row>
        <row r="659">
          <cell r="D659" t="str">
            <v>+</v>
          </cell>
        </row>
        <row r="660">
          <cell r="D660" t="str">
            <v>+</v>
          </cell>
        </row>
        <row r="661">
          <cell r="D661" t="str">
            <v>+</v>
          </cell>
        </row>
        <row r="662">
          <cell r="D662" t="str">
            <v>+</v>
          </cell>
        </row>
        <row r="663">
          <cell r="D663" t="str">
            <v>+</v>
          </cell>
        </row>
        <row r="664">
          <cell r="D664" t="str">
            <v>+</v>
          </cell>
        </row>
        <row r="665">
          <cell r="D665" t="str">
            <v>+</v>
          </cell>
        </row>
        <row r="666">
          <cell r="D666" t="str">
            <v>+</v>
          </cell>
        </row>
        <row r="667">
          <cell r="D667" t="str">
            <v>+</v>
          </cell>
        </row>
        <row r="668">
          <cell r="D668" t="str">
            <v>+</v>
          </cell>
        </row>
        <row r="669">
          <cell r="D669" t="str">
            <v>+</v>
          </cell>
        </row>
        <row r="670">
          <cell r="D670" t="str">
            <v>+</v>
          </cell>
        </row>
        <row r="671">
          <cell r="D671" t="str">
            <v>+</v>
          </cell>
        </row>
        <row r="672">
          <cell r="D672" t="str">
            <v>+</v>
          </cell>
        </row>
        <row r="673">
          <cell r="D673" t="str">
            <v>+</v>
          </cell>
        </row>
        <row r="674">
          <cell r="D674" t="str">
            <v>+</v>
          </cell>
        </row>
        <row r="675">
          <cell r="D675" t="str">
            <v>+</v>
          </cell>
        </row>
        <row r="676">
          <cell r="D676" t="str">
            <v>+</v>
          </cell>
        </row>
        <row r="677">
          <cell r="D677" t="str">
            <v>+</v>
          </cell>
        </row>
        <row r="678">
          <cell r="D678" t="str">
            <v>+</v>
          </cell>
        </row>
        <row r="679">
          <cell r="D679" t="str">
            <v>+</v>
          </cell>
        </row>
        <row r="680">
          <cell r="D680" t="str">
            <v>+</v>
          </cell>
        </row>
        <row r="681">
          <cell r="D681" t="str">
            <v>+</v>
          </cell>
        </row>
        <row r="682">
          <cell r="D682" t="str">
            <v>+</v>
          </cell>
        </row>
        <row r="683">
          <cell r="D683" t="str">
            <v>+</v>
          </cell>
        </row>
        <row r="684">
          <cell r="D684" t="str">
            <v>+</v>
          </cell>
        </row>
        <row r="685">
          <cell r="D685" t="str">
            <v>+</v>
          </cell>
        </row>
        <row r="686">
          <cell r="D686" t="str">
            <v>+</v>
          </cell>
        </row>
        <row r="687">
          <cell r="D687" t="str">
            <v>+</v>
          </cell>
        </row>
        <row r="688">
          <cell r="D688" t="str">
            <v>+</v>
          </cell>
        </row>
        <row r="689">
          <cell r="D689" t="str">
            <v>+</v>
          </cell>
        </row>
        <row r="690">
          <cell r="D690" t="str">
            <v>+</v>
          </cell>
        </row>
        <row r="691">
          <cell r="D691" t="str">
            <v>+</v>
          </cell>
        </row>
        <row r="692">
          <cell r="D692" t="str">
            <v>+</v>
          </cell>
        </row>
        <row r="693">
          <cell r="D693" t="str">
            <v>+</v>
          </cell>
        </row>
        <row r="694">
          <cell r="D694" t="str">
            <v>+</v>
          </cell>
        </row>
        <row r="695">
          <cell r="D695" t="str">
            <v>+</v>
          </cell>
        </row>
        <row r="696">
          <cell r="D696" t="str">
            <v>+</v>
          </cell>
        </row>
        <row r="697">
          <cell r="D697" t="str">
            <v>+</v>
          </cell>
        </row>
        <row r="698">
          <cell r="D698" t="str">
            <v>+</v>
          </cell>
        </row>
        <row r="699">
          <cell r="D699" t="str">
            <v>+</v>
          </cell>
        </row>
        <row r="700">
          <cell r="D700" t="str">
            <v>+</v>
          </cell>
        </row>
        <row r="701">
          <cell r="D701" t="str">
            <v>+</v>
          </cell>
        </row>
        <row r="702">
          <cell r="D702" t="str">
            <v>+</v>
          </cell>
        </row>
        <row r="703">
          <cell r="D703" t="str">
            <v>+</v>
          </cell>
        </row>
        <row r="704">
          <cell r="D704" t="str">
            <v>+</v>
          </cell>
        </row>
        <row r="705">
          <cell r="D705" t="str">
            <v>+</v>
          </cell>
        </row>
        <row r="706">
          <cell r="D706" t="str">
            <v>+</v>
          </cell>
        </row>
        <row r="707">
          <cell r="D707" t="str">
            <v>+</v>
          </cell>
        </row>
        <row r="708">
          <cell r="D708" t="str">
            <v>+</v>
          </cell>
        </row>
        <row r="709">
          <cell r="D709" t="str">
            <v>+</v>
          </cell>
        </row>
        <row r="710">
          <cell r="D710" t="str">
            <v>+</v>
          </cell>
        </row>
        <row r="711">
          <cell r="D711" t="str">
            <v>+</v>
          </cell>
        </row>
        <row r="712">
          <cell r="D712" t="str">
            <v>+</v>
          </cell>
        </row>
        <row r="713">
          <cell r="D713" t="str">
            <v>+</v>
          </cell>
        </row>
        <row r="714">
          <cell r="D714" t="str">
            <v>+</v>
          </cell>
        </row>
        <row r="715">
          <cell r="D715" t="str">
            <v>+</v>
          </cell>
        </row>
        <row r="716">
          <cell r="D716" t="str">
            <v>+</v>
          </cell>
        </row>
        <row r="717">
          <cell r="D717" t="str">
            <v>+</v>
          </cell>
        </row>
        <row r="718">
          <cell r="D718" t="str">
            <v>+</v>
          </cell>
        </row>
        <row r="719">
          <cell r="D719" t="str">
            <v>+</v>
          </cell>
        </row>
        <row r="720">
          <cell r="D720" t="str">
            <v>+</v>
          </cell>
        </row>
        <row r="721">
          <cell r="D721" t="str">
            <v>+</v>
          </cell>
        </row>
        <row r="722">
          <cell r="D722" t="str">
            <v>+</v>
          </cell>
        </row>
        <row r="723">
          <cell r="D723" t="str">
            <v>+</v>
          </cell>
        </row>
        <row r="724">
          <cell r="D724" t="str">
            <v>+</v>
          </cell>
        </row>
        <row r="725">
          <cell r="D725" t="str">
            <v>+</v>
          </cell>
        </row>
        <row r="726">
          <cell r="D726" t="str">
            <v>+</v>
          </cell>
        </row>
        <row r="727">
          <cell r="D727" t="str">
            <v>+</v>
          </cell>
        </row>
        <row r="728">
          <cell r="D728" t="str">
            <v>+</v>
          </cell>
        </row>
        <row r="729">
          <cell r="D729" t="str">
            <v>+</v>
          </cell>
        </row>
        <row r="730">
          <cell r="D730" t="str">
            <v>+</v>
          </cell>
        </row>
        <row r="731">
          <cell r="D731" t="str">
            <v>+</v>
          </cell>
        </row>
        <row r="732">
          <cell r="D732" t="str">
            <v>+</v>
          </cell>
        </row>
        <row r="733">
          <cell r="D733" t="str">
            <v>+</v>
          </cell>
        </row>
        <row r="734">
          <cell r="D734" t="str">
            <v>+</v>
          </cell>
        </row>
        <row r="735">
          <cell r="D735" t="str">
            <v>+</v>
          </cell>
        </row>
        <row r="736">
          <cell r="D736" t="str">
            <v>+</v>
          </cell>
        </row>
        <row r="737">
          <cell r="D737" t="str">
            <v>+</v>
          </cell>
        </row>
        <row r="738">
          <cell r="D738" t="str">
            <v>+</v>
          </cell>
        </row>
        <row r="739">
          <cell r="D739" t="str">
            <v>+</v>
          </cell>
        </row>
        <row r="740">
          <cell r="D740" t="str">
            <v>+</v>
          </cell>
        </row>
        <row r="741">
          <cell r="D741" t="str">
            <v>+</v>
          </cell>
        </row>
        <row r="742">
          <cell r="D742" t="str">
            <v>+</v>
          </cell>
        </row>
        <row r="743">
          <cell r="D743" t="str">
            <v>+</v>
          </cell>
        </row>
        <row r="744">
          <cell r="D744" t="str">
            <v>+</v>
          </cell>
        </row>
        <row r="745">
          <cell r="D745" t="str">
            <v>+</v>
          </cell>
        </row>
        <row r="746">
          <cell r="D746" t="str">
            <v>+</v>
          </cell>
        </row>
        <row r="747">
          <cell r="D747" t="str">
            <v>+</v>
          </cell>
        </row>
        <row r="748">
          <cell r="D748" t="str">
            <v>+</v>
          </cell>
        </row>
        <row r="749">
          <cell r="D749" t="str">
            <v>+</v>
          </cell>
        </row>
        <row r="750">
          <cell r="D750" t="str">
            <v>+</v>
          </cell>
        </row>
        <row r="751">
          <cell r="D751" t="str">
            <v>+</v>
          </cell>
        </row>
        <row r="752">
          <cell r="D752" t="str">
            <v>+</v>
          </cell>
        </row>
        <row r="753">
          <cell r="D753" t="str">
            <v>+</v>
          </cell>
        </row>
        <row r="754">
          <cell r="D754" t="str">
            <v>+</v>
          </cell>
        </row>
        <row r="755">
          <cell r="D755" t="str">
            <v>+</v>
          </cell>
        </row>
        <row r="756">
          <cell r="D756" t="str">
            <v>+</v>
          </cell>
        </row>
        <row r="757">
          <cell r="D757" t="str">
            <v>+</v>
          </cell>
        </row>
        <row r="758">
          <cell r="D758" t="str">
            <v>+</v>
          </cell>
        </row>
        <row r="759">
          <cell r="D759" t="str">
            <v>+</v>
          </cell>
        </row>
        <row r="760">
          <cell r="D760" t="str">
            <v>+</v>
          </cell>
        </row>
        <row r="761">
          <cell r="D761" t="str">
            <v>+</v>
          </cell>
        </row>
        <row r="762">
          <cell r="D762" t="str">
            <v>+</v>
          </cell>
        </row>
        <row r="763">
          <cell r="D763" t="str">
            <v>+</v>
          </cell>
        </row>
        <row r="764">
          <cell r="D764" t="str">
            <v>+</v>
          </cell>
        </row>
        <row r="765">
          <cell r="D765" t="str">
            <v>+</v>
          </cell>
        </row>
        <row r="766">
          <cell r="D766" t="str">
            <v>+</v>
          </cell>
        </row>
        <row r="767">
          <cell r="D767" t="str">
            <v>+</v>
          </cell>
        </row>
        <row r="768">
          <cell r="D768" t="str">
            <v>+</v>
          </cell>
        </row>
        <row r="769">
          <cell r="D769" t="str">
            <v>+</v>
          </cell>
        </row>
        <row r="770">
          <cell r="D770" t="str">
            <v>+</v>
          </cell>
        </row>
        <row r="771">
          <cell r="D771" t="str">
            <v>+</v>
          </cell>
        </row>
        <row r="772">
          <cell r="D772" t="str">
            <v>+</v>
          </cell>
        </row>
        <row r="773">
          <cell r="D773" t="str">
            <v>+</v>
          </cell>
        </row>
        <row r="774">
          <cell r="D774" t="str">
            <v>+</v>
          </cell>
        </row>
        <row r="775">
          <cell r="D775" t="str">
            <v>+</v>
          </cell>
        </row>
        <row r="776">
          <cell r="D776" t="str">
            <v>+</v>
          </cell>
        </row>
        <row r="777">
          <cell r="D777" t="str">
            <v>+</v>
          </cell>
        </row>
        <row r="778">
          <cell r="D778" t="str">
            <v>+</v>
          </cell>
        </row>
        <row r="779">
          <cell r="D779" t="str">
            <v>+</v>
          </cell>
        </row>
        <row r="780">
          <cell r="D780" t="str">
            <v>+</v>
          </cell>
        </row>
        <row r="781">
          <cell r="D781" t="str">
            <v>+</v>
          </cell>
        </row>
        <row r="782">
          <cell r="D782" t="str">
            <v>+</v>
          </cell>
        </row>
        <row r="783">
          <cell r="D783" t="str">
            <v>+</v>
          </cell>
        </row>
        <row r="784">
          <cell r="D784" t="str">
            <v>+</v>
          </cell>
        </row>
        <row r="785">
          <cell r="D785" t="str">
            <v>+</v>
          </cell>
        </row>
        <row r="786">
          <cell r="D786" t="str">
            <v>+</v>
          </cell>
        </row>
        <row r="787">
          <cell r="D787" t="str">
            <v>+</v>
          </cell>
        </row>
        <row r="788">
          <cell r="D788" t="str">
            <v>+</v>
          </cell>
        </row>
        <row r="789">
          <cell r="D789" t="str">
            <v>+</v>
          </cell>
        </row>
        <row r="790">
          <cell r="D790" t="str">
            <v>+</v>
          </cell>
        </row>
        <row r="791">
          <cell r="D791" t="str">
            <v>+</v>
          </cell>
        </row>
        <row r="792">
          <cell r="D792" t="str">
            <v>+</v>
          </cell>
        </row>
        <row r="793">
          <cell r="D793" t="str">
            <v>+</v>
          </cell>
        </row>
        <row r="794">
          <cell r="D794" t="str">
            <v>+</v>
          </cell>
        </row>
        <row r="795">
          <cell r="D795" t="str">
            <v>+</v>
          </cell>
        </row>
        <row r="796">
          <cell r="D796" t="str">
            <v>+</v>
          </cell>
        </row>
        <row r="797">
          <cell r="D797" t="str">
            <v>+</v>
          </cell>
        </row>
        <row r="798">
          <cell r="D798" t="str">
            <v>+</v>
          </cell>
        </row>
        <row r="799">
          <cell r="D799" t="str">
            <v>+</v>
          </cell>
        </row>
        <row r="800">
          <cell r="D800" t="str">
            <v>+</v>
          </cell>
        </row>
        <row r="801">
          <cell r="D801" t="str">
            <v>+</v>
          </cell>
        </row>
        <row r="802">
          <cell r="D802" t="str">
            <v>+</v>
          </cell>
        </row>
        <row r="803">
          <cell r="D803" t="str">
            <v>+</v>
          </cell>
        </row>
        <row r="804">
          <cell r="D804" t="str">
            <v>+</v>
          </cell>
        </row>
        <row r="805">
          <cell r="D805" t="str">
            <v>+</v>
          </cell>
        </row>
        <row r="806">
          <cell r="D806" t="str">
            <v>+</v>
          </cell>
        </row>
        <row r="807">
          <cell r="D807" t="str">
            <v>+</v>
          </cell>
        </row>
        <row r="808">
          <cell r="D808" t="str">
            <v>+</v>
          </cell>
        </row>
        <row r="809">
          <cell r="D809" t="str">
            <v>+</v>
          </cell>
        </row>
        <row r="810">
          <cell r="D810" t="str">
            <v>+</v>
          </cell>
        </row>
        <row r="811">
          <cell r="D811" t="str">
            <v>+</v>
          </cell>
        </row>
        <row r="812">
          <cell r="D812" t="str">
            <v>+</v>
          </cell>
        </row>
        <row r="813">
          <cell r="D813" t="str">
            <v>+</v>
          </cell>
        </row>
        <row r="814">
          <cell r="D814" t="str">
            <v>+</v>
          </cell>
        </row>
        <row r="815">
          <cell r="D815" t="str">
            <v>+</v>
          </cell>
        </row>
        <row r="816">
          <cell r="D816" t="str">
            <v>+</v>
          </cell>
        </row>
        <row r="817">
          <cell r="D817" t="str">
            <v>+</v>
          </cell>
        </row>
        <row r="818">
          <cell r="D818" t="str">
            <v>+</v>
          </cell>
        </row>
        <row r="819">
          <cell r="D819" t="str">
            <v>+</v>
          </cell>
        </row>
        <row r="820">
          <cell r="D820" t="str">
            <v>+</v>
          </cell>
        </row>
        <row r="821">
          <cell r="D821" t="str">
            <v>+</v>
          </cell>
        </row>
        <row r="822">
          <cell r="D822" t="str">
            <v>+</v>
          </cell>
        </row>
        <row r="823">
          <cell r="D823" t="str">
            <v>+</v>
          </cell>
        </row>
        <row r="824">
          <cell r="D824" t="str">
            <v>+</v>
          </cell>
        </row>
        <row r="825">
          <cell r="D825" t="str">
            <v>+</v>
          </cell>
        </row>
        <row r="826">
          <cell r="D826" t="str">
            <v>+</v>
          </cell>
        </row>
        <row r="827">
          <cell r="D827" t="str">
            <v>+</v>
          </cell>
        </row>
        <row r="828">
          <cell r="D828" t="str">
            <v>+</v>
          </cell>
        </row>
        <row r="829">
          <cell r="D829" t="str">
            <v>+</v>
          </cell>
        </row>
        <row r="830">
          <cell r="D830" t="str">
            <v>+</v>
          </cell>
        </row>
        <row r="831">
          <cell r="D831" t="str">
            <v>+</v>
          </cell>
        </row>
        <row r="832">
          <cell r="D832" t="str">
            <v>+</v>
          </cell>
        </row>
        <row r="833">
          <cell r="D833" t="str">
            <v>+</v>
          </cell>
        </row>
        <row r="834">
          <cell r="D834" t="str">
            <v>+</v>
          </cell>
        </row>
        <row r="835">
          <cell r="D835" t="str">
            <v>+</v>
          </cell>
        </row>
        <row r="836">
          <cell r="D836" t="str">
            <v>+</v>
          </cell>
        </row>
        <row r="837">
          <cell r="D837" t="str">
            <v>+</v>
          </cell>
        </row>
        <row r="838">
          <cell r="D838" t="str">
            <v>+</v>
          </cell>
        </row>
        <row r="839">
          <cell r="D839" t="str">
            <v>+</v>
          </cell>
        </row>
        <row r="840">
          <cell r="D840" t="str">
            <v>+</v>
          </cell>
        </row>
        <row r="841">
          <cell r="D841" t="str">
            <v>+</v>
          </cell>
        </row>
        <row r="842">
          <cell r="D842" t="str">
            <v>+</v>
          </cell>
        </row>
        <row r="843">
          <cell r="D843" t="str">
            <v>+</v>
          </cell>
        </row>
        <row r="844">
          <cell r="D844" t="str">
            <v>+</v>
          </cell>
        </row>
        <row r="845">
          <cell r="D845" t="str">
            <v>+</v>
          </cell>
        </row>
        <row r="846">
          <cell r="D846" t="str">
            <v>+</v>
          </cell>
        </row>
        <row r="847">
          <cell r="D847" t="str">
            <v>+</v>
          </cell>
        </row>
        <row r="848">
          <cell r="D848" t="str">
            <v>+</v>
          </cell>
        </row>
        <row r="849">
          <cell r="D849" t="str">
            <v>+</v>
          </cell>
        </row>
        <row r="850">
          <cell r="D850" t="str">
            <v>+</v>
          </cell>
        </row>
        <row r="851">
          <cell r="D851" t="str">
            <v>+</v>
          </cell>
        </row>
        <row r="852">
          <cell r="D852" t="str">
            <v>+</v>
          </cell>
        </row>
        <row r="853">
          <cell r="D853" t="str">
            <v>+</v>
          </cell>
        </row>
        <row r="854">
          <cell r="D854" t="str">
            <v>+</v>
          </cell>
        </row>
        <row r="855">
          <cell r="D855" t="str">
            <v>+</v>
          </cell>
        </row>
        <row r="856">
          <cell r="D856" t="str">
            <v>+</v>
          </cell>
        </row>
        <row r="857">
          <cell r="D857" t="str">
            <v>+</v>
          </cell>
        </row>
        <row r="858">
          <cell r="D858" t="str">
            <v>+</v>
          </cell>
        </row>
        <row r="859">
          <cell r="D859" t="str">
            <v>+</v>
          </cell>
        </row>
        <row r="860">
          <cell r="D860" t="str">
            <v>+</v>
          </cell>
        </row>
        <row r="861">
          <cell r="D861" t="str">
            <v>+</v>
          </cell>
        </row>
        <row r="862">
          <cell r="D862" t="str">
            <v>+</v>
          </cell>
        </row>
        <row r="863">
          <cell r="D863" t="str">
            <v>+</v>
          </cell>
        </row>
        <row r="864">
          <cell r="D864" t="str">
            <v>+</v>
          </cell>
        </row>
        <row r="865">
          <cell r="D865" t="str">
            <v>+</v>
          </cell>
        </row>
        <row r="866">
          <cell r="D866" t="str">
            <v>+</v>
          </cell>
        </row>
        <row r="867">
          <cell r="D867" t="str">
            <v>+</v>
          </cell>
        </row>
        <row r="868">
          <cell r="D868" t="str">
            <v>+</v>
          </cell>
        </row>
        <row r="869">
          <cell r="D869" t="str">
            <v>+</v>
          </cell>
        </row>
        <row r="870">
          <cell r="D870" t="str">
            <v>+</v>
          </cell>
        </row>
        <row r="871">
          <cell r="D871" t="str">
            <v>+</v>
          </cell>
        </row>
        <row r="872">
          <cell r="D872" t="str">
            <v>+</v>
          </cell>
        </row>
        <row r="873">
          <cell r="D873" t="str">
            <v>+</v>
          </cell>
        </row>
        <row r="874">
          <cell r="D874" t="str">
            <v>+</v>
          </cell>
        </row>
        <row r="875">
          <cell r="D875" t="str">
            <v>+</v>
          </cell>
        </row>
        <row r="876">
          <cell r="D876" t="str">
            <v>+</v>
          </cell>
        </row>
        <row r="877">
          <cell r="D877" t="str">
            <v>+</v>
          </cell>
        </row>
        <row r="878">
          <cell r="D878" t="str">
            <v>+</v>
          </cell>
        </row>
        <row r="879">
          <cell r="D879" t="str">
            <v>+</v>
          </cell>
        </row>
        <row r="880">
          <cell r="D880" t="str">
            <v>+</v>
          </cell>
        </row>
        <row r="881">
          <cell r="D881" t="str">
            <v>+</v>
          </cell>
        </row>
        <row r="882">
          <cell r="D882" t="str">
            <v>+</v>
          </cell>
        </row>
        <row r="883">
          <cell r="D883" t="str">
            <v>+</v>
          </cell>
        </row>
        <row r="884">
          <cell r="D884" t="str">
            <v>+</v>
          </cell>
        </row>
        <row r="885">
          <cell r="D885" t="str">
            <v>+</v>
          </cell>
        </row>
        <row r="886">
          <cell r="D886" t="str">
            <v>+</v>
          </cell>
        </row>
        <row r="887">
          <cell r="D887" t="str">
            <v>+</v>
          </cell>
        </row>
        <row r="888">
          <cell r="D888" t="str">
            <v>+</v>
          </cell>
        </row>
        <row r="889">
          <cell r="D889" t="str">
            <v>+</v>
          </cell>
        </row>
        <row r="890">
          <cell r="D890" t="str">
            <v>+</v>
          </cell>
        </row>
        <row r="891">
          <cell r="D891" t="str">
            <v>+</v>
          </cell>
        </row>
        <row r="892">
          <cell r="D892" t="str">
            <v>+</v>
          </cell>
        </row>
        <row r="893">
          <cell r="D893" t="str">
            <v>+</v>
          </cell>
        </row>
        <row r="894">
          <cell r="D894" t="str">
            <v>+</v>
          </cell>
        </row>
        <row r="895">
          <cell r="D895" t="str">
            <v>+</v>
          </cell>
        </row>
        <row r="896">
          <cell r="D896" t="str">
            <v>+</v>
          </cell>
        </row>
        <row r="897">
          <cell r="D897" t="str">
            <v>+</v>
          </cell>
        </row>
        <row r="898">
          <cell r="D898" t="str">
            <v>+</v>
          </cell>
        </row>
        <row r="899">
          <cell r="D899" t="str">
            <v>+</v>
          </cell>
        </row>
        <row r="900">
          <cell r="D900" t="str">
            <v>+</v>
          </cell>
        </row>
        <row r="901">
          <cell r="D901" t="str">
            <v>+</v>
          </cell>
        </row>
        <row r="902">
          <cell r="D902" t="str">
            <v>+</v>
          </cell>
        </row>
        <row r="903">
          <cell r="D903" t="str">
            <v>+</v>
          </cell>
        </row>
        <row r="904">
          <cell r="D904" t="str">
            <v>+</v>
          </cell>
        </row>
        <row r="905">
          <cell r="D905" t="str">
            <v>+</v>
          </cell>
        </row>
        <row r="906">
          <cell r="D906" t="str">
            <v>+</v>
          </cell>
        </row>
        <row r="907">
          <cell r="D907" t="str">
            <v>+</v>
          </cell>
        </row>
        <row r="908">
          <cell r="D908" t="str">
            <v>+</v>
          </cell>
        </row>
        <row r="909">
          <cell r="D909" t="str">
            <v>+</v>
          </cell>
        </row>
        <row r="910">
          <cell r="D910" t="str">
            <v>+</v>
          </cell>
        </row>
        <row r="911">
          <cell r="D911" t="str">
            <v>+</v>
          </cell>
        </row>
        <row r="912">
          <cell r="D912" t="str">
            <v>+</v>
          </cell>
        </row>
        <row r="913">
          <cell r="D913" t="str">
            <v>+</v>
          </cell>
        </row>
        <row r="914">
          <cell r="D914" t="str">
            <v>+</v>
          </cell>
        </row>
        <row r="915">
          <cell r="D915" t="str">
            <v>+</v>
          </cell>
        </row>
        <row r="916">
          <cell r="D916" t="str">
            <v>+</v>
          </cell>
        </row>
        <row r="917">
          <cell r="D917" t="str">
            <v>+</v>
          </cell>
        </row>
        <row r="918">
          <cell r="D918" t="str">
            <v>+</v>
          </cell>
        </row>
        <row r="919">
          <cell r="D919" t="str">
            <v>+</v>
          </cell>
        </row>
        <row r="920">
          <cell r="D920" t="str">
            <v>+</v>
          </cell>
        </row>
        <row r="921">
          <cell r="D921" t="str">
            <v>+</v>
          </cell>
        </row>
        <row r="922">
          <cell r="D922" t="str">
            <v>+</v>
          </cell>
        </row>
        <row r="923">
          <cell r="D923" t="str">
            <v>+</v>
          </cell>
        </row>
        <row r="924">
          <cell r="D924" t="str">
            <v>+</v>
          </cell>
        </row>
        <row r="925">
          <cell r="D925" t="str">
            <v>+</v>
          </cell>
        </row>
        <row r="926">
          <cell r="D926" t="str">
            <v>+</v>
          </cell>
        </row>
        <row r="927">
          <cell r="D927" t="str">
            <v>+</v>
          </cell>
        </row>
        <row r="928">
          <cell r="D928" t="str">
            <v>+</v>
          </cell>
        </row>
        <row r="929">
          <cell r="D929" t="str">
            <v>+</v>
          </cell>
        </row>
        <row r="930">
          <cell r="D930" t="str">
            <v>+</v>
          </cell>
        </row>
        <row r="931">
          <cell r="D931" t="str">
            <v>+</v>
          </cell>
        </row>
        <row r="932">
          <cell r="D932" t="str">
            <v>+</v>
          </cell>
        </row>
        <row r="933">
          <cell r="D933" t="str">
            <v>+</v>
          </cell>
        </row>
        <row r="934">
          <cell r="D934" t="str">
            <v>+</v>
          </cell>
        </row>
        <row r="935">
          <cell r="D935" t="str">
            <v>+</v>
          </cell>
        </row>
        <row r="936">
          <cell r="D936" t="str">
            <v>+</v>
          </cell>
        </row>
        <row r="937">
          <cell r="D937" t="str">
            <v>+</v>
          </cell>
        </row>
        <row r="938">
          <cell r="D938" t="str">
            <v>+</v>
          </cell>
        </row>
        <row r="939">
          <cell r="D939" t="str">
            <v>+</v>
          </cell>
        </row>
        <row r="940">
          <cell r="D940" t="str">
            <v>+</v>
          </cell>
        </row>
        <row r="941">
          <cell r="D941" t="str">
            <v>+</v>
          </cell>
        </row>
        <row r="942">
          <cell r="D942" t="str">
            <v>+</v>
          </cell>
        </row>
        <row r="943">
          <cell r="D943" t="str">
            <v>+</v>
          </cell>
        </row>
        <row r="944">
          <cell r="D944" t="str">
            <v>+</v>
          </cell>
        </row>
        <row r="945">
          <cell r="D945" t="str">
            <v>+</v>
          </cell>
        </row>
        <row r="946">
          <cell r="D946" t="str">
            <v>+</v>
          </cell>
        </row>
        <row r="947">
          <cell r="D947" t="str">
            <v>+</v>
          </cell>
        </row>
        <row r="948">
          <cell r="D948" t="str">
            <v>+</v>
          </cell>
        </row>
        <row r="949">
          <cell r="D949" t="str">
            <v>+</v>
          </cell>
        </row>
        <row r="950">
          <cell r="D950" t="str">
            <v>+</v>
          </cell>
        </row>
        <row r="951">
          <cell r="D951" t="str">
            <v>+</v>
          </cell>
        </row>
        <row r="952">
          <cell r="D952" t="str">
            <v>+</v>
          </cell>
        </row>
        <row r="953">
          <cell r="D953" t="str">
            <v>+</v>
          </cell>
        </row>
        <row r="954">
          <cell r="D954" t="str">
            <v>+</v>
          </cell>
        </row>
        <row r="955">
          <cell r="D955" t="str">
            <v>+</v>
          </cell>
        </row>
        <row r="956">
          <cell r="D956" t="str">
            <v>+</v>
          </cell>
        </row>
        <row r="957">
          <cell r="D957" t="str">
            <v>+</v>
          </cell>
        </row>
        <row r="958">
          <cell r="D958" t="str">
            <v>+</v>
          </cell>
        </row>
        <row r="959">
          <cell r="D959" t="str">
            <v>+</v>
          </cell>
        </row>
        <row r="960">
          <cell r="D960" t="str">
            <v>+</v>
          </cell>
        </row>
        <row r="961">
          <cell r="D961" t="str">
            <v>+</v>
          </cell>
        </row>
        <row r="962">
          <cell r="D962" t="str">
            <v>+</v>
          </cell>
        </row>
        <row r="963">
          <cell r="D963" t="str">
            <v>+</v>
          </cell>
        </row>
        <row r="964">
          <cell r="D964" t="str">
            <v>+</v>
          </cell>
        </row>
        <row r="965">
          <cell r="D965" t="str">
            <v>+</v>
          </cell>
        </row>
        <row r="966">
          <cell r="D966" t="str">
            <v>+</v>
          </cell>
        </row>
        <row r="967">
          <cell r="D967" t="str">
            <v>+</v>
          </cell>
        </row>
        <row r="968">
          <cell r="D968" t="str">
            <v>+</v>
          </cell>
        </row>
        <row r="969">
          <cell r="D969" t="str">
            <v>+</v>
          </cell>
        </row>
        <row r="970">
          <cell r="D970" t="str">
            <v>+</v>
          </cell>
        </row>
        <row r="971">
          <cell r="D971" t="str">
            <v>+</v>
          </cell>
        </row>
        <row r="972">
          <cell r="D972" t="str">
            <v>+</v>
          </cell>
        </row>
        <row r="973">
          <cell r="D973" t="str">
            <v>+</v>
          </cell>
        </row>
        <row r="974">
          <cell r="D974" t="str">
            <v>+</v>
          </cell>
        </row>
        <row r="975">
          <cell r="D975" t="str">
            <v>+</v>
          </cell>
        </row>
        <row r="976">
          <cell r="D976" t="str">
            <v>+</v>
          </cell>
        </row>
        <row r="977">
          <cell r="D977" t="str">
            <v>+</v>
          </cell>
        </row>
        <row r="978">
          <cell r="D978" t="str">
            <v>+</v>
          </cell>
        </row>
        <row r="979">
          <cell r="D979" t="str">
            <v>+</v>
          </cell>
        </row>
        <row r="980">
          <cell r="D980" t="str">
            <v>+</v>
          </cell>
        </row>
        <row r="981">
          <cell r="D981" t="str">
            <v>+</v>
          </cell>
        </row>
        <row r="982">
          <cell r="D982" t="str">
            <v>+</v>
          </cell>
        </row>
        <row r="983">
          <cell r="D983" t="str">
            <v>+</v>
          </cell>
        </row>
        <row r="984">
          <cell r="D984" t="str">
            <v>+</v>
          </cell>
        </row>
        <row r="985">
          <cell r="D985" t="str">
            <v>+</v>
          </cell>
        </row>
        <row r="986">
          <cell r="D986" t="str">
            <v>+</v>
          </cell>
        </row>
        <row r="987">
          <cell r="D987" t="str">
            <v>+</v>
          </cell>
        </row>
        <row r="988">
          <cell r="D988" t="str">
            <v>+</v>
          </cell>
        </row>
        <row r="989">
          <cell r="D989" t="str">
            <v>+</v>
          </cell>
        </row>
        <row r="990">
          <cell r="D990" t="str">
            <v>+</v>
          </cell>
        </row>
        <row r="991">
          <cell r="D991" t="str">
            <v>+</v>
          </cell>
        </row>
        <row r="992">
          <cell r="D992" t="str">
            <v>+</v>
          </cell>
        </row>
        <row r="993">
          <cell r="D993" t="str">
            <v>+</v>
          </cell>
        </row>
        <row r="994">
          <cell r="D994" t="str">
            <v>+</v>
          </cell>
        </row>
        <row r="995">
          <cell r="D995" t="str">
            <v>+</v>
          </cell>
        </row>
        <row r="996">
          <cell r="D996" t="str">
            <v>+</v>
          </cell>
        </row>
        <row r="997">
          <cell r="D997" t="str">
            <v>+</v>
          </cell>
        </row>
        <row r="998">
          <cell r="D998" t="str">
            <v>+</v>
          </cell>
        </row>
        <row r="999">
          <cell r="D999" t="str">
            <v>+</v>
          </cell>
        </row>
        <row r="1000">
          <cell r="D1000" t="str">
            <v>+</v>
          </cell>
        </row>
        <row r="1001">
          <cell r="D1001" t="str">
            <v>+</v>
          </cell>
        </row>
        <row r="1002">
          <cell r="D1002" t="str">
            <v>+</v>
          </cell>
        </row>
        <row r="1003">
          <cell r="D1003" t="str">
            <v>+</v>
          </cell>
        </row>
        <row r="1004">
          <cell r="D1004" t="str">
            <v>+</v>
          </cell>
        </row>
        <row r="1005">
          <cell r="D1005" t="str">
            <v>+</v>
          </cell>
        </row>
      </sheetData>
      <sheetData sheetId="8">
        <row r="5">
          <cell r="D5" t="str">
            <v>+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D6" t="str">
            <v>+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D7" t="str">
            <v>+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D8" t="str">
            <v>+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D9" t="str">
            <v>+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D10" t="str">
            <v>+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D11" t="str">
            <v>+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 t="str">
            <v>+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 t="str">
            <v>+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 t="str">
            <v>+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D15" t="str">
            <v>+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D16" t="str">
            <v>+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 t="str">
            <v>+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D18" t="str">
            <v>+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 t="str">
            <v>+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D20" t="str">
            <v>+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D21" t="str">
            <v>+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D22" t="str">
            <v>+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D23" t="str">
            <v>+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 t="str">
            <v>+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 t="str">
            <v>+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 t="str">
            <v>+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 t="str">
            <v>+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 t="str">
            <v>+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 t="str">
            <v>+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 t="str">
            <v>+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 t="str">
            <v>+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 t="str">
            <v>+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 t="str">
            <v>+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 t="str">
            <v>+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 t="str">
            <v>+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 t="str">
            <v>+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 t="str">
            <v>+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 t="str">
            <v>+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 t="str">
            <v>+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 t="str">
            <v>+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 t="str">
            <v>+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 t="str">
            <v>+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 t="str">
            <v>+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 t="str">
            <v>+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 t="str">
            <v>+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 t="str">
            <v>+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 t="str">
            <v>+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 t="str">
            <v>+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 t="str">
            <v>+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 t="str">
            <v>+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 t="str">
            <v>+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 t="str">
            <v>+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 t="str">
            <v>+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 t="str">
            <v>+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 t="str">
            <v>+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 t="str">
            <v>+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 t="str">
            <v>+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 t="str">
            <v>+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 t="str">
            <v>+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 t="str">
            <v>+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 t="str">
            <v>+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 t="str">
            <v>+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 t="str">
            <v>+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 t="str">
            <v>+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 t="str">
            <v>+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 t="str">
            <v>+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 t="str">
            <v>+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 t="str">
            <v>+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 t="str">
            <v>+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 t="str">
            <v>+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 t="str">
            <v>+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 t="str">
            <v>+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 t="str">
            <v>+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 t="str">
            <v>+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 t="str">
            <v>+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 t="str">
            <v>+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 t="str">
            <v>+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 t="str">
            <v>+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 t="str">
            <v>+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 t="str">
            <v>+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 t="str">
            <v>+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 t="str">
            <v>+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 t="str">
            <v>+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 t="str">
            <v>+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 t="str">
            <v>+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 t="str">
            <v>+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D87" t="str">
            <v>+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D88" t="str">
            <v>+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D89" t="str">
            <v>+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D90" t="str">
            <v>+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D91" t="str">
            <v>+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D92" t="str">
            <v>+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D93" t="str">
            <v>+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D94" t="str">
            <v>+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D95" t="str">
            <v>+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D96" t="str">
            <v>+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D97" t="str">
            <v>+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D98" t="str">
            <v>+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D99" t="str">
            <v>+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D100" t="str">
            <v>+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D101" t="str">
            <v>+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D102" t="str">
            <v>+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D103" t="str">
            <v>+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D104" t="str">
            <v>+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D105" t="str">
            <v>+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D106" t="str">
            <v>+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D107" t="str">
            <v>+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D108" t="str">
            <v>+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D109" t="str">
            <v>+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D110" t="str">
            <v>+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D111" t="str">
            <v>+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D112" t="str">
            <v>+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D113" t="str">
            <v>+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D114" t="str">
            <v>+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D115" t="str">
            <v>+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D116" t="str">
            <v>+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D117" t="str">
            <v>+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D118" t="str">
            <v>+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D119" t="str">
            <v>+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D120" t="str">
            <v>+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D121" t="str">
            <v>+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D122" t="str">
            <v>+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D123" t="str">
            <v>+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D124" t="str">
            <v>+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D125" t="str">
            <v>+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D126" t="str">
            <v>+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D127" t="str">
            <v>+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D128" t="str">
            <v>+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D129" t="str">
            <v>+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D130" t="str">
            <v>+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D131" t="str">
            <v>+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D132" t="str">
            <v>+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D133" t="str">
            <v>+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D134" t="str">
            <v>+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D135" t="str">
            <v>+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D136" t="str">
            <v>+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D137" t="str">
            <v>+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D138" t="str">
            <v>+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D139" t="str">
            <v>+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D140" t="str">
            <v>+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D141" t="str">
            <v>+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D142" t="str">
            <v>+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D143" t="str">
            <v>+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D144" t="str">
            <v>+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D145" t="str">
            <v>+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D146" t="str">
            <v>+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D147" t="str">
            <v>+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D148" t="str">
            <v>+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D149" t="str">
            <v>+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D150" t="str">
            <v>+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D151" t="str">
            <v>+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D152" t="str">
            <v>+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D153" t="str">
            <v>+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D154" t="str">
            <v>+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D155" t="str">
            <v>+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D156" t="str">
            <v>+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D157" t="str">
            <v>+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D158" t="str">
            <v>+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D159" t="str">
            <v>+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D160" t="str">
            <v>+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D161" t="str">
            <v>+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D162" t="str">
            <v>+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D163" t="str">
            <v>+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D164" t="str">
            <v>+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D165" t="str">
            <v>+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D166" t="str">
            <v>+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D167" t="str">
            <v>+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D168" t="str">
            <v>+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D169" t="str">
            <v>+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D170" t="str">
            <v>+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D171" t="str">
            <v>+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D172" t="str">
            <v>+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D173" t="str">
            <v>+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D174" t="str">
            <v>+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D175" t="str">
            <v>+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D176" t="str">
            <v>+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D177" t="str">
            <v>+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D178" t="str">
            <v>+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D179" t="str">
            <v>+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D180" t="str">
            <v>+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D181" t="str">
            <v>+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D182" t="str">
            <v>+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D183" t="str">
            <v>+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D184" t="str">
            <v>+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D185" t="str">
            <v>+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D186" t="str">
            <v>+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D187" t="str">
            <v>+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D188" t="str">
            <v>+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D189" t="str">
            <v>+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D190" t="str">
            <v>+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D191" t="str">
            <v>+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D192" t="str">
            <v>+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D193" t="str">
            <v>+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D194" t="str">
            <v>+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D195" t="str">
            <v>+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D196" t="str">
            <v>+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D197" t="str">
            <v>+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D198" t="str">
            <v>+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D199" t="str">
            <v>+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D200" t="str">
            <v>+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D201" t="str">
            <v>+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D202" t="str">
            <v>+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D203" t="str">
            <v>+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D204" t="str">
            <v>+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D205" t="str">
            <v>+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D206" t="str">
            <v>+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D207" t="str">
            <v>+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D208" t="str">
            <v>+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D209" t="str">
            <v>+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D210" t="str">
            <v>+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D211" t="str">
            <v>+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D212" t="str">
            <v>+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D213" t="str">
            <v>+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D214" t="str">
            <v>+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D215" t="str">
            <v>+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D216" t="str">
            <v>+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D217" t="str">
            <v>+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D218" t="str">
            <v>+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D219" t="str">
            <v>+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D220" t="str">
            <v>+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D221" t="str">
            <v>+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D222" t="str">
            <v>+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D223" t="str">
            <v>+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D224" t="str">
            <v>+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D225" t="str">
            <v>+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D226" t="str">
            <v>+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D227" t="str">
            <v>+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D228" t="str">
            <v>+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D229" t="str">
            <v>+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D230" t="str">
            <v>+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D231" t="str">
            <v>+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D232" t="str">
            <v>+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D233" t="str">
            <v>+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D234" t="str">
            <v>+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D235" t="str">
            <v>+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D236" t="str">
            <v>+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D237" t="str">
            <v>+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D238" t="str">
            <v>+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D239" t="str">
            <v>+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D240" t="str">
            <v>+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D241" t="str">
            <v>+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D242" t="str">
            <v>+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D243" t="str">
            <v>+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D244" t="str">
            <v>+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D245" t="str">
            <v>+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D246" t="str">
            <v>+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D247" t="str">
            <v>+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D248" t="str">
            <v>+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D249" t="str">
            <v>+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D250" t="str">
            <v>+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D251" t="str">
            <v>+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D252" t="str">
            <v>+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D253" t="str">
            <v>+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D254" t="str">
            <v>+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D255" t="str">
            <v>+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D256" t="str">
            <v>+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D257" t="str">
            <v>+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D258" t="str">
            <v>+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D259" t="str">
            <v>+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D260" t="str">
            <v>+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D261" t="str">
            <v>+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D262" t="str">
            <v>+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D263" t="str">
            <v>+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D264" t="str">
            <v>+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D265" t="str">
            <v>+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D266" t="str">
            <v>+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D267" t="str">
            <v>+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D268" t="str">
            <v>+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D269" t="str">
            <v>+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D270" t="str">
            <v>+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D271" t="str">
            <v>+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D272" t="str">
            <v>+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D273" t="str">
            <v>+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D274" t="str">
            <v>+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D275" t="str">
            <v>+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D276" t="str">
            <v>+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D277" t="str">
            <v>+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D278" t="str">
            <v>+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D279" t="str">
            <v>+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D280" t="str">
            <v>+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D281" t="str">
            <v>+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D282" t="str">
            <v>+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D283" t="str">
            <v>+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D284" t="str">
            <v>+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D285" t="str">
            <v>+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D286" t="str">
            <v>+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D287" t="str">
            <v>+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D288" t="str">
            <v>+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D289" t="str">
            <v>+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D290" t="str">
            <v>+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D291" t="str">
            <v>+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D292" t="str">
            <v>+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D293" t="str">
            <v>+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D294" t="str">
            <v>+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D295" t="str">
            <v>+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D296" t="str">
            <v>+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D297" t="str">
            <v>+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D298" t="str">
            <v>+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D299" t="str">
            <v>+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D300" t="str">
            <v>+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D301" t="str">
            <v>+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D302" t="str">
            <v>+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D303" t="str">
            <v>+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D304" t="str">
            <v>+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D305" t="str">
            <v>+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D306" t="str">
            <v>+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D307" t="str">
            <v>+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D308" t="str">
            <v>+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D309" t="str">
            <v>+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D310" t="str">
            <v>+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D311" t="str">
            <v>+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D312" t="str">
            <v>+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D313" t="str">
            <v>+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D314" t="str">
            <v>+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D315" t="str">
            <v>+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D316" t="str">
            <v>+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D317" t="str">
            <v>+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D318" t="str">
            <v>+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D319" t="str">
            <v>+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D320" t="str">
            <v>+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D321" t="str">
            <v>+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D322" t="str">
            <v>+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D323" t="str">
            <v>+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D324" t="str">
            <v>+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D325" t="str">
            <v>+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D326" t="str">
            <v>+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D327" t="str">
            <v>+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D328" t="str">
            <v>+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D329" t="str">
            <v>+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D330" t="str">
            <v>+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D331" t="str">
            <v>+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D332" t="str">
            <v>+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D333" t="str">
            <v>+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D334" t="str">
            <v>+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D335" t="str">
            <v>+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D336" t="str">
            <v>+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D337" t="str">
            <v>+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D338" t="str">
            <v>+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D339" t="str">
            <v>+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D340" t="str">
            <v>+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D341" t="str">
            <v>+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D342" t="str">
            <v>+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D343" t="str">
            <v>+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D344" t="str">
            <v>+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D345" t="str">
            <v>+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D346" t="str">
            <v>+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D347" t="str">
            <v>+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D348" t="str">
            <v>+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D349" t="str">
            <v>+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D350" t="str">
            <v>+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D351" t="str">
            <v>+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D352" t="str">
            <v>+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D353" t="str">
            <v>+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D354" t="str">
            <v>+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D355" t="str">
            <v>+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D356" t="str">
            <v>+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D357" t="str">
            <v>+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D358" t="str">
            <v>+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D359" t="str">
            <v>+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D360" t="str">
            <v>+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D361" t="str">
            <v>+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D362" t="str">
            <v>+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D363" t="str">
            <v>+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D364" t="str">
            <v>+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D365" t="str">
            <v>+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D366" t="str">
            <v>+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D367" t="str">
            <v>+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D368" t="str">
            <v>+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D369" t="str">
            <v>+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D370" t="str">
            <v>+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D371" t="str">
            <v>+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D372" t="str">
            <v>+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D373" t="str">
            <v>+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D374" t="str">
            <v>+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D375" t="str">
            <v>+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D376" t="str">
            <v>+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D377" t="str">
            <v>+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D378" t="str">
            <v>+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D379" t="str">
            <v>+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D380" t="str">
            <v>+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D381" t="str">
            <v>+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D382" t="str">
            <v>+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D383" t="str">
            <v>+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D384" t="str">
            <v>+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D385" t="str">
            <v>+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D386" t="str">
            <v>+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D387" t="str">
            <v>+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D388" t="str">
            <v>+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D389" t="str">
            <v>+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D390" t="str">
            <v>+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D391" t="str">
            <v>+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D392" t="str">
            <v>+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D393" t="str">
            <v>+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D394" t="str">
            <v>+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D395" t="str">
            <v>+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D396" t="str">
            <v>+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D397" t="str">
            <v>+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D398" t="str">
            <v>+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D399" t="str">
            <v>+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D400" t="str">
            <v>+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D401" t="str">
            <v>+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D402" t="str">
            <v>+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D403" t="str">
            <v>+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D404" t="str">
            <v>+</v>
          </cell>
        </row>
        <row r="405">
          <cell r="D405" t="str">
            <v>+</v>
          </cell>
        </row>
        <row r="406">
          <cell r="D406" t="str">
            <v>+</v>
          </cell>
        </row>
        <row r="407">
          <cell r="D407" t="str">
            <v>+</v>
          </cell>
        </row>
        <row r="408">
          <cell r="D408" t="str">
            <v>+</v>
          </cell>
        </row>
        <row r="409">
          <cell r="D409" t="str">
            <v>+</v>
          </cell>
        </row>
        <row r="410">
          <cell r="D410" t="str">
            <v>+</v>
          </cell>
        </row>
        <row r="411">
          <cell r="D411" t="str">
            <v>+</v>
          </cell>
        </row>
        <row r="412">
          <cell r="D412" t="str">
            <v>+</v>
          </cell>
        </row>
        <row r="413">
          <cell r="D413" t="str">
            <v>+</v>
          </cell>
        </row>
        <row r="414">
          <cell r="D414" t="str">
            <v>+</v>
          </cell>
        </row>
        <row r="415">
          <cell r="D415" t="str">
            <v>+</v>
          </cell>
        </row>
        <row r="416">
          <cell r="D416" t="str">
            <v>+</v>
          </cell>
        </row>
        <row r="417">
          <cell r="D417" t="str">
            <v>+</v>
          </cell>
        </row>
        <row r="418">
          <cell r="D418" t="str">
            <v>+</v>
          </cell>
        </row>
        <row r="419">
          <cell r="D419" t="str">
            <v>+</v>
          </cell>
        </row>
        <row r="420">
          <cell r="D420" t="str">
            <v>+</v>
          </cell>
        </row>
        <row r="421">
          <cell r="D421" t="str">
            <v>+</v>
          </cell>
        </row>
        <row r="422">
          <cell r="D422" t="str">
            <v>+</v>
          </cell>
        </row>
        <row r="423">
          <cell r="D423" t="str">
            <v>+</v>
          </cell>
        </row>
        <row r="424">
          <cell r="D424" t="str">
            <v>+</v>
          </cell>
        </row>
        <row r="425">
          <cell r="D425" t="str">
            <v>+</v>
          </cell>
        </row>
        <row r="426">
          <cell r="D426" t="str">
            <v>+</v>
          </cell>
        </row>
        <row r="427">
          <cell r="D427" t="str">
            <v>+</v>
          </cell>
        </row>
        <row r="428">
          <cell r="D428" t="str">
            <v>+</v>
          </cell>
        </row>
        <row r="429">
          <cell r="D429" t="str">
            <v>+</v>
          </cell>
        </row>
        <row r="430">
          <cell r="D430" t="str">
            <v>+</v>
          </cell>
        </row>
        <row r="431">
          <cell r="D431" t="str">
            <v>+</v>
          </cell>
        </row>
        <row r="432">
          <cell r="D432" t="str">
            <v>+</v>
          </cell>
        </row>
        <row r="433">
          <cell r="D433" t="str">
            <v>+</v>
          </cell>
        </row>
        <row r="434">
          <cell r="D434" t="str">
            <v>+</v>
          </cell>
        </row>
        <row r="435">
          <cell r="D435" t="str">
            <v>+</v>
          </cell>
        </row>
        <row r="436">
          <cell r="D436" t="str">
            <v>+</v>
          </cell>
        </row>
        <row r="437">
          <cell r="D437" t="str">
            <v>+</v>
          </cell>
        </row>
        <row r="438">
          <cell r="D438" t="str">
            <v>+</v>
          </cell>
        </row>
        <row r="439">
          <cell r="D439" t="str">
            <v>+</v>
          </cell>
        </row>
        <row r="440">
          <cell r="D440" t="str">
            <v>+</v>
          </cell>
        </row>
        <row r="441">
          <cell r="D441" t="str">
            <v>+</v>
          </cell>
        </row>
        <row r="442">
          <cell r="D442" t="str">
            <v>+</v>
          </cell>
        </row>
        <row r="443">
          <cell r="D443" t="str">
            <v>+</v>
          </cell>
        </row>
        <row r="444">
          <cell r="D444" t="str">
            <v>+</v>
          </cell>
        </row>
        <row r="445">
          <cell r="D445" t="str">
            <v>+</v>
          </cell>
        </row>
        <row r="446">
          <cell r="D446" t="str">
            <v>+</v>
          </cell>
        </row>
        <row r="447">
          <cell r="D447" t="str">
            <v>+</v>
          </cell>
        </row>
        <row r="448">
          <cell r="D448" t="str">
            <v>+</v>
          </cell>
        </row>
        <row r="449">
          <cell r="D449" t="str">
            <v>+</v>
          </cell>
        </row>
        <row r="450">
          <cell r="D450" t="str">
            <v>+</v>
          </cell>
        </row>
        <row r="451">
          <cell r="D451" t="str">
            <v>+</v>
          </cell>
        </row>
        <row r="452">
          <cell r="D452" t="str">
            <v>+</v>
          </cell>
        </row>
        <row r="453">
          <cell r="D453" t="str">
            <v>+</v>
          </cell>
        </row>
        <row r="454">
          <cell r="D454" t="str">
            <v>+</v>
          </cell>
        </row>
        <row r="455">
          <cell r="D455" t="str">
            <v>+</v>
          </cell>
        </row>
        <row r="456">
          <cell r="D456" t="str">
            <v>+</v>
          </cell>
        </row>
        <row r="457">
          <cell r="D457" t="str">
            <v>+</v>
          </cell>
        </row>
        <row r="458">
          <cell r="D458" t="str">
            <v>+</v>
          </cell>
        </row>
        <row r="459">
          <cell r="D459" t="str">
            <v>+</v>
          </cell>
        </row>
        <row r="460">
          <cell r="D460" t="str">
            <v>+</v>
          </cell>
        </row>
        <row r="461">
          <cell r="D461" t="str">
            <v>+</v>
          </cell>
        </row>
        <row r="462">
          <cell r="D462" t="str">
            <v>+</v>
          </cell>
        </row>
        <row r="463">
          <cell r="D463" t="str">
            <v>+</v>
          </cell>
        </row>
        <row r="464">
          <cell r="D464" t="str">
            <v>+</v>
          </cell>
        </row>
        <row r="465">
          <cell r="D465" t="str">
            <v>+</v>
          </cell>
        </row>
        <row r="466">
          <cell r="D466" t="str">
            <v>+</v>
          </cell>
        </row>
        <row r="467">
          <cell r="D467" t="str">
            <v>+</v>
          </cell>
        </row>
        <row r="468">
          <cell r="D468" t="str">
            <v>+</v>
          </cell>
        </row>
        <row r="469">
          <cell r="D469" t="str">
            <v>+</v>
          </cell>
        </row>
        <row r="470">
          <cell r="D470" t="str">
            <v>+</v>
          </cell>
        </row>
        <row r="471">
          <cell r="D471" t="str">
            <v>+</v>
          </cell>
        </row>
        <row r="472">
          <cell r="D472" t="str">
            <v>+</v>
          </cell>
        </row>
        <row r="473">
          <cell r="D473" t="str">
            <v>+</v>
          </cell>
        </row>
        <row r="474">
          <cell r="D474" t="str">
            <v>+</v>
          </cell>
        </row>
        <row r="475">
          <cell r="D475" t="str">
            <v>+</v>
          </cell>
        </row>
        <row r="476">
          <cell r="D476" t="str">
            <v>+</v>
          </cell>
        </row>
        <row r="477">
          <cell r="D477" t="str">
            <v>+</v>
          </cell>
        </row>
        <row r="478">
          <cell r="D478" t="str">
            <v>+</v>
          </cell>
        </row>
        <row r="479">
          <cell r="D479" t="str">
            <v>+</v>
          </cell>
        </row>
        <row r="480">
          <cell r="D480" t="str">
            <v>+</v>
          </cell>
        </row>
        <row r="481">
          <cell r="D481" t="str">
            <v>+</v>
          </cell>
        </row>
        <row r="482">
          <cell r="D482" t="str">
            <v>+</v>
          </cell>
        </row>
        <row r="483">
          <cell r="D483" t="str">
            <v>+</v>
          </cell>
        </row>
        <row r="484">
          <cell r="D484" t="str">
            <v>+</v>
          </cell>
        </row>
        <row r="485">
          <cell r="D485" t="str">
            <v>+</v>
          </cell>
        </row>
        <row r="486">
          <cell r="D486" t="str">
            <v>+</v>
          </cell>
        </row>
        <row r="487">
          <cell r="D487" t="str">
            <v>+</v>
          </cell>
        </row>
        <row r="488">
          <cell r="D488" t="str">
            <v>+</v>
          </cell>
        </row>
        <row r="489">
          <cell r="D489" t="str">
            <v>+</v>
          </cell>
        </row>
        <row r="490">
          <cell r="D490" t="str">
            <v>+</v>
          </cell>
        </row>
        <row r="491">
          <cell r="D491" t="str">
            <v>+</v>
          </cell>
        </row>
        <row r="492">
          <cell r="D492" t="str">
            <v>+</v>
          </cell>
        </row>
        <row r="493">
          <cell r="D493" t="str">
            <v>+</v>
          </cell>
        </row>
        <row r="494">
          <cell r="D494" t="str">
            <v>+</v>
          </cell>
        </row>
        <row r="495">
          <cell r="D495" t="str">
            <v>+</v>
          </cell>
        </row>
        <row r="496">
          <cell r="D496" t="str">
            <v>+</v>
          </cell>
        </row>
        <row r="497">
          <cell r="D497" t="str">
            <v>+</v>
          </cell>
        </row>
        <row r="498">
          <cell r="D498" t="str">
            <v>+</v>
          </cell>
        </row>
        <row r="499">
          <cell r="D499" t="str">
            <v>+</v>
          </cell>
        </row>
        <row r="500">
          <cell r="D500" t="str">
            <v>+</v>
          </cell>
        </row>
        <row r="501">
          <cell r="D501" t="str">
            <v>+</v>
          </cell>
        </row>
        <row r="502">
          <cell r="D502" t="str">
            <v>+</v>
          </cell>
        </row>
        <row r="503">
          <cell r="D503" t="str">
            <v>+</v>
          </cell>
        </row>
        <row r="504">
          <cell r="D504" t="str">
            <v>+</v>
          </cell>
        </row>
        <row r="505">
          <cell r="D505" t="str">
            <v>+</v>
          </cell>
        </row>
        <row r="506">
          <cell r="D506" t="str">
            <v>+</v>
          </cell>
        </row>
        <row r="507">
          <cell r="D507" t="str">
            <v>+</v>
          </cell>
        </row>
        <row r="508">
          <cell r="D508" t="str">
            <v>+</v>
          </cell>
        </row>
        <row r="509">
          <cell r="D509" t="str">
            <v>+</v>
          </cell>
        </row>
        <row r="510">
          <cell r="D510" t="str">
            <v>+</v>
          </cell>
        </row>
        <row r="511">
          <cell r="D511" t="str">
            <v>+</v>
          </cell>
        </row>
        <row r="512">
          <cell r="D512" t="str">
            <v>+</v>
          </cell>
        </row>
        <row r="513">
          <cell r="D513" t="str">
            <v>+</v>
          </cell>
        </row>
        <row r="514">
          <cell r="D514" t="str">
            <v>+</v>
          </cell>
        </row>
        <row r="515">
          <cell r="D515" t="str">
            <v>+</v>
          </cell>
        </row>
        <row r="516">
          <cell r="D516" t="str">
            <v>+</v>
          </cell>
        </row>
        <row r="517">
          <cell r="D517" t="str">
            <v>+</v>
          </cell>
        </row>
        <row r="518">
          <cell r="D518" t="str">
            <v>+</v>
          </cell>
        </row>
        <row r="519">
          <cell r="D519" t="str">
            <v>+</v>
          </cell>
        </row>
        <row r="520">
          <cell r="D520" t="str">
            <v>+</v>
          </cell>
        </row>
        <row r="521">
          <cell r="D521" t="str">
            <v>+</v>
          </cell>
        </row>
        <row r="522">
          <cell r="D522" t="str">
            <v>+</v>
          </cell>
        </row>
        <row r="523">
          <cell r="D523" t="str">
            <v>+</v>
          </cell>
        </row>
        <row r="524">
          <cell r="D524" t="str">
            <v>+</v>
          </cell>
        </row>
        <row r="525">
          <cell r="D525" t="str">
            <v>+</v>
          </cell>
        </row>
        <row r="526">
          <cell r="D526" t="str">
            <v>+</v>
          </cell>
        </row>
        <row r="527">
          <cell r="D527" t="str">
            <v>+</v>
          </cell>
        </row>
        <row r="528">
          <cell r="D528" t="str">
            <v>+</v>
          </cell>
        </row>
        <row r="529">
          <cell r="D529" t="str">
            <v>+</v>
          </cell>
        </row>
        <row r="530">
          <cell r="D530" t="str">
            <v>+</v>
          </cell>
        </row>
        <row r="531">
          <cell r="D531" t="str">
            <v>+</v>
          </cell>
        </row>
        <row r="532">
          <cell r="D532" t="str">
            <v>+</v>
          </cell>
        </row>
        <row r="533">
          <cell r="D533" t="str">
            <v>+</v>
          </cell>
        </row>
        <row r="534">
          <cell r="D534" t="str">
            <v>+</v>
          </cell>
        </row>
        <row r="535">
          <cell r="D535" t="str">
            <v>+</v>
          </cell>
        </row>
        <row r="536">
          <cell r="D536" t="str">
            <v>+</v>
          </cell>
        </row>
        <row r="537">
          <cell r="D537" t="str">
            <v>+</v>
          </cell>
        </row>
        <row r="538">
          <cell r="D538" t="str">
            <v>+</v>
          </cell>
        </row>
        <row r="539">
          <cell r="D539" t="str">
            <v>+</v>
          </cell>
        </row>
        <row r="540">
          <cell r="D540" t="str">
            <v>+</v>
          </cell>
        </row>
        <row r="541">
          <cell r="D541" t="str">
            <v>+</v>
          </cell>
        </row>
        <row r="542">
          <cell r="D542" t="str">
            <v>+</v>
          </cell>
        </row>
        <row r="543">
          <cell r="D543" t="str">
            <v>+</v>
          </cell>
        </row>
        <row r="544">
          <cell r="D544" t="str">
            <v>+</v>
          </cell>
        </row>
        <row r="545">
          <cell r="D545" t="str">
            <v>+</v>
          </cell>
        </row>
        <row r="546">
          <cell r="D546" t="str">
            <v>+</v>
          </cell>
        </row>
        <row r="547">
          <cell r="D547" t="str">
            <v>+</v>
          </cell>
        </row>
        <row r="548">
          <cell r="D548" t="str">
            <v>+</v>
          </cell>
        </row>
        <row r="549">
          <cell r="D549" t="str">
            <v>+</v>
          </cell>
        </row>
        <row r="550">
          <cell r="D550" t="str">
            <v>+</v>
          </cell>
        </row>
        <row r="551">
          <cell r="D551" t="str">
            <v>+</v>
          </cell>
        </row>
        <row r="552">
          <cell r="D552" t="str">
            <v>+</v>
          </cell>
        </row>
        <row r="553">
          <cell r="D553" t="str">
            <v>+</v>
          </cell>
        </row>
        <row r="554">
          <cell r="D554" t="str">
            <v>+</v>
          </cell>
        </row>
        <row r="555">
          <cell r="D555" t="str">
            <v>+</v>
          </cell>
        </row>
        <row r="556">
          <cell r="D556" t="str">
            <v>+</v>
          </cell>
        </row>
        <row r="557">
          <cell r="D557" t="str">
            <v>+</v>
          </cell>
        </row>
        <row r="558">
          <cell r="D558" t="str">
            <v>+</v>
          </cell>
        </row>
        <row r="559">
          <cell r="D559" t="str">
            <v>+</v>
          </cell>
        </row>
        <row r="560">
          <cell r="D560" t="str">
            <v>+</v>
          </cell>
        </row>
        <row r="561">
          <cell r="D561" t="str">
            <v>+</v>
          </cell>
        </row>
        <row r="562">
          <cell r="D562" t="str">
            <v>+</v>
          </cell>
        </row>
        <row r="563">
          <cell r="D563" t="str">
            <v>+</v>
          </cell>
        </row>
        <row r="564">
          <cell r="D564" t="str">
            <v>+</v>
          </cell>
        </row>
        <row r="565">
          <cell r="D565" t="str">
            <v>+</v>
          </cell>
        </row>
        <row r="566">
          <cell r="D566" t="str">
            <v>+</v>
          </cell>
        </row>
        <row r="567">
          <cell r="D567" t="str">
            <v>+</v>
          </cell>
        </row>
        <row r="568">
          <cell r="D568" t="str">
            <v>+</v>
          </cell>
        </row>
        <row r="569">
          <cell r="D569" t="str">
            <v>+</v>
          </cell>
        </row>
        <row r="570">
          <cell r="D570" t="str">
            <v>+</v>
          </cell>
        </row>
        <row r="571">
          <cell r="D571" t="str">
            <v>+</v>
          </cell>
        </row>
        <row r="572">
          <cell r="D572" t="str">
            <v>+</v>
          </cell>
        </row>
        <row r="573">
          <cell r="D573" t="str">
            <v>+</v>
          </cell>
        </row>
        <row r="574">
          <cell r="D574" t="str">
            <v>+</v>
          </cell>
        </row>
        <row r="575">
          <cell r="D575" t="str">
            <v>+</v>
          </cell>
        </row>
        <row r="576">
          <cell r="D576" t="str">
            <v>+</v>
          </cell>
        </row>
        <row r="577">
          <cell r="D577" t="str">
            <v>+</v>
          </cell>
        </row>
        <row r="578">
          <cell r="D578" t="str">
            <v>+</v>
          </cell>
        </row>
        <row r="579">
          <cell r="D579" t="str">
            <v>+</v>
          </cell>
        </row>
        <row r="580">
          <cell r="D580" t="str">
            <v>+</v>
          </cell>
        </row>
        <row r="581">
          <cell r="D581" t="str">
            <v>+</v>
          </cell>
        </row>
        <row r="582">
          <cell r="D582" t="str">
            <v>+</v>
          </cell>
        </row>
        <row r="583">
          <cell r="D583" t="str">
            <v>+</v>
          </cell>
        </row>
        <row r="584">
          <cell r="D584" t="str">
            <v>+</v>
          </cell>
        </row>
        <row r="585">
          <cell r="D585" t="str">
            <v>+</v>
          </cell>
        </row>
        <row r="586">
          <cell r="D586" t="str">
            <v>+</v>
          </cell>
        </row>
        <row r="587">
          <cell r="D587" t="str">
            <v>+</v>
          </cell>
        </row>
        <row r="588">
          <cell r="D588" t="str">
            <v>+</v>
          </cell>
        </row>
        <row r="589">
          <cell r="D589" t="str">
            <v>+</v>
          </cell>
        </row>
        <row r="590">
          <cell r="D590" t="str">
            <v>+</v>
          </cell>
        </row>
        <row r="591">
          <cell r="D591" t="str">
            <v>+</v>
          </cell>
        </row>
        <row r="592">
          <cell r="D592" t="str">
            <v>+</v>
          </cell>
        </row>
        <row r="593">
          <cell r="D593" t="str">
            <v>+</v>
          </cell>
        </row>
        <row r="594">
          <cell r="D594" t="str">
            <v>+</v>
          </cell>
        </row>
        <row r="595">
          <cell r="D595" t="str">
            <v>+</v>
          </cell>
        </row>
        <row r="596">
          <cell r="D596" t="str">
            <v>+</v>
          </cell>
        </row>
        <row r="597">
          <cell r="D597" t="str">
            <v>+</v>
          </cell>
        </row>
        <row r="598">
          <cell r="D598" t="str">
            <v>+</v>
          </cell>
        </row>
        <row r="599">
          <cell r="D599" t="str">
            <v>+</v>
          </cell>
        </row>
        <row r="600">
          <cell r="D600" t="str">
            <v>+</v>
          </cell>
        </row>
        <row r="601">
          <cell r="D601" t="str">
            <v>+</v>
          </cell>
        </row>
        <row r="602">
          <cell r="D602" t="str">
            <v>+</v>
          </cell>
        </row>
        <row r="603">
          <cell r="D603" t="str">
            <v>+</v>
          </cell>
        </row>
        <row r="604">
          <cell r="D604" t="str">
            <v>+</v>
          </cell>
        </row>
        <row r="605">
          <cell r="D605" t="str">
            <v>+</v>
          </cell>
        </row>
        <row r="606">
          <cell r="D606" t="str">
            <v>+</v>
          </cell>
        </row>
        <row r="607">
          <cell r="D607" t="str">
            <v>+</v>
          </cell>
        </row>
        <row r="608">
          <cell r="D608" t="str">
            <v>+</v>
          </cell>
        </row>
        <row r="609">
          <cell r="D609" t="str">
            <v>+</v>
          </cell>
        </row>
        <row r="610">
          <cell r="D610" t="str">
            <v>+</v>
          </cell>
        </row>
        <row r="611">
          <cell r="D611" t="str">
            <v>+</v>
          </cell>
        </row>
        <row r="612">
          <cell r="D612" t="str">
            <v>+</v>
          </cell>
        </row>
        <row r="613">
          <cell r="D613" t="str">
            <v>+</v>
          </cell>
        </row>
        <row r="614">
          <cell r="D614" t="str">
            <v>+</v>
          </cell>
        </row>
        <row r="615">
          <cell r="D615" t="str">
            <v>+</v>
          </cell>
        </row>
        <row r="616">
          <cell r="D616" t="str">
            <v>+</v>
          </cell>
        </row>
        <row r="617">
          <cell r="D617" t="str">
            <v>+</v>
          </cell>
        </row>
        <row r="618">
          <cell r="D618" t="str">
            <v>+</v>
          </cell>
        </row>
        <row r="619">
          <cell r="D619" t="str">
            <v>+</v>
          </cell>
        </row>
        <row r="620">
          <cell r="D620" t="str">
            <v>+</v>
          </cell>
        </row>
        <row r="621">
          <cell r="D621" t="str">
            <v>+</v>
          </cell>
        </row>
        <row r="622">
          <cell r="D622" t="str">
            <v>+</v>
          </cell>
        </row>
        <row r="623">
          <cell r="D623" t="str">
            <v>+</v>
          </cell>
        </row>
        <row r="624">
          <cell r="D624" t="str">
            <v>+</v>
          </cell>
        </row>
        <row r="625">
          <cell r="D625" t="str">
            <v>+</v>
          </cell>
        </row>
        <row r="626">
          <cell r="D626" t="str">
            <v>+</v>
          </cell>
        </row>
        <row r="627">
          <cell r="D627" t="str">
            <v>+</v>
          </cell>
        </row>
        <row r="628">
          <cell r="D628" t="str">
            <v>+</v>
          </cell>
        </row>
        <row r="629">
          <cell r="D629" t="str">
            <v>+</v>
          </cell>
        </row>
        <row r="630">
          <cell r="D630" t="str">
            <v>+</v>
          </cell>
        </row>
        <row r="631">
          <cell r="D631" t="str">
            <v>+</v>
          </cell>
        </row>
        <row r="632">
          <cell r="D632" t="str">
            <v>+</v>
          </cell>
        </row>
        <row r="633">
          <cell r="D633" t="str">
            <v>+</v>
          </cell>
        </row>
        <row r="634">
          <cell r="D634" t="str">
            <v>+</v>
          </cell>
        </row>
        <row r="635">
          <cell r="D635" t="str">
            <v>+</v>
          </cell>
        </row>
        <row r="636">
          <cell r="D636" t="str">
            <v>+</v>
          </cell>
        </row>
        <row r="637">
          <cell r="D637" t="str">
            <v>+</v>
          </cell>
        </row>
        <row r="638">
          <cell r="D638" t="str">
            <v>+</v>
          </cell>
        </row>
        <row r="639">
          <cell r="D639" t="str">
            <v>+</v>
          </cell>
        </row>
        <row r="640">
          <cell r="D640" t="str">
            <v>+</v>
          </cell>
        </row>
        <row r="641">
          <cell r="D641" t="str">
            <v>+</v>
          </cell>
        </row>
        <row r="642">
          <cell r="D642" t="str">
            <v>+</v>
          </cell>
        </row>
        <row r="643">
          <cell r="D643" t="str">
            <v>+</v>
          </cell>
        </row>
        <row r="644">
          <cell r="D644" t="str">
            <v>+</v>
          </cell>
        </row>
        <row r="645">
          <cell r="D645" t="str">
            <v>+</v>
          </cell>
        </row>
        <row r="646">
          <cell r="D646" t="str">
            <v>+</v>
          </cell>
        </row>
        <row r="647">
          <cell r="D647" t="str">
            <v>+</v>
          </cell>
        </row>
        <row r="648">
          <cell r="D648" t="str">
            <v>+</v>
          </cell>
        </row>
        <row r="649">
          <cell r="D649" t="str">
            <v>+</v>
          </cell>
        </row>
        <row r="650">
          <cell r="D650" t="str">
            <v>+</v>
          </cell>
        </row>
        <row r="651">
          <cell r="D651" t="str">
            <v>+</v>
          </cell>
        </row>
        <row r="652">
          <cell r="D652" t="str">
            <v>+</v>
          </cell>
        </row>
        <row r="653">
          <cell r="D653" t="str">
            <v>+</v>
          </cell>
        </row>
        <row r="654">
          <cell r="D654" t="str">
            <v>+</v>
          </cell>
        </row>
        <row r="655">
          <cell r="D655" t="str">
            <v>+</v>
          </cell>
        </row>
        <row r="656">
          <cell r="D656" t="str">
            <v>+</v>
          </cell>
        </row>
        <row r="657">
          <cell r="D657" t="str">
            <v>+</v>
          </cell>
        </row>
        <row r="658">
          <cell r="D658" t="str">
            <v>+</v>
          </cell>
        </row>
        <row r="659">
          <cell r="D659" t="str">
            <v>+</v>
          </cell>
        </row>
        <row r="660">
          <cell r="D660" t="str">
            <v>+</v>
          </cell>
        </row>
        <row r="661">
          <cell r="D661" t="str">
            <v>+</v>
          </cell>
        </row>
        <row r="662">
          <cell r="D662" t="str">
            <v>+</v>
          </cell>
        </row>
        <row r="663">
          <cell r="D663" t="str">
            <v>+</v>
          </cell>
        </row>
        <row r="664">
          <cell r="D664" t="str">
            <v>+</v>
          </cell>
        </row>
        <row r="665">
          <cell r="D665" t="str">
            <v>+</v>
          </cell>
        </row>
        <row r="666">
          <cell r="D666" t="str">
            <v>+</v>
          </cell>
        </row>
        <row r="667">
          <cell r="D667" t="str">
            <v>+</v>
          </cell>
        </row>
        <row r="668">
          <cell r="D668" t="str">
            <v>+</v>
          </cell>
        </row>
        <row r="669">
          <cell r="D669" t="str">
            <v>+</v>
          </cell>
        </row>
        <row r="670">
          <cell r="D670" t="str">
            <v>+</v>
          </cell>
        </row>
        <row r="671">
          <cell r="D671" t="str">
            <v>+</v>
          </cell>
        </row>
        <row r="672">
          <cell r="D672" t="str">
            <v>+</v>
          </cell>
        </row>
        <row r="673">
          <cell r="D673" t="str">
            <v>+</v>
          </cell>
        </row>
        <row r="674">
          <cell r="D674" t="str">
            <v>+</v>
          </cell>
        </row>
        <row r="675">
          <cell r="D675" t="str">
            <v>+</v>
          </cell>
        </row>
        <row r="676">
          <cell r="D676" t="str">
            <v>+</v>
          </cell>
        </row>
        <row r="677">
          <cell r="D677" t="str">
            <v>+</v>
          </cell>
        </row>
        <row r="678">
          <cell r="D678" t="str">
            <v>+</v>
          </cell>
        </row>
        <row r="679">
          <cell r="D679" t="str">
            <v>+</v>
          </cell>
        </row>
        <row r="680">
          <cell r="D680" t="str">
            <v>+</v>
          </cell>
        </row>
        <row r="681">
          <cell r="D681" t="str">
            <v>+</v>
          </cell>
        </row>
        <row r="682">
          <cell r="D682" t="str">
            <v>+</v>
          </cell>
        </row>
        <row r="683">
          <cell r="D683" t="str">
            <v>+</v>
          </cell>
        </row>
        <row r="684">
          <cell r="D684" t="str">
            <v>+</v>
          </cell>
        </row>
        <row r="685">
          <cell r="D685" t="str">
            <v>+</v>
          </cell>
        </row>
        <row r="686">
          <cell r="D686" t="str">
            <v>+</v>
          </cell>
        </row>
        <row r="687">
          <cell r="D687" t="str">
            <v>+</v>
          </cell>
        </row>
        <row r="688">
          <cell r="D688" t="str">
            <v>+</v>
          </cell>
        </row>
        <row r="689">
          <cell r="D689" t="str">
            <v>+</v>
          </cell>
        </row>
        <row r="690">
          <cell r="D690" t="str">
            <v>+</v>
          </cell>
        </row>
        <row r="691">
          <cell r="D691" t="str">
            <v>+</v>
          </cell>
        </row>
        <row r="692">
          <cell r="D692" t="str">
            <v>+</v>
          </cell>
        </row>
        <row r="693">
          <cell r="D693" t="str">
            <v>+</v>
          </cell>
        </row>
        <row r="694">
          <cell r="D694" t="str">
            <v>+</v>
          </cell>
        </row>
        <row r="695">
          <cell r="D695" t="str">
            <v>+</v>
          </cell>
        </row>
        <row r="696">
          <cell r="D696" t="str">
            <v>+</v>
          </cell>
        </row>
        <row r="697">
          <cell r="D697" t="str">
            <v>+</v>
          </cell>
        </row>
        <row r="698">
          <cell r="D698" t="str">
            <v>+</v>
          </cell>
        </row>
        <row r="699">
          <cell r="D699" t="str">
            <v>+</v>
          </cell>
        </row>
        <row r="700">
          <cell r="D700" t="str">
            <v>+</v>
          </cell>
        </row>
        <row r="701">
          <cell r="D701" t="str">
            <v>+</v>
          </cell>
        </row>
        <row r="702">
          <cell r="D702" t="str">
            <v>+</v>
          </cell>
        </row>
        <row r="703">
          <cell r="D703" t="str">
            <v>+</v>
          </cell>
        </row>
        <row r="704">
          <cell r="D704" t="str">
            <v>+</v>
          </cell>
        </row>
        <row r="705">
          <cell r="D705" t="str">
            <v>+</v>
          </cell>
        </row>
        <row r="706">
          <cell r="D706" t="str">
            <v>+</v>
          </cell>
        </row>
        <row r="707">
          <cell r="D707" t="str">
            <v>+</v>
          </cell>
        </row>
        <row r="708">
          <cell r="D708" t="str">
            <v>+</v>
          </cell>
        </row>
        <row r="709">
          <cell r="D709" t="str">
            <v>+</v>
          </cell>
        </row>
        <row r="710">
          <cell r="D710" t="str">
            <v>+</v>
          </cell>
        </row>
        <row r="711">
          <cell r="D711" t="str">
            <v>+</v>
          </cell>
        </row>
        <row r="712">
          <cell r="D712" t="str">
            <v>+</v>
          </cell>
        </row>
        <row r="713">
          <cell r="D713" t="str">
            <v>+</v>
          </cell>
        </row>
        <row r="714">
          <cell r="D714" t="str">
            <v>+</v>
          </cell>
        </row>
        <row r="715">
          <cell r="D715" t="str">
            <v>+</v>
          </cell>
        </row>
        <row r="716">
          <cell r="D716" t="str">
            <v>+</v>
          </cell>
        </row>
        <row r="717">
          <cell r="D717" t="str">
            <v>+</v>
          </cell>
        </row>
        <row r="718">
          <cell r="D718" t="str">
            <v>+</v>
          </cell>
        </row>
        <row r="719">
          <cell r="D719" t="str">
            <v>+</v>
          </cell>
        </row>
        <row r="720">
          <cell r="D720" t="str">
            <v>+</v>
          </cell>
        </row>
        <row r="721">
          <cell r="D721" t="str">
            <v>+</v>
          </cell>
        </row>
        <row r="722">
          <cell r="D722" t="str">
            <v>+</v>
          </cell>
        </row>
        <row r="723">
          <cell r="D723" t="str">
            <v>+</v>
          </cell>
        </row>
        <row r="724">
          <cell r="D724" t="str">
            <v>+</v>
          </cell>
        </row>
        <row r="725">
          <cell r="D725" t="str">
            <v>+</v>
          </cell>
        </row>
        <row r="726">
          <cell r="D726" t="str">
            <v>+</v>
          </cell>
        </row>
        <row r="727">
          <cell r="D727" t="str">
            <v>+</v>
          </cell>
        </row>
        <row r="728">
          <cell r="D728" t="str">
            <v>+</v>
          </cell>
        </row>
        <row r="729">
          <cell r="D729" t="str">
            <v>+</v>
          </cell>
        </row>
        <row r="730">
          <cell r="D730" t="str">
            <v>+</v>
          </cell>
        </row>
        <row r="731">
          <cell r="D731" t="str">
            <v>+</v>
          </cell>
        </row>
        <row r="732">
          <cell r="D732" t="str">
            <v>+</v>
          </cell>
        </row>
        <row r="733">
          <cell r="D733" t="str">
            <v>+</v>
          </cell>
        </row>
        <row r="734">
          <cell r="D734" t="str">
            <v>+</v>
          </cell>
        </row>
        <row r="735">
          <cell r="D735" t="str">
            <v>+</v>
          </cell>
        </row>
        <row r="736">
          <cell r="D736" t="str">
            <v>+</v>
          </cell>
        </row>
        <row r="737">
          <cell r="D737" t="str">
            <v>+</v>
          </cell>
        </row>
        <row r="738">
          <cell r="D738" t="str">
            <v>+</v>
          </cell>
        </row>
        <row r="739">
          <cell r="D739" t="str">
            <v>+</v>
          </cell>
        </row>
        <row r="740">
          <cell r="D740" t="str">
            <v>+</v>
          </cell>
        </row>
        <row r="741">
          <cell r="D741" t="str">
            <v>+</v>
          </cell>
        </row>
        <row r="742">
          <cell r="D742" t="str">
            <v>+</v>
          </cell>
        </row>
        <row r="743">
          <cell r="D743" t="str">
            <v>+</v>
          </cell>
        </row>
        <row r="744">
          <cell r="D744" t="str">
            <v>+</v>
          </cell>
        </row>
        <row r="745">
          <cell r="D745" t="str">
            <v>+</v>
          </cell>
        </row>
        <row r="746">
          <cell r="D746" t="str">
            <v>+</v>
          </cell>
        </row>
        <row r="747">
          <cell r="D747" t="str">
            <v>+</v>
          </cell>
        </row>
        <row r="748">
          <cell r="D748" t="str">
            <v>+</v>
          </cell>
        </row>
        <row r="749">
          <cell r="D749" t="str">
            <v>+</v>
          </cell>
        </row>
        <row r="750">
          <cell r="D750" t="str">
            <v>+</v>
          </cell>
        </row>
        <row r="751">
          <cell r="D751" t="str">
            <v>+</v>
          </cell>
        </row>
        <row r="752">
          <cell r="D752" t="str">
            <v>+</v>
          </cell>
        </row>
        <row r="753">
          <cell r="D753" t="str">
            <v>+</v>
          </cell>
        </row>
        <row r="754">
          <cell r="D754" t="str">
            <v>+</v>
          </cell>
        </row>
        <row r="755">
          <cell r="D755" t="str">
            <v>+</v>
          </cell>
        </row>
        <row r="756">
          <cell r="D756" t="str">
            <v>+</v>
          </cell>
        </row>
        <row r="757">
          <cell r="D757" t="str">
            <v>+</v>
          </cell>
        </row>
        <row r="758">
          <cell r="D758" t="str">
            <v>+</v>
          </cell>
        </row>
        <row r="759">
          <cell r="D759" t="str">
            <v>+</v>
          </cell>
        </row>
        <row r="760">
          <cell r="D760" t="str">
            <v>+</v>
          </cell>
        </row>
        <row r="761">
          <cell r="D761" t="str">
            <v>+</v>
          </cell>
        </row>
        <row r="762">
          <cell r="D762" t="str">
            <v>+</v>
          </cell>
        </row>
        <row r="763">
          <cell r="D763" t="str">
            <v>+</v>
          </cell>
        </row>
        <row r="764">
          <cell r="D764" t="str">
            <v>+</v>
          </cell>
        </row>
        <row r="765">
          <cell r="D765" t="str">
            <v>+</v>
          </cell>
        </row>
        <row r="766">
          <cell r="D766" t="str">
            <v>+</v>
          </cell>
        </row>
        <row r="767">
          <cell r="D767" t="str">
            <v>+</v>
          </cell>
        </row>
        <row r="768">
          <cell r="D768" t="str">
            <v>+</v>
          </cell>
        </row>
        <row r="769">
          <cell r="D769" t="str">
            <v>+</v>
          </cell>
        </row>
        <row r="770">
          <cell r="D770" t="str">
            <v>+</v>
          </cell>
        </row>
        <row r="771">
          <cell r="D771" t="str">
            <v>+</v>
          </cell>
        </row>
        <row r="772">
          <cell r="D772" t="str">
            <v>+</v>
          </cell>
        </row>
        <row r="773">
          <cell r="D773" t="str">
            <v>+</v>
          </cell>
        </row>
        <row r="774">
          <cell r="D774" t="str">
            <v>+</v>
          </cell>
        </row>
        <row r="775">
          <cell r="D775" t="str">
            <v>+</v>
          </cell>
        </row>
        <row r="776">
          <cell r="D776" t="str">
            <v>+</v>
          </cell>
        </row>
        <row r="777">
          <cell r="D777" t="str">
            <v>+</v>
          </cell>
        </row>
        <row r="778">
          <cell r="D778" t="str">
            <v>+</v>
          </cell>
        </row>
        <row r="779">
          <cell r="D779" t="str">
            <v>+</v>
          </cell>
        </row>
        <row r="780">
          <cell r="D780" t="str">
            <v>+</v>
          </cell>
        </row>
        <row r="781">
          <cell r="D781" t="str">
            <v>+</v>
          </cell>
        </row>
        <row r="782">
          <cell r="D782" t="str">
            <v>+</v>
          </cell>
        </row>
        <row r="783">
          <cell r="D783" t="str">
            <v>+</v>
          </cell>
        </row>
        <row r="784">
          <cell r="D784" t="str">
            <v>+</v>
          </cell>
        </row>
        <row r="785">
          <cell r="D785" t="str">
            <v>+</v>
          </cell>
        </row>
        <row r="786">
          <cell r="D786" t="str">
            <v>+</v>
          </cell>
        </row>
        <row r="787">
          <cell r="D787" t="str">
            <v>+</v>
          </cell>
        </row>
        <row r="788">
          <cell r="D788" t="str">
            <v>+</v>
          </cell>
        </row>
        <row r="789">
          <cell r="D789" t="str">
            <v>+</v>
          </cell>
        </row>
        <row r="790">
          <cell r="D790" t="str">
            <v>+</v>
          </cell>
        </row>
        <row r="791">
          <cell r="D791" t="str">
            <v>+</v>
          </cell>
        </row>
        <row r="792">
          <cell r="D792" t="str">
            <v>+</v>
          </cell>
        </row>
        <row r="793">
          <cell r="D793" t="str">
            <v>+</v>
          </cell>
        </row>
        <row r="794">
          <cell r="D794" t="str">
            <v>+</v>
          </cell>
        </row>
        <row r="795">
          <cell r="D795" t="str">
            <v>+</v>
          </cell>
        </row>
        <row r="796">
          <cell r="D796" t="str">
            <v>+</v>
          </cell>
        </row>
        <row r="797">
          <cell r="D797" t="str">
            <v>+</v>
          </cell>
        </row>
        <row r="798">
          <cell r="D798" t="str">
            <v>+</v>
          </cell>
        </row>
        <row r="799">
          <cell r="D799" t="str">
            <v>+</v>
          </cell>
        </row>
        <row r="800">
          <cell r="D800" t="str">
            <v>+</v>
          </cell>
        </row>
        <row r="801">
          <cell r="D801" t="str">
            <v>+</v>
          </cell>
        </row>
        <row r="802">
          <cell r="D802" t="str">
            <v>+</v>
          </cell>
        </row>
        <row r="803">
          <cell r="D803" t="str">
            <v>+</v>
          </cell>
        </row>
        <row r="804">
          <cell r="D804" t="str">
            <v>+</v>
          </cell>
        </row>
        <row r="805">
          <cell r="D805" t="str">
            <v>+</v>
          </cell>
        </row>
        <row r="806">
          <cell r="D806" t="str">
            <v>+</v>
          </cell>
        </row>
        <row r="807">
          <cell r="D807" t="str">
            <v>+</v>
          </cell>
        </row>
        <row r="808">
          <cell r="D808" t="str">
            <v>+</v>
          </cell>
        </row>
        <row r="809">
          <cell r="D809" t="str">
            <v>+</v>
          </cell>
        </row>
        <row r="810">
          <cell r="D810" t="str">
            <v>+</v>
          </cell>
        </row>
        <row r="811">
          <cell r="D811" t="str">
            <v>+</v>
          </cell>
        </row>
        <row r="812">
          <cell r="D812" t="str">
            <v>+</v>
          </cell>
        </row>
        <row r="813">
          <cell r="D813" t="str">
            <v>+</v>
          </cell>
        </row>
        <row r="814">
          <cell r="D814" t="str">
            <v>+</v>
          </cell>
        </row>
        <row r="815">
          <cell r="D815" t="str">
            <v>+</v>
          </cell>
        </row>
        <row r="816">
          <cell r="D816" t="str">
            <v>+</v>
          </cell>
        </row>
        <row r="817">
          <cell r="D817" t="str">
            <v>+</v>
          </cell>
        </row>
        <row r="818">
          <cell r="D818" t="str">
            <v>+</v>
          </cell>
        </row>
        <row r="819">
          <cell r="D819" t="str">
            <v>+</v>
          </cell>
        </row>
        <row r="820">
          <cell r="D820" t="str">
            <v>+</v>
          </cell>
        </row>
        <row r="821">
          <cell r="D821" t="str">
            <v>+</v>
          </cell>
        </row>
        <row r="822">
          <cell r="D822" t="str">
            <v>+</v>
          </cell>
        </row>
        <row r="823">
          <cell r="D823" t="str">
            <v>+</v>
          </cell>
        </row>
        <row r="824">
          <cell r="D824" t="str">
            <v>+</v>
          </cell>
        </row>
        <row r="825">
          <cell r="D825" t="str">
            <v>+</v>
          </cell>
        </row>
        <row r="826">
          <cell r="D826" t="str">
            <v>+</v>
          </cell>
        </row>
        <row r="827">
          <cell r="D827" t="str">
            <v>+</v>
          </cell>
        </row>
        <row r="828">
          <cell r="D828" t="str">
            <v>+</v>
          </cell>
        </row>
        <row r="829">
          <cell r="D829" t="str">
            <v>+</v>
          </cell>
        </row>
        <row r="830">
          <cell r="D830" t="str">
            <v>+</v>
          </cell>
        </row>
        <row r="831">
          <cell r="D831" t="str">
            <v>+</v>
          </cell>
        </row>
        <row r="832">
          <cell r="D832" t="str">
            <v>+</v>
          </cell>
        </row>
        <row r="833">
          <cell r="D833" t="str">
            <v>+</v>
          </cell>
        </row>
        <row r="834">
          <cell r="D834" t="str">
            <v>+</v>
          </cell>
        </row>
        <row r="835">
          <cell r="D835" t="str">
            <v>+</v>
          </cell>
        </row>
        <row r="836">
          <cell r="D836" t="str">
            <v>+</v>
          </cell>
        </row>
        <row r="837">
          <cell r="D837" t="str">
            <v>+</v>
          </cell>
        </row>
        <row r="838">
          <cell r="D838" t="str">
            <v>+</v>
          </cell>
        </row>
        <row r="839">
          <cell r="D839" t="str">
            <v>+</v>
          </cell>
        </row>
        <row r="840">
          <cell r="D840" t="str">
            <v>+</v>
          </cell>
        </row>
        <row r="841">
          <cell r="D841" t="str">
            <v>+</v>
          </cell>
        </row>
        <row r="842">
          <cell r="D842" t="str">
            <v>+</v>
          </cell>
        </row>
        <row r="843">
          <cell r="D843" t="str">
            <v>+</v>
          </cell>
        </row>
        <row r="844">
          <cell r="D844" t="str">
            <v>+</v>
          </cell>
        </row>
        <row r="845">
          <cell r="D845" t="str">
            <v>+</v>
          </cell>
        </row>
        <row r="846">
          <cell r="D846" t="str">
            <v>+</v>
          </cell>
        </row>
        <row r="847">
          <cell r="D847" t="str">
            <v>+</v>
          </cell>
        </row>
        <row r="848">
          <cell r="D848" t="str">
            <v>+</v>
          </cell>
        </row>
        <row r="849">
          <cell r="D849" t="str">
            <v>+</v>
          </cell>
        </row>
        <row r="850">
          <cell r="D850" t="str">
            <v>+</v>
          </cell>
        </row>
        <row r="851">
          <cell r="D851" t="str">
            <v>+</v>
          </cell>
        </row>
        <row r="852">
          <cell r="D852" t="str">
            <v>+</v>
          </cell>
        </row>
        <row r="853">
          <cell r="D853" t="str">
            <v>+</v>
          </cell>
        </row>
        <row r="854">
          <cell r="D854" t="str">
            <v>+</v>
          </cell>
        </row>
        <row r="855">
          <cell r="D855" t="str">
            <v>+</v>
          </cell>
        </row>
        <row r="856">
          <cell r="D856" t="str">
            <v>+</v>
          </cell>
        </row>
        <row r="857">
          <cell r="D857" t="str">
            <v>+</v>
          </cell>
        </row>
        <row r="858">
          <cell r="D858" t="str">
            <v>+</v>
          </cell>
        </row>
        <row r="859">
          <cell r="D859" t="str">
            <v>+</v>
          </cell>
        </row>
        <row r="860">
          <cell r="D860" t="str">
            <v>+</v>
          </cell>
        </row>
        <row r="861">
          <cell r="D861" t="str">
            <v>+</v>
          </cell>
        </row>
        <row r="862">
          <cell r="D862" t="str">
            <v>+</v>
          </cell>
        </row>
        <row r="863">
          <cell r="D863" t="str">
            <v>+</v>
          </cell>
        </row>
        <row r="864">
          <cell r="D864" t="str">
            <v>+</v>
          </cell>
        </row>
        <row r="865">
          <cell r="D865" t="str">
            <v>+</v>
          </cell>
        </row>
        <row r="866">
          <cell r="D866" t="str">
            <v>+</v>
          </cell>
        </row>
        <row r="867">
          <cell r="D867" t="str">
            <v>+</v>
          </cell>
        </row>
        <row r="868">
          <cell r="D868" t="str">
            <v>+</v>
          </cell>
        </row>
        <row r="869">
          <cell r="D869" t="str">
            <v>+</v>
          </cell>
        </row>
        <row r="870">
          <cell r="D870" t="str">
            <v>+</v>
          </cell>
        </row>
        <row r="871">
          <cell r="D871" t="str">
            <v>+</v>
          </cell>
        </row>
        <row r="872">
          <cell r="D872" t="str">
            <v>+</v>
          </cell>
        </row>
        <row r="873">
          <cell r="D873" t="str">
            <v>+</v>
          </cell>
        </row>
        <row r="874">
          <cell r="D874" t="str">
            <v>+</v>
          </cell>
        </row>
        <row r="875">
          <cell r="D875" t="str">
            <v>+</v>
          </cell>
        </row>
        <row r="876">
          <cell r="D876" t="str">
            <v>+</v>
          </cell>
        </row>
        <row r="877">
          <cell r="D877" t="str">
            <v>+</v>
          </cell>
        </row>
        <row r="878">
          <cell r="D878" t="str">
            <v>+</v>
          </cell>
        </row>
        <row r="879">
          <cell r="D879" t="str">
            <v>+</v>
          </cell>
        </row>
        <row r="880">
          <cell r="D880" t="str">
            <v>+</v>
          </cell>
        </row>
        <row r="881">
          <cell r="D881" t="str">
            <v>+</v>
          </cell>
        </row>
        <row r="882">
          <cell r="D882" t="str">
            <v>+</v>
          </cell>
        </row>
        <row r="883">
          <cell r="D883" t="str">
            <v>+</v>
          </cell>
        </row>
        <row r="884">
          <cell r="D884" t="str">
            <v>+</v>
          </cell>
        </row>
        <row r="885">
          <cell r="D885" t="str">
            <v>+</v>
          </cell>
        </row>
        <row r="886">
          <cell r="D886" t="str">
            <v>+</v>
          </cell>
        </row>
        <row r="887">
          <cell r="D887" t="str">
            <v>+</v>
          </cell>
        </row>
        <row r="888">
          <cell r="D888" t="str">
            <v>+</v>
          </cell>
        </row>
        <row r="889">
          <cell r="D889" t="str">
            <v>+</v>
          </cell>
        </row>
        <row r="890">
          <cell r="D890" t="str">
            <v>+</v>
          </cell>
        </row>
        <row r="891">
          <cell r="D891" t="str">
            <v>+</v>
          </cell>
        </row>
        <row r="892">
          <cell r="D892" t="str">
            <v>+</v>
          </cell>
        </row>
        <row r="893">
          <cell r="D893" t="str">
            <v>+</v>
          </cell>
        </row>
        <row r="894">
          <cell r="D894" t="str">
            <v>+</v>
          </cell>
        </row>
        <row r="895">
          <cell r="D895" t="str">
            <v>+</v>
          </cell>
        </row>
        <row r="896">
          <cell r="D896" t="str">
            <v>+</v>
          </cell>
        </row>
        <row r="897">
          <cell r="D897" t="str">
            <v>+</v>
          </cell>
        </row>
        <row r="898">
          <cell r="D898" t="str">
            <v>+</v>
          </cell>
        </row>
        <row r="899">
          <cell r="D899" t="str">
            <v>+</v>
          </cell>
        </row>
        <row r="900">
          <cell r="D900" t="str">
            <v>+</v>
          </cell>
        </row>
        <row r="901">
          <cell r="D901" t="str">
            <v>+</v>
          </cell>
        </row>
        <row r="902">
          <cell r="D902" t="str">
            <v>+</v>
          </cell>
        </row>
        <row r="903">
          <cell r="D903" t="str">
            <v>+</v>
          </cell>
        </row>
        <row r="904">
          <cell r="D904" t="str">
            <v>+</v>
          </cell>
        </row>
        <row r="905">
          <cell r="D905" t="str">
            <v>+</v>
          </cell>
        </row>
        <row r="906">
          <cell r="D906" t="str">
            <v>+</v>
          </cell>
        </row>
        <row r="907">
          <cell r="D907" t="str">
            <v>+</v>
          </cell>
        </row>
        <row r="908">
          <cell r="D908" t="str">
            <v>+</v>
          </cell>
        </row>
        <row r="909">
          <cell r="D909" t="str">
            <v>+</v>
          </cell>
        </row>
        <row r="910">
          <cell r="D910" t="str">
            <v>+</v>
          </cell>
        </row>
        <row r="911">
          <cell r="D911" t="str">
            <v>+</v>
          </cell>
        </row>
        <row r="912">
          <cell r="D912" t="str">
            <v>+</v>
          </cell>
        </row>
        <row r="913">
          <cell r="D913" t="str">
            <v>+</v>
          </cell>
        </row>
        <row r="914">
          <cell r="D914" t="str">
            <v>+</v>
          </cell>
        </row>
        <row r="915">
          <cell r="D915" t="str">
            <v>+</v>
          </cell>
        </row>
        <row r="916">
          <cell r="D916" t="str">
            <v>+</v>
          </cell>
        </row>
        <row r="917">
          <cell r="D917" t="str">
            <v>+</v>
          </cell>
        </row>
        <row r="918">
          <cell r="D918" t="str">
            <v>+</v>
          </cell>
        </row>
        <row r="919">
          <cell r="D919" t="str">
            <v>+</v>
          </cell>
        </row>
        <row r="920">
          <cell r="D920" t="str">
            <v>+</v>
          </cell>
        </row>
        <row r="921">
          <cell r="D921" t="str">
            <v>+</v>
          </cell>
        </row>
        <row r="922">
          <cell r="D922" t="str">
            <v>+</v>
          </cell>
        </row>
        <row r="923">
          <cell r="D923" t="str">
            <v>+</v>
          </cell>
        </row>
        <row r="924">
          <cell r="D924" t="str">
            <v>+</v>
          </cell>
        </row>
        <row r="925">
          <cell r="D925" t="str">
            <v>+</v>
          </cell>
        </row>
        <row r="926">
          <cell r="D926" t="str">
            <v>+</v>
          </cell>
        </row>
        <row r="927">
          <cell r="D927" t="str">
            <v>+</v>
          </cell>
        </row>
        <row r="928">
          <cell r="D928" t="str">
            <v>+</v>
          </cell>
        </row>
        <row r="929">
          <cell r="D929" t="str">
            <v>+</v>
          </cell>
        </row>
        <row r="930">
          <cell r="D930" t="str">
            <v>+</v>
          </cell>
        </row>
        <row r="931">
          <cell r="D931" t="str">
            <v>+</v>
          </cell>
        </row>
        <row r="932">
          <cell r="D932" t="str">
            <v>+</v>
          </cell>
        </row>
        <row r="933">
          <cell r="D933" t="str">
            <v>+</v>
          </cell>
        </row>
        <row r="934">
          <cell r="D934" t="str">
            <v>+</v>
          </cell>
        </row>
        <row r="935">
          <cell r="D935" t="str">
            <v>+</v>
          </cell>
        </row>
        <row r="936">
          <cell r="D936" t="str">
            <v>+</v>
          </cell>
        </row>
        <row r="937">
          <cell r="D937" t="str">
            <v>+</v>
          </cell>
        </row>
        <row r="938">
          <cell r="D938" t="str">
            <v>+</v>
          </cell>
        </row>
        <row r="939">
          <cell r="D939" t="str">
            <v>+</v>
          </cell>
        </row>
        <row r="940">
          <cell r="D940" t="str">
            <v>+</v>
          </cell>
        </row>
        <row r="941">
          <cell r="D941" t="str">
            <v>+</v>
          </cell>
        </row>
        <row r="942">
          <cell r="D942" t="str">
            <v>+</v>
          </cell>
        </row>
        <row r="943">
          <cell r="D943" t="str">
            <v>+</v>
          </cell>
        </row>
        <row r="944">
          <cell r="D944" t="str">
            <v>+</v>
          </cell>
        </row>
        <row r="945">
          <cell r="D945" t="str">
            <v>+</v>
          </cell>
        </row>
        <row r="946">
          <cell r="D946" t="str">
            <v>+</v>
          </cell>
        </row>
        <row r="947">
          <cell r="D947" t="str">
            <v>+</v>
          </cell>
        </row>
        <row r="948">
          <cell r="D948" t="str">
            <v>+</v>
          </cell>
        </row>
        <row r="949">
          <cell r="D949" t="str">
            <v>+</v>
          </cell>
        </row>
        <row r="950">
          <cell r="D950" t="str">
            <v>+</v>
          </cell>
        </row>
        <row r="951">
          <cell r="D951" t="str">
            <v>+</v>
          </cell>
        </row>
        <row r="952">
          <cell r="D952" t="str">
            <v>+</v>
          </cell>
        </row>
        <row r="953">
          <cell r="D953" t="str">
            <v>+</v>
          </cell>
        </row>
        <row r="954">
          <cell r="D954" t="str">
            <v>+</v>
          </cell>
        </row>
        <row r="955">
          <cell r="D955" t="str">
            <v>+</v>
          </cell>
        </row>
        <row r="956">
          <cell r="D956" t="str">
            <v>+</v>
          </cell>
        </row>
        <row r="957">
          <cell r="D957" t="str">
            <v>+</v>
          </cell>
        </row>
        <row r="958">
          <cell r="D958" t="str">
            <v>+</v>
          </cell>
        </row>
        <row r="959">
          <cell r="D959" t="str">
            <v>+</v>
          </cell>
        </row>
        <row r="960">
          <cell r="D960" t="str">
            <v>+</v>
          </cell>
        </row>
        <row r="961">
          <cell r="D961" t="str">
            <v>+</v>
          </cell>
        </row>
        <row r="962">
          <cell r="D962" t="str">
            <v>+</v>
          </cell>
        </row>
        <row r="963">
          <cell r="D963" t="str">
            <v>+</v>
          </cell>
        </row>
        <row r="964">
          <cell r="D964" t="str">
            <v>+</v>
          </cell>
        </row>
        <row r="965">
          <cell r="D965" t="str">
            <v>+</v>
          </cell>
        </row>
        <row r="966">
          <cell r="D966" t="str">
            <v>+</v>
          </cell>
        </row>
        <row r="967">
          <cell r="D967" t="str">
            <v>+</v>
          </cell>
        </row>
        <row r="968">
          <cell r="D968" t="str">
            <v>+</v>
          </cell>
        </row>
        <row r="969">
          <cell r="D969" t="str">
            <v>+</v>
          </cell>
        </row>
        <row r="970">
          <cell r="D970" t="str">
            <v>+</v>
          </cell>
        </row>
        <row r="971">
          <cell r="D971" t="str">
            <v>+</v>
          </cell>
        </row>
        <row r="972">
          <cell r="D972" t="str">
            <v>+</v>
          </cell>
        </row>
        <row r="973">
          <cell r="D973" t="str">
            <v>+</v>
          </cell>
        </row>
        <row r="974">
          <cell r="D974" t="str">
            <v>+</v>
          </cell>
        </row>
        <row r="975">
          <cell r="D975" t="str">
            <v>+</v>
          </cell>
        </row>
        <row r="976">
          <cell r="D976" t="str">
            <v>+</v>
          </cell>
        </row>
        <row r="977">
          <cell r="D977" t="str">
            <v>+</v>
          </cell>
        </row>
        <row r="978">
          <cell r="D978" t="str">
            <v>+</v>
          </cell>
        </row>
        <row r="979">
          <cell r="D979" t="str">
            <v>+</v>
          </cell>
        </row>
        <row r="980">
          <cell r="D980" t="str">
            <v>+</v>
          </cell>
        </row>
        <row r="981">
          <cell r="D981" t="str">
            <v>+</v>
          </cell>
        </row>
        <row r="982">
          <cell r="D982" t="str">
            <v>+</v>
          </cell>
        </row>
        <row r="983">
          <cell r="D983" t="str">
            <v>+</v>
          </cell>
        </row>
        <row r="984">
          <cell r="D984" t="str">
            <v>+</v>
          </cell>
        </row>
        <row r="985">
          <cell r="D985" t="str">
            <v>+</v>
          </cell>
        </row>
        <row r="986">
          <cell r="D986" t="str">
            <v>+</v>
          </cell>
        </row>
        <row r="987">
          <cell r="D987" t="str">
            <v>+</v>
          </cell>
        </row>
        <row r="988">
          <cell r="D988" t="str">
            <v>+</v>
          </cell>
        </row>
        <row r="989">
          <cell r="D989" t="str">
            <v>+</v>
          </cell>
        </row>
        <row r="990">
          <cell r="D990" t="str">
            <v>+</v>
          </cell>
        </row>
        <row r="991">
          <cell r="D991" t="str">
            <v>+</v>
          </cell>
        </row>
        <row r="992">
          <cell r="D992" t="str">
            <v>+</v>
          </cell>
        </row>
        <row r="993">
          <cell r="D993" t="str">
            <v>+</v>
          </cell>
        </row>
        <row r="994">
          <cell r="D994" t="str">
            <v>+</v>
          </cell>
        </row>
        <row r="995">
          <cell r="D995" t="str">
            <v>+</v>
          </cell>
        </row>
        <row r="996">
          <cell r="D996" t="str">
            <v>+</v>
          </cell>
        </row>
        <row r="997">
          <cell r="D997" t="str">
            <v>+</v>
          </cell>
        </row>
        <row r="998">
          <cell r="D998" t="str">
            <v>+</v>
          </cell>
        </row>
        <row r="999">
          <cell r="D999" t="str">
            <v>+</v>
          </cell>
        </row>
        <row r="1000">
          <cell r="D1000" t="str">
            <v>+</v>
          </cell>
        </row>
        <row r="1001">
          <cell r="D1001" t="str">
            <v>+</v>
          </cell>
        </row>
        <row r="1002">
          <cell r="D1002" t="str">
            <v>+</v>
          </cell>
        </row>
        <row r="1003">
          <cell r="D1003" t="str">
            <v>+</v>
          </cell>
        </row>
        <row r="1004">
          <cell r="D1004" t="str">
            <v>+</v>
          </cell>
        </row>
        <row r="1005">
          <cell r="D1005" t="str">
            <v>+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haterin.gebriria@rocketmail.com" TargetMode="External"/><Relationship Id="rId13" Type="http://schemas.openxmlformats.org/officeDocument/2006/relationships/hyperlink" Target="mailto:mutiaraalamlestari@yahoo.com" TargetMode="External"/><Relationship Id="rId18" Type="http://schemas.openxmlformats.org/officeDocument/2006/relationships/hyperlink" Target="mailto:ndylee927@gmail.com" TargetMode="External"/><Relationship Id="rId26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3208%5D&amp;rc:Parameters=false','_blank'))" TargetMode="External"/><Relationship Id="rId39" Type="http://schemas.openxmlformats.org/officeDocument/2006/relationships/hyperlink" Target="javascript:void(window.open('http://tuhov054.tu.tmt.co.id/ReportServer/RSViewerPage.aspx?/SALES/BI_CRM/RptActivity_All_Detail_YTD&amp;DATEPERIODE=%5BDATE%5D.%5BPERIODE%5D.%5BFULL%20MONTH%20NAME%5D.%2526%5B2018%5D%2526%5B8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9467%5D&amp;rc:Parameters=false','_blank'))" TargetMode="External"/><Relationship Id="rId3" Type="http://schemas.openxmlformats.org/officeDocument/2006/relationships/hyperlink" Target="mailto:herman@atlascitraselaras.com" TargetMode="External"/><Relationship Id="rId21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7218%5D&amp;rc:Parameters=false','_blank'))" TargetMode="External"/><Relationship Id="rId34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10099%5D&amp;rc:Parameters=false','_blank'))" TargetMode="External"/><Relationship Id="rId42" Type="http://schemas.openxmlformats.org/officeDocument/2006/relationships/hyperlink" Target="javascript:void(0)" TargetMode="External"/><Relationship Id="rId7" Type="http://schemas.openxmlformats.org/officeDocument/2006/relationships/hyperlink" Target="mailto:mutiaragroup17@yahoo.com" TargetMode="External"/><Relationship Id="rId12" Type="http://schemas.openxmlformats.org/officeDocument/2006/relationships/hyperlink" Target="mailto:pauzi_j@irpauherogroup.com" TargetMode="External"/><Relationship Id="rId17" Type="http://schemas.openxmlformats.org/officeDocument/2006/relationships/hyperlink" Target="mailto:anekaolineutama@yahoo.co.id" TargetMode="External"/><Relationship Id="rId25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3576%5D&amp;rc:Parameters=false','_blank'))" TargetMode="External"/><Relationship Id="rId33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10144%5D&amp;rc:Parameters=false','_blank'))" TargetMode="External"/><Relationship Id="rId38" Type="http://schemas.openxmlformats.org/officeDocument/2006/relationships/hyperlink" Target="javascript:void(window.open('http://tuhov054.tu.tmt.co.id/ReportServer/RSViewerPage.aspx?/SALES/BI_CRM/RptActivity_All_Detail_YTD&amp;DATEPERIODE=%5BDATE%5D.%5BPERIODE%5D.%5BFULL%20MONTH%20NAME%5D.%2526%5B2018%5D%2526%5B8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9468%5D&amp;rc:Parameters=false','_blank'))" TargetMode="External"/><Relationship Id="rId2" Type="http://schemas.openxmlformats.org/officeDocument/2006/relationships/hyperlink" Target="mailto:darwis_wuwungan@yahoo.com" TargetMode="External"/><Relationship Id="rId16" Type="http://schemas.openxmlformats.org/officeDocument/2006/relationships/hyperlink" Target="mailto:kwakingloen@yahoo.co.id" TargetMode="External"/><Relationship Id="rId20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9395%5D&amp;rc:Parameters=false','_blank'))" TargetMode="External"/><Relationship Id="rId29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1444%5D&amp;rc:Parameters=false','_blank'))" TargetMode="External"/><Relationship Id="rId41" Type="http://schemas.openxmlformats.org/officeDocument/2006/relationships/hyperlink" Target="javascript:void(0)" TargetMode="External"/><Relationship Id="rId1" Type="http://schemas.openxmlformats.org/officeDocument/2006/relationships/hyperlink" Target="mailto:tedy.suherman@bsa.co.id" TargetMode="External"/><Relationship Id="rId6" Type="http://schemas.openxmlformats.org/officeDocument/2006/relationships/hyperlink" Target="mailto:mutiaragroup17@yahoo.com" TargetMode="External"/><Relationship Id="rId11" Type="http://schemas.openxmlformats.org/officeDocument/2006/relationships/hyperlink" Target="mailto:harapanbaru@yahoo.co.id" TargetMode="External"/><Relationship Id="rId24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3714%5D&amp;rc:Parameters=false','_blank'))" TargetMode="External"/><Relationship Id="rId32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10220%5D&amp;rc:Parameters=false','_blank'))" TargetMode="External"/><Relationship Id="rId37" Type="http://schemas.openxmlformats.org/officeDocument/2006/relationships/hyperlink" Target="javascript:void(window.open('http://tuhov054.tu.tmt.co.id/ReportServer/RSViewerPage.aspx?/SALES/BI_CRM/RptActivity_All_Detail_YTD&amp;DATEPERIODE=%5BDATE%5D.%5BPERIODE%5D.%5BFULL%20MONTH%20NAME%5D.%2526%5B2018%5D%2526%5B8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9645%5D&amp;rc:Parameters=false','_blank'))" TargetMode="External"/><Relationship Id="rId40" Type="http://schemas.openxmlformats.org/officeDocument/2006/relationships/hyperlink" Target="javascript:void(window.open('http://tuhov054.tu.tmt.co.id/ReportServer/RSViewerPage.aspx?/SALES/BI_CRM/RptActivity_All_Detail_YTD&amp;DATEPERIODE=%5BDATE%5D.%5BPERIODE%5D.%5BFULL%20MONTH%20NAME%5D.%2526%5B2018%5D%2526%5B8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9465%5D&amp;rc:Parameters=false','_blank'))" TargetMode="External"/><Relationship Id="rId45" Type="http://schemas.openxmlformats.org/officeDocument/2006/relationships/comments" Target="../comments1.xml"/><Relationship Id="rId5" Type="http://schemas.openxmlformats.org/officeDocument/2006/relationships/hyperlink" Target="mailto:hpd_bkl@yahoo.com" TargetMode="External"/><Relationship Id="rId15" Type="http://schemas.openxmlformats.org/officeDocument/2006/relationships/hyperlink" Target="mailto:adm.cvpmp@gmail.com" TargetMode="External"/><Relationship Id="rId23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6712%5D&amp;rc:Parameters=false','_blank'))" TargetMode="External"/><Relationship Id="rId28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2877%5D&amp;rc:Parameters=false','_blank'))" TargetMode="External"/><Relationship Id="rId36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00136%5D&amp;rc:Parameters=false','_blank'))" TargetMode="External"/><Relationship Id="rId10" Type="http://schemas.openxmlformats.org/officeDocument/2006/relationships/hyperlink" Target="mailto:khaterin.gebriria@rocketmail.com" TargetMode="External"/><Relationship Id="rId19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28980%5D&amp;rc:Parameters=false','_blank'))" TargetMode="External"/><Relationship Id="rId31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10678%5D&amp;rc:Parameters=false','_blank'))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smp@gmail.com" TargetMode="External"/><Relationship Id="rId9" Type="http://schemas.openxmlformats.org/officeDocument/2006/relationships/hyperlink" Target="mailto:sriyudi.belitung@gmail.com" TargetMode="External"/><Relationship Id="rId14" Type="http://schemas.openxmlformats.org/officeDocument/2006/relationships/hyperlink" Target="mailto:bangunmineralsejahtera@gmail.com" TargetMode="External"/><Relationship Id="rId22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6841%5D&amp;rc:Parameters=false','_blank'))" TargetMode="External"/><Relationship Id="rId27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3145%5D&amp;rc:Parameters=false','_blank'))" TargetMode="External"/><Relationship Id="rId30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24418%5D&amp;rc:Parameters=false','_blank'))" TargetMode="External"/><Relationship Id="rId35" Type="http://schemas.openxmlformats.org/officeDocument/2006/relationships/hyperlink" Target="javascript:void(window.open('http://10.1.2.68/ReportServer/RSViewerPage.aspx?/SALES/BI_CRM/RptActivity_All_Detail_YTD&amp;DATEPERIODE=%5BDATE%5D.%5BPERIODE%5D.%5BFULL%20MONTH%20NAME%5D.%2526%5B2018%5D%2526%5B7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01761%5D&amp;rc:Parameters=false','_blank'))" TargetMode="External"/><Relationship Id="rId43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showGridLines="0" view="pageBreakPreview" zoomScale="115" zoomScaleNormal="100" zoomScaleSheetLayoutView="115" workbookViewId="0">
      <selection activeCell="C14" sqref="C14"/>
    </sheetView>
  </sheetViews>
  <sheetFormatPr defaultRowHeight="16.5"/>
  <cols>
    <col min="1" max="1" width="6.7109375" style="14" customWidth="1"/>
    <col min="2" max="2" width="43.140625" style="14" customWidth="1"/>
    <col min="3" max="3" width="41.5703125" style="14" bestFit="1" customWidth="1"/>
    <col min="4" max="4" width="40.5703125" style="14" customWidth="1"/>
    <col min="5" max="16384" width="9.140625" style="14"/>
  </cols>
  <sheetData>
    <row r="1" spans="1:4">
      <c r="A1" s="489" t="s">
        <v>86</v>
      </c>
      <c r="B1" s="490"/>
      <c r="C1" s="490"/>
      <c r="D1" s="491"/>
    </row>
    <row r="2" spans="1:4" ht="17.25" thickBot="1">
      <c r="D2" s="14" t="s">
        <v>277</v>
      </c>
    </row>
    <row r="3" spans="1:4" ht="21" customHeight="1" thickBot="1">
      <c r="A3" s="492" t="s">
        <v>111</v>
      </c>
      <c r="B3" s="493"/>
      <c r="C3" s="493"/>
      <c r="D3" s="494"/>
    </row>
    <row r="4" spans="1:4">
      <c r="A4" s="110" t="s">
        <v>0</v>
      </c>
      <c r="B4" s="111" t="s">
        <v>112</v>
      </c>
      <c r="C4" s="111" t="s">
        <v>113</v>
      </c>
      <c r="D4" s="111" t="s">
        <v>114</v>
      </c>
    </row>
    <row r="5" spans="1:4" ht="33">
      <c r="A5" s="174">
        <v>1</v>
      </c>
      <c r="B5" s="175" t="s">
        <v>26</v>
      </c>
      <c r="C5" s="261" t="s">
        <v>287</v>
      </c>
      <c r="D5" s="112"/>
    </row>
    <row r="6" spans="1:4">
      <c r="A6" s="174">
        <v>2</v>
      </c>
      <c r="B6" s="175" t="s">
        <v>115</v>
      </c>
      <c r="C6" s="113">
        <v>43328</v>
      </c>
      <c r="D6" s="112"/>
    </row>
    <row r="7" spans="1:4">
      <c r="A7" s="174">
        <v>3</v>
      </c>
      <c r="B7" s="175" t="s">
        <v>116</v>
      </c>
      <c r="C7" s="261" t="s">
        <v>288</v>
      </c>
      <c r="D7" s="112"/>
    </row>
    <row r="8" spans="1:4">
      <c r="A8" s="174">
        <v>4</v>
      </c>
      <c r="B8" s="175" t="s">
        <v>117</v>
      </c>
      <c r="C8" s="261" t="s">
        <v>278</v>
      </c>
      <c r="D8" s="112"/>
    </row>
    <row r="9" spans="1:4">
      <c r="A9" s="114">
        <v>5</v>
      </c>
      <c r="B9" s="175" t="s">
        <v>118</v>
      </c>
      <c r="C9" s="113"/>
      <c r="D9" s="112"/>
    </row>
    <row r="10" spans="1:4" ht="33">
      <c r="A10" s="115"/>
      <c r="B10" s="175" t="s">
        <v>119</v>
      </c>
      <c r="C10" s="261" t="s">
        <v>283</v>
      </c>
      <c r="D10" s="116"/>
    </row>
    <row r="11" spans="1:4">
      <c r="A11" s="115"/>
      <c r="B11" s="175" t="s">
        <v>120</v>
      </c>
      <c r="C11" s="113" t="s">
        <v>279</v>
      </c>
      <c r="D11" s="112"/>
    </row>
    <row r="12" spans="1:4">
      <c r="A12" s="115"/>
      <c r="B12" s="175" t="s">
        <v>121</v>
      </c>
      <c r="C12" s="113" t="s">
        <v>284</v>
      </c>
      <c r="D12" s="117"/>
    </row>
    <row r="13" spans="1:4">
      <c r="A13" s="118"/>
      <c r="B13" s="175" t="s">
        <v>122</v>
      </c>
      <c r="C13" s="113">
        <v>43356</v>
      </c>
      <c r="D13" s="112"/>
    </row>
    <row r="14" spans="1:4">
      <c r="A14" s="174">
        <v>6</v>
      </c>
      <c r="B14" s="175" t="s">
        <v>123</v>
      </c>
      <c r="C14" s="261"/>
      <c r="D14" s="112"/>
    </row>
    <row r="15" spans="1:4" ht="16.5" customHeight="1">
      <c r="A15" s="495">
        <v>7</v>
      </c>
      <c r="B15" s="175" t="s">
        <v>124</v>
      </c>
      <c r="C15" s="496"/>
      <c r="D15" s="499"/>
    </row>
    <row r="16" spans="1:4">
      <c r="A16" s="495"/>
      <c r="B16" s="119" t="s">
        <v>125</v>
      </c>
      <c r="C16" s="497"/>
      <c r="D16" s="500"/>
    </row>
    <row r="17" spans="1:4">
      <c r="A17" s="495"/>
      <c r="B17" s="119" t="s">
        <v>126</v>
      </c>
      <c r="C17" s="497"/>
      <c r="D17" s="500"/>
    </row>
    <row r="18" spans="1:4">
      <c r="A18" s="495"/>
      <c r="B18" s="119" t="s">
        <v>127</v>
      </c>
      <c r="C18" s="497"/>
      <c r="D18" s="500"/>
    </row>
    <row r="19" spans="1:4">
      <c r="A19" s="495"/>
      <c r="B19" s="119" t="s">
        <v>128</v>
      </c>
      <c r="C19" s="497"/>
      <c r="D19" s="500"/>
    </row>
    <row r="20" spans="1:4">
      <c r="A20" s="495"/>
      <c r="B20" s="119"/>
      <c r="C20" s="498"/>
      <c r="D20" s="501"/>
    </row>
    <row r="21" spans="1:4">
      <c r="A21" s="174">
        <v>7</v>
      </c>
      <c r="B21" s="175" t="s">
        <v>129</v>
      </c>
      <c r="C21" s="261"/>
      <c r="D21" s="112"/>
    </row>
    <row r="22" spans="1:4">
      <c r="A22" s="174">
        <v>8</v>
      </c>
      <c r="B22" s="175" t="s">
        <v>130</v>
      </c>
      <c r="C22" s="261"/>
      <c r="D22" s="120"/>
    </row>
    <row r="23" spans="1:4">
      <c r="A23" s="174">
        <v>9</v>
      </c>
      <c r="B23" s="175" t="s">
        <v>131</v>
      </c>
      <c r="C23" s="121"/>
      <c r="D23" s="112"/>
    </row>
    <row r="24" spans="1:4">
      <c r="A24" s="174">
        <v>10</v>
      </c>
      <c r="B24" s="175" t="s">
        <v>132</v>
      </c>
      <c r="C24" s="261"/>
      <c r="D24" s="112"/>
    </row>
    <row r="25" spans="1:4">
      <c r="A25" s="174">
        <v>11</v>
      </c>
      <c r="B25" s="175" t="s">
        <v>133</v>
      </c>
      <c r="C25" s="261"/>
      <c r="D25" s="112"/>
    </row>
    <row r="26" spans="1:4" ht="17.25" thickBot="1">
      <c r="A26" s="114">
        <v>12</v>
      </c>
      <c r="B26" s="122" t="s">
        <v>134</v>
      </c>
      <c r="C26" s="122"/>
      <c r="D26" s="123"/>
    </row>
    <row r="27" spans="1:4" ht="17.25" thickBot="1">
      <c r="A27" s="124" t="s">
        <v>0</v>
      </c>
      <c r="B27" s="125" t="s">
        <v>112</v>
      </c>
      <c r="C27" s="125" t="s">
        <v>135</v>
      </c>
      <c r="D27" s="125" t="s">
        <v>114</v>
      </c>
    </row>
    <row r="28" spans="1:4" ht="82.5">
      <c r="A28" s="118">
        <v>13</v>
      </c>
      <c r="B28" s="126" t="s">
        <v>136</v>
      </c>
      <c r="C28" s="316" t="s">
        <v>285</v>
      </c>
      <c r="D28" s="127"/>
    </row>
    <row r="29" spans="1:4">
      <c r="A29" s="174">
        <v>14</v>
      </c>
      <c r="B29" s="175" t="s">
        <v>137</v>
      </c>
      <c r="C29" s="175"/>
      <c r="D29" s="112"/>
    </row>
    <row r="30" spans="1:4" ht="82.5">
      <c r="A30" s="174">
        <v>15</v>
      </c>
      <c r="B30" s="175" t="s">
        <v>24</v>
      </c>
      <c r="C30" s="175" t="s">
        <v>138</v>
      </c>
      <c r="D30" s="112" t="s">
        <v>139</v>
      </c>
    </row>
    <row r="31" spans="1:4" ht="17.25" thickBot="1">
      <c r="A31" s="114">
        <v>16</v>
      </c>
      <c r="B31" s="122" t="s">
        <v>140</v>
      </c>
      <c r="C31" s="122"/>
      <c r="D31" s="123"/>
    </row>
    <row r="32" spans="1:4" ht="17.25" customHeight="1" thickBot="1">
      <c r="A32" s="480" t="s">
        <v>141</v>
      </c>
      <c r="B32" s="481"/>
      <c r="C32" s="481"/>
      <c r="D32" s="482"/>
    </row>
    <row r="33" spans="1:4" ht="16.5" customHeight="1">
      <c r="A33" s="502" t="s">
        <v>142</v>
      </c>
      <c r="B33" s="503"/>
      <c r="C33" s="503"/>
      <c r="D33" s="504"/>
    </row>
    <row r="34" spans="1:4" ht="16.5" customHeight="1">
      <c r="A34" s="477" t="s">
        <v>143</v>
      </c>
      <c r="B34" s="478"/>
      <c r="C34" s="478"/>
      <c r="D34" s="479"/>
    </row>
    <row r="35" spans="1:4" ht="16.5" customHeight="1">
      <c r="A35" s="477" t="s">
        <v>144</v>
      </c>
      <c r="B35" s="478"/>
      <c r="C35" s="478"/>
      <c r="D35" s="479"/>
    </row>
    <row r="36" spans="1:4" ht="16.5" customHeight="1">
      <c r="A36" s="477" t="s">
        <v>145</v>
      </c>
      <c r="B36" s="478"/>
      <c r="C36" s="478"/>
      <c r="D36" s="479"/>
    </row>
    <row r="37" spans="1:4" ht="16.5" customHeight="1">
      <c r="A37" s="477" t="s">
        <v>146</v>
      </c>
      <c r="B37" s="478"/>
      <c r="C37" s="478"/>
      <c r="D37" s="479"/>
    </row>
    <row r="38" spans="1:4" ht="16.5" customHeight="1">
      <c r="A38" s="505" t="s">
        <v>147</v>
      </c>
      <c r="B38" s="506"/>
      <c r="C38" s="506"/>
      <c r="D38" s="507"/>
    </row>
    <row r="39" spans="1:4" ht="16.5" customHeight="1">
      <c r="A39" s="477" t="s">
        <v>148</v>
      </c>
      <c r="B39" s="478"/>
      <c r="C39" s="478"/>
      <c r="D39" s="479"/>
    </row>
    <row r="40" spans="1:4" ht="16.5" customHeight="1">
      <c r="A40" s="477" t="s">
        <v>149</v>
      </c>
      <c r="B40" s="478"/>
      <c r="C40" s="478"/>
      <c r="D40" s="479"/>
    </row>
    <row r="41" spans="1:4" ht="16.5" customHeight="1">
      <c r="A41" s="477" t="s">
        <v>150</v>
      </c>
      <c r="B41" s="478"/>
      <c r="C41" s="478"/>
      <c r="D41" s="479"/>
    </row>
    <row r="42" spans="1:4" ht="16.5" customHeight="1">
      <c r="A42" s="477" t="s">
        <v>151</v>
      </c>
      <c r="B42" s="478"/>
      <c r="C42" s="478"/>
      <c r="D42" s="479"/>
    </row>
    <row r="43" spans="1:4" ht="16.5" customHeight="1">
      <c r="A43" s="483" t="s">
        <v>152</v>
      </c>
      <c r="B43" s="484"/>
      <c r="C43" s="484"/>
      <c r="D43" s="485"/>
    </row>
    <row r="44" spans="1:4" ht="16.5" customHeight="1">
      <c r="A44" s="483" t="s">
        <v>153</v>
      </c>
      <c r="B44" s="484"/>
      <c r="C44" s="484"/>
      <c r="D44" s="485"/>
    </row>
    <row r="45" spans="1:4" ht="16.5" customHeight="1">
      <c r="A45" s="477" t="s">
        <v>154</v>
      </c>
      <c r="B45" s="478"/>
      <c r="C45" s="478"/>
      <c r="D45" s="479"/>
    </row>
    <row r="46" spans="1:4" ht="16.5" customHeight="1">
      <c r="A46" s="483" t="s">
        <v>155</v>
      </c>
      <c r="B46" s="484"/>
      <c r="C46" s="484"/>
      <c r="D46" s="485"/>
    </row>
    <row r="47" spans="1:4" ht="16.5" customHeight="1">
      <c r="A47" s="483" t="s">
        <v>156</v>
      </c>
      <c r="B47" s="484"/>
      <c r="C47" s="484"/>
      <c r="D47" s="485"/>
    </row>
    <row r="48" spans="1:4" ht="16.5" customHeight="1">
      <c r="A48" s="477" t="s">
        <v>157</v>
      </c>
      <c r="B48" s="478"/>
      <c r="C48" s="478"/>
      <c r="D48" s="479"/>
    </row>
    <row r="49" spans="1:4" ht="17.25" customHeight="1" thickBot="1">
      <c r="A49" s="486" t="s">
        <v>158</v>
      </c>
      <c r="B49" s="487"/>
      <c r="C49" s="487"/>
      <c r="D49" s="488"/>
    </row>
    <row r="50" spans="1:4" ht="17.25" customHeight="1" thickBot="1">
      <c r="A50" s="480" t="s">
        <v>159</v>
      </c>
      <c r="B50" s="481"/>
      <c r="C50" s="481"/>
      <c r="D50" s="482"/>
    </row>
    <row r="51" spans="1:4">
      <c r="A51" s="128" t="s">
        <v>160</v>
      </c>
      <c r="B51" s="129"/>
      <c r="C51" s="130" t="s">
        <v>161</v>
      </c>
    </row>
    <row r="52" spans="1:4">
      <c r="A52" s="131"/>
      <c r="B52" s="132"/>
      <c r="C52" s="133"/>
    </row>
    <row r="53" spans="1:4">
      <c r="A53" s="131"/>
      <c r="B53" s="132"/>
      <c r="C53" s="133"/>
    </row>
    <row r="54" spans="1:4">
      <c r="A54" s="131"/>
      <c r="B54" s="132"/>
      <c r="C54" s="133"/>
    </row>
    <row r="55" spans="1:4">
      <c r="A55" s="131" t="s">
        <v>280</v>
      </c>
      <c r="B55" s="132"/>
      <c r="C55" s="133" t="s">
        <v>162</v>
      </c>
    </row>
    <row r="56" spans="1:4" ht="17.25" thickBot="1">
      <c r="A56" s="134" t="s">
        <v>286</v>
      </c>
      <c r="B56" s="135"/>
      <c r="C56" s="136" t="s">
        <v>163</v>
      </c>
    </row>
  </sheetData>
  <mergeCells count="24">
    <mergeCell ref="A41:D41"/>
    <mergeCell ref="A1:D1"/>
    <mergeCell ref="A3:D3"/>
    <mergeCell ref="A15:A20"/>
    <mergeCell ref="C15:C20"/>
    <mergeCell ref="D15:D20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2:D42"/>
    <mergeCell ref="A50:D50"/>
    <mergeCell ref="A44:D44"/>
    <mergeCell ref="A45:D45"/>
    <mergeCell ref="A46:D46"/>
    <mergeCell ref="A47:D47"/>
    <mergeCell ref="A48:D48"/>
    <mergeCell ref="A49:D49"/>
    <mergeCell ref="A43:D43"/>
  </mergeCells>
  <pageMargins left="0.75" right="0.2" top="0" bottom="0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3"/>
  <sheetViews>
    <sheetView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U2" sqref="U2"/>
    </sheetView>
  </sheetViews>
  <sheetFormatPr defaultRowHeight="15"/>
  <cols>
    <col min="2" max="2" width="23.7109375" bestFit="1" customWidth="1"/>
  </cols>
  <sheetData>
    <row r="1" spans="1:21" s="245" customFormat="1">
      <c r="B1" s="250">
        <v>1</v>
      </c>
      <c r="C1" s="250">
        <v>2</v>
      </c>
      <c r="D1" s="250">
        <v>3</v>
      </c>
      <c r="E1" s="250">
        <v>4</v>
      </c>
      <c r="F1" s="250">
        <v>5</v>
      </c>
      <c r="G1" s="250">
        <v>6</v>
      </c>
      <c r="H1" s="250">
        <v>7</v>
      </c>
      <c r="I1" s="250">
        <v>8</v>
      </c>
      <c r="J1" s="250">
        <v>9</v>
      </c>
      <c r="K1" s="250">
        <v>10</v>
      </c>
      <c r="L1" s="250">
        <v>11</v>
      </c>
      <c r="M1" s="250">
        <v>12</v>
      </c>
      <c r="N1" s="250">
        <v>13</v>
      </c>
      <c r="O1" s="250">
        <v>14</v>
      </c>
      <c r="P1" s="250">
        <v>15</v>
      </c>
      <c r="Q1" s="250">
        <v>16</v>
      </c>
      <c r="R1" s="250">
        <v>17</v>
      </c>
      <c r="S1" s="250">
        <v>18</v>
      </c>
      <c r="T1" s="250">
        <v>19</v>
      </c>
      <c r="U1" s="250">
        <v>20</v>
      </c>
    </row>
    <row r="2" spans="1:21">
      <c r="A2" s="256" t="s">
        <v>89</v>
      </c>
      <c r="B2" s="256" t="s">
        <v>90</v>
      </c>
      <c r="C2" s="256" t="s">
        <v>96</v>
      </c>
      <c r="D2" s="256" t="s">
        <v>91</v>
      </c>
      <c r="E2" s="256" t="s">
        <v>263</v>
      </c>
      <c r="F2" s="256" t="s">
        <v>264</v>
      </c>
      <c r="G2" s="256" t="s">
        <v>265</v>
      </c>
      <c r="H2" s="256" t="s">
        <v>266</v>
      </c>
      <c r="I2" s="256" t="s">
        <v>267</v>
      </c>
      <c r="J2" s="256" t="s">
        <v>268</v>
      </c>
      <c r="K2" s="256" t="s">
        <v>269</v>
      </c>
      <c r="L2" s="256" t="s">
        <v>270</v>
      </c>
      <c r="M2" s="256" t="s">
        <v>271</v>
      </c>
      <c r="N2" s="256" t="s">
        <v>272</v>
      </c>
      <c r="O2" s="256" t="s">
        <v>95</v>
      </c>
      <c r="P2" s="256" t="s">
        <v>273</v>
      </c>
      <c r="Q2" s="256" t="s">
        <v>97</v>
      </c>
      <c r="R2" s="256" t="s">
        <v>94</v>
      </c>
      <c r="S2" s="256" t="s">
        <v>274</v>
      </c>
      <c r="T2" s="256" t="s">
        <v>98</v>
      </c>
      <c r="U2" s="256" t="s">
        <v>99</v>
      </c>
    </row>
    <row r="3" spans="1:21">
      <c r="A3" s="251"/>
      <c r="B3" s="251"/>
      <c r="C3" s="252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005"/>
  <sheetViews>
    <sheetView workbookViewId="0">
      <pane xSplit="4" ySplit="4" topLeftCell="E5" activePane="bottomRight" state="frozen"/>
      <selection pane="topRight" activeCell="G1" sqref="G1"/>
      <selection pane="bottomLeft" activeCell="A5" sqref="A5"/>
      <selection pane="bottomRight" activeCell="E5" sqref="E5"/>
    </sheetView>
  </sheetViews>
  <sheetFormatPr defaultRowHeight="15"/>
  <cols>
    <col min="1" max="1" width="66.5703125" style="103" customWidth="1"/>
    <col min="2" max="2" width="1.28515625" style="103" customWidth="1"/>
    <col min="3" max="3" width="4.5703125" style="103" customWidth="1"/>
    <col min="4" max="4" width="16.140625" style="103" bestFit="1" customWidth="1"/>
    <col min="5" max="5" width="30.28515625" style="103" customWidth="1"/>
    <col min="6" max="6" width="15" style="103" customWidth="1"/>
    <col min="7" max="7" width="9.140625" style="103"/>
    <col min="8" max="8" width="14.140625" style="103" bestFit="1" customWidth="1"/>
    <col min="9" max="16384" width="9.140625" style="103"/>
  </cols>
  <sheetData>
    <row r="1" spans="1:11" ht="15" customHeight="1">
      <c r="A1" s="137" t="s">
        <v>174</v>
      </c>
      <c r="B1" s="138"/>
      <c r="D1" s="563" t="s">
        <v>172</v>
      </c>
      <c r="E1" s="562" t="s">
        <v>202</v>
      </c>
      <c r="F1" s="564" t="s">
        <v>173</v>
      </c>
      <c r="G1" s="183"/>
      <c r="H1" s="183"/>
      <c r="I1" s="183"/>
      <c r="J1" s="183"/>
      <c r="K1" s="183"/>
    </row>
    <row r="2" spans="1:11">
      <c r="A2" s="139" t="s">
        <v>203</v>
      </c>
      <c r="B2" s="138"/>
      <c r="D2" s="563"/>
      <c r="E2" s="562"/>
      <c r="F2" s="564"/>
      <c r="G2" s="183"/>
      <c r="H2" s="183"/>
      <c r="I2" s="183"/>
      <c r="J2" s="183"/>
      <c r="K2" s="183"/>
    </row>
    <row r="3" spans="1:11">
      <c r="A3" s="139" t="s">
        <v>204</v>
      </c>
      <c r="B3" s="138"/>
      <c r="D3" s="563"/>
      <c r="E3" s="562"/>
      <c r="F3" s="564"/>
      <c r="G3" s="183"/>
      <c r="H3" s="183"/>
      <c r="I3" s="183"/>
      <c r="J3" s="183"/>
      <c r="K3" s="183"/>
    </row>
    <row r="4" spans="1:11">
      <c r="A4" s="139" t="s">
        <v>205</v>
      </c>
      <c r="B4" s="138"/>
      <c r="D4" s="108" t="s">
        <v>106</v>
      </c>
      <c r="E4" s="107" t="s">
        <v>100</v>
      </c>
      <c r="F4" s="199" t="s">
        <v>201</v>
      </c>
      <c r="G4" s="199" t="s">
        <v>191</v>
      </c>
      <c r="H4" s="200" t="s">
        <v>102</v>
      </c>
      <c r="I4" s="199" t="s">
        <v>190</v>
      </c>
      <c r="J4" s="198" t="s">
        <v>103</v>
      </c>
      <c r="K4" s="199" t="s">
        <v>208</v>
      </c>
    </row>
    <row r="5" spans="1:11">
      <c r="A5" s="139" t="s">
        <v>170</v>
      </c>
      <c r="B5" s="138"/>
      <c r="D5" s="106" t="str">
        <f>"+"&amp;H5</f>
        <v>+</v>
      </c>
      <c r="E5" s="257"/>
      <c r="F5" s="259"/>
      <c r="G5" s="258"/>
      <c r="H5" s="260"/>
      <c r="I5" s="258"/>
      <c r="J5" s="258"/>
    </row>
    <row r="6" spans="1:11">
      <c r="A6" s="139" t="s">
        <v>171</v>
      </c>
      <c r="B6" s="138"/>
      <c r="D6" s="106" t="str">
        <f t="shared" ref="D6:D69" si="0">"+"&amp;H6</f>
        <v>+</v>
      </c>
      <c r="E6" s="257"/>
      <c r="F6" s="259"/>
      <c r="G6" s="258"/>
      <c r="H6" s="260"/>
      <c r="I6" s="258"/>
      <c r="J6" s="258"/>
    </row>
    <row r="7" spans="1:11">
      <c r="A7" s="139" t="s">
        <v>206</v>
      </c>
      <c r="B7" s="138"/>
      <c r="D7" s="106" t="str">
        <f t="shared" si="0"/>
        <v>+</v>
      </c>
      <c r="E7" s="257"/>
      <c r="F7" s="259"/>
      <c r="G7" s="258"/>
      <c r="H7" s="260"/>
      <c r="I7" s="258"/>
      <c r="J7" s="258"/>
    </row>
    <row r="8" spans="1:11">
      <c r="A8" s="139" t="s">
        <v>207</v>
      </c>
      <c r="B8" s="138"/>
      <c r="D8" s="106" t="str">
        <f t="shared" si="0"/>
        <v>+</v>
      </c>
      <c r="E8" s="257"/>
      <c r="F8" s="259"/>
      <c r="G8" s="258"/>
      <c r="H8" s="260"/>
      <c r="I8" s="258"/>
      <c r="J8" s="258"/>
    </row>
    <row r="9" spans="1:11">
      <c r="B9" s="138"/>
      <c r="D9" s="106" t="str">
        <f t="shared" si="0"/>
        <v>+</v>
      </c>
      <c r="E9" s="257"/>
      <c r="F9" s="259"/>
      <c r="G9" s="258"/>
      <c r="H9" s="260"/>
      <c r="I9" s="258"/>
      <c r="J9" s="258"/>
    </row>
    <row r="10" spans="1:11">
      <c r="B10" s="138"/>
      <c r="D10" s="106" t="str">
        <f t="shared" si="0"/>
        <v>+</v>
      </c>
      <c r="E10" s="257"/>
      <c r="F10" s="259"/>
      <c r="G10" s="258"/>
      <c r="H10" s="260"/>
      <c r="I10" s="258"/>
      <c r="J10" s="258"/>
    </row>
    <row r="11" spans="1:11">
      <c r="B11" s="138"/>
      <c r="D11" s="106" t="str">
        <f t="shared" si="0"/>
        <v>+</v>
      </c>
      <c r="E11" s="257"/>
      <c r="F11" s="259"/>
      <c r="G11" s="258"/>
      <c r="H11" s="260"/>
      <c r="I11" s="258"/>
      <c r="J11" s="258"/>
    </row>
    <row r="12" spans="1:11">
      <c r="B12" s="138"/>
      <c r="D12" s="106" t="str">
        <f t="shared" si="0"/>
        <v>+</v>
      </c>
      <c r="E12" s="257"/>
      <c r="F12" s="259"/>
      <c r="G12" s="258"/>
      <c r="H12" s="260"/>
      <c r="I12" s="258"/>
      <c r="J12" s="258"/>
    </row>
    <row r="13" spans="1:11">
      <c r="B13" s="138"/>
      <c r="D13" s="106" t="str">
        <f t="shared" si="0"/>
        <v>+</v>
      </c>
      <c r="E13" s="257"/>
      <c r="F13" s="259"/>
      <c r="G13" s="258"/>
      <c r="H13" s="260"/>
      <c r="I13" s="258"/>
      <c r="J13" s="258"/>
    </row>
    <row r="14" spans="1:11">
      <c r="B14" s="138"/>
      <c r="D14" s="106" t="str">
        <f t="shared" si="0"/>
        <v>+</v>
      </c>
      <c r="E14" s="257"/>
      <c r="F14" s="259"/>
      <c r="G14" s="258"/>
      <c r="H14" s="260"/>
      <c r="I14" s="258"/>
      <c r="J14" s="258"/>
    </row>
    <row r="15" spans="1:11">
      <c r="B15" s="138"/>
      <c r="D15" s="106" t="str">
        <f t="shared" si="0"/>
        <v>+</v>
      </c>
      <c r="E15" s="257"/>
      <c r="F15" s="259"/>
      <c r="G15" s="258"/>
      <c r="H15" s="260"/>
      <c r="I15" s="258"/>
      <c r="J15" s="258"/>
    </row>
    <row r="16" spans="1:11">
      <c r="B16" s="138"/>
      <c r="D16" s="106" t="str">
        <f t="shared" si="0"/>
        <v>+</v>
      </c>
      <c r="E16" s="257"/>
      <c r="F16" s="259"/>
      <c r="G16" s="258"/>
      <c r="H16" s="260"/>
      <c r="I16" s="258"/>
      <c r="J16" s="258"/>
    </row>
    <row r="17" spans="2:10">
      <c r="B17" s="138"/>
      <c r="D17" s="106" t="str">
        <f t="shared" si="0"/>
        <v>+</v>
      </c>
      <c r="E17" s="257"/>
      <c r="F17" s="259"/>
      <c r="G17" s="258"/>
      <c r="H17" s="260"/>
      <c r="I17" s="258"/>
      <c r="J17" s="258"/>
    </row>
    <row r="18" spans="2:10">
      <c r="B18" s="138"/>
      <c r="D18" s="106" t="str">
        <f t="shared" si="0"/>
        <v>+</v>
      </c>
      <c r="E18" s="257"/>
      <c r="F18" s="259"/>
      <c r="G18" s="258"/>
      <c r="H18" s="260"/>
      <c r="I18" s="258"/>
      <c r="J18" s="258"/>
    </row>
    <row r="19" spans="2:10">
      <c r="B19" s="138"/>
      <c r="D19" s="106" t="str">
        <f t="shared" si="0"/>
        <v>+</v>
      </c>
      <c r="E19" s="257"/>
      <c r="F19" s="259"/>
      <c r="G19" s="258"/>
      <c r="H19" s="260"/>
      <c r="I19" s="258"/>
      <c r="J19" s="258"/>
    </row>
    <row r="20" spans="2:10">
      <c r="B20" s="138"/>
      <c r="D20" s="106" t="str">
        <f t="shared" si="0"/>
        <v>+</v>
      </c>
      <c r="E20" s="257"/>
      <c r="F20" s="259"/>
      <c r="G20" s="258"/>
      <c r="H20" s="260"/>
      <c r="I20" s="258"/>
      <c r="J20" s="258"/>
    </row>
    <row r="21" spans="2:10">
      <c r="B21" s="138"/>
      <c r="D21" s="106" t="str">
        <f t="shared" si="0"/>
        <v>+</v>
      </c>
      <c r="E21" s="257"/>
      <c r="F21" s="259"/>
      <c r="G21" s="258"/>
      <c r="H21" s="260"/>
      <c r="I21" s="258"/>
      <c r="J21" s="258"/>
    </row>
    <row r="22" spans="2:10">
      <c r="B22" s="138"/>
      <c r="D22" s="106" t="str">
        <f t="shared" si="0"/>
        <v>+</v>
      </c>
      <c r="E22" s="257"/>
      <c r="F22" s="259"/>
      <c r="G22" s="258"/>
      <c r="H22" s="260"/>
      <c r="I22" s="258"/>
      <c r="J22" s="258"/>
    </row>
    <row r="23" spans="2:10">
      <c r="B23" s="138"/>
      <c r="D23" s="106" t="str">
        <f t="shared" si="0"/>
        <v>+</v>
      </c>
      <c r="E23" s="257"/>
      <c r="F23" s="259"/>
      <c r="G23" s="258"/>
      <c r="H23" s="260"/>
      <c r="I23" s="258"/>
      <c r="J23" s="258"/>
    </row>
    <row r="24" spans="2:10">
      <c r="B24" s="138"/>
      <c r="D24" s="106" t="str">
        <f t="shared" si="0"/>
        <v>+</v>
      </c>
      <c r="E24" s="257"/>
      <c r="F24" s="259"/>
      <c r="G24" s="258"/>
      <c r="H24" s="260"/>
      <c r="I24" s="258"/>
      <c r="J24" s="258"/>
    </row>
    <row r="25" spans="2:10">
      <c r="B25" s="138"/>
      <c r="D25" s="106" t="str">
        <f t="shared" si="0"/>
        <v>+</v>
      </c>
      <c r="E25" s="257"/>
      <c r="F25" s="259"/>
      <c r="G25" s="258"/>
      <c r="H25" s="260"/>
      <c r="I25" s="258"/>
      <c r="J25" s="258"/>
    </row>
    <row r="26" spans="2:10">
      <c r="B26" s="138"/>
      <c r="D26" s="106" t="str">
        <f t="shared" si="0"/>
        <v>+</v>
      </c>
      <c r="E26" s="257"/>
      <c r="F26" s="259"/>
      <c r="G26" s="258"/>
      <c r="H26" s="260"/>
      <c r="I26" s="258"/>
      <c r="J26" s="258"/>
    </row>
    <row r="27" spans="2:10">
      <c r="B27" s="138"/>
      <c r="D27" s="106" t="str">
        <f t="shared" si="0"/>
        <v>+</v>
      </c>
      <c r="E27" s="257"/>
      <c r="F27" s="259"/>
      <c r="G27" s="258"/>
      <c r="H27" s="260"/>
      <c r="I27" s="258"/>
      <c r="J27" s="258"/>
    </row>
    <row r="28" spans="2:10">
      <c r="B28" s="138"/>
      <c r="D28" s="106" t="str">
        <f t="shared" si="0"/>
        <v>+</v>
      </c>
      <c r="E28" s="257"/>
      <c r="F28" s="259"/>
      <c r="G28" s="258"/>
      <c r="H28" s="260"/>
      <c r="I28" s="258"/>
      <c r="J28" s="258"/>
    </row>
    <row r="29" spans="2:10">
      <c r="B29" s="138"/>
      <c r="D29" s="106" t="str">
        <f t="shared" si="0"/>
        <v>+</v>
      </c>
      <c r="E29" s="257"/>
      <c r="F29" s="259"/>
      <c r="G29" s="258"/>
      <c r="H29" s="260"/>
      <c r="I29" s="258"/>
      <c r="J29" s="258"/>
    </row>
    <row r="30" spans="2:10">
      <c r="B30" s="138"/>
      <c r="D30" s="106" t="str">
        <f t="shared" si="0"/>
        <v>+</v>
      </c>
      <c r="E30" s="257"/>
      <c r="F30" s="259"/>
      <c r="G30" s="258"/>
      <c r="H30" s="260"/>
      <c r="I30" s="258"/>
      <c r="J30" s="258"/>
    </row>
    <row r="31" spans="2:10">
      <c r="B31" s="138"/>
      <c r="D31" s="106" t="str">
        <f t="shared" si="0"/>
        <v>+</v>
      </c>
      <c r="E31" s="257"/>
      <c r="F31" s="259"/>
      <c r="G31" s="258"/>
      <c r="H31" s="260"/>
      <c r="I31" s="258"/>
      <c r="J31" s="258"/>
    </row>
    <row r="32" spans="2:10">
      <c r="B32" s="138"/>
      <c r="D32" s="106" t="str">
        <f t="shared" si="0"/>
        <v>+</v>
      </c>
      <c r="E32" s="257"/>
      <c r="F32" s="259"/>
      <c r="G32" s="258"/>
      <c r="H32" s="260"/>
      <c r="I32" s="258"/>
      <c r="J32" s="258"/>
    </row>
    <row r="33" spans="2:10">
      <c r="B33" s="138"/>
      <c r="D33" s="106" t="str">
        <f t="shared" si="0"/>
        <v>+</v>
      </c>
      <c r="E33" s="257"/>
      <c r="F33" s="259"/>
      <c r="G33" s="258"/>
      <c r="H33" s="260"/>
      <c r="I33" s="258"/>
      <c r="J33" s="258"/>
    </row>
    <row r="34" spans="2:10">
      <c r="B34" s="138"/>
      <c r="D34" s="106" t="str">
        <f t="shared" si="0"/>
        <v>+</v>
      </c>
      <c r="E34" s="257"/>
      <c r="F34" s="259"/>
      <c r="G34" s="258"/>
      <c r="H34" s="260"/>
      <c r="I34" s="258"/>
      <c r="J34" s="258"/>
    </row>
    <row r="35" spans="2:10">
      <c r="B35" s="138"/>
      <c r="D35" s="106" t="str">
        <f t="shared" si="0"/>
        <v>+</v>
      </c>
      <c r="E35" s="257"/>
      <c r="F35" s="259"/>
      <c r="G35" s="258"/>
      <c r="H35" s="260"/>
      <c r="I35" s="258"/>
      <c r="J35" s="258"/>
    </row>
    <row r="36" spans="2:10">
      <c r="B36" s="138"/>
      <c r="D36" s="106" t="str">
        <f t="shared" si="0"/>
        <v>+</v>
      </c>
      <c r="E36" s="257"/>
      <c r="F36" s="259"/>
      <c r="G36" s="258"/>
      <c r="H36" s="260"/>
      <c r="I36" s="258"/>
      <c r="J36" s="258"/>
    </row>
    <row r="37" spans="2:10">
      <c r="B37" s="138"/>
      <c r="D37" s="106" t="str">
        <f t="shared" si="0"/>
        <v>+</v>
      </c>
      <c r="E37" s="257"/>
      <c r="F37" s="259"/>
      <c r="G37" s="258"/>
      <c r="H37" s="260"/>
      <c r="I37" s="258"/>
      <c r="J37" s="258"/>
    </row>
    <row r="38" spans="2:10">
      <c r="B38" s="138"/>
      <c r="D38" s="106" t="str">
        <f t="shared" si="0"/>
        <v>+</v>
      </c>
      <c r="E38" s="257"/>
      <c r="F38" s="259"/>
      <c r="G38" s="258"/>
      <c r="H38" s="260"/>
      <c r="I38" s="258"/>
      <c r="J38" s="258"/>
    </row>
    <row r="39" spans="2:10">
      <c r="B39" s="138"/>
      <c r="D39" s="106" t="str">
        <f t="shared" si="0"/>
        <v>+</v>
      </c>
      <c r="E39" s="257"/>
      <c r="F39" s="259"/>
      <c r="G39" s="258"/>
      <c r="H39" s="260"/>
      <c r="I39" s="258"/>
      <c r="J39" s="258"/>
    </row>
    <row r="40" spans="2:10">
      <c r="B40" s="138"/>
      <c r="D40" s="106" t="str">
        <f t="shared" si="0"/>
        <v>+</v>
      </c>
      <c r="E40" s="257"/>
      <c r="F40" s="259"/>
      <c r="G40" s="258"/>
      <c r="H40" s="260"/>
      <c r="I40" s="258"/>
      <c r="J40" s="258"/>
    </row>
    <row r="41" spans="2:10">
      <c r="B41" s="138"/>
      <c r="D41" s="106" t="str">
        <f t="shared" si="0"/>
        <v>+</v>
      </c>
      <c r="E41" s="257"/>
      <c r="F41" s="259"/>
      <c r="G41" s="258"/>
      <c r="H41" s="260"/>
      <c r="I41" s="258"/>
      <c r="J41" s="258"/>
    </row>
    <row r="42" spans="2:10">
      <c r="B42" s="138"/>
      <c r="D42" s="106" t="str">
        <f t="shared" si="0"/>
        <v>+</v>
      </c>
      <c r="E42" s="257"/>
      <c r="F42" s="259"/>
      <c r="G42" s="258"/>
      <c r="H42" s="260"/>
      <c r="I42" s="258"/>
      <c r="J42" s="258"/>
    </row>
    <row r="43" spans="2:10">
      <c r="B43" s="138"/>
      <c r="D43" s="106" t="str">
        <f t="shared" si="0"/>
        <v>+</v>
      </c>
      <c r="E43" s="257"/>
      <c r="F43" s="259"/>
      <c r="G43" s="258"/>
      <c r="H43" s="260"/>
      <c r="I43" s="258"/>
      <c r="J43" s="258"/>
    </row>
    <row r="44" spans="2:10">
      <c r="B44" s="138"/>
      <c r="D44" s="106" t="str">
        <f t="shared" si="0"/>
        <v>+</v>
      </c>
      <c r="E44" s="257"/>
      <c r="F44" s="259"/>
      <c r="G44" s="258"/>
      <c r="H44" s="260"/>
      <c r="I44" s="258"/>
      <c r="J44" s="258"/>
    </row>
    <row r="45" spans="2:10">
      <c r="B45" s="138"/>
      <c r="D45" s="106" t="str">
        <f t="shared" si="0"/>
        <v>+</v>
      </c>
      <c r="E45" s="257"/>
      <c r="F45" s="259"/>
      <c r="G45" s="258"/>
      <c r="H45" s="260"/>
      <c r="I45" s="258"/>
      <c r="J45" s="258"/>
    </row>
    <row r="46" spans="2:10">
      <c r="B46" s="138"/>
      <c r="D46" s="106" t="str">
        <f t="shared" si="0"/>
        <v>+</v>
      </c>
      <c r="E46" s="257"/>
      <c r="F46" s="259"/>
      <c r="G46" s="258"/>
      <c r="H46" s="260"/>
      <c r="I46" s="258"/>
      <c r="J46" s="258"/>
    </row>
    <row r="47" spans="2:10">
      <c r="B47" s="138"/>
      <c r="D47" s="106" t="str">
        <f t="shared" si="0"/>
        <v>+</v>
      </c>
      <c r="E47" s="257"/>
      <c r="F47" s="259"/>
      <c r="G47" s="258"/>
      <c r="H47" s="260"/>
      <c r="I47" s="258"/>
      <c r="J47" s="258"/>
    </row>
    <row r="48" spans="2:10">
      <c r="B48" s="138"/>
      <c r="D48" s="106" t="str">
        <f t="shared" si="0"/>
        <v>+</v>
      </c>
      <c r="E48" s="257"/>
      <c r="F48" s="259"/>
      <c r="G48" s="258"/>
      <c r="H48" s="260"/>
      <c r="I48" s="258"/>
      <c r="J48" s="258"/>
    </row>
    <row r="49" spans="2:10">
      <c r="B49" s="138"/>
      <c r="D49" s="106" t="str">
        <f t="shared" si="0"/>
        <v>+</v>
      </c>
      <c r="E49" s="257"/>
      <c r="F49" s="259"/>
      <c r="G49" s="258"/>
      <c r="H49" s="260"/>
      <c r="I49" s="258"/>
      <c r="J49" s="258"/>
    </row>
    <row r="50" spans="2:10">
      <c r="B50" s="138"/>
      <c r="D50" s="106" t="str">
        <f t="shared" si="0"/>
        <v>+</v>
      </c>
      <c r="E50" s="257"/>
      <c r="F50" s="259"/>
      <c r="G50" s="258"/>
      <c r="H50" s="260"/>
      <c r="I50" s="258"/>
      <c r="J50" s="258"/>
    </row>
    <row r="51" spans="2:10">
      <c r="B51" s="138"/>
      <c r="D51" s="106" t="str">
        <f t="shared" si="0"/>
        <v>+</v>
      </c>
      <c r="E51" s="257"/>
      <c r="F51" s="259"/>
      <c r="G51" s="258"/>
      <c r="H51" s="260"/>
      <c r="I51" s="258"/>
      <c r="J51" s="258"/>
    </row>
    <row r="52" spans="2:10">
      <c r="B52" s="138"/>
      <c r="D52" s="106" t="str">
        <f t="shared" si="0"/>
        <v>+</v>
      </c>
      <c r="E52" s="257"/>
      <c r="F52" s="259"/>
      <c r="G52" s="258"/>
      <c r="H52" s="260"/>
      <c r="I52" s="258"/>
      <c r="J52" s="258"/>
    </row>
    <row r="53" spans="2:10">
      <c r="B53" s="138"/>
      <c r="D53" s="106" t="str">
        <f t="shared" si="0"/>
        <v>+</v>
      </c>
      <c r="E53" s="257"/>
      <c r="F53" s="259"/>
      <c r="G53" s="258"/>
      <c r="H53" s="260"/>
      <c r="I53" s="258"/>
      <c r="J53" s="258"/>
    </row>
    <row r="54" spans="2:10">
      <c r="B54" s="138"/>
      <c r="D54" s="106" t="str">
        <f t="shared" si="0"/>
        <v>+</v>
      </c>
      <c r="E54" s="257"/>
      <c r="F54" s="259"/>
      <c r="G54" s="258"/>
      <c r="H54" s="260"/>
      <c r="I54" s="258"/>
      <c r="J54" s="258"/>
    </row>
    <row r="55" spans="2:10">
      <c r="B55" s="138"/>
      <c r="D55" s="106" t="str">
        <f t="shared" si="0"/>
        <v>+</v>
      </c>
      <c r="E55" s="257"/>
      <c r="F55" s="259"/>
      <c r="G55" s="258"/>
      <c r="H55" s="260"/>
      <c r="I55" s="258"/>
      <c r="J55" s="258"/>
    </row>
    <row r="56" spans="2:10">
      <c r="B56" s="138"/>
      <c r="D56" s="106" t="str">
        <f t="shared" si="0"/>
        <v>+</v>
      </c>
      <c r="E56" s="257"/>
      <c r="F56" s="259"/>
      <c r="G56" s="258"/>
      <c r="H56" s="260"/>
      <c r="I56" s="258"/>
      <c r="J56" s="258"/>
    </row>
    <row r="57" spans="2:10">
      <c r="B57" s="138"/>
      <c r="D57" s="106" t="str">
        <f t="shared" si="0"/>
        <v>+</v>
      </c>
      <c r="E57" s="257"/>
      <c r="F57" s="259"/>
      <c r="G57" s="258"/>
      <c r="H57" s="260"/>
      <c r="I57" s="258"/>
      <c r="J57" s="258"/>
    </row>
    <row r="58" spans="2:10">
      <c r="B58" s="138"/>
      <c r="D58" s="106" t="str">
        <f t="shared" si="0"/>
        <v>+</v>
      </c>
      <c r="E58" s="257"/>
      <c r="F58" s="259"/>
      <c r="G58" s="258"/>
      <c r="H58" s="260"/>
      <c r="I58" s="258"/>
      <c r="J58" s="258"/>
    </row>
    <row r="59" spans="2:10">
      <c r="B59" s="138"/>
      <c r="D59" s="106" t="str">
        <f t="shared" si="0"/>
        <v>+</v>
      </c>
      <c r="E59" s="257"/>
      <c r="F59" s="259"/>
      <c r="G59" s="258"/>
      <c r="H59" s="260"/>
      <c r="I59" s="258"/>
      <c r="J59" s="258"/>
    </row>
    <row r="60" spans="2:10">
      <c r="B60" s="138"/>
      <c r="D60" s="106" t="str">
        <f t="shared" si="0"/>
        <v>+</v>
      </c>
      <c r="E60" s="257"/>
      <c r="F60" s="259"/>
      <c r="G60" s="258"/>
      <c r="H60" s="260"/>
      <c r="I60" s="258"/>
      <c r="J60" s="258"/>
    </row>
    <row r="61" spans="2:10">
      <c r="B61" s="138"/>
      <c r="D61" s="106" t="str">
        <f t="shared" si="0"/>
        <v>+</v>
      </c>
      <c r="E61" s="257"/>
      <c r="F61" s="259"/>
      <c r="G61" s="258"/>
      <c r="H61" s="260"/>
      <c r="I61" s="258"/>
      <c r="J61" s="258"/>
    </row>
    <row r="62" spans="2:10">
      <c r="B62" s="138"/>
      <c r="D62" s="106" t="str">
        <f t="shared" si="0"/>
        <v>+</v>
      </c>
      <c r="E62" s="257"/>
      <c r="F62" s="259"/>
      <c r="G62" s="258"/>
      <c r="H62" s="260"/>
      <c r="I62" s="258"/>
      <c r="J62" s="258"/>
    </row>
    <row r="63" spans="2:10">
      <c r="B63" s="138"/>
      <c r="D63" s="106" t="str">
        <f t="shared" si="0"/>
        <v>+</v>
      </c>
      <c r="E63" s="257"/>
      <c r="F63" s="259"/>
      <c r="G63" s="258"/>
      <c r="H63" s="260"/>
      <c r="I63" s="258"/>
      <c r="J63" s="258"/>
    </row>
    <row r="64" spans="2:10">
      <c r="B64" s="138"/>
      <c r="D64" s="106" t="str">
        <f t="shared" si="0"/>
        <v>+</v>
      </c>
    </row>
    <row r="65" spans="2:4">
      <c r="B65" s="138"/>
      <c r="D65" s="106" t="str">
        <f t="shared" si="0"/>
        <v>+</v>
      </c>
    </row>
    <row r="66" spans="2:4">
      <c r="B66" s="138"/>
      <c r="D66" s="106" t="str">
        <f t="shared" si="0"/>
        <v>+</v>
      </c>
    </row>
    <row r="67" spans="2:4">
      <c r="B67" s="138"/>
      <c r="D67" s="106" t="str">
        <f t="shared" si="0"/>
        <v>+</v>
      </c>
    </row>
    <row r="68" spans="2:4">
      <c r="B68" s="138"/>
      <c r="D68" s="106" t="str">
        <f t="shared" si="0"/>
        <v>+</v>
      </c>
    </row>
    <row r="69" spans="2:4">
      <c r="B69" s="138"/>
      <c r="D69" s="106" t="str">
        <f t="shared" si="0"/>
        <v>+</v>
      </c>
    </row>
    <row r="70" spans="2:4">
      <c r="B70" s="138"/>
      <c r="D70" s="106" t="str">
        <f t="shared" ref="D70:D133" si="1">"+"&amp;H70</f>
        <v>+</v>
      </c>
    </row>
    <row r="71" spans="2:4">
      <c r="B71" s="138"/>
      <c r="D71" s="106" t="str">
        <f t="shared" si="1"/>
        <v>+</v>
      </c>
    </row>
    <row r="72" spans="2:4">
      <c r="B72" s="138"/>
      <c r="D72" s="106" t="str">
        <f t="shared" si="1"/>
        <v>+</v>
      </c>
    </row>
    <row r="73" spans="2:4">
      <c r="B73" s="138"/>
      <c r="D73" s="106" t="str">
        <f t="shared" si="1"/>
        <v>+</v>
      </c>
    </row>
    <row r="74" spans="2:4">
      <c r="B74" s="138"/>
      <c r="D74" s="106" t="str">
        <f t="shared" si="1"/>
        <v>+</v>
      </c>
    </row>
    <row r="75" spans="2:4">
      <c r="B75" s="138"/>
      <c r="D75" s="106" t="str">
        <f t="shared" si="1"/>
        <v>+</v>
      </c>
    </row>
    <row r="76" spans="2:4">
      <c r="B76" s="138"/>
      <c r="D76" s="106" t="str">
        <f t="shared" si="1"/>
        <v>+</v>
      </c>
    </row>
    <row r="77" spans="2:4">
      <c r="B77" s="138"/>
      <c r="D77" s="106" t="str">
        <f t="shared" si="1"/>
        <v>+</v>
      </c>
    </row>
    <row r="78" spans="2:4">
      <c r="B78" s="138"/>
      <c r="D78" s="106" t="str">
        <f t="shared" si="1"/>
        <v>+</v>
      </c>
    </row>
    <row r="79" spans="2:4">
      <c r="B79" s="138"/>
      <c r="D79" s="106" t="str">
        <f t="shared" si="1"/>
        <v>+</v>
      </c>
    </row>
    <row r="80" spans="2:4">
      <c r="B80" s="138"/>
      <c r="D80" s="106" t="str">
        <f t="shared" si="1"/>
        <v>+</v>
      </c>
    </row>
    <row r="81" spans="2:4">
      <c r="B81" s="138"/>
      <c r="D81" s="106" t="str">
        <f t="shared" si="1"/>
        <v>+</v>
      </c>
    </row>
    <row r="82" spans="2:4">
      <c r="B82" s="138"/>
      <c r="D82" s="106" t="str">
        <f t="shared" si="1"/>
        <v>+</v>
      </c>
    </row>
    <row r="83" spans="2:4">
      <c r="B83" s="138"/>
      <c r="D83" s="106" t="str">
        <f t="shared" si="1"/>
        <v>+</v>
      </c>
    </row>
    <row r="84" spans="2:4">
      <c r="B84" s="138"/>
      <c r="D84" s="106" t="str">
        <f t="shared" si="1"/>
        <v>+</v>
      </c>
    </row>
    <row r="85" spans="2:4">
      <c r="B85" s="138"/>
      <c r="D85" s="106" t="str">
        <f t="shared" si="1"/>
        <v>+</v>
      </c>
    </row>
    <row r="86" spans="2:4">
      <c r="B86" s="138"/>
      <c r="D86" s="106" t="str">
        <f t="shared" si="1"/>
        <v>+</v>
      </c>
    </row>
    <row r="87" spans="2:4">
      <c r="B87" s="138"/>
      <c r="D87" s="106" t="str">
        <f t="shared" si="1"/>
        <v>+</v>
      </c>
    </row>
    <row r="88" spans="2:4">
      <c r="B88" s="138"/>
      <c r="D88" s="106" t="str">
        <f t="shared" si="1"/>
        <v>+</v>
      </c>
    </row>
    <row r="89" spans="2:4">
      <c r="B89" s="138"/>
      <c r="D89" s="106" t="str">
        <f t="shared" si="1"/>
        <v>+</v>
      </c>
    </row>
    <row r="90" spans="2:4">
      <c r="B90" s="138"/>
      <c r="D90" s="106" t="str">
        <f t="shared" si="1"/>
        <v>+</v>
      </c>
    </row>
    <row r="91" spans="2:4">
      <c r="B91" s="138"/>
      <c r="D91" s="106" t="str">
        <f t="shared" si="1"/>
        <v>+</v>
      </c>
    </row>
    <row r="92" spans="2:4">
      <c r="B92" s="138"/>
      <c r="D92" s="106" t="str">
        <f t="shared" si="1"/>
        <v>+</v>
      </c>
    </row>
    <row r="93" spans="2:4">
      <c r="B93" s="138"/>
      <c r="D93" s="106" t="str">
        <f t="shared" si="1"/>
        <v>+</v>
      </c>
    </row>
    <row r="94" spans="2:4">
      <c r="B94" s="138"/>
      <c r="D94" s="106" t="str">
        <f t="shared" si="1"/>
        <v>+</v>
      </c>
    </row>
    <row r="95" spans="2:4">
      <c r="B95" s="138"/>
      <c r="D95" s="106" t="str">
        <f t="shared" si="1"/>
        <v>+</v>
      </c>
    </row>
    <row r="96" spans="2:4">
      <c r="B96" s="138"/>
      <c r="D96" s="106" t="str">
        <f t="shared" si="1"/>
        <v>+</v>
      </c>
    </row>
    <row r="97" spans="2:4">
      <c r="B97" s="138"/>
      <c r="D97" s="106" t="str">
        <f t="shared" si="1"/>
        <v>+</v>
      </c>
    </row>
    <row r="98" spans="2:4">
      <c r="B98" s="138"/>
      <c r="D98" s="106" t="str">
        <f t="shared" si="1"/>
        <v>+</v>
      </c>
    </row>
    <row r="99" spans="2:4">
      <c r="B99" s="138"/>
      <c r="D99" s="106" t="str">
        <f t="shared" si="1"/>
        <v>+</v>
      </c>
    </row>
    <row r="100" spans="2:4">
      <c r="B100" s="138"/>
      <c r="D100" s="106" t="str">
        <f t="shared" si="1"/>
        <v>+</v>
      </c>
    </row>
    <row r="101" spans="2:4">
      <c r="B101" s="138"/>
      <c r="D101" s="106" t="str">
        <f t="shared" si="1"/>
        <v>+</v>
      </c>
    </row>
    <row r="102" spans="2:4">
      <c r="B102" s="138"/>
      <c r="D102" s="106" t="str">
        <f t="shared" si="1"/>
        <v>+</v>
      </c>
    </row>
    <row r="103" spans="2:4">
      <c r="B103" s="138"/>
      <c r="D103" s="106" t="str">
        <f t="shared" si="1"/>
        <v>+</v>
      </c>
    </row>
    <row r="104" spans="2:4">
      <c r="B104" s="138"/>
      <c r="D104" s="106" t="str">
        <f t="shared" si="1"/>
        <v>+</v>
      </c>
    </row>
    <row r="105" spans="2:4">
      <c r="B105" s="138"/>
      <c r="D105" s="106" t="str">
        <f t="shared" si="1"/>
        <v>+</v>
      </c>
    </row>
    <row r="106" spans="2:4">
      <c r="B106" s="138"/>
      <c r="D106" s="106" t="str">
        <f t="shared" si="1"/>
        <v>+</v>
      </c>
    </row>
    <row r="107" spans="2:4">
      <c r="B107" s="138"/>
      <c r="D107" s="106" t="str">
        <f t="shared" si="1"/>
        <v>+</v>
      </c>
    </row>
    <row r="108" spans="2:4">
      <c r="B108" s="138"/>
      <c r="D108" s="106" t="str">
        <f t="shared" si="1"/>
        <v>+</v>
      </c>
    </row>
    <row r="109" spans="2:4">
      <c r="B109" s="138"/>
      <c r="D109" s="106" t="str">
        <f t="shared" si="1"/>
        <v>+</v>
      </c>
    </row>
    <row r="110" spans="2:4">
      <c r="B110" s="138"/>
      <c r="D110" s="106" t="str">
        <f t="shared" si="1"/>
        <v>+</v>
      </c>
    </row>
    <row r="111" spans="2:4">
      <c r="B111" s="138"/>
      <c r="D111" s="106" t="str">
        <f t="shared" si="1"/>
        <v>+</v>
      </c>
    </row>
    <row r="112" spans="2:4">
      <c r="B112" s="138"/>
      <c r="D112" s="106" t="str">
        <f t="shared" si="1"/>
        <v>+</v>
      </c>
    </row>
    <row r="113" spans="2:4">
      <c r="B113" s="138"/>
      <c r="D113" s="106" t="str">
        <f t="shared" si="1"/>
        <v>+</v>
      </c>
    </row>
    <row r="114" spans="2:4">
      <c r="B114" s="138"/>
      <c r="D114" s="106" t="str">
        <f t="shared" si="1"/>
        <v>+</v>
      </c>
    </row>
    <row r="115" spans="2:4">
      <c r="B115" s="138"/>
      <c r="D115" s="106" t="str">
        <f t="shared" si="1"/>
        <v>+</v>
      </c>
    </row>
    <row r="116" spans="2:4">
      <c r="B116" s="138"/>
      <c r="D116" s="106" t="str">
        <f t="shared" si="1"/>
        <v>+</v>
      </c>
    </row>
    <row r="117" spans="2:4">
      <c r="B117" s="138"/>
      <c r="D117" s="106" t="str">
        <f t="shared" si="1"/>
        <v>+</v>
      </c>
    </row>
    <row r="118" spans="2:4">
      <c r="B118" s="138"/>
      <c r="D118" s="106" t="str">
        <f t="shared" si="1"/>
        <v>+</v>
      </c>
    </row>
    <row r="119" spans="2:4">
      <c r="B119" s="138"/>
      <c r="D119" s="106" t="str">
        <f t="shared" si="1"/>
        <v>+</v>
      </c>
    </row>
    <row r="120" spans="2:4">
      <c r="B120" s="138"/>
      <c r="D120" s="106" t="str">
        <f t="shared" si="1"/>
        <v>+</v>
      </c>
    </row>
    <row r="121" spans="2:4">
      <c r="B121" s="138"/>
      <c r="D121" s="106" t="str">
        <f t="shared" si="1"/>
        <v>+</v>
      </c>
    </row>
    <row r="122" spans="2:4">
      <c r="B122" s="138"/>
      <c r="D122" s="106" t="str">
        <f t="shared" si="1"/>
        <v>+</v>
      </c>
    </row>
    <row r="123" spans="2:4">
      <c r="B123" s="138"/>
      <c r="D123" s="106" t="str">
        <f t="shared" si="1"/>
        <v>+</v>
      </c>
    </row>
    <row r="124" spans="2:4">
      <c r="B124" s="138"/>
      <c r="D124" s="106" t="str">
        <f t="shared" si="1"/>
        <v>+</v>
      </c>
    </row>
    <row r="125" spans="2:4">
      <c r="B125" s="138"/>
      <c r="D125" s="106" t="str">
        <f t="shared" si="1"/>
        <v>+</v>
      </c>
    </row>
    <row r="126" spans="2:4">
      <c r="B126" s="138"/>
      <c r="D126" s="106" t="str">
        <f t="shared" si="1"/>
        <v>+</v>
      </c>
    </row>
    <row r="127" spans="2:4">
      <c r="B127" s="138"/>
      <c r="D127" s="106" t="str">
        <f t="shared" si="1"/>
        <v>+</v>
      </c>
    </row>
    <row r="128" spans="2:4">
      <c r="B128" s="138"/>
      <c r="D128" s="106" t="str">
        <f t="shared" si="1"/>
        <v>+</v>
      </c>
    </row>
    <row r="129" spans="2:4">
      <c r="B129" s="138"/>
      <c r="D129" s="106" t="str">
        <f t="shared" si="1"/>
        <v>+</v>
      </c>
    </row>
    <row r="130" spans="2:4">
      <c r="B130" s="138"/>
      <c r="D130" s="106" t="str">
        <f t="shared" si="1"/>
        <v>+</v>
      </c>
    </row>
    <row r="131" spans="2:4">
      <c r="B131" s="138"/>
      <c r="D131" s="106" t="str">
        <f t="shared" si="1"/>
        <v>+</v>
      </c>
    </row>
    <row r="132" spans="2:4">
      <c r="B132" s="138"/>
      <c r="D132" s="106" t="str">
        <f t="shared" si="1"/>
        <v>+</v>
      </c>
    </row>
    <row r="133" spans="2:4">
      <c r="B133" s="138"/>
      <c r="D133" s="106" t="str">
        <f t="shared" si="1"/>
        <v>+</v>
      </c>
    </row>
    <row r="134" spans="2:4">
      <c r="B134" s="138"/>
      <c r="D134" s="106" t="str">
        <f t="shared" ref="D134:D197" si="2">"+"&amp;H134</f>
        <v>+</v>
      </c>
    </row>
    <row r="135" spans="2:4">
      <c r="B135" s="138"/>
      <c r="D135" s="106" t="str">
        <f t="shared" si="2"/>
        <v>+</v>
      </c>
    </row>
    <row r="136" spans="2:4">
      <c r="B136" s="138"/>
      <c r="D136" s="106" t="str">
        <f t="shared" si="2"/>
        <v>+</v>
      </c>
    </row>
    <row r="137" spans="2:4">
      <c r="B137" s="138"/>
      <c r="D137" s="106" t="str">
        <f t="shared" si="2"/>
        <v>+</v>
      </c>
    </row>
    <row r="138" spans="2:4">
      <c r="B138" s="138"/>
      <c r="D138" s="106" t="str">
        <f t="shared" si="2"/>
        <v>+</v>
      </c>
    </row>
    <row r="139" spans="2:4">
      <c r="B139" s="138"/>
      <c r="D139" s="106" t="str">
        <f t="shared" si="2"/>
        <v>+</v>
      </c>
    </row>
    <row r="140" spans="2:4">
      <c r="B140" s="138"/>
      <c r="D140" s="106" t="str">
        <f t="shared" si="2"/>
        <v>+</v>
      </c>
    </row>
    <row r="141" spans="2:4">
      <c r="B141" s="138"/>
      <c r="D141" s="106" t="str">
        <f t="shared" si="2"/>
        <v>+</v>
      </c>
    </row>
    <row r="142" spans="2:4">
      <c r="B142" s="138"/>
      <c r="D142" s="106" t="str">
        <f t="shared" si="2"/>
        <v>+</v>
      </c>
    </row>
    <row r="143" spans="2:4">
      <c r="B143" s="138"/>
      <c r="D143" s="106" t="str">
        <f t="shared" si="2"/>
        <v>+</v>
      </c>
    </row>
    <row r="144" spans="2:4">
      <c r="B144" s="138"/>
      <c r="D144" s="106" t="str">
        <f t="shared" si="2"/>
        <v>+</v>
      </c>
    </row>
    <row r="145" spans="2:4">
      <c r="B145" s="138"/>
      <c r="D145" s="106" t="str">
        <f t="shared" si="2"/>
        <v>+</v>
      </c>
    </row>
    <row r="146" spans="2:4">
      <c r="B146" s="138"/>
      <c r="D146" s="106" t="str">
        <f t="shared" si="2"/>
        <v>+</v>
      </c>
    </row>
    <row r="147" spans="2:4">
      <c r="B147" s="138"/>
      <c r="D147" s="106" t="str">
        <f t="shared" si="2"/>
        <v>+</v>
      </c>
    </row>
    <row r="148" spans="2:4">
      <c r="B148" s="138"/>
      <c r="D148" s="106" t="str">
        <f t="shared" si="2"/>
        <v>+</v>
      </c>
    </row>
    <row r="149" spans="2:4">
      <c r="B149" s="138"/>
      <c r="D149" s="106" t="str">
        <f t="shared" si="2"/>
        <v>+</v>
      </c>
    </row>
    <row r="150" spans="2:4">
      <c r="B150" s="138"/>
      <c r="D150" s="106" t="str">
        <f t="shared" si="2"/>
        <v>+</v>
      </c>
    </row>
    <row r="151" spans="2:4">
      <c r="B151" s="138"/>
      <c r="D151" s="106" t="str">
        <f t="shared" si="2"/>
        <v>+</v>
      </c>
    </row>
    <row r="152" spans="2:4">
      <c r="B152" s="138"/>
      <c r="D152" s="106" t="str">
        <f t="shared" si="2"/>
        <v>+</v>
      </c>
    </row>
    <row r="153" spans="2:4">
      <c r="B153" s="138"/>
      <c r="D153" s="106" t="str">
        <f t="shared" si="2"/>
        <v>+</v>
      </c>
    </row>
    <row r="154" spans="2:4">
      <c r="B154" s="138"/>
      <c r="D154" s="106" t="str">
        <f t="shared" si="2"/>
        <v>+</v>
      </c>
    </row>
    <row r="155" spans="2:4">
      <c r="B155" s="138"/>
      <c r="D155" s="106" t="str">
        <f t="shared" si="2"/>
        <v>+</v>
      </c>
    </row>
    <row r="156" spans="2:4">
      <c r="B156" s="138"/>
      <c r="D156" s="106" t="str">
        <f t="shared" si="2"/>
        <v>+</v>
      </c>
    </row>
    <row r="157" spans="2:4">
      <c r="B157" s="138"/>
      <c r="D157" s="106" t="str">
        <f t="shared" si="2"/>
        <v>+</v>
      </c>
    </row>
    <row r="158" spans="2:4">
      <c r="B158" s="138"/>
      <c r="D158" s="106" t="str">
        <f t="shared" si="2"/>
        <v>+</v>
      </c>
    </row>
    <row r="159" spans="2:4">
      <c r="B159" s="138"/>
      <c r="D159" s="106" t="str">
        <f t="shared" si="2"/>
        <v>+</v>
      </c>
    </row>
    <row r="160" spans="2:4">
      <c r="B160" s="138"/>
      <c r="D160" s="106" t="str">
        <f t="shared" si="2"/>
        <v>+</v>
      </c>
    </row>
    <row r="161" spans="2:4">
      <c r="B161" s="138"/>
      <c r="D161" s="106" t="str">
        <f t="shared" si="2"/>
        <v>+</v>
      </c>
    </row>
    <row r="162" spans="2:4">
      <c r="B162" s="138"/>
      <c r="D162" s="106" t="str">
        <f t="shared" si="2"/>
        <v>+</v>
      </c>
    </row>
    <row r="163" spans="2:4">
      <c r="B163" s="138"/>
      <c r="D163" s="106" t="str">
        <f t="shared" si="2"/>
        <v>+</v>
      </c>
    </row>
    <row r="164" spans="2:4">
      <c r="B164" s="138"/>
      <c r="D164" s="106" t="str">
        <f t="shared" si="2"/>
        <v>+</v>
      </c>
    </row>
    <row r="165" spans="2:4">
      <c r="B165" s="138"/>
      <c r="D165" s="106" t="str">
        <f t="shared" si="2"/>
        <v>+</v>
      </c>
    </row>
    <row r="166" spans="2:4">
      <c r="B166" s="138"/>
      <c r="D166" s="106" t="str">
        <f t="shared" si="2"/>
        <v>+</v>
      </c>
    </row>
    <row r="167" spans="2:4">
      <c r="B167" s="138"/>
      <c r="D167" s="106" t="str">
        <f t="shared" si="2"/>
        <v>+</v>
      </c>
    </row>
    <row r="168" spans="2:4">
      <c r="B168" s="138"/>
      <c r="D168" s="106" t="str">
        <f t="shared" si="2"/>
        <v>+</v>
      </c>
    </row>
    <row r="169" spans="2:4">
      <c r="B169" s="138"/>
      <c r="D169" s="106" t="str">
        <f t="shared" si="2"/>
        <v>+</v>
      </c>
    </row>
    <row r="170" spans="2:4">
      <c r="B170" s="138"/>
      <c r="D170" s="106" t="str">
        <f t="shared" si="2"/>
        <v>+</v>
      </c>
    </row>
    <row r="171" spans="2:4">
      <c r="B171" s="138"/>
      <c r="D171" s="106" t="str">
        <f t="shared" si="2"/>
        <v>+</v>
      </c>
    </row>
    <row r="172" spans="2:4">
      <c r="B172" s="138"/>
      <c r="D172" s="106" t="str">
        <f t="shared" si="2"/>
        <v>+</v>
      </c>
    </row>
    <row r="173" spans="2:4">
      <c r="B173" s="138"/>
      <c r="D173" s="106" t="str">
        <f t="shared" si="2"/>
        <v>+</v>
      </c>
    </row>
    <row r="174" spans="2:4">
      <c r="B174" s="138"/>
      <c r="D174" s="106" t="str">
        <f t="shared" si="2"/>
        <v>+</v>
      </c>
    </row>
    <row r="175" spans="2:4">
      <c r="B175" s="138"/>
      <c r="D175" s="106" t="str">
        <f t="shared" si="2"/>
        <v>+</v>
      </c>
    </row>
    <row r="176" spans="2:4">
      <c r="B176" s="138"/>
      <c r="D176" s="106" t="str">
        <f t="shared" si="2"/>
        <v>+</v>
      </c>
    </row>
    <row r="177" spans="2:4">
      <c r="B177" s="138"/>
      <c r="D177" s="106" t="str">
        <f t="shared" si="2"/>
        <v>+</v>
      </c>
    </row>
    <row r="178" spans="2:4">
      <c r="B178" s="138"/>
      <c r="D178" s="106" t="str">
        <f t="shared" si="2"/>
        <v>+</v>
      </c>
    </row>
    <row r="179" spans="2:4">
      <c r="B179" s="138"/>
      <c r="D179" s="106" t="str">
        <f t="shared" si="2"/>
        <v>+</v>
      </c>
    </row>
    <row r="180" spans="2:4">
      <c r="B180" s="138"/>
      <c r="D180" s="106" t="str">
        <f t="shared" si="2"/>
        <v>+</v>
      </c>
    </row>
    <row r="181" spans="2:4">
      <c r="B181" s="138"/>
      <c r="D181" s="106" t="str">
        <f t="shared" si="2"/>
        <v>+</v>
      </c>
    </row>
    <row r="182" spans="2:4">
      <c r="B182" s="138"/>
      <c r="D182" s="106" t="str">
        <f t="shared" si="2"/>
        <v>+</v>
      </c>
    </row>
    <row r="183" spans="2:4">
      <c r="B183" s="138"/>
      <c r="D183" s="106" t="str">
        <f t="shared" si="2"/>
        <v>+</v>
      </c>
    </row>
    <row r="184" spans="2:4">
      <c r="B184" s="138"/>
      <c r="D184" s="106" t="str">
        <f t="shared" si="2"/>
        <v>+</v>
      </c>
    </row>
    <row r="185" spans="2:4">
      <c r="B185" s="138"/>
      <c r="D185" s="106" t="str">
        <f t="shared" si="2"/>
        <v>+</v>
      </c>
    </row>
    <row r="186" spans="2:4">
      <c r="B186" s="138"/>
      <c r="D186" s="106" t="str">
        <f t="shared" si="2"/>
        <v>+</v>
      </c>
    </row>
    <row r="187" spans="2:4">
      <c r="B187" s="138"/>
      <c r="D187" s="106" t="str">
        <f t="shared" si="2"/>
        <v>+</v>
      </c>
    </row>
    <row r="188" spans="2:4">
      <c r="B188" s="138"/>
      <c r="D188" s="106" t="str">
        <f t="shared" si="2"/>
        <v>+</v>
      </c>
    </row>
    <row r="189" spans="2:4">
      <c r="B189" s="138"/>
      <c r="D189" s="106" t="str">
        <f t="shared" si="2"/>
        <v>+</v>
      </c>
    </row>
    <row r="190" spans="2:4">
      <c r="B190" s="138"/>
      <c r="D190" s="106" t="str">
        <f t="shared" si="2"/>
        <v>+</v>
      </c>
    </row>
    <row r="191" spans="2:4">
      <c r="B191" s="138"/>
      <c r="D191" s="106" t="str">
        <f t="shared" si="2"/>
        <v>+</v>
      </c>
    </row>
    <row r="192" spans="2:4">
      <c r="B192" s="138"/>
      <c r="D192" s="106" t="str">
        <f t="shared" si="2"/>
        <v>+</v>
      </c>
    </row>
    <row r="193" spans="2:4">
      <c r="B193" s="138"/>
      <c r="D193" s="106" t="str">
        <f t="shared" si="2"/>
        <v>+</v>
      </c>
    </row>
    <row r="194" spans="2:4">
      <c r="B194" s="138"/>
      <c r="D194" s="106" t="str">
        <f t="shared" si="2"/>
        <v>+</v>
      </c>
    </row>
    <row r="195" spans="2:4">
      <c r="B195" s="138"/>
      <c r="D195" s="106" t="str">
        <f t="shared" si="2"/>
        <v>+</v>
      </c>
    </row>
    <row r="196" spans="2:4">
      <c r="B196" s="138"/>
      <c r="D196" s="106" t="str">
        <f t="shared" si="2"/>
        <v>+</v>
      </c>
    </row>
    <row r="197" spans="2:4">
      <c r="B197" s="138"/>
      <c r="D197" s="106" t="str">
        <f t="shared" si="2"/>
        <v>+</v>
      </c>
    </row>
    <row r="198" spans="2:4">
      <c r="B198" s="138"/>
      <c r="D198" s="106" t="str">
        <f t="shared" ref="D198:D261" si="3">"+"&amp;H198</f>
        <v>+</v>
      </c>
    </row>
    <row r="199" spans="2:4">
      <c r="B199" s="138"/>
      <c r="D199" s="106" t="str">
        <f t="shared" si="3"/>
        <v>+</v>
      </c>
    </row>
    <row r="200" spans="2:4">
      <c r="B200" s="138"/>
      <c r="D200" s="106" t="str">
        <f t="shared" si="3"/>
        <v>+</v>
      </c>
    </row>
    <row r="201" spans="2:4">
      <c r="B201" s="138"/>
      <c r="D201" s="106" t="str">
        <f t="shared" si="3"/>
        <v>+</v>
      </c>
    </row>
    <row r="202" spans="2:4">
      <c r="B202" s="138"/>
      <c r="D202" s="106" t="str">
        <f t="shared" si="3"/>
        <v>+</v>
      </c>
    </row>
    <row r="203" spans="2:4">
      <c r="B203" s="138"/>
      <c r="D203" s="106" t="str">
        <f t="shared" si="3"/>
        <v>+</v>
      </c>
    </row>
    <row r="204" spans="2:4">
      <c r="B204" s="138"/>
      <c r="D204" s="106" t="str">
        <f t="shared" si="3"/>
        <v>+</v>
      </c>
    </row>
    <row r="205" spans="2:4">
      <c r="B205" s="138"/>
      <c r="D205" s="106" t="str">
        <f t="shared" si="3"/>
        <v>+</v>
      </c>
    </row>
    <row r="206" spans="2:4">
      <c r="B206" s="138"/>
      <c r="D206" s="106" t="str">
        <f t="shared" si="3"/>
        <v>+</v>
      </c>
    </row>
    <row r="207" spans="2:4">
      <c r="B207" s="138"/>
      <c r="D207" s="106" t="str">
        <f t="shared" si="3"/>
        <v>+</v>
      </c>
    </row>
    <row r="208" spans="2:4">
      <c r="B208" s="138"/>
      <c r="D208" s="106" t="str">
        <f t="shared" si="3"/>
        <v>+</v>
      </c>
    </row>
    <row r="209" spans="2:4">
      <c r="B209" s="138"/>
      <c r="D209" s="106" t="str">
        <f t="shared" si="3"/>
        <v>+</v>
      </c>
    </row>
    <row r="210" spans="2:4">
      <c r="B210" s="138"/>
      <c r="D210" s="106" t="str">
        <f t="shared" si="3"/>
        <v>+</v>
      </c>
    </row>
    <row r="211" spans="2:4">
      <c r="B211" s="138"/>
      <c r="D211" s="106" t="str">
        <f t="shared" si="3"/>
        <v>+</v>
      </c>
    </row>
    <row r="212" spans="2:4">
      <c r="B212" s="138"/>
      <c r="D212" s="106" t="str">
        <f t="shared" si="3"/>
        <v>+</v>
      </c>
    </row>
    <row r="213" spans="2:4">
      <c r="B213" s="138"/>
      <c r="D213" s="106" t="str">
        <f t="shared" si="3"/>
        <v>+</v>
      </c>
    </row>
    <row r="214" spans="2:4">
      <c r="B214" s="138"/>
      <c r="D214" s="106" t="str">
        <f t="shared" si="3"/>
        <v>+</v>
      </c>
    </row>
    <row r="215" spans="2:4">
      <c r="B215" s="138"/>
      <c r="D215" s="106" t="str">
        <f t="shared" si="3"/>
        <v>+</v>
      </c>
    </row>
    <row r="216" spans="2:4">
      <c r="B216" s="138"/>
      <c r="D216" s="106" t="str">
        <f t="shared" si="3"/>
        <v>+</v>
      </c>
    </row>
    <row r="217" spans="2:4">
      <c r="B217" s="138"/>
      <c r="D217" s="106" t="str">
        <f t="shared" si="3"/>
        <v>+</v>
      </c>
    </row>
    <row r="218" spans="2:4">
      <c r="B218" s="138"/>
      <c r="D218" s="106" t="str">
        <f t="shared" si="3"/>
        <v>+</v>
      </c>
    </row>
    <row r="219" spans="2:4">
      <c r="B219" s="138"/>
      <c r="D219" s="106" t="str">
        <f t="shared" si="3"/>
        <v>+</v>
      </c>
    </row>
    <row r="220" spans="2:4">
      <c r="B220" s="138"/>
      <c r="D220" s="106" t="str">
        <f t="shared" si="3"/>
        <v>+</v>
      </c>
    </row>
    <row r="221" spans="2:4">
      <c r="B221" s="138"/>
      <c r="D221" s="106" t="str">
        <f t="shared" si="3"/>
        <v>+</v>
      </c>
    </row>
    <row r="222" spans="2:4">
      <c r="B222" s="138"/>
      <c r="D222" s="106" t="str">
        <f t="shared" si="3"/>
        <v>+</v>
      </c>
    </row>
    <row r="223" spans="2:4">
      <c r="B223" s="138"/>
      <c r="D223" s="106" t="str">
        <f t="shared" si="3"/>
        <v>+</v>
      </c>
    </row>
    <row r="224" spans="2:4">
      <c r="B224" s="138"/>
      <c r="D224" s="106" t="str">
        <f t="shared" si="3"/>
        <v>+</v>
      </c>
    </row>
    <row r="225" spans="2:4">
      <c r="B225" s="138"/>
      <c r="D225" s="106" t="str">
        <f t="shared" si="3"/>
        <v>+</v>
      </c>
    </row>
    <row r="226" spans="2:4">
      <c r="B226" s="138"/>
      <c r="D226" s="106" t="str">
        <f t="shared" si="3"/>
        <v>+</v>
      </c>
    </row>
    <row r="227" spans="2:4">
      <c r="B227" s="138"/>
      <c r="D227" s="106" t="str">
        <f t="shared" si="3"/>
        <v>+</v>
      </c>
    </row>
    <row r="228" spans="2:4">
      <c r="B228" s="138"/>
      <c r="D228" s="106" t="str">
        <f t="shared" si="3"/>
        <v>+</v>
      </c>
    </row>
    <row r="229" spans="2:4">
      <c r="B229" s="138"/>
      <c r="D229" s="106" t="str">
        <f t="shared" si="3"/>
        <v>+</v>
      </c>
    </row>
    <row r="230" spans="2:4">
      <c r="B230" s="138"/>
      <c r="D230" s="106" t="str">
        <f t="shared" si="3"/>
        <v>+</v>
      </c>
    </row>
    <row r="231" spans="2:4">
      <c r="B231" s="138"/>
      <c r="D231" s="106" t="str">
        <f t="shared" si="3"/>
        <v>+</v>
      </c>
    </row>
    <row r="232" spans="2:4">
      <c r="B232" s="138"/>
      <c r="D232" s="106" t="str">
        <f t="shared" si="3"/>
        <v>+</v>
      </c>
    </row>
    <row r="233" spans="2:4">
      <c r="B233" s="138"/>
      <c r="D233" s="106" t="str">
        <f t="shared" si="3"/>
        <v>+</v>
      </c>
    </row>
    <row r="234" spans="2:4">
      <c r="B234" s="138"/>
      <c r="D234" s="106" t="str">
        <f t="shared" si="3"/>
        <v>+</v>
      </c>
    </row>
    <row r="235" spans="2:4">
      <c r="B235" s="138"/>
      <c r="D235" s="106" t="str">
        <f t="shared" si="3"/>
        <v>+</v>
      </c>
    </row>
    <row r="236" spans="2:4">
      <c r="B236" s="138"/>
      <c r="D236" s="106" t="str">
        <f t="shared" si="3"/>
        <v>+</v>
      </c>
    </row>
    <row r="237" spans="2:4">
      <c r="B237" s="138"/>
      <c r="D237" s="106" t="str">
        <f t="shared" si="3"/>
        <v>+</v>
      </c>
    </row>
    <row r="238" spans="2:4">
      <c r="B238" s="138"/>
      <c r="D238" s="106" t="str">
        <f t="shared" si="3"/>
        <v>+</v>
      </c>
    </row>
    <row r="239" spans="2:4">
      <c r="B239" s="138"/>
      <c r="D239" s="106" t="str">
        <f t="shared" si="3"/>
        <v>+</v>
      </c>
    </row>
    <row r="240" spans="2:4">
      <c r="B240" s="138"/>
      <c r="D240" s="106" t="str">
        <f t="shared" si="3"/>
        <v>+</v>
      </c>
    </row>
    <row r="241" spans="2:4">
      <c r="B241" s="138"/>
      <c r="D241" s="106" t="str">
        <f t="shared" si="3"/>
        <v>+</v>
      </c>
    </row>
    <row r="242" spans="2:4">
      <c r="B242" s="138"/>
      <c r="D242" s="106" t="str">
        <f t="shared" si="3"/>
        <v>+</v>
      </c>
    </row>
    <row r="243" spans="2:4">
      <c r="B243" s="138"/>
      <c r="D243" s="106" t="str">
        <f t="shared" si="3"/>
        <v>+</v>
      </c>
    </row>
    <row r="244" spans="2:4">
      <c r="B244" s="138"/>
      <c r="D244" s="106" t="str">
        <f t="shared" si="3"/>
        <v>+</v>
      </c>
    </row>
    <row r="245" spans="2:4">
      <c r="B245" s="138"/>
      <c r="D245" s="106" t="str">
        <f t="shared" si="3"/>
        <v>+</v>
      </c>
    </row>
    <row r="246" spans="2:4">
      <c r="B246" s="138"/>
      <c r="D246" s="106" t="str">
        <f t="shared" si="3"/>
        <v>+</v>
      </c>
    </row>
    <row r="247" spans="2:4">
      <c r="B247" s="138"/>
      <c r="D247" s="106" t="str">
        <f t="shared" si="3"/>
        <v>+</v>
      </c>
    </row>
    <row r="248" spans="2:4">
      <c r="B248" s="138"/>
      <c r="D248" s="106" t="str">
        <f t="shared" si="3"/>
        <v>+</v>
      </c>
    </row>
    <row r="249" spans="2:4">
      <c r="B249" s="138"/>
      <c r="D249" s="106" t="str">
        <f t="shared" si="3"/>
        <v>+</v>
      </c>
    </row>
    <row r="250" spans="2:4">
      <c r="B250" s="138"/>
      <c r="D250" s="106" t="str">
        <f t="shared" si="3"/>
        <v>+</v>
      </c>
    </row>
    <row r="251" spans="2:4">
      <c r="B251" s="138"/>
      <c r="D251" s="106" t="str">
        <f t="shared" si="3"/>
        <v>+</v>
      </c>
    </row>
    <row r="252" spans="2:4">
      <c r="B252" s="138"/>
      <c r="D252" s="106" t="str">
        <f t="shared" si="3"/>
        <v>+</v>
      </c>
    </row>
    <row r="253" spans="2:4">
      <c r="B253" s="138"/>
      <c r="D253" s="106" t="str">
        <f t="shared" si="3"/>
        <v>+</v>
      </c>
    </row>
    <row r="254" spans="2:4">
      <c r="B254" s="138"/>
      <c r="D254" s="106" t="str">
        <f t="shared" si="3"/>
        <v>+</v>
      </c>
    </row>
    <row r="255" spans="2:4">
      <c r="B255" s="138"/>
      <c r="D255" s="106" t="str">
        <f t="shared" si="3"/>
        <v>+</v>
      </c>
    </row>
    <row r="256" spans="2:4">
      <c r="B256" s="138"/>
      <c r="D256" s="106" t="str">
        <f t="shared" si="3"/>
        <v>+</v>
      </c>
    </row>
    <row r="257" spans="2:4">
      <c r="B257" s="138"/>
      <c r="D257" s="106" t="str">
        <f t="shared" si="3"/>
        <v>+</v>
      </c>
    </row>
    <row r="258" spans="2:4">
      <c r="B258" s="138"/>
      <c r="D258" s="106" t="str">
        <f t="shared" si="3"/>
        <v>+</v>
      </c>
    </row>
    <row r="259" spans="2:4">
      <c r="B259" s="138"/>
      <c r="D259" s="106" t="str">
        <f t="shared" si="3"/>
        <v>+</v>
      </c>
    </row>
    <row r="260" spans="2:4">
      <c r="B260" s="138"/>
      <c r="D260" s="106" t="str">
        <f t="shared" si="3"/>
        <v>+</v>
      </c>
    </row>
    <row r="261" spans="2:4">
      <c r="B261" s="138"/>
      <c r="D261" s="106" t="str">
        <f t="shared" si="3"/>
        <v>+</v>
      </c>
    </row>
    <row r="262" spans="2:4">
      <c r="B262" s="138"/>
      <c r="D262" s="106" t="str">
        <f t="shared" ref="D262:D325" si="4">"+"&amp;H262</f>
        <v>+</v>
      </c>
    </row>
    <row r="263" spans="2:4">
      <c r="B263" s="138"/>
      <c r="D263" s="106" t="str">
        <f t="shared" si="4"/>
        <v>+</v>
      </c>
    </row>
    <row r="264" spans="2:4">
      <c r="B264" s="138"/>
      <c r="D264" s="106" t="str">
        <f t="shared" si="4"/>
        <v>+</v>
      </c>
    </row>
    <row r="265" spans="2:4">
      <c r="B265" s="138"/>
      <c r="D265" s="106" t="str">
        <f t="shared" si="4"/>
        <v>+</v>
      </c>
    </row>
    <row r="266" spans="2:4">
      <c r="B266" s="138"/>
      <c r="D266" s="106" t="str">
        <f t="shared" si="4"/>
        <v>+</v>
      </c>
    </row>
    <row r="267" spans="2:4">
      <c r="B267" s="138"/>
      <c r="D267" s="106" t="str">
        <f t="shared" si="4"/>
        <v>+</v>
      </c>
    </row>
    <row r="268" spans="2:4">
      <c r="B268" s="138"/>
      <c r="D268" s="106" t="str">
        <f t="shared" si="4"/>
        <v>+</v>
      </c>
    </row>
    <row r="269" spans="2:4">
      <c r="B269" s="138"/>
      <c r="D269" s="106" t="str">
        <f t="shared" si="4"/>
        <v>+</v>
      </c>
    </row>
    <row r="270" spans="2:4">
      <c r="B270" s="138"/>
      <c r="D270" s="106" t="str">
        <f t="shared" si="4"/>
        <v>+</v>
      </c>
    </row>
    <row r="271" spans="2:4">
      <c r="B271" s="138"/>
      <c r="D271" s="106" t="str">
        <f t="shared" si="4"/>
        <v>+</v>
      </c>
    </row>
    <row r="272" spans="2:4">
      <c r="B272" s="138"/>
      <c r="D272" s="106" t="str">
        <f t="shared" si="4"/>
        <v>+</v>
      </c>
    </row>
    <row r="273" spans="2:4">
      <c r="B273" s="138"/>
      <c r="D273" s="106" t="str">
        <f t="shared" si="4"/>
        <v>+</v>
      </c>
    </row>
    <row r="274" spans="2:4">
      <c r="B274" s="138"/>
      <c r="D274" s="106" t="str">
        <f t="shared" si="4"/>
        <v>+</v>
      </c>
    </row>
    <row r="275" spans="2:4">
      <c r="B275" s="138"/>
      <c r="D275" s="106" t="str">
        <f t="shared" si="4"/>
        <v>+</v>
      </c>
    </row>
    <row r="276" spans="2:4">
      <c r="B276" s="138"/>
      <c r="D276" s="106" t="str">
        <f t="shared" si="4"/>
        <v>+</v>
      </c>
    </row>
    <row r="277" spans="2:4">
      <c r="B277" s="138"/>
      <c r="D277" s="106" t="str">
        <f t="shared" si="4"/>
        <v>+</v>
      </c>
    </row>
    <row r="278" spans="2:4">
      <c r="B278" s="138"/>
      <c r="D278" s="106" t="str">
        <f t="shared" si="4"/>
        <v>+</v>
      </c>
    </row>
    <row r="279" spans="2:4">
      <c r="B279" s="138"/>
      <c r="D279" s="106" t="str">
        <f t="shared" si="4"/>
        <v>+</v>
      </c>
    </row>
    <row r="280" spans="2:4">
      <c r="B280" s="138"/>
      <c r="D280" s="106" t="str">
        <f t="shared" si="4"/>
        <v>+</v>
      </c>
    </row>
    <row r="281" spans="2:4">
      <c r="B281" s="138"/>
      <c r="D281" s="106" t="str">
        <f t="shared" si="4"/>
        <v>+</v>
      </c>
    </row>
    <row r="282" spans="2:4">
      <c r="B282" s="138"/>
      <c r="D282" s="106" t="str">
        <f t="shared" si="4"/>
        <v>+</v>
      </c>
    </row>
    <row r="283" spans="2:4">
      <c r="B283" s="138"/>
      <c r="D283" s="106" t="str">
        <f t="shared" si="4"/>
        <v>+</v>
      </c>
    </row>
    <row r="284" spans="2:4">
      <c r="B284" s="138"/>
      <c r="D284" s="106" t="str">
        <f t="shared" si="4"/>
        <v>+</v>
      </c>
    </row>
    <row r="285" spans="2:4">
      <c r="B285" s="138"/>
      <c r="D285" s="106" t="str">
        <f t="shared" si="4"/>
        <v>+</v>
      </c>
    </row>
    <row r="286" spans="2:4">
      <c r="B286" s="138"/>
      <c r="D286" s="106" t="str">
        <f t="shared" si="4"/>
        <v>+</v>
      </c>
    </row>
    <row r="287" spans="2:4">
      <c r="B287" s="138"/>
      <c r="D287" s="106" t="str">
        <f t="shared" si="4"/>
        <v>+</v>
      </c>
    </row>
    <row r="288" spans="2:4">
      <c r="B288" s="138"/>
      <c r="D288" s="106" t="str">
        <f t="shared" si="4"/>
        <v>+</v>
      </c>
    </row>
    <row r="289" spans="2:4">
      <c r="B289" s="138"/>
      <c r="D289" s="106" t="str">
        <f t="shared" si="4"/>
        <v>+</v>
      </c>
    </row>
    <row r="290" spans="2:4">
      <c r="B290" s="138"/>
      <c r="D290" s="106" t="str">
        <f t="shared" si="4"/>
        <v>+</v>
      </c>
    </row>
    <row r="291" spans="2:4">
      <c r="B291" s="138"/>
      <c r="D291" s="106" t="str">
        <f t="shared" si="4"/>
        <v>+</v>
      </c>
    </row>
    <row r="292" spans="2:4">
      <c r="B292" s="138"/>
      <c r="D292" s="106" t="str">
        <f t="shared" si="4"/>
        <v>+</v>
      </c>
    </row>
    <row r="293" spans="2:4">
      <c r="B293" s="138"/>
      <c r="D293" s="106" t="str">
        <f t="shared" si="4"/>
        <v>+</v>
      </c>
    </row>
    <row r="294" spans="2:4">
      <c r="B294" s="138"/>
      <c r="D294" s="106" t="str">
        <f t="shared" si="4"/>
        <v>+</v>
      </c>
    </row>
    <row r="295" spans="2:4">
      <c r="B295" s="138"/>
      <c r="D295" s="106" t="str">
        <f t="shared" si="4"/>
        <v>+</v>
      </c>
    </row>
    <row r="296" spans="2:4">
      <c r="B296" s="138"/>
      <c r="D296" s="106" t="str">
        <f t="shared" si="4"/>
        <v>+</v>
      </c>
    </row>
    <row r="297" spans="2:4">
      <c r="B297" s="138"/>
      <c r="D297" s="106" t="str">
        <f t="shared" si="4"/>
        <v>+</v>
      </c>
    </row>
    <row r="298" spans="2:4">
      <c r="B298" s="138"/>
      <c r="D298" s="106" t="str">
        <f t="shared" si="4"/>
        <v>+</v>
      </c>
    </row>
    <row r="299" spans="2:4">
      <c r="B299" s="138"/>
      <c r="D299" s="106" t="str">
        <f t="shared" si="4"/>
        <v>+</v>
      </c>
    </row>
    <row r="300" spans="2:4">
      <c r="B300" s="138"/>
      <c r="D300" s="106" t="str">
        <f t="shared" si="4"/>
        <v>+</v>
      </c>
    </row>
    <row r="301" spans="2:4">
      <c r="D301" s="106" t="str">
        <f t="shared" si="4"/>
        <v>+</v>
      </c>
    </row>
    <row r="302" spans="2:4">
      <c r="D302" s="106" t="str">
        <f t="shared" si="4"/>
        <v>+</v>
      </c>
    </row>
    <row r="303" spans="2:4">
      <c r="D303" s="106" t="str">
        <f t="shared" si="4"/>
        <v>+</v>
      </c>
    </row>
    <row r="304" spans="2:4">
      <c r="D304" s="106" t="str">
        <f t="shared" si="4"/>
        <v>+</v>
      </c>
    </row>
    <row r="305" spans="4:4">
      <c r="D305" s="106" t="str">
        <f t="shared" si="4"/>
        <v>+</v>
      </c>
    </row>
    <row r="306" spans="4:4">
      <c r="D306" s="106" t="str">
        <f t="shared" si="4"/>
        <v>+</v>
      </c>
    </row>
    <row r="307" spans="4:4">
      <c r="D307" s="106" t="str">
        <f t="shared" si="4"/>
        <v>+</v>
      </c>
    </row>
    <row r="308" spans="4:4">
      <c r="D308" s="106" t="str">
        <f t="shared" si="4"/>
        <v>+</v>
      </c>
    </row>
    <row r="309" spans="4:4">
      <c r="D309" s="106" t="str">
        <f t="shared" si="4"/>
        <v>+</v>
      </c>
    </row>
    <row r="310" spans="4:4">
      <c r="D310" s="106" t="str">
        <f t="shared" si="4"/>
        <v>+</v>
      </c>
    </row>
    <row r="311" spans="4:4">
      <c r="D311" s="106" t="str">
        <f t="shared" si="4"/>
        <v>+</v>
      </c>
    </row>
    <row r="312" spans="4:4">
      <c r="D312" s="106" t="str">
        <f t="shared" si="4"/>
        <v>+</v>
      </c>
    </row>
    <row r="313" spans="4:4">
      <c r="D313" s="106" t="str">
        <f t="shared" si="4"/>
        <v>+</v>
      </c>
    </row>
    <row r="314" spans="4:4">
      <c r="D314" s="106" t="str">
        <f t="shared" si="4"/>
        <v>+</v>
      </c>
    </row>
    <row r="315" spans="4:4">
      <c r="D315" s="106" t="str">
        <f t="shared" si="4"/>
        <v>+</v>
      </c>
    </row>
    <row r="316" spans="4:4">
      <c r="D316" s="106" t="str">
        <f t="shared" si="4"/>
        <v>+</v>
      </c>
    </row>
    <row r="317" spans="4:4">
      <c r="D317" s="106" t="str">
        <f t="shared" si="4"/>
        <v>+</v>
      </c>
    </row>
    <row r="318" spans="4:4">
      <c r="D318" s="106" t="str">
        <f t="shared" si="4"/>
        <v>+</v>
      </c>
    </row>
    <row r="319" spans="4:4">
      <c r="D319" s="106" t="str">
        <f t="shared" si="4"/>
        <v>+</v>
      </c>
    </row>
    <row r="320" spans="4:4">
      <c r="D320" s="106" t="str">
        <f t="shared" si="4"/>
        <v>+</v>
      </c>
    </row>
    <row r="321" spans="4:4">
      <c r="D321" s="106" t="str">
        <f t="shared" si="4"/>
        <v>+</v>
      </c>
    </row>
    <row r="322" spans="4:4">
      <c r="D322" s="106" t="str">
        <f t="shared" si="4"/>
        <v>+</v>
      </c>
    </row>
    <row r="323" spans="4:4">
      <c r="D323" s="106" t="str">
        <f t="shared" si="4"/>
        <v>+</v>
      </c>
    </row>
    <row r="324" spans="4:4">
      <c r="D324" s="106" t="str">
        <f t="shared" si="4"/>
        <v>+</v>
      </c>
    </row>
    <row r="325" spans="4:4">
      <c r="D325" s="106" t="str">
        <f t="shared" si="4"/>
        <v>+</v>
      </c>
    </row>
    <row r="326" spans="4:4">
      <c r="D326" s="106" t="str">
        <f t="shared" ref="D326:D389" si="5">"+"&amp;H326</f>
        <v>+</v>
      </c>
    </row>
    <row r="327" spans="4:4">
      <c r="D327" s="106" t="str">
        <f t="shared" si="5"/>
        <v>+</v>
      </c>
    </row>
    <row r="328" spans="4:4">
      <c r="D328" s="106" t="str">
        <f t="shared" si="5"/>
        <v>+</v>
      </c>
    </row>
    <row r="329" spans="4:4">
      <c r="D329" s="106" t="str">
        <f t="shared" si="5"/>
        <v>+</v>
      </c>
    </row>
    <row r="330" spans="4:4">
      <c r="D330" s="106" t="str">
        <f t="shared" si="5"/>
        <v>+</v>
      </c>
    </row>
    <row r="331" spans="4:4">
      <c r="D331" s="106" t="str">
        <f t="shared" si="5"/>
        <v>+</v>
      </c>
    </row>
    <row r="332" spans="4:4">
      <c r="D332" s="106" t="str">
        <f t="shared" si="5"/>
        <v>+</v>
      </c>
    </row>
    <row r="333" spans="4:4">
      <c r="D333" s="106" t="str">
        <f t="shared" si="5"/>
        <v>+</v>
      </c>
    </row>
    <row r="334" spans="4:4">
      <c r="D334" s="106" t="str">
        <f t="shared" si="5"/>
        <v>+</v>
      </c>
    </row>
    <row r="335" spans="4:4">
      <c r="D335" s="106" t="str">
        <f t="shared" si="5"/>
        <v>+</v>
      </c>
    </row>
    <row r="336" spans="4:4">
      <c r="D336" s="106" t="str">
        <f t="shared" si="5"/>
        <v>+</v>
      </c>
    </row>
    <row r="337" spans="4:4">
      <c r="D337" s="106" t="str">
        <f t="shared" si="5"/>
        <v>+</v>
      </c>
    </row>
    <row r="338" spans="4:4">
      <c r="D338" s="106" t="str">
        <f t="shared" si="5"/>
        <v>+</v>
      </c>
    </row>
    <row r="339" spans="4:4">
      <c r="D339" s="106" t="str">
        <f t="shared" si="5"/>
        <v>+</v>
      </c>
    </row>
    <row r="340" spans="4:4">
      <c r="D340" s="106" t="str">
        <f t="shared" si="5"/>
        <v>+</v>
      </c>
    </row>
    <row r="341" spans="4:4">
      <c r="D341" s="106" t="str">
        <f t="shared" si="5"/>
        <v>+</v>
      </c>
    </row>
    <row r="342" spans="4:4">
      <c r="D342" s="106" t="str">
        <f t="shared" si="5"/>
        <v>+</v>
      </c>
    </row>
    <row r="343" spans="4:4">
      <c r="D343" s="106" t="str">
        <f t="shared" si="5"/>
        <v>+</v>
      </c>
    </row>
    <row r="344" spans="4:4">
      <c r="D344" s="106" t="str">
        <f t="shared" si="5"/>
        <v>+</v>
      </c>
    </row>
    <row r="345" spans="4:4">
      <c r="D345" s="106" t="str">
        <f t="shared" si="5"/>
        <v>+</v>
      </c>
    </row>
    <row r="346" spans="4:4">
      <c r="D346" s="106" t="str">
        <f t="shared" si="5"/>
        <v>+</v>
      </c>
    </row>
    <row r="347" spans="4:4">
      <c r="D347" s="106" t="str">
        <f t="shared" si="5"/>
        <v>+</v>
      </c>
    </row>
    <row r="348" spans="4:4">
      <c r="D348" s="106" t="str">
        <f t="shared" si="5"/>
        <v>+</v>
      </c>
    </row>
    <row r="349" spans="4:4">
      <c r="D349" s="106" t="str">
        <f t="shared" si="5"/>
        <v>+</v>
      </c>
    </row>
    <row r="350" spans="4:4">
      <c r="D350" s="106" t="str">
        <f t="shared" si="5"/>
        <v>+</v>
      </c>
    </row>
    <row r="351" spans="4:4">
      <c r="D351" s="106" t="str">
        <f t="shared" si="5"/>
        <v>+</v>
      </c>
    </row>
    <row r="352" spans="4:4">
      <c r="D352" s="106" t="str">
        <f t="shared" si="5"/>
        <v>+</v>
      </c>
    </row>
    <row r="353" spans="4:4">
      <c r="D353" s="106" t="str">
        <f t="shared" si="5"/>
        <v>+</v>
      </c>
    </row>
    <row r="354" spans="4:4">
      <c r="D354" s="106" t="str">
        <f t="shared" si="5"/>
        <v>+</v>
      </c>
    </row>
    <row r="355" spans="4:4">
      <c r="D355" s="106" t="str">
        <f t="shared" si="5"/>
        <v>+</v>
      </c>
    </row>
    <row r="356" spans="4:4">
      <c r="D356" s="106" t="str">
        <f t="shared" si="5"/>
        <v>+</v>
      </c>
    </row>
    <row r="357" spans="4:4">
      <c r="D357" s="106" t="str">
        <f t="shared" si="5"/>
        <v>+</v>
      </c>
    </row>
    <row r="358" spans="4:4">
      <c r="D358" s="106" t="str">
        <f t="shared" si="5"/>
        <v>+</v>
      </c>
    </row>
    <row r="359" spans="4:4">
      <c r="D359" s="106" t="str">
        <f t="shared" si="5"/>
        <v>+</v>
      </c>
    </row>
    <row r="360" spans="4:4">
      <c r="D360" s="106" t="str">
        <f t="shared" si="5"/>
        <v>+</v>
      </c>
    </row>
    <row r="361" spans="4:4">
      <c r="D361" s="106" t="str">
        <f t="shared" si="5"/>
        <v>+</v>
      </c>
    </row>
    <row r="362" spans="4:4">
      <c r="D362" s="106" t="str">
        <f t="shared" si="5"/>
        <v>+</v>
      </c>
    </row>
    <row r="363" spans="4:4">
      <c r="D363" s="106" t="str">
        <f t="shared" si="5"/>
        <v>+</v>
      </c>
    </row>
    <row r="364" spans="4:4">
      <c r="D364" s="106" t="str">
        <f t="shared" si="5"/>
        <v>+</v>
      </c>
    </row>
    <row r="365" spans="4:4">
      <c r="D365" s="106" t="str">
        <f t="shared" si="5"/>
        <v>+</v>
      </c>
    </row>
    <row r="366" spans="4:4">
      <c r="D366" s="106" t="str">
        <f t="shared" si="5"/>
        <v>+</v>
      </c>
    </row>
    <row r="367" spans="4:4">
      <c r="D367" s="106" t="str">
        <f t="shared" si="5"/>
        <v>+</v>
      </c>
    </row>
    <row r="368" spans="4:4">
      <c r="D368" s="106" t="str">
        <f t="shared" si="5"/>
        <v>+</v>
      </c>
    </row>
    <row r="369" spans="4:4">
      <c r="D369" s="106" t="str">
        <f t="shared" si="5"/>
        <v>+</v>
      </c>
    </row>
    <row r="370" spans="4:4">
      <c r="D370" s="106" t="str">
        <f t="shared" si="5"/>
        <v>+</v>
      </c>
    </row>
    <row r="371" spans="4:4">
      <c r="D371" s="106" t="str">
        <f t="shared" si="5"/>
        <v>+</v>
      </c>
    </row>
    <row r="372" spans="4:4">
      <c r="D372" s="106" t="str">
        <f t="shared" si="5"/>
        <v>+</v>
      </c>
    </row>
    <row r="373" spans="4:4">
      <c r="D373" s="106" t="str">
        <f t="shared" si="5"/>
        <v>+</v>
      </c>
    </row>
    <row r="374" spans="4:4">
      <c r="D374" s="106" t="str">
        <f t="shared" si="5"/>
        <v>+</v>
      </c>
    </row>
    <row r="375" spans="4:4">
      <c r="D375" s="106" t="str">
        <f t="shared" si="5"/>
        <v>+</v>
      </c>
    </row>
    <row r="376" spans="4:4">
      <c r="D376" s="106" t="str">
        <f t="shared" si="5"/>
        <v>+</v>
      </c>
    </row>
    <row r="377" spans="4:4">
      <c r="D377" s="106" t="str">
        <f t="shared" si="5"/>
        <v>+</v>
      </c>
    </row>
    <row r="378" spans="4:4">
      <c r="D378" s="106" t="str">
        <f t="shared" si="5"/>
        <v>+</v>
      </c>
    </row>
    <row r="379" spans="4:4">
      <c r="D379" s="106" t="str">
        <f t="shared" si="5"/>
        <v>+</v>
      </c>
    </row>
    <row r="380" spans="4:4">
      <c r="D380" s="106" t="str">
        <f t="shared" si="5"/>
        <v>+</v>
      </c>
    </row>
    <row r="381" spans="4:4">
      <c r="D381" s="106" t="str">
        <f t="shared" si="5"/>
        <v>+</v>
      </c>
    </row>
    <row r="382" spans="4:4">
      <c r="D382" s="106" t="str">
        <f t="shared" si="5"/>
        <v>+</v>
      </c>
    </row>
    <row r="383" spans="4:4">
      <c r="D383" s="106" t="str">
        <f t="shared" si="5"/>
        <v>+</v>
      </c>
    </row>
    <row r="384" spans="4:4">
      <c r="D384" s="106" t="str">
        <f t="shared" si="5"/>
        <v>+</v>
      </c>
    </row>
    <row r="385" spans="4:4">
      <c r="D385" s="106" t="str">
        <f t="shared" si="5"/>
        <v>+</v>
      </c>
    </row>
    <row r="386" spans="4:4">
      <c r="D386" s="106" t="str">
        <f t="shared" si="5"/>
        <v>+</v>
      </c>
    </row>
    <row r="387" spans="4:4">
      <c r="D387" s="106" t="str">
        <f t="shared" si="5"/>
        <v>+</v>
      </c>
    </row>
    <row r="388" spans="4:4">
      <c r="D388" s="106" t="str">
        <f t="shared" si="5"/>
        <v>+</v>
      </c>
    </row>
    <row r="389" spans="4:4">
      <c r="D389" s="106" t="str">
        <f t="shared" si="5"/>
        <v>+</v>
      </c>
    </row>
    <row r="390" spans="4:4">
      <c r="D390" s="106" t="str">
        <f t="shared" ref="D390:D453" si="6">"+"&amp;H390</f>
        <v>+</v>
      </c>
    </row>
    <row r="391" spans="4:4">
      <c r="D391" s="106" t="str">
        <f t="shared" si="6"/>
        <v>+</v>
      </c>
    </row>
    <row r="392" spans="4:4">
      <c r="D392" s="106" t="str">
        <f t="shared" si="6"/>
        <v>+</v>
      </c>
    </row>
    <row r="393" spans="4:4">
      <c r="D393" s="106" t="str">
        <f t="shared" si="6"/>
        <v>+</v>
      </c>
    </row>
    <row r="394" spans="4:4">
      <c r="D394" s="106" t="str">
        <f t="shared" si="6"/>
        <v>+</v>
      </c>
    </row>
    <row r="395" spans="4:4">
      <c r="D395" s="106" t="str">
        <f t="shared" si="6"/>
        <v>+</v>
      </c>
    </row>
    <row r="396" spans="4:4">
      <c r="D396" s="106" t="str">
        <f t="shared" si="6"/>
        <v>+</v>
      </c>
    </row>
    <row r="397" spans="4:4">
      <c r="D397" s="106" t="str">
        <f t="shared" si="6"/>
        <v>+</v>
      </c>
    </row>
    <row r="398" spans="4:4">
      <c r="D398" s="106" t="str">
        <f t="shared" si="6"/>
        <v>+</v>
      </c>
    </row>
    <row r="399" spans="4:4">
      <c r="D399" s="106" t="str">
        <f t="shared" si="6"/>
        <v>+</v>
      </c>
    </row>
    <row r="400" spans="4:4">
      <c r="D400" s="106" t="str">
        <f t="shared" si="6"/>
        <v>+</v>
      </c>
    </row>
    <row r="401" spans="4:4">
      <c r="D401" s="106" t="str">
        <f t="shared" si="6"/>
        <v>+</v>
      </c>
    </row>
    <row r="402" spans="4:4">
      <c r="D402" s="106" t="str">
        <f t="shared" si="6"/>
        <v>+</v>
      </c>
    </row>
    <row r="403" spans="4:4">
      <c r="D403" s="106" t="str">
        <f t="shared" si="6"/>
        <v>+</v>
      </c>
    </row>
    <row r="404" spans="4:4">
      <c r="D404" s="106" t="str">
        <f t="shared" si="6"/>
        <v>+</v>
      </c>
    </row>
    <row r="405" spans="4:4">
      <c r="D405" s="106" t="str">
        <f t="shared" si="6"/>
        <v>+</v>
      </c>
    </row>
    <row r="406" spans="4:4">
      <c r="D406" s="106" t="str">
        <f t="shared" si="6"/>
        <v>+</v>
      </c>
    </row>
    <row r="407" spans="4:4">
      <c r="D407" s="106" t="str">
        <f t="shared" si="6"/>
        <v>+</v>
      </c>
    </row>
    <row r="408" spans="4:4">
      <c r="D408" s="106" t="str">
        <f t="shared" si="6"/>
        <v>+</v>
      </c>
    </row>
    <row r="409" spans="4:4">
      <c r="D409" s="106" t="str">
        <f t="shared" si="6"/>
        <v>+</v>
      </c>
    </row>
    <row r="410" spans="4:4">
      <c r="D410" s="106" t="str">
        <f t="shared" si="6"/>
        <v>+</v>
      </c>
    </row>
    <row r="411" spans="4:4">
      <c r="D411" s="106" t="str">
        <f t="shared" si="6"/>
        <v>+</v>
      </c>
    </row>
    <row r="412" spans="4:4">
      <c r="D412" s="106" t="str">
        <f t="shared" si="6"/>
        <v>+</v>
      </c>
    </row>
    <row r="413" spans="4:4">
      <c r="D413" s="106" t="str">
        <f t="shared" si="6"/>
        <v>+</v>
      </c>
    </row>
    <row r="414" spans="4:4">
      <c r="D414" s="106" t="str">
        <f t="shared" si="6"/>
        <v>+</v>
      </c>
    </row>
    <row r="415" spans="4:4">
      <c r="D415" s="106" t="str">
        <f t="shared" si="6"/>
        <v>+</v>
      </c>
    </row>
    <row r="416" spans="4:4">
      <c r="D416" s="106" t="str">
        <f t="shared" si="6"/>
        <v>+</v>
      </c>
    </row>
    <row r="417" spans="4:4">
      <c r="D417" s="106" t="str">
        <f t="shared" si="6"/>
        <v>+</v>
      </c>
    </row>
    <row r="418" spans="4:4">
      <c r="D418" s="106" t="str">
        <f t="shared" si="6"/>
        <v>+</v>
      </c>
    </row>
    <row r="419" spans="4:4">
      <c r="D419" s="106" t="str">
        <f t="shared" si="6"/>
        <v>+</v>
      </c>
    </row>
    <row r="420" spans="4:4">
      <c r="D420" s="106" t="str">
        <f t="shared" si="6"/>
        <v>+</v>
      </c>
    </row>
    <row r="421" spans="4:4">
      <c r="D421" s="106" t="str">
        <f t="shared" si="6"/>
        <v>+</v>
      </c>
    </row>
    <row r="422" spans="4:4">
      <c r="D422" s="106" t="str">
        <f t="shared" si="6"/>
        <v>+</v>
      </c>
    </row>
    <row r="423" spans="4:4">
      <c r="D423" s="106" t="str">
        <f t="shared" si="6"/>
        <v>+</v>
      </c>
    </row>
    <row r="424" spans="4:4">
      <c r="D424" s="106" t="str">
        <f t="shared" si="6"/>
        <v>+</v>
      </c>
    </row>
    <row r="425" spans="4:4">
      <c r="D425" s="106" t="str">
        <f t="shared" si="6"/>
        <v>+</v>
      </c>
    </row>
    <row r="426" spans="4:4">
      <c r="D426" s="106" t="str">
        <f t="shared" si="6"/>
        <v>+</v>
      </c>
    </row>
    <row r="427" spans="4:4">
      <c r="D427" s="106" t="str">
        <f t="shared" si="6"/>
        <v>+</v>
      </c>
    </row>
    <row r="428" spans="4:4">
      <c r="D428" s="106" t="str">
        <f t="shared" si="6"/>
        <v>+</v>
      </c>
    </row>
    <row r="429" spans="4:4">
      <c r="D429" s="106" t="str">
        <f t="shared" si="6"/>
        <v>+</v>
      </c>
    </row>
    <row r="430" spans="4:4">
      <c r="D430" s="106" t="str">
        <f t="shared" si="6"/>
        <v>+</v>
      </c>
    </row>
    <row r="431" spans="4:4">
      <c r="D431" s="106" t="str">
        <f t="shared" si="6"/>
        <v>+</v>
      </c>
    </row>
    <row r="432" spans="4:4">
      <c r="D432" s="106" t="str">
        <f t="shared" si="6"/>
        <v>+</v>
      </c>
    </row>
    <row r="433" spans="4:4">
      <c r="D433" s="106" t="str">
        <f t="shared" si="6"/>
        <v>+</v>
      </c>
    </row>
    <row r="434" spans="4:4">
      <c r="D434" s="106" t="str">
        <f t="shared" si="6"/>
        <v>+</v>
      </c>
    </row>
    <row r="435" spans="4:4">
      <c r="D435" s="106" t="str">
        <f t="shared" si="6"/>
        <v>+</v>
      </c>
    </row>
    <row r="436" spans="4:4">
      <c r="D436" s="106" t="str">
        <f t="shared" si="6"/>
        <v>+</v>
      </c>
    </row>
    <row r="437" spans="4:4">
      <c r="D437" s="106" t="str">
        <f t="shared" si="6"/>
        <v>+</v>
      </c>
    </row>
    <row r="438" spans="4:4">
      <c r="D438" s="106" t="str">
        <f t="shared" si="6"/>
        <v>+</v>
      </c>
    </row>
    <row r="439" spans="4:4">
      <c r="D439" s="106" t="str">
        <f t="shared" si="6"/>
        <v>+</v>
      </c>
    </row>
    <row r="440" spans="4:4">
      <c r="D440" s="106" t="str">
        <f t="shared" si="6"/>
        <v>+</v>
      </c>
    </row>
    <row r="441" spans="4:4">
      <c r="D441" s="106" t="str">
        <f t="shared" si="6"/>
        <v>+</v>
      </c>
    </row>
    <row r="442" spans="4:4">
      <c r="D442" s="106" t="str">
        <f t="shared" si="6"/>
        <v>+</v>
      </c>
    </row>
    <row r="443" spans="4:4">
      <c r="D443" s="106" t="str">
        <f t="shared" si="6"/>
        <v>+</v>
      </c>
    </row>
    <row r="444" spans="4:4">
      <c r="D444" s="106" t="str">
        <f t="shared" si="6"/>
        <v>+</v>
      </c>
    </row>
    <row r="445" spans="4:4">
      <c r="D445" s="106" t="str">
        <f t="shared" si="6"/>
        <v>+</v>
      </c>
    </row>
    <row r="446" spans="4:4">
      <c r="D446" s="106" t="str">
        <f t="shared" si="6"/>
        <v>+</v>
      </c>
    </row>
    <row r="447" spans="4:4">
      <c r="D447" s="106" t="str">
        <f t="shared" si="6"/>
        <v>+</v>
      </c>
    </row>
    <row r="448" spans="4:4">
      <c r="D448" s="106" t="str">
        <f t="shared" si="6"/>
        <v>+</v>
      </c>
    </row>
    <row r="449" spans="4:4">
      <c r="D449" s="106" t="str">
        <f t="shared" si="6"/>
        <v>+</v>
      </c>
    </row>
    <row r="450" spans="4:4">
      <c r="D450" s="106" t="str">
        <f t="shared" si="6"/>
        <v>+</v>
      </c>
    </row>
    <row r="451" spans="4:4">
      <c r="D451" s="106" t="str">
        <f t="shared" si="6"/>
        <v>+</v>
      </c>
    </row>
    <row r="452" spans="4:4">
      <c r="D452" s="106" t="str">
        <f t="shared" si="6"/>
        <v>+</v>
      </c>
    </row>
    <row r="453" spans="4:4">
      <c r="D453" s="106" t="str">
        <f t="shared" si="6"/>
        <v>+</v>
      </c>
    </row>
    <row r="454" spans="4:4">
      <c r="D454" s="106" t="str">
        <f t="shared" ref="D454:D517" si="7">"+"&amp;H454</f>
        <v>+</v>
      </c>
    </row>
    <row r="455" spans="4:4">
      <c r="D455" s="106" t="str">
        <f t="shared" si="7"/>
        <v>+</v>
      </c>
    </row>
    <row r="456" spans="4:4">
      <c r="D456" s="106" t="str">
        <f t="shared" si="7"/>
        <v>+</v>
      </c>
    </row>
    <row r="457" spans="4:4">
      <c r="D457" s="106" t="str">
        <f t="shared" si="7"/>
        <v>+</v>
      </c>
    </row>
    <row r="458" spans="4:4">
      <c r="D458" s="106" t="str">
        <f t="shared" si="7"/>
        <v>+</v>
      </c>
    </row>
    <row r="459" spans="4:4">
      <c r="D459" s="106" t="str">
        <f t="shared" si="7"/>
        <v>+</v>
      </c>
    </row>
    <row r="460" spans="4:4">
      <c r="D460" s="106" t="str">
        <f t="shared" si="7"/>
        <v>+</v>
      </c>
    </row>
    <row r="461" spans="4:4">
      <c r="D461" s="106" t="str">
        <f t="shared" si="7"/>
        <v>+</v>
      </c>
    </row>
    <row r="462" spans="4:4">
      <c r="D462" s="106" t="str">
        <f t="shared" si="7"/>
        <v>+</v>
      </c>
    </row>
    <row r="463" spans="4:4">
      <c r="D463" s="106" t="str">
        <f t="shared" si="7"/>
        <v>+</v>
      </c>
    </row>
    <row r="464" spans="4:4">
      <c r="D464" s="106" t="str">
        <f t="shared" si="7"/>
        <v>+</v>
      </c>
    </row>
    <row r="465" spans="4:4">
      <c r="D465" s="106" t="str">
        <f t="shared" si="7"/>
        <v>+</v>
      </c>
    </row>
    <row r="466" spans="4:4">
      <c r="D466" s="106" t="str">
        <f t="shared" si="7"/>
        <v>+</v>
      </c>
    </row>
    <row r="467" spans="4:4">
      <c r="D467" s="106" t="str">
        <f t="shared" si="7"/>
        <v>+</v>
      </c>
    </row>
    <row r="468" spans="4:4">
      <c r="D468" s="106" t="str">
        <f t="shared" si="7"/>
        <v>+</v>
      </c>
    </row>
    <row r="469" spans="4:4">
      <c r="D469" s="106" t="str">
        <f t="shared" si="7"/>
        <v>+</v>
      </c>
    </row>
    <row r="470" spans="4:4">
      <c r="D470" s="106" t="str">
        <f t="shared" si="7"/>
        <v>+</v>
      </c>
    </row>
    <row r="471" spans="4:4">
      <c r="D471" s="106" t="str">
        <f t="shared" si="7"/>
        <v>+</v>
      </c>
    </row>
    <row r="472" spans="4:4">
      <c r="D472" s="106" t="str">
        <f t="shared" si="7"/>
        <v>+</v>
      </c>
    </row>
    <row r="473" spans="4:4">
      <c r="D473" s="106" t="str">
        <f t="shared" si="7"/>
        <v>+</v>
      </c>
    </row>
    <row r="474" spans="4:4">
      <c r="D474" s="106" t="str">
        <f t="shared" si="7"/>
        <v>+</v>
      </c>
    </row>
    <row r="475" spans="4:4">
      <c r="D475" s="106" t="str">
        <f t="shared" si="7"/>
        <v>+</v>
      </c>
    </row>
    <row r="476" spans="4:4">
      <c r="D476" s="106" t="str">
        <f t="shared" si="7"/>
        <v>+</v>
      </c>
    </row>
    <row r="477" spans="4:4">
      <c r="D477" s="106" t="str">
        <f t="shared" si="7"/>
        <v>+</v>
      </c>
    </row>
    <row r="478" spans="4:4">
      <c r="D478" s="106" t="str">
        <f t="shared" si="7"/>
        <v>+</v>
      </c>
    </row>
    <row r="479" spans="4:4">
      <c r="D479" s="106" t="str">
        <f t="shared" si="7"/>
        <v>+</v>
      </c>
    </row>
    <row r="480" spans="4:4">
      <c r="D480" s="106" t="str">
        <f t="shared" si="7"/>
        <v>+</v>
      </c>
    </row>
    <row r="481" spans="4:4">
      <c r="D481" s="106" t="str">
        <f t="shared" si="7"/>
        <v>+</v>
      </c>
    </row>
    <row r="482" spans="4:4">
      <c r="D482" s="106" t="str">
        <f t="shared" si="7"/>
        <v>+</v>
      </c>
    </row>
    <row r="483" spans="4:4">
      <c r="D483" s="106" t="str">
        <f t="shared" si="7"/>
        <v>+</v>
      </c>
    </row>
    <row r="484" spans="4:4">
      <c r="D484" s="106" t="str">
        <f t="shared" si="7"/>
        <v>+</v>
      </c>
    </row>
    <row r="485" spans="4:4">
      <c r="D485" s="106" t="str">
        <f t="shared" si="7"/>
        <v>+</v>
      </c>
    </row>
    <row r="486" spans="4:4">
      <c r="D486" s="106" t="str">
        <f t="shared" si="7"/>
        <v>+</v>
      </c>
    </row>
    <row r="487" spans="4:4">
      <c r="D487" s="106" t="str">
        <f t="shared" si="7"/>
        <v>+</v>
      </c>
    </row>
    <row r="488" spans="4:4">
      <c r="D488" s="106" t="str">
        <f t="shared" si="7"/>
        <v>+</v>
      </c>
    </row>
    <row r="489" spans="4:4">
      <c r="D489" s="106" t="str">
        <f t="shared" si="7"/>
        <v>+</v>
      </c>
    </row>
    <row r="490" spans="4:4">
      <c r="D490" s="106" t="str">
        <f t="shared" si="7"/>
        <v>+</v>
      </c>
    </row>
    <row r="491" spans="4:4">
      <c r="D491" s="106" t="str">
        <f t="shared" si="7"/>
        <v>+</v>
      </c>
    </row>
    <row r="492" spans="4:4">
      <c r="D492" s="106" t="str">
        <f t="shared" si="7"/>
        <v>+</v>
      </c>
    </row>
    <row r="493" spans="4:4">
      <c r="D493" s="106" t="str">
        <f t="shared" si="7"/>
        <v>+</v>
      </c>
    </row>
    <row r="494" spans="4:4">
      <c r="D494" s="106" t="str">
        <f t="shared" si="7"/>
        <v>+</v>
      </c>
    </row>
    <row r="495" spans="4:4">
      <c r="D495" s="106" t="str">
        <f t="shared" si="7"/>
        <v>+</v>
      </c>
    </row>
    <row r="496" spans="4:4">
      <c r="D496" s="106" t="str">
        <f t="shared" si="7"/>
        <v>+</v>
      </c>
    </row>
    <row r="497" spans="4:4">
      <c r="D497" s="106" t="str">
        <f t="shared" si="7"/>
        <v>+</v>
      </c>
    </row>
    <row r="498" spans="4:4">
      <c r="D498" s="106" t="str">
        <f t="shared" si="7"/>
        <v>+</v>
      </c>
    </row>
    <row r="499" spans="4:4">
      <c r="D499" s="106" t="str">
        <f t="shared" si="7"/>
        <v>+</v>
      </c>
    </row>
    <row r="500" spans="4:4">
      <c r="D500" s="106" t="str">
        <f t="shared" si="7"/>
        <v>+</v>
      </c>
    </row>
    <row r="501" spans="4:4">
      <c r="D501" s="106" t="str">
        <f t="shared" si="7"/>
        <v>+</v>
      </c>
    </row>
    <row r="502" spans="4:4">
      <c r="D502" s="106" t="str">
        <f t="shared" si="7"/>
        <v>+</v>
      </c>
    </row>
    <row r="503" spans="4:4">
      <c r="D503" s="106" t="str">
        <f t="shared" si="7"/>
        <v>+</v>
      </c>
    </row>
    <row r="504" spans="4:4">
      <c r="D504" s="106" t="str">
        <f t="shared" si="7"/>
        <v>+</v>
      </c>
    </row>
    <row r="505" spans="4:4">
      <c r="D505" s="106" t="str">
        <f t="shared" si="7"/>
        <v>+</v>
      </c>
    </row>
    <row r="506" spans="4:4">
      <c r="D506" s="106" t="str">
        <f t="shared" si="7"/>
        <v>+</v>
      </c>
    </row>
    <row r="507" spans="4:4">
      <c r="D507" s="106" t="str">
        <f t="shared" si="7"/>
        <v>+</v>
      </c>
    </row>
    <row r="508" spans="4:4">
      <c r="D508" s="106" t="str">
        <f t="shared" si="7"/>
        <v>+</v>
      </c>
    </row>
    <row r="509" spans="4:4">
      <c r="D509" s="106" t="str">
        <f t="shared" si="7"/>
        <v>+</v>
      </c>
    </row>
    <row r="510" spans="4:4">
      <c r="D510" s="106" t="str">
        <f t="shared" si="7"/>
        <v>+</v>
      </c>
    </row>
    <row r="511" spans="4:4">
      <c r="D511" s="106" t="str">
        <f t="shared" si="7"/>
        <v>+</v>
      </c>
    </row>
    <row r="512" spans="4:4">
      <c r="D512" s="106" t="str">
        <f t="shared" si="7"/>
        <v>+</v>
      </c>
    </row>
    <row r="513" spans="4:4">
      <c r="D513" s="106" t="str">
        <f t="shared" si="7"/>
        <v>+</v>
      </c>
    </row>
    <row r="514" spans="4:4">
      <c r="D514" s="106" t="str">
        <f t="shared" si="7"/>
        <v>+</v>
      </c>
    </row>
    <row r="515" spans="4:4">
      <c r="D515" s="106" t="str">
        <f t="shared" si="7"/>
        <v>+</v>
      </c>
    </row>
    <row r="516" spans="4:4">
      <c r="D516" s="106" t="str">
        <f t="shared" si="7"/>
        <v>+</v>
      </c>
    </row>
    <row r="517" spans="4:4">
      <c r="D517" s="106" t="str">
        <f t="shared" si="7"/>
        <v>+</v>
      </c>
    </row>
    <row r="518" spans="4:4">
      <c r="D518" s="106" t="str">
        <f t="shared" ref="D518:D581" si="8">"+"&amp;H518</f>
        <v>+</v>
      </c>
    </row>
    <row r="519" spans="4:4">
      <c r="D519" s="106" t="str">
        <f t="shared" si="8"/>
        <v>+</v>
      </c>
    </row>
    <row r="520" spans="4:4">
      <c r="D520" s="106" t="str">
        <f t="shared" si="8"/>
        <v>+</v>
      </c>
    </row>
    <row r="521" spans="4:4">
      <c r="D521" s="106" t="str">
        <f t="shared" si="8"/>
        <v>+</v>
      </c>
    </row>
    <row r="522" spans="4:4">
      <c r="D522" s="106" t="str">
        <f t="shared" si="8"/>
        <v>+</v>
      </c>
    </row>
    <row r="523" spans="4:4">
      <c r="D523" s="106" t="str">
        <f t="shared" si="8"/>
        <v>+</v>
      </c>
    </row>
    <row r="524" spans="4:4">
      <c r="D524" s="106" t="str">
        <f t="shared" si="8"/>
        <v>+</v>
      </c>
    </row>
    <row r="525" spans="4:4">
      <c r="D525" s="106" t="str">
        <f t="shared" si="8"/>
        <v>+</v>
      </c>
    </row>
    <row r="526" spans="4:4">
      <c r="D526" s="106" t="str">
        <f t="shared" si="8"/>
        <v>+</v>
      </c>
    </row>
    <row r="527" spans="4:4">
      <c r="D527" s="106" t="str">
        <f t="shared" si="8"/>
        <v>+</v>
      </c>
    </row>
    <row r="528" spans="4:4">
      <c r="D528" s="106" t="str">
        <f t="shared" si="8"/>
        <v>+</v>
      </c>
    </row>
    <row r="529" spans="4:4">
      <c r="D529" s="106" t="str">
        <f t="shared" si="8"/>
        <v>+</v>
      </c>
    </row>
    <row r="530" spans="4:4">
      <c r="D530" s="106" t="str">
        <f t="shared" si="8"/>
        <v>+</v>
      </c>
    </row>
    <row r="531" spans="4:4">
      <c r="D531" s="106" t="str">
        <f t="shared" si="8"/>
        <v>+</v>
      </c>
    </row>
    <row r="532" spans="4:4">
      <c r="D532" s="106" t="str">
        <f t="shared" si="8"/>
        <v>+</v>
      </c>
    </row>
    <row r="533" spans="4:4">
      <c r="D533" s="106" t="str">
        <f t="shared" si="8"/>
        <v>+</v>
      </c>
    </row>
    <row r="534" spans="4:4">
      <c r="D534" s="106" t="str">
        <f t="shared" si="8"/>
        <v>+</v>
      </c>
    </row>
    <row r="535" spans="4:4">
      <c r="D535" s="106" t="str">
        <f t="shared" si="8"/>
        <v>+</v>
      </c>
    </row>
    <row r="536" spans="4:4">
      <c r="D536" s="106" t="str">
        <f t="shared" si="8"/>
        <v>+</v>
      </c>
    </row>
    <row r="537" spans="4:4">
      <c r="D537" s="106" t="str">
        <f t="shared" si="8"/>
        <v>+</v>
      </c>
    </row>
    <row r="538" spans="4:4">
      <c r="D538" s="106" t="str">
        <f t="shared" si="8"/>
        <v>+</v>
      </c>
    </row>
    <row r="539" spans="4:4">
      <c r="D539" s="106" t="str">
        <f t="shared" si="8"/>
        <v>+</v>
      </c>
    </row>
    <row r="540" spans="4:4">
      <c r="D540" s="106" t="str">
        <f t="shared" si="8"/>
        <v>+</v>
      </c>
    </row>
    <row r="541" spans="4:4">
      <c r="D541" s="106" t="str">
        <f t="shared" si="8"/>
        <v>+</v>
      </c>
    </row>
    <row r="542" spans="4:4">
      <c r="D542" s="106" t="str">
        <f t="shared" si="8"/>
        <v>+</v>
      </c>
    </row>
    <row r="543" spans="4:4">
      <c r="D543" s="106" t="str">
        <f t="shared" si="8"/>
        <v>+</v>
      </c>
    </row>
    <row r="544" spans="4:4">
      <c r="D544" s="106" t="str">
        <f t="shared" si="8"/>
        <v>+</v>
      </c>
    </row>
    <row r="545" spans="4:4">
      <c r="D545" s="106" t="str">
        <f t="shared" si="8"/>
        <v>+</v>
      </c>
    </row>
    <row r="546" spans="4:4">
      <c r="D546" s="106" t="str">
        <f t="shared" si="8"/>
        <v>+</v>
      </c>
    </row>
    <row r="547" spans="4:4">
      <c r="D547" s="106" t="str">
        <f t="shared" si="8"/>
        <v>+</v>
      </c>
    </row>
    <row r="548" spans="4:4">
      <c r="D548" s="106" t="str">
        <f t="shared" si="8"/>
        <v>+</v>
      </c>
    </row>
    <row r="549" spans="4:4">
      <c r="D549" s="106" t="str">
        <f t="shared" si="8"/>
        <v>+</v>
      </c>
    </row>
    <row r="550" spans="4:4">
      <c r="D550" s="106" t="str">
        <f t="shared" si="8"/>
        <v>+</v>
      </c>
    </row>
    <row r="551" spans="4:4">
      <c r="D551" s="106" t="str">
        <f t="shared" si="8"/>
        <v>+</v>
      </c>
    </row>
    <row r="552" spans="4:4">
      <c r="D552" s="106" t="str">
        <f t="shared" si="8"/>
        <v>+</v>
      </c>
    </row>
    <row r="553" spans="4:4">
      <c r="D553" s="106" t="str">
        <f t="shared" si="8"/>
        <v>+</v>
      </c>
    </row>
    <row r="554" spans="4:4">
      <c r="D554" s="106" t="str">
        <f t="shared" si="8"/>
        <v>+</v>
      </c>
    </row>
    <row r="555" spans="4:4">
      <c r="D555" s="106" t="str">
        <f t="shared" si="8"/>
        <v>+</v>
      </c>
    </row>
    <row r="556" spans="4:4">
      <c r="D556" s="106" t="str">
        <f t="shared" si="8"/>
        <v>+</v>
      </c>
    </row>
    <row r="557" spans="4:4">
      <c r="D557" s="106" t="str">
        <f t="shared" si="8"/>
        <v>+</v>
      </c>
    </row>
    <row r="558" spans="4:4">
      <c r="D558" s="106" t="str">
        <f t="shared" si="8"/>
        <v>+</v>
      </c>
    </row>
    <row r="559" spans="4:4">
      <c r="D559" s="106" t="str">
        <f t="shared" si="8"/>
        <v>+</v>
      </c>
    </row>
    <row r="560" spans="4:4">
      <c r="D560" s="106" t="str">
        <f t="shared" si="8"/>
        <v>+</v>
      </c>
    </row>
    <row r="561" spans="4:4">
      <c r="D561" s="106" t="str">
        <f t="shared" si="8"/>
        <v>+</v>
      </c>
    </row>
    <row r="562" spans="4:4">
      <c r="D562" s="106" t="str">
        <f t="shared" si="8"/>
        <v>+</v>
      </c>
    </row>
    <row r="563" spans="4:4">
      <c r="D563" s="106" t="str">
        <f t="shared" si="8"/>
        <v>+</v>
      </c>
    </row>
    <row r="564" spans="4:4">
      <c r="D564" s="106" t="str">
        <f t="shared" si="8"/>
        <v>+</v>
      </c>
    </row>
    <row r="565" spans="4:4">
      <c r="D565" s="106" t="str">
        <f t="shared" si="8"/>
        <v>+</v>
      </c>
    </row>
    <row r="566" spans="4:4">
      <c r="D566" s="106" t="str">
        <f t="shared" si="8"/>
        <v>+</v>
      </c>
    </row>
    <row r="567" spans="4:4">
      <c r="D567" s="106" t="str">
        <f t="shared" si="8"/>
        <v>+</v>
      </c>
    </row>
    <row r="568" spans="4:4">
      <c r="D568" s="106" t="str">
        <f t="shared" si="8"/>
        <v>+</v>
      </c>
    </row>
    <row r="569" spans="4:4">
      <c r="D569" s="106" t="str">
        <f t="shared" si="8"/>
        <v>+</v>
      </c>
    </row>
    <row r="570" spans="4:4">
      <c r="D570" s="106" t="str">
        <f t="shared" si="8"/>
        <v>+</v>
      </c>
    </row>
    <row r="571" spans="4:4">
      <c r="D571" s="106" t="str">
        <f t="shared" si="8"/>
        <v>+</v>
      </c>
    </row>
    <row r="572" spans="4:4">
      <c r="D572" s="106" t="str">
        <f t="shared" si="8"/>
        <v>+</v>
      </c>
    </row>
    <row r="573" spans="4:4">
      <c r="D573" s="106" t="str">
        <f t="shared" si="8"/>
        <v>+</v>
      </c>
    </row>
    <row r="574" spans="4:4">
      <c r="D574" s="106" t="str">
        <f t="shared" si="8"/>
        <v>+</v>
      </c>
    </row>
    <row r="575" spans="4:4">
      <c r="D575" s="106" t="str">
        <f t="shared" si="8"/>
        <v>+</v>
      </c>
    </row>
    <row r="576" spans="4:4">
      <c r="D576" s="106" t="str">
        <f t="shared" si="8"/>
        <v>+</v>
      </c>
    </row>
    <row r="577" spans="4:4">
      <c r="D577" s="106" t="str">
        <f t="shared" si="8"/>
        <v>+</v>
      </c>
    </row>
    <row r="578" spans="4:4">
      <c r="D578" s="106" t="str">
        <f t="shared" si="8"/>
        <v>+</v>
      </c>
    </row>
    <row r="579" spans="4:4">
      <c r="D579" s="106" t="str">
        <f t="shared" si="8"/>
        <v>+</v>
      </c>
    </row>
    <row r="580" spans="4:4">
      <c r="D580" s="106" t="str">
        <f t="shared" si="8"/>
        <v>+</v>
      </c>
    </row>
    <row r="581" spans="4:4">
      <c r="D581" s="106" t="str">
        <f t="shared" si="8"/>
        <v>+</v>
      </c>
    </row>
    <row r="582" spans="4:4">
      <c r="D582" s="106" t="str">
        <f t="shared" ref="D582:D645" si="9">"+"&amp;H582</f>
        <v>+</v>
      </c>
    </row>
    <row r="583" spans="4:4">
      <c r="D583" s="106" t="str">
        <f t="shared" si="9"/>
        <v>+</v>
      </c>
    </row>
    <row r="584" spans="4:4">
      <c r="D584" s="106" t="str">
        <f t="shared" si="9"/>
        <v>+</v>
      </c>
    </row>
    <row r="585" spans="4:4">
      <c r="D585" s="106" t="str">
        <f t="shared" si="9"/>
        <v>+</v>
      </c>
    </row>
    <row r="586" spans="4:4">
      <c r="D586" s="106" t="str">
        <f t="shared" si="9"/>
        <v>+</v>
      </c>
    </row>
    <row r="587" spans="4:4">
      <c r="D587" s="106" t="str">
        <f t="shared" si="9"/>
        <v>+</v>
      </c>
    </row>
    <row r="588" spans="4:4">
      <c r="D588" s="106" t="str">
        <f t="shared" si="9"/>
        <v>+</v>
      </c>
    </row>
    <row r="589" spans="4:4">
      <c r="D589" s="106" t="str">
        <f t="shared" si="9"/>
        <v>+</v>
      </c>
    </row>
    <row r="590" spans="4:4">
      <c r="D590" s="106" t="str">
        <f t="shared" si="9"/>
        <v>+</v>
      </c>
    </row>
    <row r="591" spans="4:4">
      <c r="D591" s="106" t="str">
        <f t="shared" si="9"/>
        <v>+</v>
      </c>
    </row>
    <row r="592" spans="4:4">
      <c r="D592" s="106" t="str">
        <f t="shared" si="9"/>
        <v>+</v>
      </c>
    </row>
    <row r="593" spans="4:4">
      <c r="D593" s="106" t="str">
        <f t="shared" si="9"/>
        <v>+</v>
      </c>
    </row>
    <row r="594" spans="4:4">
      <c r="D594" s="106" t="str">
        <f t="shared" si="9"/>
        <v>+</v>
      </c>
    </row>
    <row r="595" spans="4:4">
      <c r="D595" s="106" t="str">
        <f t="shared" si="9"/>
        <v>+</v>
      </c>
    </row>
    <row r="596" spans="4:4">
      <c r="D596" s="106" t="str">
        <f t="shared" si="9"/>
        <v>+</v>
      </c>
    </row>
    <row r="597" spans="4:4">
      <c r="D597" s="106" t="str">
        <f t="shared" si="9"/>
        <v>+</v>
      </c>
    </row>
    <row r="598" spans="4:4">
      <c r="D598" s="106" t="str">
        <f t="shared" si="9"/>
        <v>+</v>
      </c>
    </row>
    <row r="599" spans="4:4">
      <c r="D599" s="106" t="str">
        <f t="shared" si="9"/>
        <v>+</v>
      </c>
    </row>
    <row r="600" spans="4:4">
      <c r="D600" s="106" t="str">
        <f t="shared" si="9"/>
        <v>+</v>
      </c>
    </row>
    <row r="601" spans="4:4">
      <c r="D601" s="106" t="str">
        <f t="shared" si="9"/>
        <v>+</v>
      </c>
    </row>
    <row r="602" spans="4:4">
      <c r="D602" s="106" t="str">
        <f t="shared" si="9"/>
        <v>+</v>
      </c>
    </row>
    <row r="603" spans="4:4">
      <c r="D603" s="106" t="str">
        <f t="shared" si="9"/>
        <v>+</v>
      </c>
    </row>
    <row r="604" spans="4:4">
      <c r="D604" s="106" t="str">
        <f t="shared" si="9"/>
        <v>+</v>
      </c>
    </row>
    <row r="605" spans="4:4">
      <c r="D605" s="106" t="str">
        <f t="shared" si="9"/>
        <v>+</v>
      </c>
    </row>
    <row r="606" spans="4:4">
      <c r="D606" s="106" t="str">
        <f t="shared" si="9"/>
        <v>+</v>
      </c>
    </row>
    <row r="607" spans="4:4">
      <c r="D607" s="106" t="str">
        <f t="shared" si="9"/>
        <v>+</v>
      </c>
    </row>
    <row r="608" spans="4:4">
      <c r="D608" s="106" t="str">
        <f t="shared" si="9"/>
        <v>+</v>
      </c>
    </row>
    <row r="609" spans="4:4">
      <c r="D609" s="106" t="str">
        <f t="shared" si="9"/>
        <v>+</v>
      </c>
    </row>
    <row r="610" spans="4:4">
      <c r="D610" s="106" t="str">
        <f t="shared" si="9"/>
        <v>+</v>
      </c>
    </row>
    <row r="611" spans="4:4">
      <c r="D611" s="106" t="str">
        <f t="shared" si="9"/>
        <v>+</v>
      </c>
    </row>
    <row r="612" spans="4:4">
      <c r="D612" s="106" t="str">
        <f t="shared" si="9"/>
        <v>+</v>
      </c>
    </row>
    <row r="613" spans="4:4">
      <c r="D613" s="106" t="str">
        <f t="shared" si="9"/>
        <v>+</v>
      </c>
    </row>
    <row r="614" spans="4:4">
      <c r="D614" s="106" t="str">
        <f t="shared" si="9"/>
        <v>+</v>
      </c>
    </row>
    <row r="615" spans="4:4">
      <c r="D615" s="106" t="str">
        <f t="shared" si="9"/>
        <v>+</v>
      </c>
    </row>
    <row r="616" spans="4:4">
      <c r="D616" s="106" t="str">
        <f t="shared" si="9"/>
        <v>+</v>
      </c>
    </row>
    <row r="617" spans="4:4">
      <c r="D617" s="106" t="str">
        <f t="shared" si="9"/>
        <v>+</v>
      </c>
    </row>
    <row r="618" spans="4:4">
      <c r="D618" s="106" t="str">
        <f t="shared" si="9"/>
        <v>+</v>
      </c>
    </row>
    <row r="619" spans="4:4">
      <c r="D619" s="106" t="str">
        <f t="shared" si="9"/>
        <v>+</v>
      </c>
    </row>
    <row r="620" spans="4:4">
      <c r="D620" s="106" t="str">
        <f t="shared" si="9"/>
        <v>+</v>
      </c>
    </row>
    <row r="621" spans="4:4">
      <c r="D621" s="106" t="str">
        <f t="shared" si="9"/>
        <v>+</v>
      </c>
    </row>
    <row r="622" spans="4:4">
      <c r="D622" s="106" t="str">
        <f t="shared" si="9"/>
        <v>+</v>
      </c>
    </row>
    <row r="623" spans="4:4">
      <c r="D623" s="106" t="str">
        <f t="shared" si="9"/>
        <v>+</v>
      </c>
    </row>
    <row r="624" spans="4:4">
      <c r="D624" s="106" t="str">
        <f t="shared" si="9"/>
        <v>+</v>
      </c>
    </row>
    <row r="625" spans="4:4">
      <c r="D625" s="106" t="str">
        <f t="shared" si="9"/>
        <v>+</v>
      </c>
    </row>
    <row r="626" spans="4:4">
      <c r="D626" s="106" t="str">
        <f t="shared" si="9"/>
        <v>+</v>
      </c>
    </row>
    <row r="627" spans="4:4">
      <c r="D627" s="106" t="str">
        <f t="shared" si="9"/>
        <v>+</v>
      </c>
    </row>
    <row r="628" spans="4:4">
      <c r="D628" s="106" t="str">
        <f t="shared" si="9"/>
        <v>+</v>
      </c>
    </row>
    <row r="629" spans="4:4">
      <c r="D629" s="106" t="str">
        <f t="shared" si="9"/>
        <v>+</v>
      </c>
    </row>
    <row r="630" spans="4:4">
      <c r="D630" s="106" t="str">
        <f t="shared" si="9"/>
        <v>+</v>
      </c>
    </row>
    <row r="631" spans="4:4">
      <c r="D631" s="106" t="str">
        <f t="shared" si="9"/>
        <v>+</v>
      </c>
    </row>
    <row r="632" spans="4:4">
      <c r="D632" s="106" t="str">
        <f t="shared" si="9"/>
        <v>+</v>
      </c>
    </row>
    <row r="633" spans="4:4">
      <c r="D633" s="106" t="str">
        <f t="shared" si="9"/>
        <v>+</v>
      </c>
    </row>
    <row r="634" spans="4:4">
      <c r="D634" s="106" t="str">
        <f t="shared" si="9"/>
        <v>+</v>
      </c>
    </row>
    <row r="635" spans="4:4">
      <c r="D635" s="106" t="str">
        <f t="shared" si="9"/>
        <v>+</v>
      </c>
    </row>
    <row r="636" spans="4:4">
      <c r="D636" s="106" t="str">
        <f t="shared" si="9"/>
        <v>+</v>
      </c>
    </row>
    <row r="637" spans="4:4">
      <c r="D637" s="106" t="str">
        <f t="shared" si="9"/>
        <v>+</v>
      </c>
    </row>
    <row r="638" spans="4:4">
      <c r="D638" s="106" t="str">
        <f t="shared" si="9"/>
        <v>+</v>
      </c>
    </row>
    <row r="639" spans="4:4">
      <c r="D639" s="106" t="str">
        <f t="shared" si="9"/>
        <v>+</v>
      </c>
    </row>
    <row r="640" spans="4:4">
      <c r="D640" s="106" t="str">
        <f t="shared" si="9"/>
        <v>+</v>
      </c>
    </row>
    <row r="641" spans="4:4">
      <c r="D641" s="106" t="str">
        <f t="shared" si="9"/>
        <v>+</v>
      </c>
    </row>
    <row r="642" spans="4:4">
      <c r="D642" s="106" t="str">
        <f t="shared" si="9"/>
        <v>+</v>
      </c>
    </row>
    <row r="643" spans="4:4">
      <c r="D643" s="106" t="str">
        <f t="shared" si="9"/>
        <v>+</v>
      </c>
    </row>
    <row r="644" spans="4:4">
      <c r="D644" s="106" t="str">
        <f t="shared" si="9"/>
        <v>+</v>
      </c>
    </row>
    <row r="645" spans="4:4">
      <c r="D645" s="106" t="str">
        <f t="shared" si="9"/>
        <v>+</v>
      </c>
    </row>
    <row r="646" spans="4:4">
      <c r="D646" s="106" t="str">
        <f t="shared" ref="D646:D709" si="10">"+"&amp;H646</f>
        <v>+</v>
      </c>
    </row>
    <row r="647" spans="4:4">
      <c r="D647" s="106" t="str">
        <f t="shared" si="10"/>
        <v>+</v>
      </c>
    </row>
    <row r="648" spans="4:4">
      <c r="D648" s="106" t="str">
        <f t="shared" si="10"/>
        <v>+</v>
      </c>
    </row>
    <row r="649" spans="4:4">
      <c r="D649" s="106" t="str">
        <f t="shared" si="10"/>
        <v>+</v>
      </c>
    </row>
    <row r="650" spans="4:4">
      <c r="D650" s="106" t="str">
        <f t="shared" si="10"/>
        <v>+</v>
      </c>
    </row>
    <row r="651" spans="4:4">
      <c r="D651" s="106" t="str">
        <f t="shared" si="10"/>
        <v>+</v>
      </c>
    </row>
    <row r="652" spans="4:4">
      <c r="D652" s="106" t="str">
        <f t="shared" si="10"/>
        <v>+</v>
      </c>
    </row>
    <row r="653" spans="4:4">
      <c r="D653" s="106" t="str">
        <f t="shared" si="10"/>
        <v>+</v>
      </c>
    </row>
    <row r="654" spans="4:4">
      <c r="D654" s="106" t="str">
        <f t="shared" si="10"/>
        <v>+</v>
      </c>
    </row>
    <row r="655" spans="4:4">
      <c r="D655" s="106" t="str">
        <f t="shared" si="10"/>
        <v>+</v>
      </c>
    </row>
    <row r="656" spans="4:4">
      <c r="D656" s="106" t="str">
        <f t="shared" si="10"/>
        <v>+</v>
      </c>
    </row>
    <row r="657" spans="4:4">
      <c r="D657" s="106" t="str">
        <f t="shared" si="10"/>
        <v>+</v>
      </c>
    </row>
    <row r="658" spans="4:4">
      <c r="D658" s="106" t="str">
        <f t="shared" si="10"/>
        <v>+</v>
      </c>
    </row>
    <row r="659" spans="4:4">
      <c r="D659" s="106" t="str">
        <f t="shared" si="10"/>
        <v>+</v>
      </c>
    </row>
    <row r="660" spans="4:4">
      <c r="D660" s="106" t="str">
        <f t="shared" si="10"/>
        <v>+</v>
      </c>
    </row>
    <row r="661" spans="4:4">
      <c r="D661" s="106" t="str">
        <f t="shared" si="10"/>
        <v>+</v>
      </c>
    </row>
    <row r="662" spans="4:4">
      <c r="D662" s="106" t="str">
        <f t="shared" si="10"/>
        <v>+</v>
      </c>
    </row>
    <row r="663" spans="4:4">
      <c r="D663" s="106" t="str">
        <f t="shared" si="10"/>
        <v>+</v>
      </c>
    </row>
    <row r="664" spans="4:4">
      <c r="D664" s="106" t="str">
        <f t="shared" si="10"/>
        <v>+</v>
      </c>
    </row>
    <row r="665" spans="4:4">
      <c r="D665" s="106" t="str">
        <f t="shared" si="10"/>
        <v>+</v>
      </c>
    </row>
    <row r="666" spans="4:4">
      <c r="D666" s="106" t="str">
        <f t="shared" si="10"/>
        <v>+</v>
      </c>
    </row>
    <row r="667" spans="4:4">
      <c r="D667" s="106" t="str">
        <f t="shared" si="10"/>
        <v>+</v>
      </c>
    </row>
    <row r="668" spans="4:4">
      <c r="D668" s="106" t="str">
        <f t="shared" si="10"/>
        <v>+</v>
      </c>
    </row>
    <row r="669" spans="4:4">
      <c r="D669" s="106" t="str">
        <f t="shared" si="10"/>
        <v>+</v>
      </c>
    </row>
    <row r="670" spans="4:4">
      <c r="D670" s="106" t="str">
        <f t="shared" si="10"/>
        <v>+</v>
      </c>
    </row>
    <row r="671" spans="4:4">
      <c r="D671" s="106" t="str">
        <f t="shared" si="10"/>
        <v>+</v>
      </c>
    </row>
    <row r="672" spans="4:4">
      <c r="D672" s="106" t="str">
        <f t="shared" si="10"/>
        <v>+</v>
      </c>
    </row>
    <row r="673" spans="4:4">
      <c r="D673" s="106" t="str">
        <f t="shared" si="10"/>
        <v>+</v>
      </c>
    </row>
    <row r="674" spans="4:4">
      <c r="D674" s="106" t="str">
        <f t="shared" si="10"/>
        <v>+</v>
      </c>
    </row>
    <row r="675" spans="4:4">
      <c r="D675" s="106" t="str">
        <f t="shared" si="10"/>
        <v>+</v>
      </c>
    </row>
    <row r="676" spans="4:4">
      <c r="D676" s="106" t="str">
        <f t="shared" si="10"/>
        <v>+</v>
      </c>
    </row>
    <row r="677" spans="4:4">
      <c r="D677" s="106" t="str">
        <f t="shared" si="10"/>
        <v>+</v>
      </c>
    </row>
    <row r="678" spans="4:4">
      <c r="D678" s="106" t="str">
        <f t="shared" si="10"/>
        <v>+</v>
      </c>
    </row>
    <row r="679" spans="4:4">
      <c r="D679" s="106" t="str">
        <f t="shared" si="10"/>
        <v>+</v>
      </c>
    </row>
    <row r="680" spans="4:4">
      <c r="D680" s="106" t="str">
        <f t="shared" si="10"/>
        <v>+</v>
      </c>
    </row>
    <row r="681" spans="4:4">
      <c r="D681" s="106" t="str">
        <f t="shared" si="10"/>
        <v>+</v>
      </c>
    </row>
    <row r="682" spans="4:4">
      <c r="D682" s="106" t="str">
        <f t="shared" si="10"/>
        <v>+</v>
      </c>
    </row>
    <row r="683" spans="4:4">
      <c r="D683" s="106" t="str">
        <f t="shared" si="10"/>
        <v>+</v>
      </c>
    </row>
    <row r="684" spans="4:4">
      <c r="D684" s="106" t="str">
        <f t="shared" si="10"/>
        <v>+</v>
      </c>
    </row>
    <row r="685" spans="4:4">
      <c r="D685" s="106" t="str">
        <f t="shared" si="10"/>
        <v>+</v>
      </c>
    </row>
    <row r="686" spans="4:4">
      <c r="D686" s="106" t="str">
        <f t="shared" si="10"/>
        <v>+</v>
      </c>
    </row>
    <row r="687" spans="4:4">
      <c r="D687" s="106" t="str">
        <f t="shared" si="10"/>
        <v>+</v>
      </c>
    </row>
    <row r="688" spans="4:4">
      <c r="D688" s="106" t="str">
        <f t="shared" si="10"/>
        <v>+</v>
      </c>
    </row>
    <row r="689" spans="4:4">
      <c r="D689" s="106" t="str">
        <f t="shared" si="10"/>
        <v>+</v>
      </c>
    </row>
    <row r="690" spans="4:4">
      <c r="D690" s="106" t="str">
        <f t="shared" si="10"/>
        <v>+</v>
      </c>
    </row>
    <row r="691" spans="4:4">
      <c r="D691" s="106" t="str">
        <f t="shared" si="10"/>
        <v>+</v>
      </c>
    </row>
    <row r="692" spans="4:4">
      <c r="D692" s="106" t="str">
        <f t="shared" si="10"/>
        <v>+</v>
      </c>
    </row>
    <row r="693" spans="4:4">
      <c r="D693" s="106" t="str">
        <f t="shared" si="10"/>
        <v>+</v>
      </c>
    </row>
    <row r="694" spans="4:4">
      <c r="D694" s="106" t="str">
        <f t="shared" si="10"/>
        <v>+</v>
      </c>
    </row>
    <row r="695" spans="4:4">
      <c r="D695" s="106" t="str">
        <f t="shared" si="10"/>
        <v>+</v>
      </c>
    </row>
    <row r="696" spans="4:4">
      <c r="D696" s="106" t="str">
        <f t="shared" si="10"/>
        <v>+</v>
      </c>
    </row>
    <row r="697" spans="4:4">
      <c r="D697" s="106" t="str">
        <f t="shared" si="10"/>
        <v>+</v>
      </c>
    </row>
    <row r="698" spans="4:4">
      <c r="D698" s="106" t="str">
        <f t="shared" si="10"/>
        <v>+</v>
      </c>
    </row>
    <row r="699" spans="4:4">
      <c r="D699" s="106" t="str">
        <f t="shared" si="10"/>
        <v>+</v>
      </c>
    </row>
    <row r="700" spans="4:4">
      <c r="D700" s="106" t="str">
        <f t="shared" si="10"/>
        <v>+</v>
      </c>
    </row>
    <row r="701" spans="4:4">
      <c r="D701" s="106" t="str">
        <f t="shared" si="10"/>
        <v>+</v>
      </c>
    </row>
    <row r="702" spans="4:4">
      <c r="D702" s="106" t="str">
        <f t="shared" si="10"/>
        <v>+</v>
      </c>
    </row>
    <row r="703" spans="4:4">
      <c r="D703" s="106" t="str">
        <f t="shared" si="10"/>
        <v>+</v>
      </c>
    </row>
    <row r="704" spans="4:4">
      <c r="D704" s="106" t="str">
        <f t="shared" si="10"/>
        <v>+</v>
      </c>
    </row>
    <row r="705" spans="4:4">
      <c r="D705" s="106" t="str">
        <f t="shared" si="10"/>
        <v>+</v>
      </c>
    </row>
    <row r="706" spans="4:4">
      <c r="D706" s="106" t="str">
        <f t="shared" si="10"/>
        <v>+</v>
      </c>
    </row>
    <row r="707" spans="4:4">
      <c r="D707" s="106" t="str">
        <f t="shared" si="10"/>
        <v>+</v>
      </c>
    </row>
    <row r="708" spans="4:4">
      <c r="D708" s="106" t="str">
        <f t="shared" si="10"/>
        <v>+</v>
      </c>
    </row>
    <row r="709" spans="4:4">
      <c r="D709" s="106" t="str">
        <f t="shared" si="10"/>
        <v>+</v>
      </c>
    </row>
    <row r="710" spans="4:4">
      <c r="D710" s="106" t="str">
        <f t="shared" ref="D710:D773" si="11">"+"&amp;H710</f>
        <v>+</v>
      </c>
    </row>
    <row r="711" spans="4:4">
      <c r="D711" s="106" t="str">
        <f t="shared" si="11"/>
        <v>+</v>
      </c>
    </row>
    <row r="712" spans="4:4">
      <c r="D712" s="106" t="str">
        <f t="shared" si="11"/>
        <v>+</v>
      </c>
    </row>
    <row r="713" spans="4:4">
      <c r="D713" s="106" t="str">
        <f t="shared" si="11"/>
        <v>+</v>
      </c>
    </row>
    <row r="714" spans="4:4">
      <c r="D714" s="106" t="str">
        <f t="shared" si="11"/>
        <v>+</v>
      </c>
    </row>
    <row r="715" spans="4:4">
      <c r="D715" s="106" t="str">
        <f t="shared" si="11"/>
        <v>+</v>
      </c>
    </row>
    <row r="716" spans="4:4">
      <c r="D716" s="106" t="str">
        <f t="shared" si="11"/>
        <v>+</v>
      </c>
    </row>
    <row r="717" spans="4:4">
      <c r="D717" s="106" t="str">
        <f t="shared" si="11"/>
        <v>+</v>
      </c>
    </row>
    <row r="718" spans="4:4">
      <c r="D718" s="106" t="str">
        <f t="shared" si="11"/>
        <v>+</v>
      </c>
    </row>
    <row r="719" spans="4:4">
      <c r="D719" s="106" t="str">
        <f t="shared" si="11"/>
        <v>+</v>
      </c>
    </row>
    <row r="720" spans="4:4">
      <c r="D720" s="106" t="str">
        <f t="shared" si="11"/>
        <v>+</v>
      </c>
    </row>
    <row r="721" spans="4:4">
      <c r="D721" s="106" t="str">
        <f t="shared" si="11"/>
        <v>+</v>
      </c>
    </row>
    <row r="722" spans="4:4">
      <c r="D722" s="106" t="str">
        <f t="shared" si="11"/>
        <v>+</v>
      </c>
    </row>
    <row r="723" spans="4:4">
      <c r="D723" s="106" t="str">
        <f t="shared" si="11"/>
        <v>+</v>
      </c>
    </row>
    <row r="724" spans="4:4">
      <c r="D724" s="106" t="str">
        <f t="shared" si="11"/>
        <v>+</v>
      </c>
    </row>
    <row r="725" spans="4:4">
      <c r="D725" s="106" t="str">
        <f t="shared" si="11"/>
        <v>+</v>
      </c>
    </row>
    <row r="726" spans="4:4">
      <c r="D726" s="106" t="str">
        <f t="shared" si="11"/>
        <v>+</v>
      </c>
    </row>
    <row r="727" spans="4:4">
      <c r="D727" s="106" t="str">
        <f t="shared" si="11"/>
        <v>+</v>
      </c>
    </row>
    <row r="728" spans="4:4">
      <c r="D728" s="106" t="str">
        <f t="shared" si="11"/>
        <v>+</v>
      </c>
    </row>
    <row r="729" spans="4:4">
      <c r="D729" s="106" t="str">
        <f t="shared" si="11"/>
        <v>+</v>
      </c>
    </row>
    <row r="730" spans="4:4">
      <c r="D730" s="106" t="str">
        <f t="shared" si="11"/>
        <v>+</v>
      </c>
    </row>
    <row r="731" spans="4:4">
      <c r="D731" s="106" t="str">
        <f t="shared" si="11"/>
        <v>+</v>
      </c>
    </row>
    <row r="732" spans="4:4">
      <c r="D732" s="106" t="str">
        <f t="shared" si="11"/>
        <v>+</v>
      </c>
    </row>
    <row r="733" spans="4:4">
      <c r="D733" s="106" t="str">
        <f t="shared" si="11"/>
        <v>+</v>
      </c>
    </row>
    <row r="734" spans="4:4">
      <c r="D734" s="106" t="str">
        <f t="shared" si="11"/>
        <v>+</v>
      </c>
    </row>
    <row r="735" spans="4:4">
      <c r="D735" s="106" t="str">
        <f t="shared" si="11"/>
        <v>+</v>
      </c>
    </row>
    <row r="736" spans="4:4">
      <c r="D736" s="106" t="str">
        <f t="shared" si="11"/>
        <v>+</v>
      </c>
    </row>
    <row r="737" spans="4:4">
      <c r="D737" s="106" t="str">
        <f t="shared" si="11"/>
        <v>+</v>
      </c>
    </row>
    <row r="738" spans="4:4">
      <c r="D738" s="106" t="str">
        <f t="shared" si="11"/>
        <v>+</v>
      </c>
    </row>
    <row r="739" spans="4:4">
      <c r="D739" s="106" t="str">
        <f t="shared" si="11"/>
        <v>+</v>
      </c>
    </row>
    <row r="740" spans="4:4">
      <c r="D740" s="106" t="str">
        <f t="shared" si="11"/>
        <v>+</v>
      </c>
    </row>
    <row r="741" spans="4:4">
      <c r="D741" s="106" t="str">
        <f t="shared" si="11"/>
        <v>+</v>
      </c>
    </row>
    <row r="742" spans="4:4">
      <c r="D742" s="106" t="str">
        <f t="shared" si="11"/>
        <v>+</v>
      </c>
    </row>
    <row r="743" spans="4:4">
      <c r="D743" s="106" t="str">
        <f t="shared" si="11"/>
        <v>+</v>
      </c>
    </row>
    <row r="744" spans="4:4">
      <c r="D744" s="106" t="str">
        <f t="shared" si="11"/>
        <v>+</v>
      </c>
    </row>
    <row r="745" spans="4:4">
      <c r="D745" s="106" t="str">
        <f t="shared" si="11"/>
        <v>+</v>
      </c>
    </row>
    <row r="746" spans="4:4">
      <c r="D746" s="106" t="str">
        <f t="shared" si="11"/>
        <v>+</v>
      </c>
    </row>
    <row r="747" spans="4:4">
      <c r="D747" s="106" t="str">
        <f t="shared" si="11"/>
        <v>+</v>
      </c>
    </row>
    <row r="748" spans="4:4">
      <c r="D748" s="106" t="str">
        <f t="shared" si="11"/>
        <v>+</v>
      </c>
    </row>
    <row r="749" spans="4:4">
      <c r="D749" s="106" t="str">
        <f t="shared" si="11"/>
        <v>+</v>
      </c>
    </row>
    <row r="750" spans="4:4">
      <c r="D750" s="106" t="str">
        <f t="shared" si="11"/>
        <v>+</v>
      </c>
    </row>
    <row r="751" spans="4:4">
      <c r="D751" s="106" t="str">
        <f t="shared" si="11"/>
        <v>+</v>
      </c>
    </row>
    <row r="752" spans="4:4">
      <c r="D752" s="106" t="str">
        <f t="shared" si="11"/>
        <v>+</v>
      </c>
    </row>
    <row r="753" spans="4:4">
      <c r="D753" s="106" t="str">
        <f t="shared" si="11"/>
        <v>+</v>
      </c>
    </row>
    <row r="754" spans="4:4">
      <c r="D754" s="106" t="str">
        <f t="shared" si="11"/>
        <v>+</v>
      </c>
    </row>
    <row r="755" spans="4:4">
      <c r="D755" s="106" t="str">
        <f t="shared" si="11"/>
        <v>+</v>
      </c>
    </row>
    <row r="756" spans="4:4">
      <c r="D756" s="106" t="str">
        <f t="shared" si="11"/>
        <v>+</v>
      </c>
    </row>
    <row r="757" spans="4:4">
      <c r="D757" s="106" t="str">
        <f t="shared" si="11"/>
        <v>+</v>
      </c>
    </row>
    <row r="758" spans="4:4">
      <c r="D758" s="106" t="str">
        <f t="shared" si="11"/>
        <v>+</v>
      </c>
    </row>
    <row r="759" spans="4:4">
      <c r="D759" s="106" t="str">
        <f t="shared" si="11"/>
        <v>+</v>
      </c>
    </row>
    <row r="760" spans="4:4">
      <c r="D760" s="106" t="str">
        <f t="shared" si="11"/>
        <v>+</v>
      </c>
    </row>
    <row r="761" spans="4:4">
      <c r="D761" s="106" t="str">
        <f t="shared" si="11"/>
        <v>+</v>
      </c>
    </row>
    <row r="762" spans="4:4">
      <c r="D762" s="106" t="str">
        <f t="shared" si="11"/>
        <v>+</v>
      </c>
    </row>
    <row r="763" spans="4:4">
      <c r="D763" s="106" t="str">
        <f t="shared" si="11"/>
        <v>+</v>
      </c>
    </row>
    <row r="764" spans="4:4">
      <c r="D764" s="106" t="str">
        <f t="shared" si="11"/>
        <v>+</v>
      </c>
    </row>
    <row r="765" spans="4:4">
      <c r="D765" s="106" t="str">
        <f t="shared" si="11"/>
        <v>+</v>
      </c>
    </row>
    <row r="766" spans="4:4">
      <c r="D766" s="106" t="str">
        <f t="shared" si="11"/>
        <v>+</v>
      </c>
    </row>
    <row r="767" spans="4:4">
      <c r="D767" s="106" t="str">
        <f t="shared" si="11"/>
        <v>+</v>
      </c>
    </row>
    <row r="768" spans="4:4">
      <c r="D768" s="106" t="str">
        <f t="shared" si="11"/>
        <v>+</v>
      </c>
    </row>
    <row r="769" spans="4:4">
      <c r="D769" s="106" t="str">
        <f t="shared" si="11"/>
        <v>+</v>
      </c>
    </row>
    <row r="770" spans="4:4">
      <c r="D770" s="106" t="str">
        <f t="shared" si="11"/>
        <v>+</v>
      </c>
    </row>
    <row r="771" spans="4:4">
      <c r="D771" s="106" t="str">
        <f t="shared" si="11"/>
        <v>+</v>
      </c>
    </row>
    <row r="772" spans="4:4">
      <c r="D772" s="106" t="str">
        <f t="shared" si="11"/>
        <v>+</v>
      </c>
    </row>
    <row r="773" spans="4:4">
      <c r="D773" s="106" t="str">
        <f t="shared" si="11"/>
        <v>+</v>
      </c>
    </row>
    <row r="774" spans="4:4">
      <c r="D774" s="106" t="str">
        <f t="shared" ref="D774:D837" si="12">"+"&amp;H774</f>
        <v>+</v>
      </c>
    </row>
    <row r="775" spans="4:4">
      <c r="D775" s="106" t="str">
        <f t="shared" si="12"/>
        <v>+</v>
      </c>
    </row>
    <row r="776" spans="4:4">
      <c r="D776" s="106" t="str">
        <f t="shared" si="12"/>
        <v>+</v>
      </c>
    </row>
    <row r="777" spans="4:4">
      <c r="D777" s="106" t="str">
        <f t="shared" si="12"/>
        <v>+</v>
      </c>
    </row>
    <row r="778" spans="4:4">
      <c r="D778" s="106" t="str">
        <f t="shared" si="12"/>
        <v>+</v>
      </c>
    </row>
    <row r="779" spans="4:4">
      <c r="D779" s="106" t="str">
        <f t="shared" si="12"/>
        <v>+</v>
      </c>
    </row>
    <row r="780" spans="4:4">
      <c r="D780" s="106" t="str">
        <f t="shared" si="12"/>
        <v>+</v>
      </c>
    </row>
    <row r="781" spans="4:4">
      <c r="D781" s="106" t="str">
        <f t="shared" si="12"/>
        <v>+</v>
      </c>
    </row>
    <row r="782" spans="4:4">
      <c r="D782" s="106" t="str">
        <f t="shared" si="12"/>
        <v>+</v>
      </c>
    </row>
    <row r="783" spans="4:4">
      <c r="D783" s="106" t="str">
        <f t="shared" si="12"/>
        <v>+</v>
      </c>
    </row>
    <row r="784" spans="4:4">
      <c r="D784" s="106" t="str">
        <f t="shared" si="12"/>
        <v>+</v>
      </c>
    </row>
    <row r="785" spans="4:4">
      <c r="D785" s="106" t="str">
        <f t="shared" si="12"/>
        <v>+</v>
      </c>
    </row>
    <row r="786" spans="4:4">
      <c r="D786" s="106" t="str">
        <f t="shared" si="12"/>
        <v>+</v>
      </c>
    </row>
    <row r="787" spans="4:4">
      <c r="D787" s="106" t="str">
        <f t="shared" si="12"/>
        <v>+</v>
      </c>
    </row>
    <row r="788" spans="4:4">
      <c r="D788" s="106" t="str">
        <f t="shared" si="12"/>
        <v>+</v>
      </c>
    </row>
    <row r="789" spans="4:4">
      <c r="D789" s="106" t="str">
        <f t="shared" si="12"/>
        <v>+</v>
      </c>
    </row>
    <row r="790" spans="4:4">
      <c r="D790" s="106" t="str">
        <f t="shared" si="12"/>
        <v>+</v>
      </c>
    </row>
    <row r="791" spans="4:4">
      <c r="D791" s="106" t="str">
        <f t="shared" si="12"/>
        <v>+</v>
      </c>
    </row>
    <row r="792" spans="4:4">
      <c r="D792" s="106" t="str">
        <f t="shared" si="12"/>
        <v>+</v>
      </c>
    </row>
    <row r="793" spans="4:4">
      <c r="D793" s="106" t="str">
        <f t="shared" si="12"/>
        <v>+</v>
      </c>
    </row>
    <row r="794" spans="4:4">
      <c r="D794" s="106" t="str">
        <f t="shared" si="12"/>
        <v>+</v>
      </c>
    </row>
    <row r="795" spans="4:4">
      <c r="D795" s="106" t="str">
        <f t="shared" si="12"/>
        <v>+</v>
      </c>
    </row>
    <row r="796" spans="4:4">
      <c r="D796" s="106" t="str">
        <f t="shared" si="12"/>
        <v>+</v>
      </c>
    </row>
    <row r="797" spans="4:4">
      <c r="D797" s="106" t="str">
        <f t="shared" si="12"/>
        <v>+</v>
      </c>
    </row>
    <row r="798" spans="4:4">
      <c r="D798" s="106" t="str">
        <f t="shared" si="12"/>
        <v>+</v>
      </c>
    </row>
    <row r="799" spans="4:4">
      <c r="D799" s="106" t="str">
        <f t="shared" si="12"/>
        <v>+</v>
      </c>
    </row>
    <row r="800" spans="4:4">
      <c r="D800" s="106" t="str">
        <f t="shared" si="12"/>
        <v>+</v>
      </c>
    </row>
    <row r="801" spans="4:4">
      <c r="D801" s="106" t="str">
        <f t="shared" si="12"/>
        <v>+</v>
      </c>
    </row>
    <row r="802" spans="4:4">
      <c r="D802" s="106" t="str">
        <f t="shared" si="12"/>
        <v>+</v>
      </c>
    </row>
    <row r="803" spans="4:4">
      <c r="D803" s="106" t="str">
        <f t="shared" si="12"/>
        <v>+</v>
      </c>
    </row>
    <row r="804" spans="4:4">
      <c r="D804" s="106" t="str">
        <f t="shared" si="12"/>
        <v>+</v>
      </c>
    </row>
    <row r="805" spans="4:4">
      <c r="D805" s="106" t="str">
        <f t="shared" si="12"/>
        <v>+</v>
      </c>
    </row>
    <row r="806" spans="4:4">
      <c r="D806" s="106" t="str">
        <f t="shared" si="12"/>
        <v>+</v>
      </c>
    </row>
    <row r="807" spans="4:4">
      <c r="D807" s="106" t="str">
        <f t="shared" si="12"/>
        <v>+</v>
      </c>
    </row>
    <row r="808" spans="4:4">
      <c r="D808" s="106" t="str">
        <f t="shared" si="12"/>
        <v>+</v>
      </c>
    </row>
    <row r="809" spans="4:4">
      <c r="D809" s="106" t="str">
        <f t="shared" si="12"/>
        <v>+</v>
      </c>
    </row>
    <row r="810" spans="4:4">
      <c r="D810" s="106" t="str">
        <f t="shared" si="12"/>
        <v>+</v>
      </c>
    </row>
    <row r="811" spans="4:4">
      <c r="D811" s="106" t="str">
        <f t="shared" si="12"/>
        <v>+</v>
      </c>
    </row>
    <row r="812" spans="4:4">
      <c r="D812" s="106" t="str">
        <f t="shared" si="12"/>
        <v>+</v>
      </c>
    </row>
    <row r="813" spans="4:4">
      <c r="D813" s="106" t="str">
        <f t="shared" si="12"/>
        <v>+</v>
      </c>
    </row>
    <row r="814" spans="4:4">
      <c r="D814" s="106" t="str">
        <f t="shared" si="12"/>
        <v>+</v>
      </c>
    </row>
    <row r="815" spans="4:4">
      <c r="D815" s="106" t="str">
        <f t="shared" si="12"/>
        <v>+</v>
      </c>
    </row>
    <row r="816" spans="4:4">
      <c r="D816" s="106" t="str">
        <f t="shared" si="12"/>
        <v>+</v>
      </c>
    </row>
    <row r="817" spans="4:4">
      <c r="D817" s="106" t="str">
        <f t="shared" si="12"/>
        <v>+</v>
      </c>
    </row>
    <row r="818" spans="4:4">
      <c r="D818" s="106" t="str">
        <f t="shared" si="12"/>
        <v>+</v>
      </c>
    </row>
    <row r="819" spans="4:4">
      <c r="D819" s="106" t="str">
        <f t="shared" si="12"/>
        <v>+</v>
      </c>
    </row>
    <row r="820" spans="4:4">
      <c r="D820" s="106" t="str">
        <f t="shared" si="12"/>
        <v>+</v>
      </c>
    </row>
    <row r="821" spans="4:4">
      <c r="D821" s="106" t="str">
        <f t="shared" si="12"/>
        <v>+</v>
      </c>
    </row>
    <row r="822" spans="4:4">
      <c r="D822" s="106" t="str">
        <f t="shared" si="12"/>
        <v>+</v>
      </c>
    </row>
    <row r="823" spans="4:4">
      <c r="D823" s="106" t="str">
        <f t="shared" si="12"/>
        <v>+</v>
      </c>
    </row>
    <row r="824" spans="4:4">
      <c r="D824" s="106" t="str">
        <f t="shared" si="12"/>
        <v>+</v>
      </c>
    </row>
    <row r="825" spans="4:4">
      <c r="D825" s="106" t="str">
        <f t="shared" si="12"/>
        <v>+</v>
      </c>
    </row>
    <row r="826" spans="4:4">
      <c r="D826" s="106" t="str">
        <f t="shared" si="12"/>
        <v>+</v>
      </c>
    </row>
    <row r="827" spans="4:4">
      <c r="D827" s="106" t="str">
        <f t="shared" si="12"/>
        <v>+</v>
      </c>
    </row>
    <row r="828" spans="4:4">
      <c r="D828" s="106" t="str">
        <f t="shared" si="12"/>
        <v>+</v>
      </c>
    </row>
    <row r="829" spans="4:4">
      <c r="D829" s="106" t="str">
        <f t="shared" si="12"/>
        <v>+</v>
      </c>
    </row>
    <row r="830" spans="4:4">
      <c r="D830" s="106" t="str">
        <f t="shared" si="12"/>
        <v>+</v>
      </c>
    </row>
    <row r="831" spans="4:4">
      <c r="D831" s="106" t="str">
        <f t="shared" si="12"/>
        <v>+</v>
      </c>
    </row>
    <row r="832" spans="4:4">
      <c r="D832" s="106" t="str">
        <f t="shared" si="12"/>
        <v>+</v>
      </c>
    </row>
    <row r="833" spans="4:4">
      <c r="D833" s="106" t="str">
        <f t="shared" si="12"/>
        <v>+</v>
      </c>
    </row>
    <row r="834" spans="4:4">
      <c r="D834" s="106" t="str">
        <f t="shared" si="12"/>
        <v>+</v>
      </c>
    </row>
    <row r="835" spans="4:4">
      <c r="D835" s="106" t="str">
        <f t="shared" si="12"/>
        <v>+</v>
      </c>
    </row>
    <row r="836" spans="4:4">
      <c r="D836" s="106" t="str">
        <f t="shared" si="12"/>
        <v>+</v>
      </c>
    </row>
    <row r="837" spans="4:4">
      <c r="D837" s="106" t="str">
        <f t="shared" si="12"/>
        <v>+</v>
      </c>
    </row>
    <row r="838" spans="4:4">
      <c r="D838" s="106" t="str">
        <f t="shared" ref="D838:D901" si="13">"+"&amp;H838</f>
        <v>+</v>
      </c>
    </row>
    <row r="839" spans="4:4">
      <c r="D839" s="106" t="str">
        <f t="shared" si="13"/>
        <v>+</v>
      </c>
    </row>
    <row r="840" spans="4:4">
      <c r="D840" s="106" t="str">
        <f t="shared" si="13"/>
        <v>+</v>
      </c>
    </row>
    <row r="841" spans="4:4">
      <c r="D841" s="106" t="str">
        <f t="shared" si="13"/>
        <v>+</v>
      </c>
    </row>
    <row r="842" spans="4:4">
      <c r="D842" s="106" t="str">
        <f t="shared" si="13"/>
        <v>+</v>
      </c>
    </row>
    <row r="843" spans="4:4">
      <c r="D843" s="106" t="str">
        <f t="shared" si="13"/>
        <v>+</v>
      </c>
    </row>
    <row r="844" spans="4:4">
      <c r="D844" s="106" t="str">
        <f t="shared" si="13"/>
        <v>+</v>
      </c>
    </row>
    <row r="845" spans="4:4">
      <c r="D845" s="106" t="str">
        <f t="shared" si="13"/>
        <v>+</v>
      </c>
    </row>
    <row r="846" spans="4:4">
      <c r="D846" s="106" t="str">
        <f t="shared" si="13"/>
        <v>+</v>
      </c>
    </row>
    <row r="847" spans="4:4">
      <c r="D847" s="106" t="str">
        <f t="shared" si="13"/>
        <v>+</v>
      </c>
    </row>
    <row r="848" spans="4:4">
      <c r="D848" s="106" t="str">
        <f t="shared" si="13"/>
        <v>+</v>
      </c>
    </row>
    <row r="849" spans="4:4">
      <c r="D849" s="106" t="str">
        <f t="shared" si="13"/>
        <v>+</v>
      </c>
    </row>
    <row r="850" spans="4:4">
      <c r="D850" s="106" t="str">
        <f t="shared" si="13"/>
        <v>+</v>
      </c>
    </row>
    <row r="851" spans="4:4">
      <c r="D851" s="106" t="str">
        <f t="shared" si="13"/>
        <v>+</v>
      </c>
    </row>
    <row r="852" spans="4:4">
      <c r="D852" s="106" t="str">
        <f t="shared" si="13"/>
        <v>+</v>
      </c>
    </row>
    <row r="853" spans="4:4">
      <c r="D853" s="106" t="str">
        <f t="shared" si="13"/>
        <v>+</v>
      </c>
    </row>
    <row r="854" spans="4:4">
      <c r="D854" s="106" t="str">
        <f t="shared" si="13"/>
        <v>+</v>
      </c>
    </row>
    <row r="855" spans="4:4">
      <c r="D855" s="106" t="str">
        <f t="shared" si="13"/>
        <v>+</v>
      </c>
    </row>
    <row r="856" spans="4:4">
      <c r="D856" s="106" t="str">
        <f t="shared" si="13"/>
        <v>+</v>
      </c>
    </row>
    <row r="857" spans="4:4">
      <c r="D857" s="106" t="str">
        <f t="shared" si="13"/>
        <v>+</v>
      </c>
    </row>
    <row r="858" spans="4:4">
      <c r="D858" s="106" t="str">
        <f t="shared" si="13"/>
        <v>+</v>
      </c>
    </row>
    <row r="859" spans="4:4">
      <c r="D859" s="106" t="str">
        <f t="shared" si="13"/>
        <v>+</v>
      </c>
    </row>
    <row r="860" spans="4:4">
      <c r="D860" s="106" t="str">
        <f t="shared" si="13"/>
        <v>+</v>
      </c>
    </row>
    <row r="861" spans="4:4">
      <c r="D861" s="106" t="str">
        <f t="shared" si="13"/>
        <v>+</v>
      </c>
    </row>
    <row r="862" spans="4:4">
      <c r="D862" s="106" t="str">
        <f t="shared" si="13"/>
        <v>+</v>
      </c>
    </row>
    <row r="863" spans="4:4">
      <c r="D863" s="106" t="str">
        <f t="shared" si="13"/>
        <v>+</v>
      </c>
    </row>
    <row r="864" spans="4:4">
      <c r="D864" s="106" t="str">
        <f t="shared" si="13"/>
        <v>+</v>
      </c>
    </row>
    <row r="865" spans="4:4">
      <c r="D865" s="106" t="str">
        <f t="shared" si="13"/>
        <v>+</v>
      </c>
    </row>
    <row r="866" spans="4:4">
      <c r="D866" s="106" t="str">
        <f t="shared" si="13"/>
        <v>+</v>
      </c>
    </row>
    <row r="867" spans="4:4">
      <c r="D867" s="106" t="str">
        <f t="shared" si="13"/>
        <v>+</v>
      </c>
    </row>
    <row r="868" spans="4:4">
      <c r="D868" s="106" t="str">
        <f t="shared" si="13"/>
        <v>+</v>
      </c>
    </row>
    <row r="869" spans="4:4">
      <c r="D869" s="106" t="str">
        <f t="shared" si="13"/>
        <v>+</v>
      </c>
    </row>
    <row r="870" spans="4:4">
      <c r="D870" s="106" t="str">
        <f t="shared" si="13"/>
        <v>+</v>
      </c>
    </row>
    <row r="871" spans="4:4">
      <c r="D871" s="106" t="str">
        <f t="shared" si="13"/>
        <v>+</v>
      </c>
    </row>
    <row r="872" spans="4:4">
      <c r="D872" s="106" t="str">
        <f t="shared" si="13"/>
        <v>+</v>
      </c>
    </row>
    <row r="873" spans="4:4">
      <c r="D873" s="106" t="str">
        <f t="shared" si="13"/>
        <v>+</v>
      </c>
    </row>
    <row r="874" spans="4:4">
      <c r="D874" s="106" t="str">
        <f t="shared" si="13"/>
        <v>+</v>
      </c>
    </row>
    <row r="875" spans="4:4">
      <c r="D875" s="106" t="str">
        <f t="shared" si="13"/>
        <v>+</v>
      </c>
    </row>
    <row r="876" spans="4:4">
      <c r="D876" s="106" t="str">
        <f t="shared" si="13"/>
        <v>+</v>
      </c>
    </row>
    <row r="877" spans="4:4">
      <c r="D877" s="106" t="str">
        <f t="shared" si="13"/>
        <v>+</v>
      </c>
    </row>
    <row r="878" spans="4:4">
      <c r="D878" s="106" t="str">
        <f t="shared" si="13"/>
        <v>+</v>
      </c>
    </row>
    <row r="879" spans="4:4">
      <c r="D879" s="106" t="str">
        <f t="shared" si="13"/>
        <v>+</v>
      </c>
    </row>
    <row r="880" spans="4:4">
      <c r="D880" s="106" t="str">
        <f t="shared" si="13"/>
        <v>+</v>
      </c>
    </row>
    <row r="881" spans="4:4">
      <c r="D881" s="106" t="str">
        <f t="shared" si="13"/>
        <v>+</v>
      </c>
    </row>
    <row r="882" spans="4:4">
      <c r="D882" s="106" t="str">
        <f t="shared" si="13"/>
        <v>+</v>
      </c>
    </row>
    <row r="883" spans="4:4">
      <c r="D883" s="106" t="str">
        <f t="shared" si="13"/>
        <v>+</v>
      </c>
    </row>
    <row r="884" spans="4:4">
      <c r="D884" s="106" t="str">
        <f t="shared" si="13"/>
        <v>+</v>
      </c>
    </row>
    <row r="885" spans="4:4">
      <c r="D885" s="106" t="str">
        <f t="shared" si="13"/>
        <v>+</v>
      </c>
    </row>
    <row r="886" spans="4:4">
      <c r="D886" s="106" t="str">
        <f t="shared" si="13"/>
        <v>+</v>
      </c>
    </row>
    <row r="887" spans="4:4">
      <c r="D887" s="106" t="str">
        <f t="shared" si="13"/>
        <v>+</v>
      </c>
    </row>
    <row r="888" spans="4:4">
      <c r="D888" s="106" t="str">
        <f t="shared" si="13"/>
        <v>+</v>
      </c>
    </row>
    <row r="889" spans="4:4">
      <c r="D889" s="106" t="str">
        <f t="shared" si="13"/>
        <v>+</v>
      </c>
    </row>
    <row r="890" spans="4:4">
      <c r="D890" s="106" t="str">
        <f t="shared" si="13"/>
        <v>+</v>
      </c>
    </row>
    <row r="891" spans="4:4">
      <c r="D891" s="106" t="str">
        <f t="shared" si="13"/>
        <v>+</v>
      </c>
    </row>
    <row r="892" spans="4:4">
      <c r="D892" s="106" t="str">
        <f t="shared" si="13"/>
        <v>+</v>
      </c>
    </row>
    <row r="893" spans="4:4">
      <c r="D893" s="106" t="str">
        <f t="shared" si="13"/>
        <v>+</v>
      </c>
    </row>
    <row r="894" spans="4:4">
      <c r="D894" s="106" t="str">
        <f t="shared" si="13"/>
        <v>+</v>
      </c>
    </row>
    <row r="895" spans="4:4">
      <c r="D895" s="106" t="str">
        <f t="shared" si="13"/>
        <v>+</v>
      </c>
    </row>
    <row r="896" spans="4:4">
      <c r="D896" s="106" t="str">
        <f t="shared" si="13"/>
        <v>+</v>
      </c>
    </row>
    <row r="897" spans="4:4">
      <c r="D897" s="106" t="str">
        <f t="shared" si="13"/>
        <v>+</v>
      </c>
    </row>
    <row r="898" spans="4:4">
      <c r="D898" s="106" t="str">
        <f t="shared" si="13"/>
        <v>+</v>
      </c>
    </row>
    <row r="899" spans="4:4">
      <c r="D899" s="106" t="str">
        <f t="shared" si="13"/>
        <v>+</v>
      </c>
    </row>
    <row r="900" spans="4:4">
      <c r="D900" s="106" t="str">
        <f t="shared" si="13"/>
        <v>+</v>
      </c>
    </row>
    <row r="901" spans="4:4">
      <c r="D901" s="106" t="str">
        <f t="shared" si="13"/>
        <v>+</v>
      </c>
    </row>
    <row r="902" spans="4:4">
      <c r="D902" s="106" t="str">
        <f t="shared" ref="D902:D965" si="14">"+"&amp;H902</f>
        <v>+</v>
      </c>
    </row>
    <row r="903" spans="4:4">
      <c r="D903" s="106" t="str">
        <f t="shared" si="14"/>
        <v>+</v>
      </c>
    </row>
    <row r="904" spans="4:4">
      <c r="D904" s="106" t="str">
        <f t="shared" si="14"/>
        <v>+</v>
      </c>
    </row>
    <row r="905" spans="4:4">
      <c r="D905" s="106" t="str">
        <f t="shared" si="14"/>
        <v>+</v>
      </c>
    </row>
    <row r="906" spans="4:4">
      <c r="D906" s="106" t="str">
        <f t="shared" si="14"/>
        <v>+</v>
      </c>
    </row>
    <row r="907" spans="4:4">
      <c r="D907" s="106" t="str">
        <f t="shared" si="14"/>
        <v>+</v>
      </c>
    </row>
    <row r="908" spans="4:4">
      <c r="D908" s="106" t="str">
        <f t="shared" si="14"/>
        <v>+</v>
      </c>
    </row>
    <row r="909" spans="4:4">
      <c r="D909" s="106" t="str">
        <f t="shared" si="14"/>
        <v>+</v>
      </c>
    </row>
    <row r="910" spans="4:4">
      <c r="D910" s="106" t="str">
        <f t="shared" si="14"/>
        <v>+</v>
      </c>
    </row>
    <row r="911" spans="4:4">
      <c r="D911" s="106" t="str">
        <f t="shared" si="14"/>
        <v>+</v>
      </c>
    </row>
    <row r="912" spans="4:4">
      <c r="D912" s="106" t="str">
        <f t="shared" si="14"/>
        <v>+</v>
      </c>
    </row>
    <row r="913" spans="4:4">
      <c r="D913" s="106" t="str">
        <f t="shared" si="14"/>
        <v>+</v>
      </c>
    </row>
    <row r="914" spans="4:4">
      <c r="D914" s="106" t="str">
        <f t="shared" si="14"/>
        <v>+</v>
      </c>
    </row>
    <row r="915" spans="4:4">
      <c r="D915" s="106" t="str">
        <f t="shared" si="14"/>
        <v>+</v>
      </c>
    </row>
    <row r="916" spans="4:4">
      <c r="D916" s="106" t="str">
        <f t="shared" si="14"/>
        <v>+</v>
      </c>
    </row>
    <row r="917" spans="4:4">
      <c r="D917" s="106" t="str">
        <f t="shared" si="14"/>
        <v>+</v>
      </c>
    </row>
    <row r="918" spans="4:4">
      <c r="D918" s="106" t="str">
        <f t="shared" si="14"/>
        <v>+</v>
      </c>
    </row>
    <row r="919" spans="4:4">
      <c r="D919" s="106" t="str">
        <f t="shared" si="14"/>
        <v>+</v>
      </c>
    </row>
    <row r="920" spans="4:4">
      <c r="D920" s="106" t="str">
        <f t="shared" si="14"/>
        <v>+</v>
      </c>
    </row>
    <row r="921" spans="4:4">
      <c r="D921" s="106" t="str">
        <f t="shared" si="14"/>
        <v>+</v>
      </c>
    </row>
    <row r="922" spans="4:4">
      <c r="D922" s="106" t="str">
        <f t="shared" si="14"/>
        <v>+</v>
      </c>
    </row>
    <row r="923" spans="4:4">
      <c r="D923" s="106" t="str">
        <f t="shared" si="14"/>
        <v>+</v>
      </c>
    </row>
    <row r="924" spans="4:4">
      <c r="D924" s="106" t="str">
        <f t="shared" si="14"/>
        <v>+</v>
      </c>
    </row>
    <row r="925" spans="4:4">
      <c r="D925" s="106" t="str">
        <f t="shared" si="14"/>
        <v>+</v>
      </c>
    </row>
    <row r="926" spans="4:4">
      <c r="D926" s="106" t="str">
        <f t="shared" si="14"/>
        <v>+</v>
      </c>
    </row>
    <row r="927" spans="4:4">
      <c r="D927" s="106" t="str">
        <f t="shared" si="14"/>
        <v>+</v>
      </c>
    </row>
    <row r="928" spans="4:4">
      <c r="D928" s="106" t="str">
        <f t="shared" si="14"/>
        <v>+</v>
      </c>
    </row>
    <row r="929" spans="4:4">
      <c r="D929" s="106" t="str">
        <f t="shared" si="14"/>
        <v>+</v>
      </c>
    </row>
    <row r="930" spans="4:4">
      <c r="D930" s="106" t="str">
        <f t="shared" si="14"/>
        <v>+</v>
      </c>
    </row>
    <row r="931" spans="4:4">
      <c r="D931" s="106" t="str">
        <f t="shared" si="14"/>
        <v>+</v>
      </c>
    </row>
    <row r="932" spans="4:4">
      <c r="D932" s="106" t="str">
        <f t="shared" si="14"/>
        <v>+</v>
      </c>
    </row>
    <row r="933" spans="4:4">
      <c r="D933" s="106" t="str">
        <f t="shared" si="14"/>
        <v>+</v>
      </c>
    </row>
    <row r="934" spans="4:4">
      <c r="D934" s="106" t="str">
        <f t="shared" si="14"/>
        <v>+</v>
      </c>
    </row>
    <row r="935" spans="4:4">
      <c r="D935" s="106" t="str">
        <f t="shared" si="14"/>
        <v>+</v>
      </c>
    </row>
    <row r="936" spans="4:4">
      <c r="D936" s="106" t="str">
        <f t="shared" si="14"/>
        <v>+</v>
      </c>
    </row>
    <row r="937" spans="4:4">
      <c r="D937" s="106" t="str">
        <f t="shared" si="14"/>
        <v>+</v>
      </c>
    </row>
    <row r="938" spans="4:4">
      <c r="D938" s="106" t="str">
        <f t="shared" si="14"/>
        <v>+</v>
      </c>
    </row>
    <row r="939" spans="4:4">
      <c r="D939" s="106" t="str">
        <f t="shared" si="14"/>
        <v>+</v>
      </c>
    </row>
    <row r="940" spans="4:4">
      <c r="D940" s="106" t="str">
        <f t="shared" si="14"/>
        <v>+</v>
      </c>
    </row>
    <row r="941" spans="4:4">
      <c r="D941" s="106" t="str">
        <f t="shared" si="14"/>
        <v>+</v>
      </c>
    </row>
    <row r="942" spans="4:4">
      <c r="D942" s="106" t="str">
        <f t="shared" si="14"/>
        <v>+</v>
      </c>
    </row>
    <row r="943" spans="4:4">
      <c r="D943" s="106" t="str">
        <f t="shared" si="14"/>
        <v>+</v>
      </c>
    </row>
    <row r="944" spans="4:4">
      <c r="D944" s="106" t="str">
        <f t="shared" si="14"/>
        <v>+</v>
      </c>
    </row>
    <row r="945" spans="4:4">
      <c r="D945" s="106" t="str">
        <f t="shared" si="14"/>
        <v>+</v>
      </c>
    </row>
    <row r="946" spans="4:4">
      <c r="D946" s="106" t="str">
        <f t="shared" si="14"/>
        <v>+</v>
      </c>
    </row>
    <row r="947" spans="4:4">
      <c r="D947" s="106" t="str">
        <f t="shared" si="14"/>
        <v>+</v>
      </c>
    </row>
    <row r="948" spans="4:4">
      <c r="D948" s="106" t="str">
        <f t="shared" si="14"/>
        <v>+</v>
      </c>
    </row>
    <row r="949" spans="4:4">
      <c r="D949" s="106" t="str">
        <f t="shared" si="14"/>
        <v>+</v>
      </c>
    </row>
    <row r="950" spans="4:4">
      <c r="D950" s="106" t="str">
        <f t="shared" si="14"/>
        <v>+</v>
      </c>
    </row>
    <row r="951" spans="4:4">
      <c r="D951" s="106" t="str">
        <f t="shared" si="14"/>
        <v>+</v>
      </c>
    </row>
    <row r="952" spans="4:4">
      <c r="D952" s="106" t="str">
        <f t="shared" si="14"/>
        <v>+</v>
      </c>
    </row>
    <row r="953" spans="4:4">
      <c r="D953" s="106" t="str">
        <f t="shared" si="14"/>
        <v>+</v>
      </c>
    </row>
    <row r="954" spans="4:4">
      <c r="D954" s="106" t="str">
        <f t="shared" si="14"/>
        <v>+</v>
      </c>
    </row>
    <row r="955" spans="4:4">
      <c r="D955" s="106" t="str">
        <f t="shared" si="14"/>
        <v>+</v>
      </c>
    </row>
    <row r="956" spans="4:4">
      <c r="D956" s="106" t="str">
        <f t="shared" si="14"/>
        <v>+</v>
      </c>
    </row>
    <row r="957" spans="4:4">
      <c r="D957" s="106" t="str">
        <f t="shared" si="14"/>
        <v>+</v>
      </c>
    </row>
    <row r="958" spans="4:4">
      <c r="D958" s="106" t="str">
        <f t="shared" si="14"/>
        <v>+</v>
      </c>
    </row>
    <row r="959" spans="4:4">
      <c r="D959" s="106" t="str">
        <f t="shared" si="14"/>
        <v>+</v>
      </c>
    </row>
    <row r="960" spans="4:4">
      <c r="D960" s="106" t="str">
        <f t="shared" si="14"/>
        <v>+</v>
      </c>
    </row>
    <row r="961" spans="4:4">
      <c r="D961" s="106" t="str">
        <f t="shared" si="14"/>
        <v>+</v>
      </c>
    </row>
    <row r="962" spans="4:4">
      <c r="D962" s="106" t="str">
        <f t="shared" si="14"/>
        <v>+</v>
      </c>
    </row>
    <row r="963" spans="4:4">
      <c r="D963" s="106" t="str">
        <f t="shared" si="14"/>
        <v>+</v>
      </c>
    </row>
    <row r="964" spans="4:4">
      <c r="D964" s="106" t="str">
        <f t="shared" si="14"/>
        <v>+</v>
      </c>
    </row>
    <row r="965" spans="4:4">
      <c r="D965" s="106" t="str">
        <f t="shared" si="14"/>
        <v>+</v>
      </c>
    </row>
    <row r="966" spans="4:4">
      <c r="D966" s="106" t="str">
        <f t="shared" ref="D966:D1005" si="15">"+"&amp;H966</f>
        <v>+</v>
      </c>
    </row>
    <row r="967" spans="4:4">
      <c r="D967" s="106" t="str">
        <f t="shared" si="15"/>
        <v>+</v>
      </c>
    </row>
    <row r="968" spans="4:4">
      <c r="D968" s="106" t="str">
        <f t="shared" si="15"/>
        <v>+</v>
      </c>
    </row>
    <row r="969" spans="4:4">
      <c r="D969" s="106" t="str">
        <f t="shared" si="15"/>
        <v>+</v>
      </c>
    </row>
    <row r="970" spans="4:4">
      <c r="D970" s="106" t="str">
        <f t="shared" si="15"/>
        <v>+</v>
      </c>
    </row>
    <row r="971" spans="4:4">
      <c r="D971" s="106" t="str">
        <f t="shared" si="15"/>
        <v>+</v>
      </c>
    </row>
    <row r="972" spans="4:4">
      <c r="D972" s="106" t="str">
        <f t="shared" si="15"/>
        <v>+</v>
      </c>
    </row>
    <row r="973" spans="4:4">
      <c r="D973" s="106" t="str">
        <f t="shared" si="15"/>
        <v>+</v>
      </c>
    </row>
    <row r="974" spans="4:4">
      <c r="D974" s="106" t="str">
        <f t="shared" si="15"/>
        <v>+</v>
      </c>
    </row>
    <row r="975" spans="4:4">
      <c r="D975" s="106" t="str">
        <f t="shared" si="15"/>
        <v>+</v>
      </c>
    </row>
    <row r="976" spans="4:4">
      <c r="D976" s="106" t="str">
        <f t="shared" si="15"/>
        <v>+</v>
      </c>
    </row>
    <row r="977" spans="4:4">
      <c r="D977" s="106" t="str">
        <f t="shared" si="15"/>
        <v>+</v>
      </c>
    </row>
    <row r="978" spans="4:4">
      <c r="D978" s="106" t="str">
        <f t="shared" si="15"/>
        <v>+</v>
      </c>
    </row>
    <row r="979" spans="4:4">
      <c r="D979" s="106" t="str">
        <f t="shared" si="15"/>
        <v>+</v>
      </c>
    </row>
    <row r="980" spans="4:4">
      <c r="D980" s="106" t="str">
        <f t="shared" si="15"/>
        <v>+</v>
      </c>
    </row>
    <row r="981" spans="4:4">
      <c r="D981" s="106" t="str">
        <f t="shared" si="15"/>
        <v>+</v>
      </c>
    </row>
    <row r="982" spans="4:4">
      <c r="D982" s="106" t="str">
        <f t="shared" si="15"/>
        <v>+</v>
      </c>
    </row>
    <row r="983" spans="4:4">
      <c r="D983" s="106" t="str">
        <f t="shared" si="15"/>
        <v>+</v>
      </c>
    </row>
    <row r="984" spans="4:4">
      <c r="D984" s="106" t="str">
        <f t="shared" si="15"/>
        <v>+</v>
      </c>
    </row>
    <row r="985" spans="4:4">
      <c r="D985" s="106" t="str">
        <f t="shared" si="15"/>
        <v>+</v>
      </c>
    </row>
    <row r="986" spans="4:4">
      <c r="D986" s="106" t="str">
        <f t="shared" si="15"/>
        <v>+</v>
      </c>
    </row>
    <row r="987" spans="4:4">
      <c r="D987" s="106" t="str">
        <f t="shared" si="15"/>
        <v>+</v>
      </c>
    </row>
    <row r="988" spans="4:4">
      <c r="D988" s="106" t="str">
        <f t="shared" si="15"/>
        <v>+</v>
      </c>
    </row>
    <row r="989" spans="4:4">
      <c r="D989" s="106" t="str">
        <f t="shared" si="15"/>
        <v>+</v>
      </c>
    </row>
    <row r="990" spans="4:4">
      <c r="D990" s="106" t="str">
        <f t="shared" si="15"/>
        <v>+</v>
      </c>
    </row>
    <row r="991" spans="4:4">
      <c r="D991" s="106" t="str">
        <f t="shared" si="15"/>
        <v>+</v>
      </c>
    </row>
    <row r="992" spans="4:4">
      <c r="D992" s="106" t="str">
        <f t="shared" si="15"/>
        <v>+</v>
      </c>
    </row>
    <row r="993" spans="4:4">
      <c r="D993" s="106" t="str">
        <f t="shared" si="15"/>
        <v>+</v>
      </c>
    </row>
    <row r="994" spans="4:4">
      <c r="D994" s="106" t="str">
        <f t="shared" si="15"/>
        <v>+</v>
      </c>
    </row>
    <row r="995" spans="4:4">
      <c r="D995" s="106" t="str">
        <f t="shared" si="15"/>
        <v>+</v>
      </c>
    </row>
    <row r="996" spans="4:4">
      <c r="D996" s="106" t="str">
        <f t="shared" si="15"/>
        <v>+</v>
      </c>
    </row>
    <row r="997" spans="4:4">
      <c r="D997" s="106" t="str">
        <f t="shared" si="15"/>
        <v>+</v>
      </c>
    </row>
    <row r="998" spans="4:4">
      <c r="D998" s="106" t="str">
        <f t="shared" si="15"/>
        <v>+</v>
      </c>
    </row>
    <row r="999" spans="4:4">
      <c r="D999" s="106" t="str">
        <f t="shared" si="15"/>
        <v>+</v>
      </c>
    </row>
    <row r="1000" spans="4:4">
      <c r="D1000" s="106" t="str">
        <f t="shared" si="15"/>
        <v>+</v>
      </c>
    </row>
    <row r="1001" spans="4:4">
      <c r="D1001" s="106" t="str">
        <f t="shared" si="15"/>
        <v>+</v>
      </c>
    </row>
    <row r="1002" spans="4:4">
      <c r="D1002" s="106" t="str">
        <f t="shared" si="15"/>
        <v>+</v>
      </c>
    </row>
    <row r="1003" spans="4:4">
      <c r="D1003" s="106" t="str">
        <f t="shared" si="15"/>
        <v>+</v>
      </c>
    </row>
    <row r="1004" spans="4:4">
      <c r="D1004" s="106" t="str">
        <f t="shared" si="15"/>
        <v>+</v>
      </c>
    </row>
    <row r="1005" spans="4:4">
      <c r="D1005" s="106" t="str">
        <f t="shared" si="15"/>
        <v>+</v>
      </c>
    </row>
  </sheetData>
  <autoFilter ref="D4:E199"/>
  <mergeCells count="3">
    <mergeCell ref="E1:E3"/>
    <mergeCell ref="D1:D3"/>
    <mergeCell ref="F1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6"/>
  <sheetViews>
    <sheetView showGridLines="0" workbookViewId="0">
      <pane xSplit="12" ySplit="1" topLeftCell="M2" activePane="bottomRight" state="frozen"/>
      <selection pane="topRight" activeCell="L1" sqref="L1"/>
      <selection pane="bottomLeft" activeCell="A2" sqref="A2"/>
      <selection pane="bottomRight" activeCell="M7" sqref="M7:O7"/>
    </sheetView>
  </sheetViews>
  <sheetFormatPr defaultRowHeight="12.75" outlineLevelCol="1"/>
  <cols>
    <col min="1" max="1" width="4.28515625" style="203" customWidth="1"/>
    <col min="2" max="2" width="12.42578125" style="203" hidden="1" customWidth="1" outlineLevel="1"/>
    <col min="3" max="3" width="2" style="203" hidden="1" customWidth="1" outlineLevel="1"/>
    <col min="4" max="4" width="11.42578125" style="203" hidden="1" customWidth="1" outlineLevel="1"/>
    <col min="5" max="5" width="2.28515625" style="203" hidden="1" customWidth="1" outlineLevel="1"/>
    <col min="6" max="6" width="11.140625" style="203" hidden="1" customWidth="1" outlineLevel="1"/>
    <col min="7" max="7" width="1.7109375" style="203" hidden="1" customWidth="1" outlineLevel="1"/>
    <col min="8" max="8" width="37.28515625" style="203" hidden="1" customWidth="1" outlineLevel="1"/>
    <col min="9" max="9" width="4.7109375" style="203" customWidth="1" collapsed="1"/>
    <col min="10" max="10" width="5" style="203" customWidth="1"/>
    <col min="11" max="11" width="25.140625" style="203" bestFit="1" customWidth="1"/>
    <col min="12" max="12" width="1.5703125" style="203" customWidth="1"/>
    <col min="13" max="13" width="14.28515625" style="203" customWidth="1"/>
    <col min="14" max="14" width="19.85546875" style="203" customWidth="1"/>
    <col min="15" max="15" width="14.85546875" style="203" customWidth="1"/>
    <col min="16" max="16" width="14.140625" style="203" customWidth="1"/>
    <col min="17" max="17" width="21.28515625" style="203" customWidth="1"/>
    <col min="18" max="18" width="18.42578125" style="203" customWidth="1"/>
    <col min="19" max="20" width="16.42578125" style="203" customWidth="1"/>
    <col min="21" max="21" width="17.7109375" style="203" customWidth="1"/>
    <col min="22" max="22" width="37.85546875" style="203" customWidth="1"/>
    <col min="23" max="23" width="14.42578125" style="203" customWidth="1"/>
    <col min="24" max="24" width="9.42578125" style="203" customWidth="1"/>
    <col min="25" max="16384" width="9.140625" style="203"/>
  </cols>
  <sheetData>
    <row r="1" spans="2:21" ht="16.5">
      <c r="B1" s="518" t="s">
        <v>83</v>
      </c>
      <c r="C1" s="519"/>
      <c r="D1" s="519"/>
      <c r="E1" s="519"/>
      <c r="F1" s="519"/>
      <c r="G1" s="519"/>
      <c r="H1" s="520"/>
      <c r="J1" s="521" t="s">
        <v>233</v>
      </c>
      <c r="K1" s="522"/>
      <c r="L1" s="522"/>
      <c r="M1" s="523"/>
      <c r="N1" s="223"/>
    </row>
    <row r="3" spans="2:21" ht="38.25">
      <c r="B3" s="13" t="s">
        <v>28</v>
      </c>
      <c r="D3" s="13" t="s">
        <v>36</v>
      </c>
      <c r="F3" s="13" t="s">
        <v>39</v>
      </c>
      <c r="H3" s="13" t="s">
        <v>46</v>
      </c>
      <c r="J3" s="13" t="s">
        <v>219</v>
      </c>
      <c r="K3" s="13" t="s">
        <v>220</v>
      </c>
      <c r="M3" s="524" t="s">
        <v>222</v>
      </c>
      <c r="N3" s="524"/>
      <c r="O3" s="524"/>
    </row>
    <row r="4" spans="2:21">
      <c r="B4" s="228" t="s">
        <v>31</v>
      </c>
      <c r="C4" s="224"/>
      <c r="D4" s="228" t="s">
        <v>104</v>
      </c>
      <c r="F4" s="228" t="s">
        <v>40</v>
      </c>
      <c r="H4" s="228" t="s">
        <v>47</v>
      </c>
      <c r="J4" s="216">
        <v>1</v>
      </c>
      <c r="K4" s="217" t="s">
        <v>244</v>
      </c>
      <c r="M4" s="525" t="s">
        <v>221</v>
      </c>
      <c r="N4" s="526"/>
      <c r="O4" s="527"/>
    </row>
    <row r="5" spans="2:21">
      <c r="B5" s="230" t="s">
        <v>29</v>
      </c>
      <c r="C5" s="224"/>
      <c r="D5" s="229" t="s">
        <v>105</v>
      </c>
      <c r="F5" s="229" t="s">
        <v>41</v>
      </c>
      <c r="H5" s="229" t="s">
        <v>49</v>
      </c>
      <c r="J5" s="218">
        <v>2</v>
      </c>
      <c r="K5" s="233" t="s">
        <v>210</v>
      </c>
      <c r="M5" s="528" t="s">
        <v>223</v>
      </c>
      <c r="N5" s="529"/>
      <c r="O5" s="530"/>
      <c r="U5" s="204"/>
    </row>
    <row r="6" spans="2:21">
      <c r="B6" s="224"/>
      <c r="C6" s="224"/>
      <c r="D6" s="230" t="s">
        <v>48</v>
      </c>
      <c r="F6" s="229" t="s">
        <v>42</v>
      </c>
      <c r="H6" s="229" t="s">
        <v>50</v>
      </c>
      <c r="J6" s="220">
        <v>3</v>
      </c>
      <c r="K6" s="234" t="s">
        <v>211</v>
      </c>
      <c r="M6" s="531" t="s">
        <v>223</v>
      </c>
      <c r="N6" s="532"/>
      <c r="O6" s="533"/>
    </row>
    <row r="7" spans="2:21">
      <c r="B7" s="224"/>
      <c r="C7" s="224"/>
      <c r="F7" s="230" t="s">
        <v>43</v>
      </c>
      <c r="H7" s="229" t="s">
        <v>51</v>
      </c>
      <c r="J7" s="218">
        <v>4</v>
      </c>
      <c r="K7" s="233" t="s">
        <v>212</v>
      </c>
      <c r="M7" s="528" t="s">
        <v>229</v>
      </c>
      <c r="N7" s="529"/>
      <c r="O7" s="530"/>
    </row>
    <row r="8" spans="2:21">
      <c r="B8" s="224"/>
      <c r="C8" s="224"/>
      <c r="H8" s="229" t="s">
        <v>52</v>
      </c>
      <c r="J8" s="220">
        <v>5</v>
      </c>
      <c r="K8" s="234" t="s">
        <v>213</v>
      </c>
      <c r="M8" s="531" t="s">
        <v>230</v>
      </c>
      <c r="N8" s="532"/>
      <c r="O8" s="533"/>
    </row>
    <row r="9" spans="2:21">
      <c r="B9" s="224"/>
      <c r="C9" s="224"/>
      <c r="H9" s="229" t="s">
        <v>53</v>
      </c>
      <c r="J9" s="218">
        <v>6</v>
      </c>
      <c r="K9" s="233" t="s">
        <v>214</v>
      </c>
      <c r="M9" s="528" t="s">
        <v>227</v>
      </c>
      <c r="N9" s="529"/>
      <c r="O9" s="530"/>
    </row>
    <row r="10" spans="2:21">
      <c r="B10" s="224"/>
      <c r="C10" s="224"/>
      <c r="H10" s="229" t="s">
        <v>54</v>
      </c>
      <c r="J10" s="218">
        <v>7</v>
      </c>
      <c r="K10" s="233" t="s">
        <v>215</v>
      </c>
      <c r="M10" s="528" t="s">
        <v>224</v>
      </c>
      <c r="N10" s="529"/>
      <c r="O10" s="530"/>
    </row>
    <row r="11" spans="2:21">
      <c r="B11" s="224"/>
      <c r="C11" s="224"/>
      <c r="H11" s="229" t="s">
        <v>55</v>
      </c>
      <c r="J11" s="218">
        <v>8</v>
      </c>
      <c r="K11" s="233" t="s">
        <v>216</v>
      </c>
      <c r="M11" s="528" t="s">
        <v>225</v>
      </c>
      <c r="N11" s="529"/>
      <c r="O11" s="530"/>
    </row>
    <row r="12" spans="2:21">
      <c r="B12" s="224"/>
      <c r="C12" s="224"/>
      <c r="H12" s="229" t="s">
        <v>56</v>
      </c>
      <c r="J12" s="220">
        <v>9</v>
      </c>
      <c r="K12" s="234" t="s">
        <v>217</v>
      </c>
      <c r="M12" s="531" t="s">
        <v>228</v>
      </c>
      <c r="N12" s="532"/>
      <c r="O12" s="533"/>
    </row>
    <row r="13" spans="2:21">
      <c r="B13" s="224"/>
      <c r="C13" s="224"/>
      <c r="H13" s="229" t="s">
        <v>57</v>
      </c>
      <c r="J13" s="220">
        <v>10</v>
      </c>
      <c r="K13" s="234" t="s">
        <v>218</v>
      </c>
      <c r="M13" s="531" t="s">
        <v>226</v>
      </c>
      <c r="N13" s="532"/>
      <c r="O13" s="533"/>
    </row>
    <row r="14" spans="2:21">
      <c r="B14" s="224"/>
      <c r="C14" s="224"/>
      <c r="H14" s="229" t="s">
        <v>58</v>
      </c>
      <c r="J14" s="221">
        <v>11</v>
      </c>
      <c r="K14" s="222" t="s">
        <v>231</v>
      </c>
      <c r="M14" s="536" t="s">
        <v>232</v>
      </c>
      <c r="N14" s="537"/>
      <c r="O14" s="538"/>
    </row>
    <row r="15" spans="2:21">
      <c r="H15" s="229" t="s">
        <v>59</v>
      </c>
    </row>
    <row r="16" spans="2:21">
      <c r="H16" s="229" t="s">
        <v>60</v>
      </c>
    </row>
    <row r="17" spans="8:24" ht="16.5">
      <c r="H17" s="230" t="s">
        <v>61</v>
      </c>
      <c r="J17" s="516" t="s">
        <v>209</v>
      </c>
      <c r="K17" s="517"/>
      <c r="L17" s="517"/>
      <c r="M17" s="517"/>
      <c r="N17" s="517"/>
      <c r="O17" s="517"/>
      <c r="P17" s="517"/>
      <c r="Q17" s="517"/>
      <c r="R17" s="517"/>
      <c r="S17" s="517"/>
      <c r="T17" s="517"/>
      <c r="U17" s="517"/>
      <c r="V17" s="517"/>
    </row>
    <row r="19" spans="8:24" ht="16.5">
      <c r="M19" s="510" t="s">
        <v>254</v>
      </c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2"/>
    </row>
    <row r="20" spans="8:24" ht="16.5">
      <c r="J20" s="13" t="s">
        <v>219</v>
      </c>
      <c r="K20" s="13" t="s">
        <v>220</v>
      </c>
      <c r="M20" s="205" t="s">
        <v>234</v>
      </c>
      <c r="N20" s="206" t="s">
        <v>235</v>
      </c>
      <c r="O20" s="514" t="s">
        <v>236</v>
      </c>
      <c r="P20" s="514"/>
      <c r="Q20" s="514"/>
      <c r="R20" s="514"/>
      <c r="S20" s="514"/>
      <c r="T20" s="514"/>
      <c r="U20" s="514"/>
      <c r="V20" s="515"/>
      <c r="W20" s="508" t="s">
        <v>235</v>
      </c>
      <c r="X20" s="509"/>
    </row>
    <row r="21" spans="8:24" ht="52.5" customHeight="1">
      <c r="J21" s="236">
        <v>2</v>
      </c>
      <c r="K21" s="236" t="s">
        <v>210</v>
      </c>
      <c r="M21" s="212" t="s">
        <v>253</v>
      </c>
      <c r="N21" s="210" t="s">
        <v>251</v>
      </c>
      <c r="O21" s="225"/>
      <c r="P21" s="225"/>
      <c r="Q21" s="226"/>
      <c r="R21" s="231" t="s">
        <v>241</v>
      </c>
      <c r="S21" s="226"/>
      <c r="T21" s="226"/>
      <c r="U21" s="226"/>
      <c r="V21" s="226"/>
      <c r="W21" s="210" t="s">
        <v>260</v>
      </c>
      <c r="X21" s="210" t="s">
        <v>261</v>
      </c>
    </row>
    <row r="22" spans="8:24" ht="76.5">
      <c r="J22" s="236">
        <v>4</v>
      </c>
      <c r="K22" s="236" t="s">
        <v>212</v>
      </c>
      <c r="M22" s="208"/>
      <c r="N22" s="208"/>
      <c r="O22" s="208"/>
      <c r="P22" s="208"/>
      <c r="Q22" s="211" t="s">
        <v>240</v>
      </c>
      <c r="R22" s="227"/>
      <c r="S22" s="227"/>
      <c r="T22" s="227"/>
      <c r="U22" s="227"/>
      <c r="V22" s="211" t="s">
        <v>259</v>
      </c>
      <c r="W22" s="208"/>
      <c r="X22" s="208"/>
    </row>
    <row r="23" spans="8:24">
      <c r="J23" s="219">
        <v>6</v>
      </c>
      <c r="K23" s="219" t="s">
        <v>214</v>
      </c>
      <c r="M23" s="208"/>
      <c r="N23" s="208"/>
      <c r="P23" s="227"/>
      <c r="Q23" s="227"/>
      <c r="R23" s="227"/>
      <c r="V23" s="227"/>
      <c r="W23" s="208"/>
      <c r="X23" s="208"/>
    </row>
    <row r="24" spans="8:24" ht="51">
      <c r="J24" s="236">
        <v>7</v>
      </c>
      <c r="K24" s="236" t="s">
        <v>215</v>
      </c>
      <c r="M24" s="208"/>
      <c r="N24" s="208"/>
      <c r="O24" s="211" t="s">
        <v>237</v>
      </c>
      <c r="P24" s="211" t="s">
        <v>239</v>
      </c>
      <c r="Q24" s="208"/>
      <c r="R24" s="227"/>
      <c r="S24" s="211" t="s">
        <v>238</v>
      </c>
      <c r="T24" s="211" t="s">
        <v>257</v>
      </c>
      <c r="U24" s="211" t="s">
        <v>258</v>
      </c>
      <c r="V24" s="227"/>
      <c r="W24" s="208"/>
      <c r="X24" s="208"/>
    </row>
    <row r="25" spans="8:24">
      <c r="J25" s="219">
        <v>8</v>
      </c>
      <c r="K25" s="219" t="s">
        <v>216</v>
      </c>
      <c r="M25" s="209"/>
      <c r="N25" s="209"/>
      <c r="O25" s="209"/>
      <c r="P25" s="209"/>
      <c r="Q25" s="209"/>
      <c r="R25" s="232"/>
      <c r="S25" s="232"/>
      <c r="T25" s="232"/>
      <c r="U25" s="232"/>
      <c r="V25" s="232"/>
      <c r="W25" s="209"/>
      <c r="X25" s="209"/>
    </row>
    <row r="26" spans="8:24">
      <c r="J26" s="235" t="s">
        <v>249</v>
      </c>
    </row>
    <row r="28" spans="8:24">
      <c r="O28" s="207"/>
    </row>
    <row r="29" spans="8:24" ht="16.5">
      <c r="M29" s="535" t="s">
        <v>255</v>
      </c>
      <c r="N29" s="535"/>
      <c r="O29" s="535"/>
      <c r="P29" s="535"/>
      <c r="Q29" s="535"/>
      <c r="R29" s="535"/>
      <c r="S29" s="535"/>
      <c r="T29" s="535"/>
    </row>
    <row r="30" spans="8:24" ht="16.5">
      <c r="J30" s="13" t="s">
        <v>219</v>
      </c>
      <c r="K30" s="13" t="s">
        <v>220</v>
      </c>
      <c r="M30" s="240" t="s">
        <v>234</v>
      </c>
      <c r="N30" s="241" t="s">
        <v>235</v>
      </c>
      <c r="O30" s="513" t="s">
        <v>236</v>
      </c>
      <c r="P30" s="513"/>
      <c r="Q30" s="513"/>
      <c r="R30" s="513"/>
      <c r="S30" s="534" t="s">
        <v>235</v>
      </c>
      <c r="T30" s="534"/>
    </row>
    <row r="31" spans="8:24" ht="51">
      <c r="J31" s="236">
        <v>2</v>
      </c>
      <c r="K31" s="236" t="s">
        <v>210</v>
      </c>
      <c r="M31" s="212" t="s">
        <v>253</v>
      </c>
      <c r="N31" s="210" t="s">
        <v>252</v>
      </c>
      <c r="O31" s="225"/>
      <c r="P31" s="225"/>
      <c r="Q31" s="211" t="s">
        <v>245</v>
      </c>
      <c r="R31" s="226"/>
      <c r="S31" s="210" t="s">
        <v>246</v>
      </c>
      <c r="T31" s="210" t="s">
        <v>248</v>
      </c>
    </row>
    <row r="32" spans="8:24" ht="63.75">
      <c r="J32" s="236">
        <v>4</v>
      </c>
      <c r="K32" s="236" t="s">
        <v>212</v>
      </c>
      <c r="M32" s="208"/>
      <c r="N32" s="208"/>
      <c r="O32" s="208"/>
      <c r="P32" s="208"/>
      <c r="R32" s="211" t="s">
        <v>247</v>
      </c>
      <c r="S32" s="208"/>
      <c r="T32" s="208"/>
    </row>
    <row r="33" spans="10:20" ht="38.25">
      <c r="J33" s="236">
        <v>6</v>
      </c>
      <c r="K33" s="236" t="s">
        <v>214</v>
      </c>
      <c r="M33" s="208"/>
      <c r="N33" s="208"/>
      <c r="O33" s="211" t="s">
        <v>242</v>
      </c>
      <c r="P33" s="211" t="s">
        <v>243</v>
      </c>
      <c r="Q33" s="227"/>
      <c r="R33" s="227"/>
      <c r="S33" s="208"/>
      <c r="T33" s="208"/>
    </row>
    <row r="34" spans="10:20">
      <c r="J34" s="219">
        <v>7</v>
      </c>
      <c r="K34" s="219" t="s">
        <v>215</v>
      </c>
      <c r="M34" s="208"/>
      <c r="N34" s="208"/>
      <c r="Q34" s="208"/>
      <c r="R34" s="227"/>
      <c r="S34" s="208"/>
      <c r="T34" s="208"/>
    </row>
    <row r="35" spans="10:20">
      <c r="J35" s="219">
        <v>8</v>
      </c>
      <c r="K35" s="219" t="s">
        <v>216</v>
      </c>
      <c r="M35" s="209"/>
      <c r="N35" s="209"/>
      <c r="O35" s="209"/>
      <c r="P35" s="209"/>
      <c r="Q35" s="209"/>
      <c r="R35" s="232"/>
      <c r="S35" s="209"/>
      <c r="T35" s="209"/>
    </row>
    <row r="36" spans="10:20">
      <c r="J36" s="235" t="s">
        <v>250</v>
      </c>
    </row>
  </sheetData>
  <mergeCells count="21">
    <mergeCell ref="M11:O11"/>
    <mergeCell ref="M12:O12"/>
    <mergeCell ref="S30:T30"/>
    <mergeCell ref="M29:T29"/>
    <mergeCell ref="M6:O6"/>
    <mergeCell ref="M7:O7"/>
    <mergeCell ref="M8:O8"/>
    <mergeCell ref="M9:O9"/>
    <mergeCell ref="M10:O10"/>
    <mergeCell ref="M13:O13"/>
    <mergeCell ref="M14:O14"/>
    <mergeCell ref="B1:H1"/>
    <mergeCell ref="J1:M1"/>
    <mergeCell ref="M3:O3"/>
    <mergeCell ref="M4:O4"/>
    <mergeCell ref="M5:O5"/>
    <mergeCell ref="W20:X20"/>
    <mergeCell ref="M19:X19"/>
    <mergeCell ref="O30:R30"/>
    <mergeCell ref="O20:V20"/>
    <mergeCell ref="J17:V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Q1022"/>
  <sheetViews>
    <sheetView showGridLines="0" tabSelected="1" zoomScale="70" zoomScaleNormal="70" zoomScalePageLayoutView="58" workbookViewId="0">
      <pane xSplit="5" ySplit="11" topLeftCell="H102" activePane="bottomRight" state="frozen"/>
      <selection pane="topRight" activeCell="F1" sqref="F1"/>
      <selection pane="bottomLeft" activeCell="A12" sqref="A12"/>
      <selection pane="bottomRight" activeCell="H112" sqref="H112"/>
    </sheetView>
  </sheetViews>
  <sheetFormatPr defaultRowHeight="16.5"/>
  <cols>
    <col min="1" max="1" width="5.5703125" style="85" customWidth="1"/>
    <col min="2" max="2" width="23" style="85" customWidth="1"/>
    <col min="3" max="3" width="56.5703125" style="85" customWidth="1"/>
    <col min="4" max="4" width="29.7109375" style="85" customWidth="1"/>
    <col min="5" max="5" width="49.140625" style="85" customWidth="1"/>
    <col min="6" max="6" width="123.5703125" style="85" bestFit="1" customWidth="1"/>
    <col min="7" max="7" width="30.85546875" style="85" bestFit="1" customWidth="1"/>
    <col min="8" max="8" width="36.28515625" style="85" bestFit="1" customWidth="1"/>
    <col min="9" max="9" width="34.5703125" style="85" bestFit="1" customWidth="1"/>
    <col min="10" max="12" width="23.140625" style="85" customWidth="1"/>
    <col min="13" max="13" width="35.85546875" style="85" customWidth="1"/>
    <col min="14" max="14" width="18.140625" style="81" bestFit="1" customWidth="1"/>
    <col min="15" max="15" width="12.85546875" style="81" customWidth="1"/>
    <col min="16" max="16" width="12.42578125" style="81" customWidth="1"/>
    <col min="17" max="17" width="11.7109375" style="81" customWidth="1"/>
    <col min="18" max="18" width="13" style="81" customWidth="1"/>
    <col min="19" max="19" width="12.7109375" style="81" customWidth="1"/>
    <col min="20" max="20" width="12.140625" style="81" customWidth="1"/>
    <col min="21" max="21" width="15" style="81" customWidth="1"/>
    <col min="22" max="22" width="12" style="81" bestFit="1" customWidth="1"/>
    <col min="23" max="23" width="17.7109375" style="81" customWidth="1"/>
    <col min="24" max="24" width="11.42578125" style="81" customWidth="1"/>
    <col min="25" max="25" width="17.7109375" style="81" customWidth="1"/>
    <col min="26" max="26" width="31.140625" style="81" customWidth="1"/>
    <col min="27" max="27" width="24.85546875" style="81" customWidth="1"/>
    <col min="28" max="16384" width="9.140625" style="101"/>
  </cols>
  <sheetData>
    <row r="1" spans="1:43" ht="20.25">
      <c r="A1" s="84" t="s">
        <v>35</v>
      </c>
    </row>
    <row r="2" spans="1:43" ht="6.75" customHeight="1">
      <c r="A2" s="84"/>
    </row>
    <row r="3" spans="1:43" ht="24" customHeight="1">
      <c r="A3" s="86" t="s">
        <v>32</v>
      </c>
      <c r="B3" s="87"/>
      <c r="C3" s="82" t="s">
        <v>281</v>
      </c>
      <c r="D3" s="88"/>
      <c r="E3" s="81"/>
      <c r="F3" s="81"/>
      <c r="G3" s="81"/>
      <c r="H3" s="81"/>
      <c r="I3" s="81"/>
      <c r="J3" s="81"/>
      <c r="K3" s="81"/>
      <c r="L3" s="81"/>
      <c r="M3" s="81"/>
      <c r="N3" s="53" t="s">
        <v>62</v>
      </c>
      <c r="V3" s="89"/>
    </row>
    <row r="4" spans="1:43">
      <c r="A4" s="90" t="s">
        <v>33</v>
      </c>
      <c r="B4" s="91"/>
      <c r="C4" s="92" t="s">
        <v>289</v>
      </c>
      <c r="D4" s="88"/>
      <c r="E4" s="81"/>
      <c r="F4" s="81"/>
      <c r="G4" s="81"/>
      <c r="H4" s="81"/>
      <c r="I4" s="81"/>
      <c r="J4" s="81"/>
      <c r="K4" s="81"/>
      <c r="L4" s="81"/>
      <c r="M4" s="81"/>
      <c r="N4" s="93" t="s">
        <v>31</v>
      </c>
      <c r="R4" s="94"/>
      <c r="S4" s="94"/>
      <c r="T4" s="94"/>
      <c r="U4" s="94"/>
      <c r="V4" s="89"/>
    </row>
    <row r="5" spans="1:43">
      <c r="A5" s="90" t="s">
        <v>34</v>
      </c>
      <c r="B5" s="91"/>
      <c r="C5" s="283">
        <v>43363</v>
      </c>
      <c r="D5" s="88"/>
      <c r="E5" s="81"/>
      <c r="F5" s="81"/>
      <c r="G5" s="81"/>
      <c r="H5" s="81"/>
      <c r="I5" s="81"/>
      <c r="J5" s="81"/>
      <c r="K5" s="81"/>
      <c r="L5" s="81"/>
      <c r="M5" s="81"/>
      <c r="N5" s="93" t="s">
        <v>29</v>
      </c>
      <c r="R5" s="94"/>
      <c r="S5" s="94"/>
      <c r="T5" s="94"/>
      <c r="U5" s="94"/>
      <c r="V5" s="89"/>
    </row>
    <row r="6" spans="1:43">
      <c r="A6" s="96" t="s">
        <v>12</v>
      </c>
      <c r="B6" s="97"/>
      <c r="C6" s="83"/>
      <c r="D6" s="88"/>
      <c r="E6" s="81"/>
      <c r="F6" s="81"/>
      <c r="G6" s="81"/>
      <c r="H6" s="81"/>
      <c r="I6" s="81"/>
      <c r="J6" s="81"/>
      <c r="K6" s="81"/>
      <c r="L6" s="81"/>
      <c r="M6" s="81"/>
      <c r="N6" s="89"/>
      <c r="R6" s="141"/>
      <c r="S6" s="94"/>
      <c r="T6" s="94"/>
      <c r="U6" s="94"/>
      <c r="V6" s="89"/>
      <c r="AA6" s="81">
        <f>COUNTIF(AA12:AA15,"#N/A")</f>
        <v>1</v>
      </c>
    </row>
    <row r="7" spans="1:43">
      <c r="A7" s="98" t="s">
        <v>13</v>
      </c>
      <c r="B7" s="99"/>
      <c r="C7" s="100"/>
      <c r="D7" s="88"/>
      <c r="E7" s="81"/>
      <c r="F7" s="81"/>
      <c r="G7" s="81"/>
      <c r="H7" s="81"/>
      <c r="I7" s="81"/>
      <c r="J7" s="81"/>
      <c r="K7" s="81"/>
      <c r="L7" s="81"/>
      <c r="M7" s="81"/>
      <c r="N7" s="89"/>
      <c r="O7" s="94"/>
      <c r="P7" s="94"/>
      <c r="Q7" s="94"/>
      <c r="R7" s="94"/>
      <c r="S7" s="94"/>
      <c r="T7" s="94"/>
      <c r="U7" s="94"/>
      <c r="V7" s="89">
        <f>COUNTIFS($N$12:$N$1010,"Incomplete",$V$12:$V$1010," ")</f>
        <v>0</v>
      </c>
      <c r="W7" s="81">
        <v>4</v>
      </c>
      <c r="Y7" s="81">
        <v>6</v>
      </c>
      <c r="Z7" s="81">
        <v>8</v>
      </c>
      <c r="AA7" s="81">
        <v>5</v>
      </c>
    </row>
    <row r="8" spans="1:43" ht="6.7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</row>
    <row r="9" spans="1:43" ht="18" customHeight="1">
      <c r="A9" s="81"/>
      <c r="B9" s="539" t="s">
        <v>23</v>
      </c>
      <c r="C9" s="541" t="s">
        <v>6</v>
      </c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2"/>
      <c r="O9" s="545" t="s">
        <v>44</v>
      </c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7"/>
    </row>
    <row r="10" spans="1:43" ht="18" customHeight="1">
      <c r="A10" s="81"/>
      <c r="B10" s="540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4"/>
      <c r="O10" s="548" t="s">
        <v>164</v>
      </c>
      <c r="P10" s="549"/>
      <c r="Q10" s="549"/>
      <c r="R10" s="549"/>
      <c r="S10" s="549"/>
      <c r="T10" s="549"/>
      <c r="U10" s="550"/>
      <c r="V10" s="545" t="s">
        <v>37</v>
      </c>
      <c r="W10" s="546"/>
      <c r="X10" s="546"/>
      <c r="Y10" s="546"/>
      <c r="Z10" s="546"/>
      <c r="AA10" s="547"/>
    </row>
    <row r="11" spans="1:43" ht="42" customHeight="1">
      <c r="A11" s="163" t="s">
        <v>0</v>
      </c>
      <c r="B11" s="164" t="s">
        <v>24</v>
      </c>
      <c r="C11" s="165" t="s">
        <v>26</v>
      </c>
      <c r="D11" s="165" t="s">
        <v>38</v>
      </c>
      <c r="E11" s="165" t="s">
        <v>7</v>
      </c>
      <c r="F11" s="165" t="s">
        <v>2</v>
      </c>
      <c r="G11" s="165" t="s">
        <v>186</v>
      </c>
      <c r="H11" s="165" t="s">
        <v>4</v>
      </c>
      <c r="I11" s="165" t="s">
        <v>5</v>
      </c>
      <c r="J11" s="165" t="s">
        <v>183</v>
      </c>
      <c r="K11" s="165" t="s">
        <v>184</v>
      </c>
      <c r="L11" s="165" t="s">
        <v>185</v>
      </c>
      <c r="M11" s="165" t="s">
        <v>15</v>
      </c>
      <c r="N11" s="166" t="s">
        <v>8</v>
      </c>
      <c r="O11" s="167" t="s">
        <v>165</v>
      </c>
      <c r="P11" s="167" t="s">
        <v>194</v>
      </c>
      <c r="Q11" s="167" t="s">
        <v>195</v>
      </c>
      <c r="R11" s="168" t="s">
        <v>166</v>
      </c>
      <c r="S11" s="168" t="s">
        <v>167</v>
      </c>
      <c r="T11" s="168" t="s">
        <v>168</v>
      </c>
      <c r="U11" s="167" t="s">
        <v>107</v>
      </c>
      <c r="V11" s="168" t="s">
        <v>11</v>
      </c>
      <c r="W11" s="168" t="s">
        <v>45</v>
      </c>
      <c r="X11" s="168" t="s">
        <v>16</v>
      </c>
      <c r="Y11" s="168" t="s">
        <v>9</v>
      </c>
      <c r="Z11" s="168" t="s">
        <v>10</v>
      </c>
      <c r="AA11" s="168" t="s">
        <v>21</v>
      </c>
    </row>
    <row r="12" spans="1:43" ht="18.95" customHeight="1">
      <c r="A12" s="284">
        <v>1</v>
      </c>
      <c r="B12" s="357"/>
      <c r="C12" s="418" t="s">
        <v>281</v>
      </c>
      <c r="D12" s="419" t="s">
        <v>726</v>
      </c>
      <c r="E12" s="420" t="s">
        <v>290</v>
      </c>
      <c r="F12" s="358" t="s">
        <v>294</v>
      </c>
      <c r="G12" s="359" t="s">
        <v>354</v>
      </c>
      <c r="H12" s="358" t="s">
        <v>293</v>
      </c>
      <c r="I12" s="360" t="s">
        <v>282</v>
      </c>
      <c r="J12" s="361" t="s">
        <v>812</v>
      </c>
      <c r="K12" s="362"/>
      <c r="L12" s="363"/>
      <c r="M12" s="364" t="s">
        <v>291</v>
      </c>
      <c r="N12" s="365" t="s">
        <v>31</v>
      </c>
      <c r="O12" s="366"/>
      <c r="P12" s="366"/>
      <c r="Q12" s="366" t="str">
        <f>IF($N12="Complete",IF(NOT(ISBLANK(L12)),VLOOKUP(L12,'1D.Report SMS INV1'!$D$5:$J$1005,7,FALSE),""),"")</f>
        <v/>
      </c>
      <c r="R12" s="366" t="e">
        <f>IF($N12="Complete",IF(NOT(ISBLANK(J12)),VLOOKUP(J12,'1E.Report SMS INV2'!$D$5:$J$1005,7,FALSE),""),"")</f>
        <v>#N/A</v>
      </c>
      <c r="S12" s="366" t="str">
        <f>IF($N12="Complete",IF(NOT(ISBLANK(K12)),VLOOKUP(K12,'1E.Report SMS INV2'!$D$5:$J$1005,7,FALSE),""),"")</f>
        <v/>
      </c>
      <c r="T12" s="366" t="str">
        <f>IF($N12="Complete",IF(NOT(ISBLANK(L12)),VLOOKUP(L12,'1E.Report SMS INV2'!$D$5:$J$1005,7,FALSE),""),"")</f>
        <v/>
      </c>
      <c r="U12" s="366" t="str">
        <f>IF(N12="Complete",IF(COUNTIF($J$12:$J12,$J12)+COUNTIF($K$12:$K12,$J12)+COUNTIF($L$12:$L12,$J12)&gt;1,"Data Duplicate",""),"")</f>
        <v/>
      </c>
      <c r="V12" s="367" t="e">
        <f>IF($N12="Complete",VLOOKUP($B12,'1C.Report TOS PreCall'!$B$2:$K$842,7,FALSE)," ")</f>
        <v>#N/A</v>
      </c>
      <c r="W12" s="368" t="e">
        <f>IF($N12="Complete",VLOOKUP($B12,'1C.Report TOS PreCall'!$B$2:$K$842,4,FALSE)," ")</f>
        <v>#N/A</v>
      </c>
      <c r="X12" s="366"/>
      <c r="Y12" s="368" t="e">
        <f>IF($N12="Complete",VLOOKUP($B12,'1C.Report TOS PreCall'!$B$2:$K$842,6,FALSE)," ")</f>
        <v>#N/A</v>
      </c>
      <c r="Z12" s="368" t="e">
        <f>IF($N12="Complete",VLOOKUP($B12,'1C.Report TOS PreCall'!$B$2:$K$842,8,FALSE)," ")</f>
        <v>#N/A</v>
      </c>
      <c r="AA12" s="368" t="e">
        <f>IF($N12="Complete",VLOOKUP($B12,'1C.Report TOS PreCall'!$B$2:$K$842,5,FALSE)," ")</f>
        <v>#N/A</v>
      </c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</row>
    <row r="13" spans="1:43" ht="18.95" customHeight="1">
      <c r="A13" s="284">
        <v>2</v>
      </c>
      <c r="B13" s="284"/>
      <c r="C13" s="421" t="s">
        <v>281</v>
      </c>
      <c r="D13" s="422" t="s">
        <v>726</v>
      </c>
      <c r="E13" s="423" t="s">
        <v>292</v>
      </c>
      <c r="F13" s="369" t="s">
        <v>294</v>
      </c>
      <c r="G13" s="356" t="s">
        <v>354</v>
      </c>
      <c r="H13" s="369" t="s">
        <v>295</v>
      </c>
      <c r="I13" s="370" t="s">
        <v>282</v>
      </c>
      <c r="J13" s="342" t="s">
        <v>813</v>
      </c>
      <c r="K13" s="293"/>
      <c r="L13" s="176"/>
      <c r="M13" s="407"/>
      <c r="N13" s="371" t="s">
        <v>31</v>
      </c>
      <c r="O13" s="285"/>
      <c r="P13" s="285"/>
      <c r="Q13" s="285"/>
      <c r="R13" s="285"/>
      <c r="S13" s="285"/>
      <c r="T13" s="285"/>
      <c r="U13" s="285"/>
      <c r="V13" s="286"/>
      <c r="W13" s="287"/>
      <c r="X13" s="285"/>
      <c r="Y13" s="287"/>
      <c r="Z13" s="287"/>
      <c r="AA13" s="287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</row>
    <row r="14" spans="1:43" ht="17.25" customHeight="1">
      <c r="A14" s="284">
        <v>3</v>
      </c>
      <c r="B14" s="284"/>
      <c r="C14" s="421" t="s">
        <v>281</v>
      </c>
      <c r="D14" s="422" t="s">
        <v>726</v>
      </c>
      <c r="E14" s="423" t="s">
        <v>296</v>
      </c>
      <c r="F14" s="369" t="s">
        <v>294</v>
      </c>
      <c r="G14" s="356" t="s">
        <v>354</v>
      </c>
      <c r="H14" s="369" t="s">
        <v>297</v>
      </c>
      <c r="I14" s="370" t="s">
        <v>298</v>
      </c>
      <c r="J14" s="411" t="s">
        <v>815</v>
      </c>
      <c r="K14" s="396" t="s">
        <v>814</v>
      </c>
      <c r="L14" s="400"/>
      <c r="M14" s="407"/>
      <c r="N14" s="371" t="s">
        <v>31</v>
      </c>
      <c r="O14" s="285"/>
      <c r="P14" s="285"/>
      <c r="Q14" s="285"/>
      <c r="R14" s="285"/>
      <c r="S14" s="285"/>
      <c r="T14" s="285"/>
      <c r="U14" s="285"/>
      <c r="V14" s="286"/>
      <c r="W14" s="287"/>
      <c r="X14" s="288"/>
      <c r="Y14" s="287"/>
      <c r="Z14" s="287"/>
      <c r="AA14" s="287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</row>
    <row r="15" spans="1:43" ht="16.5" customHeight="1">
      <c r="A15" s="284">
        <v>4</v>
      </c>
      <c r="B15" s="284"/>
      <c r="C15" s="421" t="s">
        <v>281</v>
      </c>
      <c r="D15" s="422" t="s">
        <v>726</v>
      </c>
      <c r="E15" s="423" t="s">
        <v>299</v>
      </c>
      <c r="F15" s="369" t="s">
        <v>294</v>
      </c>
      <c r="G15" s="356" t="s">
        <v>354</v>
      </c>
      <c r="H15" s="369" t="s">
        <v>300</v>
      </c>
      <c r="I15" s="370" t="s">
        <v>301</v>
      </c>
      <c r="J15" s="342" t="s">
        <v>817</v>
      </c>
      <c r="K15" s="396" t="s">
        <v>816</v>
      </c>
      <c r="L15" s="400"/>
      <c r="M15" s="406"/>
      <c r="N15" s="371" t="s">
        <v>31</v>
      </c>
      <c r="O15" s="285"/>
      <c r="P15" s="285"/>
      <c r="Q15" s="285"/>
      <c r="R15" s="285"/>
      <c r="S15" s="285"/>
      <c r="T15" s="285"/>
      <c r="U15" s="285"/>
      <c r="V15" s="286"/>
      <c r="W15" s="287"/>
      <c r="X15" s="285"/>
      <c r="Y15" s="287"/>
      <c r="Z15" s="287"/>
      <c r="AA15" s="287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</row>
    <row r="16" spans="1:43" ht="18" customHeight="1">
      <c r="A16" s="284">
        <v>5</v>
      </c>
      <c r="B16" s="284"/>
      <c r="C16" s="421" t="s">
        <v>281</v>
      </c>
      <c r="D16" s="422" t="s">
        <v>726</v>
      </c>
      <c r="E16" s="423" t="s">
        <v>302</v>
      </c>
      <c r="F16" s="369" t="s">
        <v>294</v>
      </c>
      <c r="G16" s="356" t="s">
        <v>354</v>
      </c>
      <c r="H16" s="369" t="s">
        <v>303</v>
      </c>
      <c r="I16" s="370" t="s">
        <v>304</v>
      </c>
      <c r="J16" s="342" t="s">
        <v>818</v>
      </c>
      <c r="K16" s="398"/>
      <c r="L16" s="398"/>
      <c r="M16" s="407"/>
      <c r="N16" s="371" t="s">
        <v>31</v>
      </c>
      <c r="O16" s="285"/>
      <c r="P16" s="285"/>
      <c r="Q16" s="285"/>
      <c r="R16" s="285"/>
      <c r="S16" s="285"/>
      <c r="T16" s="285"/>
      <c r="U16" s="285"/>
      <c r="V16" s="286"/>
      <c r="W16" s="287"/>
      <c r="X16" s="285"/>
      <c r="Y16" s="287"/>
      <c r="Z16" s="287"/>
      <c r="AA16" s="287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</row>
    <row r="17" spans="1:43" ht="18.95" customHeight="1">
      <c r="A17" s="284">
        <v>6</v>
      </c>
      <c r="B17" s="284"/>
      <c r="C17" s="421" t="s">
        <v>281</v>
      </c>
      <c r="D17" s="422" t="s">
        <v>726</v>
      </c>
      <c r="E17" s="423" t="s">
        <v>305</v>
      </c>
      <c r="F17" s="369" t="s">
        <v>306</v>
      </c>
      <c r="G17" s="356" t="s">
        <v>354</v>
      </c>
      <c r="H17" s="369" t="s">
        <v>307</v>
      </c>
      <c r="I17" s="370" t="s">
        <v>282</v>
      </c>
      <c r="J17" s="342" t="s">
        <v>819</v>
      </c>
      <c r="K17" s="266"/>
      <c r="L17" s="401"/>
      <c r="M17" s="407"/>
      <c r="N17" s="371" t="s">
        <v>31</v>
      </c>
      <c r="O17" s="285"/>
      <c r="P17" s="285"/>
      <c r="Q17" s="285"/>
      <c r="R17" s="285"/>
      <c r="S17" s="285"/>
      <c r="T17" s="285"/>
      <c r="U17" s="285"/>
      <c r="V17" s="286"/>
      <c r="W17" s="287"/>
      <c r="X17" s="285"/>
      <c r="Y17" s="287"/>
      <c r="Z17" s="287"/>
      <c r="AA17" s="287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0"/>
      <c r="AP17" s="330"/>
      <c r="AQ17" s="330"/>
    </row>
    <row r="18" spans="1:43" ht="18.95" customHeight="1">
      <c r="A18" s="284">
        <v>7</v>
      </c>
      <c r="B18" s="284"/>
      <c r="C18" s="421" t="s">
        <v>281</v>
      </c>
      <c r="D18" s="422" t="s">
        <v>726</v>
      </c>
      <c r="E18" s="423" t="s">
        <v>308</v>
      </c>
      <c r="F18" s="369" t="s">
        <v>309</v>
      </c>
      <c r="G18" s="356" t="s">
        <v>354</v>
      </c>
      <c r="H18" s="369" t="s">
        <v>310</v>
      </c>
      <c r="I18" s="370" t="s">
        <v>311</v>
      </c>
      <c r="J18" s="342" t="s">
        <v>820</v>
      </c>
      <c r="K18" s="404" t="s">
        <v>821</v>
      </c>
      <c r="L18" s="403"/>
      <c r="M18" s="407"/>
      <c r="N18" s="371" t="s">
        <v>31</v>
      </c>
      <c r="O18" s="285"/>
      <c r="P18" s="285"/>
      <c r="Q18" s="285"/>
      <c r="R18" s="285"/>
      <c r="S18" s="285"/>
      <c r="T18" s="285"/>
      <c r="U18" s="285"/>
      <c r="V18" s="286"/>
      <c r="W18" s="287"/>
      <c r="X18" s="285"/>
      <c r="Y18" s="287"/>
      <c r="Z18" s="287"/>
      <c r="AA18" s="287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</row>
    <row r="19" spans="1:43" ht="18.95" customHeight="1">
      <c r="A19" s="284">
        <v>8</v>
      </c>
      <c r="B19" s="284"/>
      <c r="C19" s="421" t="s">
        <v>281</v>
      </c>
      <c r="D19" s="422" t="s">
        <v>726</v>
      </c>
      <c r="E19" s="423" t="s">
        <v>312</v>
      </c>
      <c r="F19" s="369" t="s">
        <v>294</v>
      </c>
      <c r="G19" s="356" t="s">
        <v>354</v>
      </c>
      <c r="H19" s="369" t="s">
        <v>336</v>
      </c>
      <c r="I19" s="370" t="s">
        <v>313</v>
      </c>
      <c r="J19" s="342" t="s">
        <v>823</v>
      </c>
      <c r="K19" s="342" t="s">
        <v>822</v>
      </c>
      <c r="L19" s="400"/>
      <c r="M19" s="407"/>
      <c r="N19" s="371" t="s">
        <v>31</v>
      </c>
      <c r="O19" s="285"/>
      <c r="P19" s="285"/>
      <c r="Q19" s="285"/>
      <c r="R19" s="285"/>
      <c r="S19" s="285"/>
      <c r="T19" s="285"/>
      <c r="U19" s="285"/>
      <c r="V19" s="286"/>
      <c r="W19" s="287"/>
      <c r="X19" s="285"/>
      <c r="Y19" s="287"/>
      <c r="Z19" s="287"/>
      <c r="AA19" s="287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</row>
    <row r="20" spans="1:43" ht="18.95" customHeight="1">
      <c r="A20" s="284">
        <v>9</v>
      </c>
      <c r="B20" s="284"/>
      <c r="C20" s="421" t="s">
        <v>281</v>
      </c>
      <c r="D20" s="422" t="s">
        <v>726</v>
      </c>
      <c r="E20" s="423" t="s">
        <v>666</v>
      </c>
      <c r="F20" s="369" t="s">
        <v>314</v>
      </c>
      <c r="G20" s="356" t="s">
        <v>354</v>
      </c>
      <c r="H20" s="369" t="s">
        <v>315</v>
      </c>
      <c r="I20" s="370" t="s">
        <v>316</v>
      </c>
      <c r="J20" s="342" t="s">
        <v>824</v>
      </c>
      <c r="K20" s="398"/>
      <c r="L20" s="402"/>
      <c r="M20" s="407"/>
      <c r="N20" s="371" t="s">
        <v>31</v>
      </c>
      <c r="O20" s="285"/>
      <c r="P20" s="285"/>
      <c r="Q20" s="285"/>
      <c r="R20" s="285"/>
      <c r="S20" s="285"/>
      <c r="T20" s="285"/>
      <c r="U20" s="285"/>
      <c r="V20" s="286"/>
      <c r="W20" s="287"/>
      <c r="X20" s="285"/>
      <c r="Y20" s="287"/>
      <c r="Z20" s="287"/>
      <c r="AA20" s="287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</row>
    <row r="21" spans="1:43" ht="18.95" customHeight="1">
      <c r="A21" s="284">
        <v>10</v>
      </c>
      <c r="B21" s="284"/>
      <c r="C21" s="421" t="s">
        <v>281</v>
      </c>
      <c r="D21" s="422" t="s">
        <v>726</v>
      </c>
      <c r="E21" s="423" t="s">
        <v>317</v>
      </c>
      <c r="F21" s="369" t="s">
        <v>294</v>
      </c>
      <c r="G21" s="356" t="s">
        <v>354</v>
      </c>
      <c r="H21" s="369" t="s">
        <v>318</v>
      </c>
      <c r="I21" s="370" t="s">
        <v>282</v>
      </c>
      <c r="J21" s="342" t="s">
        <v>825</v>
      </c>
      <c r="K21" s="396"/>
      <c r="L21" s="395"/>
      <c r="M21" s="407"/>
      <c r="N21" s="371" t="s">
        <v>31</v>
      </c>
      <c r="O21" s="285"/>
      <c r="P21" s="285"/>
      <c r="Q21" s="285"/>
      <c r="R21" s="285"/>
      <c r="S21" s="285"/>
      <c r="T21" s="285"/>
      <c r="U21" s="285"/>
      <c r="V21" s="286"/>
      <c r="W21" s="287"/>
      <c r="X21" s="285"/>
      <c r="Y21" s="287"/>
      <c r="Z21" s="287"/>
      <c r="AA21" s="287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</row>
    <row r="22" spans="1:43" ht="18.95" customHeight="1">
      <c r="A22" s="284">
        <v>11</v>
      </c>
      <c r="B22" s="284"/>
      <c r="C22" s="421" t="s">
        <v>281</v>
      </c>
      <c r="D22" s="422" t="s">
        <v>726</v>
      </c>
      <c r="E22" s="423" t="s">
        <v>319</v>
      </c>
      <c r="F22" s="369" t="s">
        <v>294</v>
      </c>
      <c r="G22" s="356" t="s">
        <v>354</v>
      </c>
      <c r="H22" s="369" t="s">
        <v>320</v>
      </c>
      <c r="I22" s="370" t="s">
        <v>321</v>
      </c>
      <c r="J22" s="342" t="s">
        <v>826</v>
      </c>
      <c r="K22" s="396"/>
      <c r="L22" s="400"/>
      <c r="M22" s="407"/>
      <c r="N22" s="371" t="s">
        <v>31</v>
      </c>
      <c r="O22" s="285"/>
      <c r="P22" s="285"/>
      <c r="Q22" s="285"/>
      <c r="R22" s="285"/>
      <c r="S22" s="285"/>
      <c r="T22" s="285"/>
      <c r="U22" s="285"/>
      <c r="V22" s="286"/>
      <c r="W22" s="287"/>
      <c r="X22" s="285"/>
      <c r="Y22" s="287"/>
      <c r="Z22" s="287"/>
      <c r="AA22" s="287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</row>
    <row r="23" spans="1:43" ht="18.95" customHeight="1">
      <c r="A23" s="284">
        <v>12</v>
      </c>
      <c r="B23" s="284"/>
      <c r="C23" s="421" t="s">
        <v>281</v>
      </c>
      <c r="D23" s="422" t="s">
        <v>726</v>
      </c>
      <c r="E23" s="423" t="s">
        <v>322</v>
      </c>
      <c r="F23" s="369" t="s">
        <v>294</v>
      </c>
      <c r="G23" s="356" t="s">
        <v>354</v>
      </c>
      <c r="H23" s="369" t="s">
        <v>323</v>
      </c>
      <c r="I23" s="370" t="s">
        <v>282</v>
      </c>
      <c r="J23" s="342" t="s">
        <v>827</v>
      </c>
      <c r="K23" s="399"/>
      <c r="L23" s="405"/>
      <c r="M23" s="407"/>
      <c r="N23" s="371" t="s">
        <v>31</v>
      </c>
      <c r="O23" s="285"/>
      <c r="P23" s="285"/>
      <c r="Q23" s="285"/>
      <c r="R23" s="285"/>
      <c r="S23" s="285"/>
      <c r="T23" s="285"/>
      <c r="U23" s="285"/>
      <c r="V23" s="286"/>
      <c r="W23" s="287"/>
      <c r="X23" s="285"/>
      <c r="Y23" s="287"/>
      <c r="Z23" s="287"/>
      <c r="AA23" s="287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</row>
    <row r="24" spans="1:43" ht="18.95" customHeight="1">
      <c r="A24" s="284">
        <v>13</v>
      </c>
      <c r="B24" s="284"/>
      <c r="C24" s="421" t="s">
        <v>281</v>
      </c>
      <c r="D24" s="422" t="s">
        <v>726</v>
      </c>
      <c r="E24" s="423" t="s">
        <v>324</v>
      </c>
      <c r="F24" s="369" t="s">
        <v>294</v>
      </c>
      <c r="G24" s="356" t="s">
        <v>354</v>
      </c>
      <c r="H24" s="369" t="s">
        <v>325</v>
      </c>
      <c r="I24" s="370" t="s">
        <v>282</v>
      </c>
      <c r="J24" s="342" t="s">
        <v>828</v>
      </c>
      <c r="K24" s="399"/>
      <c r="L24" s="401"/>
      <c r="M24" s="407"/>
      <c r="N24" s="371" t="s">
        <v>31</v>
      </c>
      <c r="O24" s="285"/>
      <c r="P24" s="285"/>
      <c r="Q24" s="285"/>
      <c r="R24" s="285"/>
      <c r="S24" s="285"/>
      <c r="T24" s="285"/>
      <c r="U24" s="285"/>
      <c r="V24" s="286"/>
      <c r="W24" s="287"/>
      <c r="X24" s="285"/>
      <c r="Y24" s="287"/>
      <c r="Z24" s="287"/>
      <c r="AA24" s="287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</row>
    <row r="25" spans="1:43" ht="18.95" customHeight="1">
      <c r="A25" s="284">
        <v>14</v>
      </c>
      <c r="B25" s="284"/>
      <c r="C25" s="421" t="s">
        <v>281</v>
      </c>
      <c r="D25" s="422" t="s">
        <v>726</v>
      </c>
      <c r="E25" s="423" t="s">
        <v>326</v>
      </c>
      <c r="F25" s="369" t="s">
        <v>294</v>
      </c>
      <c r="G25" s="356" t="s">
        <v>354</v>
      </c>
      <c r="H25" s="369" t="s">
        <v>328</v>
      </c>
      <c r="I25" s="370" t="s">
        <v>327</v>
      </c>
      <c r="J25" s="342" t="s">
        <v>830</v>
      </c>
      <c r="K25" s="342" t="s">
        <v>829</v>
      </c>
      <c r="L25" s="403"/>
      <c r="M25" s="407"/>
      <c r="N25" s="371" t="s">
        <v>31</v>
      </c>
      <c r="O25" s="285"/>
      <c r="P25" s="285"/>
      <c r="Q25" s="285"/>
      <c r="R25" s="285"/>
      <c r="S25" s="285"/>
      <c r="T25" s="285"/>
      <c r="U25" s="285"/>
      <c r="V25" s="286"/>
      <c r="W25" s="287"/>
      <c r="X25" s="285"/>
      <c r="Y25" s="287"/>
      <c r="Z25" s="287"/>
      <c r="AA25" s="287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</row>
    <row r="26" spans="1:43" ht="18.95" customHeight="1">
      <c r="A26" s="284">
        <v>15</v>
      </c>
      <c r="B26" s="284"/>
      <c r="C26" s="421" t="s">
        <v>281</v>
      </c>
      <c r="D26" s="422" t="s">
        <v>726</v>
      </c>
      <c r="E26" s="423" t="s">
        <v>667</v>
      </c>
      <c r="F26" s="369" t="s">
        <v>294</v>
      </c>
      <c r="G26" s="356" t="s">
        <v>354</v>
      </c>
      <c r="H26" s="369" t="s">
        <v>329</v>
      </c>
      <c r="I26" s="370" t="s">
        <v>316</v>
      </c>
      <c r="J26" s="342" t="s">
        <v>831</v>
      </c>
      <c r="K26" s="398"/>
      <c r="L26" s="398"/>
      <c r="M26" s="407"/>
      <c r="N26" s="371" t="s">
        <v>31</v>
      </c>
      <c r="O26" s="285"/>
      <c r="P26" s="285"/>
      <c r="Q26" s="285"/>
      <c r="R26" s="285"/>
      <c r="S26" s="285"/>
      <c r="T26" s="285"/>
      <c r="U26" s="285"/>
      <c r="V26" s="286"/>
      <c r="W26" s="287"/>
      <c r="X26" s="288"/>
      <c r="Y26" s="287"/>
      <c r="Z26" s="287"/>
      <c r="AA26" s="287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</row>
    <row r="27" spans="1:43" ht="18.95" customHeight="1">
      <c r="A27" s="284">
        <v>16</v>
      </c>
      <c r="B27" s="284"/>
      <c r="C27" s="421" t="s">
        <v>281</v>
      </c>
      <c r="D27" s="422" t="s">
        <v>726</v>
      </c>
      <c r="E27" s="423" t="s">
        <v>330</v>
      </c>
      <c r="F27" s="369" t="s">
        <v>294</v>
      </c>
      <c r="G27" s="356" t="s">
        <v>354</v>
      </c>
      <c r="H27" s="369" t="s">
        <v>331</v>
      </c>
      <c r="I27" s="370" t="s">
        <v>282</v>
      </c>
      <c r="J27" s="342" t="s">
        <v>832</v>
      </c>
      <c r="K27" s="396"/>
      <c r="L27" s="401"/>
      <c r="M27" s="407"/>
      <c r="N27" s="371" t="s">
        <v>31</v>
      </c>
      <c r="O27" s="285"/>
      <c r="P27" s="285"/>
      <c r="Q27" s="285"/>
      <c r="R27" s="285"/>
      <c r="S27" s="285"/>
      <c r="T27" s="285"/>
      <c r="U27" s="285"/>
      <c r="V27" s="286"/>
      <c r="W27" s="287"/>
      <c r="X27" s="285"/>
      <c r="Y27" s="287"/>
      <c r="Z27" s="287"/>
      <c r="AA27" s="287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</row>
    <row r="28" spans="1:43" ht="18.95" customHeight="1">
      <c r="A28" s="284">
        <v>17</v>
      </c>
      <c r="B28" s="284"/>
      <c r="C28" s="421" t="s">
        <v>281</v>
      </c>
      <c r="D28" s="422" t="s">
        <v>726</v>
      </c>
      <c r="E28" s="423" t="s">
        <v>332</v>
      </c>
      <c r="F28" s="369" t="s">
        <v>309</v>
      </c>
      <c r="G28" s="356" t="s">
        <v>354</v>
      </c>
      <c r="H28" s="369" t="s">
        <v>333</v>
      </c>
      <c r="I28" s="370" t="s">
        <v>282</v>
      </c>
      <c r="J28" s="342" t="s">
        <v>833</v>
      </c>
      <c r="K28" s="404"/>
      <c r="L28" s="176"/>
      <c r="M28" s="407"/>
      <c r="N28" s="371" t="s">
        <v>31</v>
      </c>
      <c r="O28" s="285"/>
      <c r="P28" s="285"/>
      <c r="Q28" s="285"/>
      <c r="R28" s="285"/>
      <c r="S28" s="285"/>
      <c r="T28" s="285"/>
      <c r="U28" s="285"/>
      <c r="V28" s="286"/>
      <c r="W28" s="287"/>
      <c r="X28" s="288"/>
      <c r="Y28" s="287"/>
      <c r="Z28" s="287"/>
      <c r="AA28" s="287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</row>
    <row r="29" spans="1:43" ht="18.95" customHeight="1">
      <c r="A29" s="284">
        <v>18</v>
      </c>
      <c r="B29" s="284"/>
      <c r="C29" s="421" t="s">
        <v>281</v>
      </c>
      <c r="D29" s="422" t="s">
        <v>726</v>
      </c>
      <c r="E29" s="423" t="s">
        <v>334</v>
      </c>
      <c r="F29" s="369" t="s">
        <v>314</v>
      </c>
      <c r="G29" s="356" t="s">
        <v>354</v>
      </c>
      <c r="H29" s="369" t="s">
        <v>335</v>
      </c>
      <c r="I29" s="370" t="s">
        <v>282</v>
      </c>
      <c r="J29" s="342" t="s">
        <v>834</v>
      </c>
      <c r="K29" s="396"/>
      <c r="L29" s="400"/>
      <c r="M29" s="407"/>
      <c r="N29" s="371" t="s">
        <v>31</v>
      </c>
      <c r="O29" s="285"/>
      <c r="P29" s="285"/>
      <c r="Q29" s="285"/>
      <c r="R29" s="285"/>
      <c r="S29" s="285"/>
      <c r="T29" s="285"/>
      <c r="U29" s="285"/>
      <c r="V29" s="286"/>
      <c r="W29" s="287"/>
      <c r="X29" s="285"/>
      <c r="Y29" s="287"/>
      <c r="Z29" s="287"/>
      <c r="AA29" s="287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</row>
    <row r="30" spans="1:43" ht="18.95" customHeight="1">
      <c r="A30" s="284">
        <v>19</v>
      </c>
      <c r="B30" s="284"/>
      <c r="C30" s="421" t="s">
        <v>281</v>
      </c>
      <c r="D30" s="422" t="s">
        <v>726</v>
      </c>
      <c r="E30" s="423" t="s">
        <v>337</v>
      </c>
      <c r="F30" s="369" t="s">
        <v>338</v>
      </c>
      <c r="G30" s="356" t="s">
        <v>354</v>
      </c>
      <c r="H30" s="369" t="s">
        <v>339</v>
      </c>
      <c r="I30" s="370" t="s">
        <v>316</v>
      </c>
      <c r="J30" s="342" t="s">
        <v>850</v>
      </c>
      <c r="K30" s="342" t="s">
        <v>849</v>
      </c>
      <c r="L30" s="405"/>
      <c r="M30" s="407"/>
      <c r="N30" s="371" t="s">
        <v>31</v>
      </c>
      <c r="O30" s="285"/>
      <c r="P30" s="285"/>
      <c r="Q30" s="285"/>
      <c r="R30" s="285"/>
      <c r="S30" s="285"/>
      <c r="T30" s="285"/>
      <c r="U30" s="285"/>
      <c r="V30" s="286"/>
      <c r="W30" s="287"/>
      <c r="X30" s="285"/>
      <c r="Y30" s="287"/>
      <c r="Z30" s="287"/>
      <c r="AA30" s="287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</row>
    <row r="31" spans="1:43" ht="18.95" customHeight="1">
      <c r="A31" s="284">
        <v>20</v>
      </c>
      <c r="B31" s="284"/>
      <c r="C31" s="421" t="s">
        <v>281</v>
      </c>
      <c r="D31" s="422" t="s">
        <v>726</v>
      </c>
      <c r="E31" s="423" t="s">
        <v>340</v>
      </c>
      <c r="F31" s="369" t="s">
        <v>338</v>
      </c>
      <c r="G31" s="356" t="s">
        <v>354</v>
      </c>
      <c r="H31" s="369" t="s">
        <v>341</v>
      </c>
      <c r="I31" s="370" t="s">
        <v>327</v>
      </c>
      <c r="J31" s="342" t="s">
        <v>835</v>
      </c>
      <c r="K31" s="293"/>
      <c r="L31" s="176"/>
      <c r="M31" s="406"/>
      <c r="N31" s="371" t="s">
        <v>31</v>
      </c>
      <c r="O31" s="285"/>
      <c r="P31" s="285"/>
      <c r="Q31" s="285"/>
      <c r="R31" s="285"/>
      <c r="S31" s="285"/>
      <c r="T31" s="285"/>
      <c r="U31" s="285"/>
      <c r="V31" s="286"/>
      <c r="W31" s="287"/>
      <c r="X31" s="288"/>
      <c r="Y31" s="287"/>
      <c r="Z31" s="287"/>
      <c r="AA31" s="287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0"/>
      <c r="AQ31" s="330"/>
    </row>
    <row r="32" spans="1:43" ht="18.95" customHeight="1">
      <c r="A32" s="284">
        <v>21</v>
      </c>
      <c r="B32" s="284"/>
      <c r="C32" s="421" t="s">
        <v>281</v>
      </c>
      <c r="D32" s="422" t="s">
        <v>726</v>
      </c>
      <c r="E32" s="423" t="s">
        <v>342</v>
      </c>
      <c r="F32" s="369" t="s">
        <v>294</v>
      </c>
      <c r="G32" s="356" t="s">
        <v>354</v>
      </c>
      <c r="H32" s="369" t="s">
        <v>343</v>
      </c>
      <c r="I32" s="370" t="s">
        <v>313</v>
      </c>
      <c r="J32" s="342" t="s">
        <v>836</v>
      </c>
      <c r="K32" s="396"/>
      <c r="L32" s="401"/>
      <c r="M32" s="407"/>
      <c r="N32" s="371" t="s">
        <v>31</v>
      </c>
      <c r="O32" s="285"/>
      <c r="P32" s="285"/>
      <c r="Q32" s="285"/>
      <c r="R32" s="285"/>
      <c r="S32" s="285"/>
      <c r="T32" s="285"/>
      <c r="U32" s="285"/>
      <c r="V32" s="286"/>
      <c r="W32" s="287"/>
      <c r="X32" s="285"/>
      <c r="Y32" s="287"/>
      <c r="Z32" s="287"/>
      <c r="AA32" s="287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0"/>
      <c r="AP32" s="330"/>
      <c r="AQ32" s="330"/>
    </row>
    <row r="33" spans="1:43" ht="18.95" customHeight="1">
      <c r="A33" s="284">
        <v>22</v>
      </c>
      <c r="B33" s="284"/>
      <c r="C33" s="421" t="s">
        <v>281</v>
      </c>
      <c r="D33" s="422" t="s">
        <v>726</v>
      </c>
      <c r="E33" s="423" t="s">
        <v>344</v>
      </c>
      <c r="F33" s="369" t="s">
        <v>345</v>
      </c>
      <c r="G33" s="356" t="s">
        <v>354</v>
      </c>
      <c r="H33" s="369" t="s">
        <v>346</v>
      </c>
      <c r="I33" s="370" t="s">
        <v>347</v>
      </c>
      <c r="J33" s="342" t="s">
        <v>837</v>
      </c>
      <c r="K33" s="266"/>
      <c r="L33" s="405"/>
      <c r="M33" s="407"/>
      <c r="N33" s="371" t="s">
        <v>31</v>
      </c>
      <c r="O33" s="285"/>
      <c r="P33" s="285"/>
      <c r="Q33" s="285"/>
      <c r="R33" s="285"/>
      <c r="S33" s="285"/>
      <c r="T33" s="285"/>
      <c r="U33" s="285"/>
      <c r="V33" s="286"/>
      <c r="W33" s="287"/>
      <c r="X33" s="288"/>
      <c r="Y33" s="287"/>
      <c r="Z33" s="287"/>
      <c r="AA33" s="287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30"/>
    </row>
    <row r="34" spans="1:43" ht="18.95" customHeight="1">
      <c r="A34" s="284">
        <v>23</v>
      </c>
      <c r="B34" s="284"/>
      <c r="C34" s="421" t="s">
        <v>281</v>
      </c>
      <c r="D34" s="422" t="s">
        <v>726</v>
      </c>
      <c r="E34" s="423" t="s">
        <v>348</v>
      </c>
      <c r="F34" s="369" t="s">
        <v>294</v>
      </c>
      <c r="G34" s="356" t="s">
        <v>354</v>
      </c>
      <c r="H34" s="369" t="s">
        <v>349</v>
      </c>
      <c r="I34" s="370" t="s">
        <v>327</v>
      </c>
      <c r="J34" s="342" t="s">
        <v>838</v>
      </c>
      <c r="K34" s="266"/>
      <c r="L34" s="405"/>
      <c r="M34" s="407"/>
      <c r="N34" s="371" t="s">
        <v>31</v>
      </c>
      <c r="O34" s="285"/>
      <c r="P34" s="285"/>
      <c r="Q34" s="285"/>
      <c r="R34" s="285"/>
      <c r="S34" s="285"/>
      <c r="T34" s="285"/>
      <c r="U34" s="285"/>
      <c r="V34" s="286"/>
      <c r="W34" s="287"/>
      <c r="X34" s="288"/>
      <c r="Y34" s="287"/>
      <c r="Z34" s="287"/>
      <c r="AA34" s="287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30"/>
    </row>
    <row r="35" spans="1:43" ht="18.95" customHeight="1">
      <c r="A35" s="284">
        <v>24</v>
      </c>
      <c r="B35" s="284"/>
      <c r="C35" s="421" t="s">
        <v>281</v>
      </c>
      <c r="D35" s="422" t="s">
        <v>726</v>
      </c>
      <c r="E35" s="423" t="s">
        <v>350</v>
      </c>
      <c r="F35" s="369" t="s">
        <v>294</v>
      </c>
      <c r="G35" s="356" t="s">
        <v>354</v>
      </c>
      <c r="H35" s="369" t="s">
        <v>351</v>
      </c>
      <c r="I35" s="370" t="s">
        <v>282</v>
      </c>
      <c r="J35" s="342" t="s">
        <v>839</v>
      </c>
      <c r="K35" s="293"/>
      <c r="L35" s="403"/>
      <c r="M35" s="407"/>
      <c r="N35" s="371" t="s">
        <v>31</v>
      </c>
      <c r="O35" s="285"/>
      <c r="P35" s="285"/>
      <c r="Q35" s="285"/>
      <c r="R35" s="285"/>
      <c r="S35" s="285"/>
      <c r="T35" s="285"/>
      <c r="U35" s="285"/>
      <c r="V35" s="286"/>
      <c r="W35" s="287"/>
      <c r="X35" s="285"/>
      <c r="Y35" s="287"/>
      <c r="Z35" s="287"/>
      <c r="AA35" s="287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0"/>
      <c r="AQ35" s="330"/>
    </row>
    <row r="36" spans="1:43" ht="18.95" customHeight="1">
      <c r="A36" s="284">
        <v>25</v>
      </c>
      <c r="B36" s="284"/>
      <c r="C36" s="421" t="s">
        <v>281</v>
      </c>
      <c r="D36" s="422" t="s">
        <v>726</v>
      </c>
      <c r="E36" s="423" t="s">
        <v>352</v>
      </c>
      <c r="F36" s="369" t="s">
        <v>294</v>
      </c>
      <c r="G36" s="356" t="s">
        <v>354</v>
      </c>
      <c r="H36" s="369" t="s">
        <v>353</v>
      </c>
      <c r="I36" s="370" t="s">
        <v>282</v>
      </c>
      <c r="J36" s="342" t="s">
        <v>840</v>
      </c>
      <c r="K36" s="396"/>
      <c r="L36" s="402"/>
      <c r="M36" s="332"/>
      <c r="N36" s="371" t="s">
        <v>31</v>
      </c>
      <c r="O36" s="285"/>
      <c r="P36" s="285"/>
      <c r="Q36" s="285"/>
      <c r="R36" s="285"/>
      <c r="S36" s="285"/>
      <c r="T36" s="285"/>
      <c r="U36" s="285"/>
      <c r="V36" s="286"/>
      <c r="W36" s="287"/>
      <c r="X36" s="285"/>
      <c r="Y36" s="287"/>
      <c r="Z36" s="287"/>
      <c r="AA36" s="287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  <c r="AN36" s="330"/>
      <c r="AO36" s="330"/>
      <c r="AP36" s="330"/>
      <c r="AQ36" s="330"/>
    </row>
    <row r="37" spans="1:43" ht="18.95" customHeight="1">
      <c r="A37" s="284">
        <v>26</v>
      </c>
      <c r="B37" s="284"/>
      <c r="C37" s="421" t="s">
        <v>281</v>
      </c>
      <c r="D37" s="424" t="s">
        <v>723</v>
      </c>
      <c r="E37" s="423" t="s">
        <v>730</v>
      </c>
      <c r="F37" s="369" t="s">
        <v>801</v>
      </c>
      <c r="G37" s="401" t="s">
        <v>539</v>
      </c>
      <c r="H37" s="369" t="s">
        <v>1010</v>
      </c>
      <c r="I37" s="370" t="s">
        <v>355</v>
      </c>
      <c r="J37" s="342" t="s">
        <v>841</v>
      </c>
      <c r="K37" s="293"/>
      <c r="L37" s="176"/>
      <c r="M37" s="346"/>
      <c r="N37" s="374"/>
      <c r="O37" s="347" t="s">
        <v>356</v>
      </c>
      <c r="P37" s="348"/>
      <c r="Q37" s="348"/>
      <c r="R37" s="348"/>
      <c r="S37" s="348"/>
      <c r="T37" s="348"/>
      <c r="U37" s="348"/>
      <c r="V37" s="349"/>
      <c r="W37" s="350"/>
      <c r="X37" s="348"/>
      <c r="Y37" s="350"/>
      <c r="Z37" s="350"/>
      <c r="AA37" s="35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</row>
    <row r="38" spans="1:43" ht="18.95" customHeight="1">
      <c r="A38" s="284">
        <v>27</v>
      </c>
      <c r="B38" s="284"/>
      <c r="C38" s="421" t="s">
        <v>281</v>
      </c>
      <c r="D38" s="424" t="s">
        <v>723</v>
      </c>
      <c r="E38" s="423" t="s">
        <v>659</v>
      </c>
      <c r="F38" s="369" t="s">
        <v>802</v>
      </c>
      <c r="G38" s="401" t="s">
        <v>539</v>
      </c>
      <c r="H38" s="369" t="s">
        <v>925</v>
      </c>
      <c r="I38" s="370" t="s">
        <v>355</v>
      </c>
      <c r="J38" s="342" t="s">
        <v>842</v>
      </c>
      <c r="K38" s="351"/>
      <c r="L38" s="352"/>
      <c r="M38" s="346"/>
      <c r="N38" s="374"/>
      <c r="O38" s="355" t="s">
        <v>357</v>
      </c>
      <c r="P38" s="348"/>
      <c r="Q38" s="348"/>
      <c r="R38" s="348"/>
      <c r="S38" s="348"/>
      <c r="T38" s="348"/>
      <c r="U38" s="348"/>
      <c r="V38" s="349"/>
      <c r="W38" s="350"/>
      <c r="X38" s="353"/>
      <c r="Y38" s="350"/>
      <c r="Z38" s="350"/>
      <c r="AA38" s="35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  <c r="AN38" s="330"/>
      <c r="AO38" s="330"/>
      <c r="AP38" s="330"/>
      <c r="AQ38" s="330"/>
    </row>
    <row r="39" spans="1:43" ht="27" customHeight="1">
      <c r="A39" s="284">
        <v>28</v>
      </c>
      <c r="B39" s="284"/>
      <c r="C39" s="421" t="s">
        <v>281</v>
      </c>
      <c r="D39" s="424" t="s">
        <v>723</v>
      </c>
      <c r="E39" s="423" t="s">
        <v>660</v>
      </c>
      <c r="F39" s="369" t="s">
        <v>803</v>
      </c>
      <c r="G39" s="401" t="s">
        <v>539</v>
      </c>
      <c r="H39" s="369" t="s">
        <v>1011</v>
      </c>
      <c r="I39" s="370" t="s">
        <v>355</v>
      </c>
      <c r="J39" s="342" t="s">
        <v>843</v>
      </c>
      <c r="K39" s="351"/>
      <c r="L39" s="352"/>
      <c r="M39" s="354"/>
      <c r="N39" s="374"/>
      <c r="O39" s="347" t="s">
        <v>358</v>
      </c>
      <c r="P39" s="348"/>
      <c r="Q39" s="348"/>
      <c r="R39" s="348"/>
      <c r="S39" s="348"/>
      <c r="T39" s="348"/>
      <c r="U39" s="348"/>
      <c r="V39" s="349"/>
      <c r="W39" s="350"/>
      <c r="X39" s="348"/>
      <c r="Y39" s="350"/>
      <c r="Z39" s="350"/>
      <c r="AA39" s="35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330"/>
    </row>
    <row r="40" spans="1:43" ht="18.95" customHeight="1">
      <c r="A40" s="284">
        <v>29</v>
      </c>
      <c r="B40" s="284"/>
      <c r="C40" s="421" t="s">
        <v>281</v>
      </c>
      <c r="D40" s="424" t="s">
        <v>723</v>
      </c>
      <c r="E40" s="423" t="s">
        <v>661</v>
      </c>
      <c r="F40" s="369" t="s">
        <v>804</v>
      </c>
      <c r="G40" s="401" t="s">
        <v>539</v>
      </c>
      <c r="H40" s="369" t="s">
        <v>1012</v>
      </c>
      <c r="I40" s="370" t="s">
        <v>355</v>
      </c>
      <c r="J40" s="342" t="s">
        <v>844</v>
      </c>
      <c r="K40" s="351"/>
      <c r="L40" s="351"/>
      <c r="M40" s="346"/>
      <c r="N40" s="374"/>
      <c r="O40" s="355" t="s">
        <v>359</v>
      </c>
      <c r="P40" s="348"/>
      <c r="Q40" s="348"/>
      <c r="R40" s="348"/>
      <c r="S40" s="348"/>
      <c r="T40" s="348"/>
      <c r="U40" s="348"/>
      <c r="V40" s="349"/>
      <c r="W40" s="350"/>
      <c r="X40" s="348"/>
      <c r="Y40" s="350"/>
      <c r="Z40" s="350"/>
      <c r="AA40" s="35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</row>
    <row r="41" spans="1:43" ht="18.95" customHeight="1">
      <c r="A41" s="284">
        <v>30</v>
      </c>
      <c r="B41" s="284"/>
      <c r="C41" s="421" t="s">
        <v>281</v>
      </c>
      <c r="D41" s="424" t="s">
        <v>723</v>
      </c>
      <c r="E41" s="423" t="s">
        <v>731</v>
      </c>
      <c r="F41" s="369" t="s">
        <v>805</v>
      </c>
      <c r="G41" s="401" t="s">
        <v>539</v>
      </c>
      <c r="H41" s="369" t="s">
        <v>1013</v>
      </c>
      <c r="I41" s="370" t="s">
        <v>361</v>
      </c>
      <c r="J41" s="342" t="s">
        <v>845</v>
      </c>
      <c r="K41" s="266"/>
      <c r="L41" s="345"/>
      <c r="M41" s="346"/>
      <c r="N41" s="374"/>
      <c r="O41" s="355" t="s">
        <v>360</v>
      </c>
      <c r="P41" s="348"/>
      <c r="Q41" s="348"/>
      <c r="R41" s="348"/>
      <c r="S41" s="348"/>
      <c r="T41" s="348"/>
      <c r="U41" s="348"/>
      <c r="V41" s="349"/>
      <c r="W41" s="350"/>
      <c r="X41" s="348"/>
      <c r="Y41" s="350"/>
      <c r="Z41" s="350"/>
      <c r="AA41" s="35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  <c r="AN41" s="330"/>
      <c r="AO41" s="330"/>
      <c r="AP41" s="330"/>
      <c r="AQ41" s="330"/>
    </row>
    <row r="42" spans="1:43" ht="18.95" customHeight="1">
      <c r="A42" s="284">
        <v>31</v>
      </c>
      <c r="B42" s="284"/>
      <c r="C42" s="421" t="s">
        <v>281</v>
      </c>
      <c r="D42" s="424" t="s">
        <v>723</v>
      </c>
      <c r="E42" s="423" t="s">
        <v>662</v>
      </c>
      <c r="F42" s="369" t="s">
        <v>806</v>
      </c>
      <c r="G42" s="401" t="s">
        <v>539</v>
      </c>
      <c r="H42" s="369" t="s">
        <v>1014</v>
      </c>
      <c r="I42" s="370" t="s">
        <v>361</v>
      </c>
      <c r="J42" s="342" t="s">
        <v>846</v>
      </c>
      <c r="K42" s="404"/>
      <c r="L42" s="403"/>
      <c r="M42" s="346"/>
      <c r="N42" s="374"/>
      <c r="O42" s="355" t="s">
        <v>362</v>
      </c>
      <c r="P42" s="348"/>
      <c r="Q42" s="348"/>
      <c r="R42" s="348"/>
      <c r="S42" s="348"/>
      <c r="T42" s="348"/>
      <c r="U42" s="348"/>
      <c r="V42" s="349"/>
      <c r="W42" s="350"/>
      <c r="X42" s="348"/>
      <c r="Y42" s="350"/>
      <c r="Z42" s="350"/>
      <c r="AA42" s="350"/>
      <c r="AB42" s="330"/>
      <c r="AC42" s="330"/>
      <c r="AD42" s="330"/>
      <c r="AE42" s="330"/>
      <c r="AF42" s="330"/>
      <c r="AG42" s="330"/>
      <c r="AH42" s="330"/>
      <c r="AI42" s="330"/>
      <c r="AJ42" s="330"/>
      <c r="AK42" s="330"/>
      <c r="AL42" s="330"/>
      <c r="AM42" s="330"/>
      <c r="AN42" s="330"/>
      <c r="AO42" s="330"/>
      <c r="AP42" s="330"/>
      <c r="AQ42" s="330"/>
    </row>
    <row r="43" spans="1:43" ht="18.95" customHeight="1">
      <c r="A43" s="284">
        <v>32</v>
      </c>
      <c r="B43" s="284"/>
      <c r="C43" s="421" t="s">
        <v>281</v>
      </c>
      <c r="D43" s="424" t="s">
        <v>723</v>
      </c>
      <c r="E43" s="423" t="s">
        <v>663</v>
      </c>
      <c r="F43" s="369" t="s">
        <v>807</v>
      </c>
      <c r="G43" s="401" t="s">
        <v>539</v>
      </c>
      <c r="H43" s="369" t="s">
        <v>663</v>
      </c>
      <c r="I43" s="370" t="s">
        <v>355</v>
      </c>
      <c r="J43" s="342" t="s">
        <v>847</v>
      </c>
      <c r="K43" s="351"/>
      <c r="L43" s="352"/>
      <c r="M43" s="346"/>
      <c r="N43" s="374"/>
      <c r="O43" s="355" t="s">
        <v>363</v>
      </c>
      <c r="P43" s="348"/>
      <c r="Q43" s="348"/>
      <c r="R43" s="348"/>
      <c r="S43" s="348"/>
      <c r="T43" s="348"/>
      <c r="U43" s="348"/>
      <c r="V43" s="349"/>
      <c r="W43" s="350"/>
      <c r="X43" s="348"/>
      <c r="Y43" s="350"/>
      <c r="Z43" s="350"/>
      <c r="AA43" s="35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0"/>
      <c r="AM43" s="330"/>
      <c r="AN43" s="330"/>
      <c r="AO43" s="330"/>
      <c r="AP43" s="330"/>
      <c r="AQ43" s="330"/>
    </row>
    <row r="44" spans="1:43" ht="16.5" customHeight="1">
      <c r="A44" s="284">
        <v>38</v>
      </c>
      <c r="B44" s="284"/>
      <c r="C44" s="421" t="s">
        <v>281</v>
      </c>
      <c r="D44" s="425" t="s">
        <v>724</v>
      </c>
      <c r="E44" s="426" t="s">
        <v>668</v>
      </c>
      <c r="F44" s="372" t="s">
        <v>365</v>
      </c>
      <c r="G44" s="401" t="s">
        <v>539</v>
      </c>
      <c r="H44" s="372" t="s">
        <v>364</v>
      </c>
      <c r="I44" s="373" t="s">
        <v>316</v>
      </c>
      <c r="J44" s="355" t="s">
        <v>848</v>
      </c>
      <c r="K44" s="404"/>
      <c r="L44" s="403"/>
      <c r="M44" s="346"/>
      <c r="N44" s="374"/>
      <c r="O44" s="355" t="s">
        <v>366</v>
      </c>
      <c r="P44" s="348"/>
      <c r="Q44" s="348"/>
      <c r="R44" s="348"/>
      <c r="S44" s="348"/>
      <c r="T44" s="348"/>
      <c r="U44" s="348"/>
      <c r="V44" s="349"/>
      <c r="W44" s="350"/>
      <c r="X44" s="348"/>
      <c r="Y44" s="350"/>
      <c r="Z44" s="350"/>
      <c r="AA44" s="35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</row>
    <row r="45" spans="1:43" ht="18.95" customHeight="1">
      <c r="A45" s="284">
        <v>39</v>
      </c>
      <c r="B45" s="284"/>
      <c r="C45" s="421" t="s">
        <v>281</v>
      </c>
      <c r="D45" s="425" t="s">
        <v>724</v>
      </c>
      <c r="E45" s="426" t="s">
        <v>673</v>
      </c>
      <c r="F45" s="372" t="s">
        <v>808</v>
      </c>
      <c r="G45" s="401" t="s">
        <v>539</v>
      </c>
      <c r="H45" s="372" t="s">
        <v>367</v>
      </c>
      <c r="I45" s="373" t="s">
        <v>361</v>
      </c>
      <c r="J45" s="375" t="s">
        <v>368</v>
      </c>
      <c r="K45" s="351"/>
      <c r="L45" s="351"/>
      <c r="M45" s="346"/>
      <c r="N45" s="374"/>
      <c r="O45" s="375" t="s">
        <v>368</v>
      </c>
      <c r="P45" s="348"/>
      <c r="Q45" s="348"/>
      <c r="R45" s="348"/>
      <c r="S45" s="348"/>
      <c r="T45" s="348"/>
      <c r="U45" s="348"/>
      <c r="V45" s="349"/>
      <c r="W45" s="350"/>
      <c r="X45" s="353"/>
      <c r="Y45" s="350"/>
      <c r="Z45" s="350"/>
      <c r="AA45" s="35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</row>
    <row r="46" spans="1:43" ht="18.95" customHeight="1">
      <c r="A46" s="284">
        <v>40</v>
      </c>
      <c r="B46" s="284"/>
      <c r="C46" s="421" t="s">
        <v>281</v>
      </c>
      <c r="D46" s="425" t="s">
        <v>724</v>
      </c>
      <c r="E46" s="426" t="s">
        <v>369</v>
      </c>
      <c r="F46" s="372" t="s">
        <v>809</v>
      </c>
      <c r="G46" s="401" t="s">
        <v>539</v>
      </c>
      <c r="H46" s="372" t="s">
        <v>370</v>
      </c>
      <c r="I46" s="373" t="s">
        <v>316</v>
      </c>
      <c r="J46" s="375" t="s">
        <v>371</v>
      </c>
      <c r="K46" s="351"/>
      <c r="L46" s="345"/>
      <c r="M46" s="346"/>
      <c r="N46" s="374"/>
      <c r="O46" s="375" t="s">
        <v>371</v>
      </c>
      <c r="P46" s="348"/>
      <c r="Q46" s="348"/>
      <c r="R46" s="348"/>
      <c r="S46" s="348"/>
      <c r="T46" s="348"/>
      <c r="U46" s="348"/>
      <c r="V46" s="349"/>
      <c r="W46" s="350"/>
      <c r="X46" s="348"/>
      <c r="Y46" s="350"/>
      <c r="Z46" s="350"/>
      <c r="AA46" s="350"/>
      <c r="AB46" s="330"/>
      <c r="AC46" s="330"/>
      <c r="AD46" s="330"/>
      <c r="AE46" s="330"/>
      <c r="AF46" s="330"/>
      <c r="AG46" s="330"/>
      <c r="AH46" s="330"/>
      <c r="AI46" s="330"/>
      <c r="AJ46" s="330"/>
      <c r="AK46" s="330"/>
      <c r="AL46" s="330"/>
      <c r="AM46" s="330"/>
      <c r="AN46" s="330"/>
      <c r="AO46" s="330"/>
      <c r="AP46" s="330"/>
      <c r="AQ46" s="330"/>
    </row>
    <row r="47" spans="1:43" ht="23.25" customHeight="1">
      <c r="A47" s="284">
        <v>41</v>
      </c>
      <c r="B47" s="284"/>
      <c r="C47" s="421" t="s">
        <v>281</v>
      </c>
      <c r="D47" s="425" t="s">
        <v>724</v>
      </c>
      <c r="E47" s="426" t="s">
        <v>669</v>
      </c>
      <c r="F47" s="372" t="s">
        <v>810</v>
      </c>
      <c r="G47" s="401" t="s">
        <v>539</v>
      </c>
      <c r="H47" s="372" t="s">
        <v>372</v>
      </c>
      <c r="I47" s="373" t="s">
        <v>355</v>
      </c>
      <c r="J47" s="375" t="s">
        <v>854</v>
      </c>
      <c r="K47" s="404"/>
      <c r="L47" s="176"/>
      <c r="M47" s="346"/>
      <c r="N47" s="374"/>
      <c r="O47" s="375" t="s">
        <v>373</v>
      </c>
      <c r="P47" s="348"/>
      <c r="Q47" s="348"/>
      <c r="R47" s="348"/>
      <c r="S47" s="348"/>
      <c r="T47" s="348"/>
      <c r="U47" s="348"/>
      <c r="V47" s="349"/>
      <c r="W47" s="350"/>
      <c r="X47" s="353"/>
      <c r="Y47" s="350"/>
      <c r="Z47" s="350"/>
      <c r="AA47" s="35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  <c r="AL47" s="330"/>
      <c r="AM47" s="330"/>
      <c r="AN47" s="330"/>
      <c r="AO47" s="330"/>
      <c r="AP47" s="330"/>
      <c r="AQ47" s="330"/>
    </row>
    <row r="48" spans="1:43" ht="18.95" customHeight="1">
      <c r="A48" s="284">
        <v>42</v>
      </c>
      <c r="B48" s="284"/>
      <c r="C48" s="421" t="s">
        <v>281</v>
      </c>
      <c r="D48" s="425" t="s">
        <v>724</v>
      </c>
      <c r="E48" s="426" t="s">
        <v>672</v>
      </c>
      <c r="F48" s="372" t="s">
        <v>811</v>
      </c>
      <c r="G48" s="401" t="s">
        <v>539</v>
      </c>
      <c r="H48" s="372" t="s">
        <v>374</v>
      </c>
      <c r="I48" s="373" t="s">
        <v>355</v>
      </c>
      <c r="J48" s="355" t="s">
        <v>853</v>
      </c>
      <c r="K48" s="351"/>
      <c r="L48" s="352"/>
      <c r="M48" s="346"/>
      <c r="N48" s="374"/>
      <c r="O48" s="355" t="s">
        <v>375</v>
      </c>
      <c r="P48" s="348"/>
      <c r="Q48" s="348"/>
      <c r="R48" s="348"/>
      <c r="S48" s="348"/>
      <c r="T48" s="348"/>
      <c r="U48" s="348"/>
      <c r="V48" s="349"/>
      <c r="W48" s="350"/>
      <c r="X48" s="348"/>
      <c r="Y48" s="350"/>
      <c r="Z48" s="350"/>
      <c r="AA48" s="350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  <c r="AL48" s="330"/>
      <c r="AM48" s="330"/>
      <c r="AN48" s="330"/>
      <c r="AO48" s="330"/>
      <c r="AP48" s="330"/>
      <c r="AQ48" s="330"/>
    </row>
    <row r="49" spans="1:43" ht="18.95" customHeight="1">
      <c r="A49" s="284">
        <v>43</v>
      </c>
      <c r="B49" s="284"/>
      <c r="C49" s="421" t="s">
        <v>281</v>
      </c>
      <c r="D49" s="425" t="s">
        <v>724</v>
      </c>
      <c r="E49" s="426" t="s">
        <v>670</v>
      </c>
      <c r="F49" s="372" t="s">
        <v>809</v>
      </c>
      <c r="G49" s="401" t="s">
        <v>539</v>
      </c>
      <c r="H49" s="372" t="s">
        <v>376</v>
      </c>
      <c r="I49" s="373" t="s">
        <v>355</v>
      </c>
      <c r="J49" s="355" t="s">
        <v>852</v>
      </c>
      <c r="K49" s="399"/>
      <c r="L49" s="405"/>
      <c r="M49" s="346"/>
      <c r="N49" s="374"/>
      <c r="O49" s="355" t="s">
        <v>377</v>
      </c>
      <c r="P49" s="348"/>
      <c r="Q49" s="348"/>
      <c r="R49" s="348"/>
      <c r="S49" s="348"/>
      <c r="T49" s="348"/>
      <c r="U49" s="348"/>
      <c r="V49" s="349"/>
      <c r="W49" s="350"/>
      <c r="X49" s="348"/>
      <c r="Y49" s="350"/>
      <c r="Z49" s="350"/>
      <c r="AA49" s="35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</row>
    <row r="50" spans="1:43" ht="18.95" customHeight="1">
      <c r="A50" s="284">
        <v>44</v>
      </c>
      <c r="B50" s="284"/>
      <c r="C50" s="421" t="s">
        <v>281</v>
      </c>
      <c r="D50" s="425" t="s">
        <v>724</v>
      </c>
      <c r="E50" s="426" t="s">
        <v>671</v>
      </c>
      <c r="F50" s="372" t="s">
        <v>809</v>
      </c>
      <c r="G50" s="401" t="s">
        <v>539</v>
      </c>
      <c r="H50" s="372" t="s">
        <v>378</v>
      </c>
      <c r="I50" s="373" t="s">
        <v>355</v>
      </c>
      <c r="J50" s="375" t="s">
        <v>851</v>
      </c>
      <c r="K50" s="293"/>
      <c r="L50" s="176"/>
      <c r="M50" s="354"/>
      <c r="N50" s="374"/>
      <c r="O50" s="375" t="s">
        <v>379</v>
      </c>
      <c r="P50" s="348"/>
      <c r="Q50" s="348"/>
      <c r="R50" s="348"/>
      <c r="S50" s="348"/>
      <c r="T50" s="348"/>
      <c r="U50" s="348"/>
      <c r="V50" s="349"/>
      <c r="W50" s="350"/>
      <c r="X50" s="353"/>
      <c r="Y50" s="350"/>
      <c r="Z50" s="350"/>
      <c r="AA50" s="35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</row>
    <row r="51" spans="1:43" ht="18.95" customHeight="1">
      <c r="A51" s="284">
        <v>45</v>
      </c>
      <c r="B51" s="284"/>
      <c r="C51" s="421" t="s">
        <v>281</v>
      </c>
      <c r="D51" s="424" t="s">
        <v>725</v>
      </c>
      <c r="E51" s="423" t="s">
        <v>380</v>
      </c>
      <c r="F51" s="369" t="s">
        <v>294</v>
      </c>
      <c r="G51" s="356" t="s">
        <v>294</v>
      </c>
      <c r="H51" s="369" t="s">
        <v>381</v>
      </c>
      <c r="I51" s="370" t="s">
        <v>282</v>
      </c>
      <c r="J51" s="342" t="s">
        <v>382</v>
      </c>
      <c r="K51" s="341"/>
      <c r="L51" s="395"/>
      <c r="M51" s="407"/>
      <c r="N51" s="371" t="s">
        <v>31</v>
      </c>
      <c r="O51" s="285"/>
      <c r="P51" s="285"/>
      <c r="Q51" s="285" t="str">
        <f>IF($N51="Complete",IF(NOT(ISBLANK(L51)),VLOOKUP(L51,'[1]1D.Report SMS INV1'!$D$5:$J$1005,7,FALSE),""),"")</f>
        <v/>
      </c>
      <c r="R51" s="285" t="e">
        <f>IF($N51="Complete",IF(NOT(ISBLANK(J51)),VLOOKUP(J51,'[1]1E.Report SMS INV2'!$D$5:$J$1005,7,FALSE),""),"")</f>
        <v>#N/A</v>
      </c>
      <c r="S51" s="285" t="str">
        <f>IF($N51="Complete",IF(NOT(ISBLANK(K51)),VLOOKUP(K51,'[1]1E.Report SMS INV2'!$D$5:$J$1005,7,FALSE),""),"")</f>
        <v/>
      </c>
      <c r="T51" s="285" t="str">
        <f>IF($N51="Complete",IF(NOT(ISBLANK(L51)),VLOOKUP(L51,'[1]1E.Report SMS INV2'!$D$5:$J$1005,7,FALSE),""),"")</f>
        <v/>
      </c>
      <c r="U51" s="285" t="str">
        <f>IF(N51="Complete",IF(COUNTIF($J$12:$J51,$J51)+COUNTIF($K$12:$K51,$J51)+COUNTIF($L$12:$L51,$J51)&gt;1,"Data Duplicate",""),"")</f>
        <v/>
      </c>
      <c r="V51" s="286">
        <f>IF($N51="Complete",VLOOKUP($B51,'[1]1C.Report TOS PreCall'!$B$2:$K$842,7,FALSE)," ")</f>
        <v>0</v>
      </c>
      <c r="W51" s="287">
        <f>IF($N51="Complete",VLOOKUP($B51,'[1]1C.Report TOS PreCall'!$B$2:$K$842,4,FALSE)," ")</f>
        <v>0</v>
      </c>
      <c r="X51" s="285"/>
      <c r="Y51" s="287">
        <f>IF($N51="Complete",VLOOKUP($B51,'[1]1C.Report TOS PreCall'!$B$2:$K$842,6,FALSE)," ")</f>
        <v>0</v>
      </c>
      <c r="Z51" s="287">
        <f>IF($N51="Complete",VLOOKUP($B51,'[1]1C.Report TOS PreCall'!$B$2:$K$842,8,FALSE)," ")</f>
        <v>0</v>
      </c>
      <c r="AA51" s="287">
        <f>IF($N51="Complete",VLOOKUP($B51,'[1]1C.Report TOS PreCall'!$B$2:$K$842,5,FALSE)," ")</f>
        <v>0</v>
      </c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  <c r="AN51" s="330"/>
      <c r="AO51" s="330"/>
      <c r="AP51" s="330"/>
      <c r="AQ51" s="330"/>
    </row>
    <row r="52" spans="1:43" ht="18.95" customHeight="1">
      <c r="A52" s="284">
        <v>46</v>
      </c>
      <c r="B52" s="284"/>
      <c r="C52" s="421" t="s">
        <v>281</v>
      </c>
      <c r="D52" s="424" t="s">
        <v>725</v>
      </c>
      <c r="E52" s="423" t="s">
        <v>383</v>
      </c>
      <c r="F52" s="369" t="s">
        <v>294</v>
      </c>
      <c r="G52" s="356" t="s">
        <v>294</v>
      </c>
      <c r="H52" s="369" t="s">
        <v>384</v>
      </c>
      <c r="I52" s="370" t="s">
        <v>282</v>
      </c>
      <c r="J52" s="376" t="s">
        <v>385</v>
      </c>
      <c r="K52" s="293"/>
      <c r="L52" s="176"/>
      <c r="M52" s="407"/>
      <c r="N52" s="371"/>
      <c r="O52" s="285"/>
      <c r="P52" s="285"/>
      <c r="Q52" s="285"/>
      <c r="R52" s="285"/>
      <c r="S52" s="285"/>
      <c r="T52" s="285"/>
      <c r="U52" s="285"/>
      <c r="V52" s="286"/>
      <c r="W52" s="287"/>
      <c r="X52" s="285"/>
      <c r="Y52" s="287"/>
      <c r="Z52" s="287"/>
      <c r="AA52" s="287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  <c r="AL52" s="330"/>
      <c r="AM52" s="330"/>
      <c r="AN52" s="330"/>
      <c r="AO52" s="330"/>
      <c r="AP52" s="330"/>
      <c r="AQ52" s="330"/>
    </row>
    <row r="53" spans="1:43" ht="19.5" customHeight="1">
      <c r="A53" s="284">
        <v>47</v>
      </c>
      <c r="B53" s="284"/>
      <c r="C53" s="421" t="s">
        <v>281</v>
      </c>
      <c r="D53" s="424" t="s">
        <v>725</v>
      </c>
      <c r="E53" s="423" t="s">
        <v>383</v>
      </c>
      <c r="F53" s="369" t="s">
        <v>294</v>
      </c>
      <c r="G53" s="356" t="s">
        <v>294</v>
      </c>
      <c r="H53" s="369" t="s">
        <v>386</v>
      </c>
      <c r="I53" s="370" t="s">
        <v>282</v>
      </c>
      <c r="J53" s="376" t="s">
        <v>387</v>
      </c>
      <c r="K53" s="396"/>
      <c r="L53" s="400"/>
      <c r="M53" s="407"/>
      <c r="N53" s="371"/>
      <c r="O53" s="285"/>
      <c r="P53" s="285"/>
      <c r="Q53" s="285"/>
      <c r="R53" s="285"/>
      <c r="S53" s="285"/>
      <c r="T53" s="285"/>
      <c r="U53" s="285"/>
      <c r="V53" s="286"/>
      <c r="W53" s="287"/>
      <c r="X53" s="288"/>
      <c r="Y53" s="287"/>
      <c r="Z53" s="287"/>
      <c r="AA53" s="287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</row>
    <row r="54" spans="1:43" ht="18.95" customHeight="1">
      <c r="A54" s="284">
        <v>48</v>
      </c>
      <c r="B54" s="284"/>
      <c r="C54" s="421" t="s">
        <v>281</v>
      </c>
      <c r="D54" s="424" t="s">
        <v>725</v>
      </c>
      <c r="E54" s="423" t="s">
        <v>388</v>
      </c>
      <c r="F54" s="369" t="s">
        <v>294</v>
      </c>
      <c r="G54" s="356" t="s">
        <v>294</v>
      </c>
      <c r="H54" s="369" t="s">
        <v>389</v>
      </c>
      <c r="I54" s="370" t="s">
        <v>282</v>
      </c>
      <c r="J54" s="376" t="s">
        <v>390</v>
      </c>
      <c r="K54" s="376" t="s">
        <v>391</v>
      </c>
      <c r="L54" s="400"/>
      <c r="M54" s="406"/>
      <c r="N54" s="371"/>
      <c r="O54" s="285"/>
      <c r="P54" s="285"/>
      <c r="Q54" s="285"/>
      <c r="R54" s="285"/>
      <c r="S54" s="285"/>
      <c r="T54" s="285"/>
      <c r="U54" s="285"/>
      <c r="V54" s="286"/>
      <c r="W54" s="287"/>
      <c r="X54" s="285"/>
      <c r="Y54" s="287"/>
      <c r="Z54" s="287"/>
      <c r="AA54" s="287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</row>
    <row r="55" spans="1:43" ht="18.95" customHeight="1">
      <c r="A55" s="284">
        <v>49</v>
      </c>
      <c r="B55" s="284"/>
      <c r="C55" s="421" t="s">
        <v>281</v>
      </c>
      <c r="D55" s="424" t="s">
        <v>725</v>
      </c>
      <c r="E55" s="423" t="s">
        <v>392</v>
      </c>
      <c r="F55" s="369" t="s">
        <v>393</v>
      </c>
      <c r="G55" s="356" t="s">
        <v>294</v>
      </c>
      <c r="H55" s="369" t="s">
        <v>394</v>
      </c>
      <c r="I55" s="370" t="s">
        <v>282</v>
      </c>
      <c r="J55" s="376" t="s">
        <v>395</v>
      </c>
      <c r="K55" s="376" t="s">
        <v>396</v>
      </c>
      <c r="L55" s="398"/>
      <c r="M55" s="407"/>
      <c r="N55" s="371"/>
      <c r="O55" s="285"/>
      <c r="P55" s="285"/>
      <c r="Q55" s="285"/>
      <c r="R55" s="285"/>
      <c r="S55" s="285"/>
      <c r="T55" s="285"/>
      <c r="U55" s="285"/>
      <c r="V55" s="286"/>
      <c r="W55" s="287"/>
      <c r="X55" s="285"/>
      <c r="Y55" s="287"/>
      <c r="Z55" s="287"/>
      <c r="AA55" s="287"/>
      <c r="AB55" s="330"/>
      <c r="AC55" s="330"/>
      <c r="AD55" s="330"/>
      <c r="AE55" s="330"/>
      <c r="AF55" s="330"/>
      <c r="AG55" s="330"/>
      <c r="AH55" s="330"/>
      <c r="AI55" s="330"/>
      <c r="AJ55" s="330"/>
      <c r="AK55" s="330"/>
      <c r="AL55" s="330"/>
      <c r="AM55" s="330"/>
      <c r="AN55" s="330"/>
      <c r="AO55" s="330"/>
      <c r="AP55" s="330"/>
      <c r="AQ55" s="330"/>
    </row>
    <row r="56" spans="1:43" ht="18.95" customHeight="1">
      <c r="A56" s="284">
        <v>50</v>
      </c>
      <c r="B56" s="284"/>
      <c r="C56" s="421" t="s">
        <v>281</v>
      </c>
      <c r="D56" s="424" t="s">
        <v>725</v>
      </c>
      <c r="E56" s="423" t="s">
        <v>397</v>
      </c>
      <c r="F56" s="369" t="s">
        <v>398</v>
      </c>
      <c r="G56" s="356" t="s">
        <v>294</v>
      </c>
      <c r="H56" s="369" t="s">
        <v>399</v>
      </c>
      <c r="I56" s="370" t="s">
        <v>282</v>
      </c>
      <c r="J56" s="376" t="s">
        <v>400</v>
      </c>
      <c r="K56" s="266"/>
      <c r="L56" s="401"/>
      <c r="M56" s="407"/>
      <c r="N56" s="371"/>
      <c r="O56" s="285"/>
      <c r="P56" s="285"/>
      <c r="Q56" s="285"/>
      <c r="R56" s="285"/>
      <c r="S56" s="285"/>
      <c r="T56" s="285"/>
      <c r="U56" s="285"/>
      <c r="V56" s="286"/>
      <c r="W56" s="287"/>
      <c r="X56" s="285"/>
      <c r="Y56" s="287"/>
      <c r="Z56" s="287"/>
      <c r="AA56" s="287"/>
      <c r="AB56" s="330"/>
      <c r="AC56" s="330"/>
      <c r="AD56" s="330"/>
      <c r="AE56" s="330"/>
      <c r="AF56" s="330"/>
      <c r="AG56" s="330"/>
      <c r="AH56" s="330"/>
      <c r="AI56" s="330"/>
      <c r="AJ56" s="330"/>
      <c r="AK56" s="330"/>
      <c r="AL56" s="330"/>
      <c r="AM56" s="330"/>
      <c r="AN56" s="330"/>
      <c r="AO56" s="330"/>
      <c r="AP56" s="330"/>
      <c r="AQ56" s="330"/>
    </row>
    <row r="57" spans="1:43" ht="18.95" customHeight="1">
      <c r="A57" s="284">
        <v>51</v>
      </c>
      <c r="B57" s="284"/>
      <c r="C57" s="421" t="s">
        <v>281</v>
      </c>
      <c r="D57" s="424" t="s">
        <v>725</v>
      </c>
      <c r="E57" s="423" t="s">
        <v>397</v>
      </c>
      <c r="F57" s="369" t="s">
        <v>398</v>
      </c>
      <c r="G57" s="356" t="s">
        <v>294</v>
      </c>
      <c r="H57" s="369" t="s">
        <v>401</v>
      </c>
      <c r="I57" s="370" t="s">
        <v>402</v>
      </c>
      <c r="J57" s="376" t="s">
        <v>403</v>
      </c>
      <c r="K57" s="266"/>
      <c r="L57" s="401"/>
      <c r="M57" s="407"/>
      <c r="N57" s="371"/>
      <c r="O57" s="285"/>
      <c r="P57" s="285"/>
      <c r="Q57" s="285"/>
      <c r="R57" s="285"/>
      <c r="S57" s="285"/>
      <c r="T57" s="285"/>
      <c r="U57" s="285"/>
      <c r="V57" s="286"/>
      <c r="W57" s="287"/>
      <c r="X57" s="285"/>
      <c r="Y57" s="287"/>
      <c r="Z57" s="287"/>
      <c r="AA57" s="287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330"/>
      <c r="AM57" s="330"/>
      <c r="AN57" s="330"/>
      <c r="AO57" s="330"/>
      <c r="AP57" s="330"/>
      <c r="AQ57" s="330"/>
    </row>
    <row r="58" spans="1:43" ht="18.95" customHeight="1">
      <c r="A58" s="284">
        <v>52</v>
      </c>
      <c r="B58" s="284"/>
      <c r="C58" s="421" t="s">
        <v>281</v>
      </c>
      <c r="D58" s="424" t="s">
        <v>725</v>
      </c>
      <c r="E58" s="423" t="s">
        <v>404</v>
      </c>
      <c r="F58" s="369" t="s">
        <v>294</v>
      </c>
      <c r="G58" s="356" t="s">
        <v>294</v>
      </c>
      <c r="H58" s="369" t="s">
        <v>405</v>
      </c>
      <c r="I58" s="370" t="s">
        <v>282</v>
      </c>
      <c r="J58" s="376" t="s">
        <v>406</v>
      </c>
      <c r="K58" s="376" t="s">
        <v>407</v>
      </c>
      <c r="L58" s="403"/>
      <c r="M58" s="407"/>
      <c r="N58" s="371"/>
      <c r="O58" s="285"/>
      <c r="P58" s="285"/>
      <c r="Q58" s="285"/>
      <c r="R58" s="285"/>
      <c r="S58" s="285"/>
      <c r="T58" s="285"/>
      <c r="U58" s="285"/>
      <c r="V58" s="286"/>
      <c r="W58" s="287"/>
      <c r="X58" s="285"/>
      <c r="Y58" s="287"/>
      <c r="Z58" s="287"/>
      <c r="AA58" s="287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0"/>
      <c r="AN58" s="330"/>
      <c r="AO58" s="330"/>
      <c r="AP58" s="330"/>
      <c r="AQ58" s="330"/>
    </row>
    <row r="59" spans="1:43" ht="18.95" customHeight="1">
      <c r="A59" s="284">
        <v>53</v>
      </c>
      <c r="B59" s="284"/>
      <c r="C59" s="421" t="s">
        <v>281</v>
      </c>
      <c r="D59" s="424" t="s">
        <v>725</v>
      </c>
      <c r="E59" s="423" t="s">
        <v>408</v>
      </c>
      <c r="F59" s="369" t="s">
        <v>294</v>
      </c>
      <c r="G59" s="356" t="s">
        <v>294</v>
      </c>
      <c r="H59" s="369" t="s">
        <v>409</v>
      </c>
      <c r="I59" s="370" t="s">
        <v>282</v>
      </c>
      <c r="J59" s="376" t="s">
        <v>410</v>
      </c>
      <c r="K59" s="376" t="s">
        <v>411</v>
      </c>
      <c r="L59" s="400"/>
      <c r="M59" s="407"/>
      <c r="N59" s="371"/>
      <c r="O59" s="285"/>
      <c r="P59" s="285"/>
      <c r="Q59" s="285"/>
      <c r="R59" s="285"/>
      <c r="S59" s="285"/>
      <c r="T59" s="285"/>
      <c r="U59" s="285"/>
      <c r="V59" s="286"/>
      <c r="W59" s="287"/>
      <c r="X59" s="285"/>
      <c r="Y59" s="287"/>
      <c r="Z59" s="287"/>
      <c r="AA59" s="287"/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  <c r="AL59" s="330"/>
      <c r="AM59" s="330"/>
      <c r="AN59" s="330"/>
      <c r="AO59" s="330"/>
      <c r="AP59" s="330"/>
      <c r="AQ59" s="330"/>
    </row>
    <row r="60" spans="1:43" ht="18.95" customHeight="1">
      <c r="A60" s="284">
        <v>54</v>
      </c>
      <c r="B60" s="284"/>
      <c r="C60" s="421" t="s">
        <v>281</v>
      </c>
      <c r="D60" s="424" t="s">
        <v>725</v>
      </c>
      <c r="E60" s="423" t="s">
        <v>412</v>
      </c>
      <c r="F60" s="369" t="s">
        <v>294</v>
      </c>
      <c r="G60" s="356" t="s">
        <v>294</v>
      </c>
      <c r="H60" s="369" t="s">
        <v>413</v>
      </c>
      <c r="I60" s="370" t="s">
        <v>282</v>
      </c>
      <c r="J60" s="376" t="s">
        <v>414</v>
      </c>
      <c r="K60" s="398"/>
      <c r="L60" s="402"/>
      <c r="M60" s="407"/>
      <c r="N60" s="371"/>
      <c r="O60" s="285"/>
      <c r="P60" s="285"/>
      <c r="Q60" s="285"/>
      <c r="R60" s="285"/>
      <c r="S60" s="285"/>
      <c r="T60" s="285"/>
      <c r="U60" s="285"/>
      <c r="V60" s="286"/>
      <c r="W60" s="287"/>
      <c r="X60" s="285"/>
      <c r="Y60" s="287"/>
      <c r="Z60" s="287"/>
      <c r="AA60" s="287"/>
      <c r="AB60" s="330"/>
      <c r="AC60" s="330"/>
      <c r="AD60" s="330"/>
      <c r="AE60" s="330"/>
      <c r="AF60" s="330"/>
      <c r="AG60" s="330"/>
      <c r="AH60" s="330"/>
      <c r="AI60" s="330"/>
      <c r="AJ60" s="330"/>
      <c r="AK60" s="330"/>
      <c r="AL60" s="330"/>
      <c r="AM60" s="330"/>
      <c r="AN60" s="330"/>
      <c r="AO60" s="330"/>
      <c r="AP60" s="330"/>
      <c r="AQ60" s="330"/>
    </row>
    <row r="61" spans="1:43" ht="18.95" customHeight="1">
      <c r="A61" s="284">
        <v>55</v>
      </c>
      <c r="B61" s="284"/>
      <c r="C61" s="421" t="s">
        <v>281</v>
      </c>
      <c r="D61" s="424" t="s">
        <v>725</v>
      </c>
      <c r="E61" s="423" t="s">
        <v>415</v>
      </c>
      <c r="F61" s="369" t="s">
        <v>294</v>
      </c>
      <c r="G61" s="356" t="s">
        <v>294</v>
      </c>
      <c r="H61" s="369" t="s">
        <v>416</v>
      </c>
      <c r="I61" s="370" t="s">
        <v>282</v>
      </c>
      <c r="J61" s="376" t="s">
        <v>417</v>
      </c>
      <c r="K61" s="396"/>
      <c r="L61" s="395"/>
      <c r="M61" s="407"/>
      <c r="N61" s="371"/>
      <c r="O61" s="285"/>
      <c r="P61" s="285"/>
      <c r="Q61" s="285"/>
      <c r="R61" s="285"/>
      <c r="S61" s="285"/>
      <c r="T61" s="285"/>
      <c r="U61" s="285"/>
      <c r="V61" s="286"/>
      <c r="W61" s="287"/>
      <c r="X61" s="285"/>
      <c r="Y61" s="287"/>
      <c r="Z61" s="287"/>
      <c r="AA61" s="287"/>
      <c r="AB61" s="330"/>
      <c r="AC61" s="330"/>
      <c r="AD61" s="330"/>
      <c r="AE61" s="330"/>
      <c r="AF61" s="330"/>
      <c r="AG61" s="330"/>
      <c r="AH61" s="330"/>
      <c r="AI61" s="330"/>
      <c r="AJ61" s="330"/>
      <c r="AK61" s="330"/>
      <c r="AL61" s="330"/>
      <c r="AM61" s="330"/>
      <c r="AN61" s="330"/>
      <c r="AO61" s="330"/>
      <c r="AP61" s="330"/>
      <c r="AQ61" s="330"/>
    </row>
    <row r="62" spans="1:43" ht="18.95" customHeight="1">
      <c r="A62" s="284">
        <v>56</v>
      </c>
      <c r="B62" s="284"/>
      <c r="C62" s="421" t="s">
        <v>281</v>
      </c>
      <c r="D62" s="424" t="s">
        <v>725</v>
      </c>
      <c r="E62" s="423" t="s">
        <v>418</v>
      </c>
      <c r="F62" s="369" t="s">
        <v>294</v>
      </c>
      <c r="G62" s="356" t="s">
        <v>294</v>
      </c>
      <c r="H62" s="369" t="s">
        <v>419</v>
      </c>
      <c r="I62" s="370" t="s">
        <v>282</v>
      </c>
      <c r="J62" s="376" t="s">
        <v>420</v>
      </c>
      <c r="K62" s="396"/>
      <c r="L62" s="400"/>
      <c r="M62" s="407"/>
      <c r="N62" s="371"/>
      <c r="O62" s="285"/>
      <c r="P62" s="285"/>
      <c r="Q62" s="285"/>
      <c r="R62" s="285"/>
      <c r="S62" s="285"/>
      <c r="T62" s="285"/>
      <c r="U62" s="285"/>
      <c r="V62" s="286"/>
      <c r="W62" s="287"/>
      <c r="X62" s="285"/>
      <c r="Y62" s="287"/>
      <c r="Z62" s="287"/>
      <c r="AA62" s="287"/>
      <c r="AB62" s="330"/>
      <c r="AC62" s="330"/>
      <c r="AD62" s="330"/>
      <c r="AE62" s="330"/>
      <c r="AF62" s="330"/>
      <c r="AG62" s="330"/>
      <c r="AH62" s="330"/>
      <c r="AI62" s="330"/>
      <c r="AJ62" s="330"/>
      <c r="AK62" s="330"/>
      <c r="AL62" s="330"/>
      <c r="AM62" s="330"/>
      <c r="AN62" s="330"/>
      <c r="AO62" s="330"/>
      <c r="AP62" s="330"/>
      <c r="AQ62" s="330"/>
    </row>
    <row r="63" spans="1:43" ht="18.95" customHeight="1">
      <c r="A63" s="284">
        <v>57</v>
      </c>
      <c r="B63" s="284"/>
      <c r="C63" s="421" t="s">
        <v>281</v>
      </c>
      <c r="D63" s="424" t="s">
        <v>725</v>
      </c>
      <c r="E63" s="423" t="s">
        <v>421</v>
      </c>
      <c r="F63" s="369" t="s">
        <v>294</v>
      </c>
      <c r="G63" s="356" t="s">
        <v>294</v>
      </c>
      <c r="H63" s="369" t="s">
        <v>422</v>
      </c>
      <c r="I63" s="370" t="s">
        <v>282</v>
      </c>
      <c r="J63" s="376" t="s">
        <v>423</v>
      </c>
      <c r="K63" s="399"/>
      <c r="L63" s="405"/>
      <c r="M63" s="407"/>
      <c r="N63" s="371"/>
      <c r="O63" s="285"/>
      <c r="P63" s="285"/>
      <c r="Q63" s="285"/>
      <c r="R63" s="285"/>
      <c r="S63" s="285"/>
      <c r="T63" s="285"/>
      <c r="U63" s="285"/>
      <c r="V63" s="286"/>
      <c r="W63" s="287"/>
      <c r="X63" s="285"/>
      <c r="Y63" s="287"/>
      <c r="Z63" s="287"/>
      <c r="AA63" s="287"/>
      <c r="AB63" s="330"/>
      <c r="AC63" s="330"/>
      <c r="AD63" s="330"/>
      <c r="AE63" s="330"/>
      <c r="AF63" s="330"/>
      <c r="AG63" s="330"/>
      <c r="AH63" s="330"/>
      <c r="AI63" s="330"/>
      <c r="AJ63" s="330"/>
      <c r="AK63" s="330"/>
      <c r="AL63" s="330"/>
      <c r="AM63" s="330"/>
      <c r="AN63" s="330"/>
      <c r="AO63" s="330"/>
      <c r="AP63" s="330"/>
      <c r="AQ63" s="330"/>
    </row>
    <row r="64" spans="1:43" ht="18.95" customHeight="1">
      <c r="A64" s="284">
        <v>58</v>
      </c>
      <c r="B64" s="284"/>
      <c r="C64" s="421" t="s">
        <v>281</v>
      </c>
      <c r="D64" s="424" t="s">
        <v>725</v>
      </c>
      <c r="E64" s="423" t="s">
        <v>421</v>
      </c>
      <c r="F64" s="369" t="s">
        <v>294</v>
      </c>
      <c r="G64" s="356" t="s">
        <v>294</v>
      </c>
      <c r="H64" s="369" t="s">
        <v>424</v>
      </c>
      <c r="I64" s="370" t="s">
        <v>425</v>
      </c>
      <c r="J64" s="376" t="s">
        <v>426</v>
      </c>
      <c r="K64" s="376" t="s">
        <v>427</v>
      </c>
      <c r="L64" s="401"/>
      <c r="M64" s="407"/>
      <c r="N64" s="371"/>
      <c r="O64" s="285"/>
      <c r="P64" s="285"/>
      <c r="Q64" s="285"/>
      <c r="R64" s="285"/>
      <c r="S64" s="285"/>
      <c r="T64" s="285"/>
      <c r="U64" s="285"/>
      <c r="V64" s="286"/>
      <c r="W64" s="287"/>
      <c r="X64" s="285"/>
      <c r="Y64" s="287"/>
      <c r="Z64" s="287"/>
      <c r="AA64" s="287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L64" s="330"/>
      <c r="AM64" s="330"/>
      <c r="AN64" s="330"/>
      <c r="AO64" s="330"/>
      <c r="AP64" s="330"/>
      <c r="AQ64" s="330"/>
    </row>
    <row r="65" spans="1:43" ht="22.5" customHeight="1">
      <c r="A65" s="284">
        <v>59</v>
      </c>
      <c r="B65" s="284"/>
      <c r="C65" s="421" t="s">
        <v>281</v>
      </c>
      <c r="D65" s="424" t="s">
        <v>725</v>
      </c>
      <c r="E65" s="423" t="s">
        <v>428</v>
      </c>
      <c r="F65" s="369" t="s">
        <v>294</v>
      </c>
      <c r="G65" s="356" t="s">
        <v>294</v>
      </c>
      <c r="H65" s="369" t="s">
        <v>429</v>
      </c>
      <c r="I65" s="370" t="s">
        <v>282</v>
      </c>
      <c r="J65" s="376" t="s">
        <v>430</v>
      </c>
      <c r="K65" s="404"/>
      <c r="L65" s="403"/>
      <c r="M65" s="407"/>
      <c r="N65" s="371"/>
      <c r="O65" s="285"/>
      <c r="P65" s="285"/>
      <c r="Q65" s="285"/>
      <c r="R65" s="285"/>
      <c r="S65" s="285"/>
      <c r="T65" s="285"/>
      <c r="U65" s="285"/>
      <c r="V65" s="286"/>
      <c r="W65" s="287"/>
      <c r="X65" s="285"/>
      <c r="Y65" s="287"/>
      <c r="Z65" s="287"/>
      <c r="AA65" s="287"/>
      <c r="AB65" s="330"/>
      <c r="AC65" s="330"/>
      <c r="AD65" s="330"/>
      <c r="AE65" s="330"/>
      <c r="AF65" s="330"/>
      <c r="AG65" s="330"/>
      <c r="AH65" s="330"/>
      <c r="AI65" s="330"/>
      <c r="AJ65" s="330"/>
      <c r="AK65" s="330"/>
      <c r="AL65" s="330"/>
      <c r="AM65" s="330"/>
      <c r="AN65" s="330"/>
      <c r="AO65" s="330"/>
      <c r="AP65" s="330"/>
      <c r="AQ65" s="330"/>
    </row>
    <row r="66" spans="1:43" ht="18.95" customHeight="1">
      <c r="A66" s="284">
        <v>60</v>
      </c>
      <c r="B66" s="284"/>
      <c r="C66" s="421" t="s">
        <v>281</v>
      </c>
      <c r="D66" s="424" t="s">
        <v>725</v>
      </c>
      <c r="E66" s="423" t="s">
        <v>431</v>
      </c>
      <c r="F66" s="369" t="s">
        <v>294</v>
      </c>
      <c r="G66" s="356" t="s">
        <v>294</v>
      </c>
      <c r="H66" s="369" t="s">
        <v>432</v>
      </c>
      <c r="I66" s="370" t="s">
        <v>282</v>
      </c>
      <c r="J66" s="376" t="s">
        <v>433</v>
      </c>
      <c r="K66" s="398"/>
      <c r="L66" s="398"/>
      <c r="M66" s="407"/>
      <c r="N66" s="371"/>
      <c r="O66" s="285"/>
      <c r="P66" s="285"/>
      <c r="Q66" s="285"/>
      <c r="R66" s="285"/>
      <c r="S66" s="285"/>
      <c r="T66" s="285"/>
      <c r="U66" s="285"/>
      <c r="V66" s="286"/>
      <c r="W66" s="287"/>
      <c r="X66" s="288"/>
      <c r="Y66" s="287"/>
      <c r="Z66" s="287"/>
      <c r="AA66" s="287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330"/>
      <c r="AM66" s="330"/>
      <c r="AN66" s="330"/>
      <c r="AO66" s="330"/>
      <c r="AP66" s="330"/>
      <c r="AQ66" s="330"/>
    </row>
    <row r="67" spans="1:43" ht="18.95" customHeight="1">
      <c r="A67" s="284">
        <v>61</v>
      </c>
      <c r="B67" s="284"/>
      <c r="C67" s="421" t="s">
        <v>281</v>
      </c>
      <c r="D67" s="424" t="s">
        <v>725</v>
      </c>
      <c r="E67" s="423" t="s">
        <v>434</v>
      </c>
      <c r="F67" s="369" t="s">
        <v>294</v>
      </c>
      <c r="G67" s="356" t="s">
        <v>294</v>
      </c>
      <c r="H67" s="369" t="s">
        <v>435</v>
      </c>
      <c r="I67" s="370" t="s">
        <v>282</v>
      </c>
      <c r="J67" s="376" t="s">
        <v>436</v>
      </c>
      <c r="K67" s="396"/>
      <c r="L67" s="401"/>
      <c r="M67" s="407"/>
      <c r="N67" s="371"/>
      <c r="O67" s="285"/>
      <c r="P67" s="285"/>
      <c r="Q67" s="285"/>
      <c r="R67" s="285"/>
      <c r="S67" s="285"/>
      <c r="T67" s="285"/>
      <c r="U67" s="285"/>
      <c r="V67" s="286"/>
      <c r="W67" s="287"/>
      <c r="X67" s="285"/>
      <c r="Y67" s="287"/>
      <c r="Z67" s="287"/>
      <c r="AA67" s="287"/>
      <c r="AB67" s="330"/>
      <c r="AC67" s="330"/>
      <c r="AD67" s="330"/>
      <c r="AE67" s="330"/>
      <c r="AF67" s="330"/>
      <c r="AG67" s="330"/>
      <c r="AH67" s="330"/>
      <c r="AI67" s="330"/>
      <c r="AJ67" s="330"/>
      <c r="AK67" s="330"/>
      <c r="AL67" s="330"/>
      <c r="AM67" s="330"/>
      <c r="AN67" s="330"/>
      <c r="AO67" s="330"/>
      <c r="AP67" s="330"/>
      <c r="AQ67" s="330"/>
    </row>
    <row r="68" spans="1:43" ht="18.95" customHeight="1">
      <c r="A68" s="284">
        <v>62</v>
      </c>
      <c r="B68" s="284"/>
      <c r="C68" s="421" t="s">
        <v>281</v>
      </c>
      <c r="D68" s="424" t="s">
        <v>725</v>
      </c>
      <c r="E68" s="423" t="s">
        <v>437</v>
      </c>
      <c r="F68" s="369" t="s">
        <v>438</v>
      </c>
      <c r="G68" s="356" t="s">
        <v>294</v>
      </c>
      <c r="H68" s="369" t="s">
        <v>437</v>
      </c>
      <c r="I68" s="370" t="s">
        <v>316</v>
      </c>
      <c r="J68" s="376" t="s">
        <v>439</v>
      </c>
      <c r="K68" s="404"/>
      <c r="L68" s="176"/>
      <c r="M68" s="407"/>
      <c r="N68" s="371"/>
      <c r="O68" s="285"/>
      <c r="P68" s="285"/>
      <c r="Q68" s="285"/>
      <c r="R68" s="285"/>
      <c r="S68" s="285"/>
      <c r="T68" s="285"/>
      <c r="U68" s="285"/>
      <c r="V68" s="286"/>
      <c r="W68" s="287"/>
      <c r="X68" s="288"/>
      <c r="Y68" s="287"/>
      <c r="Z68" s="287"/>
      <c r="AA68" s="287"/>
      <c r="AB68" s="330"/>
      <c r="AC68" s="330"/>
      <c r="AD68" s="330"/>
      <c r="AE68" s="330"/>
      <c r="AF68" s="330"/>
      <c r="AG68" s="330"/>
      <c r="AH68" s="330"/>
      <c r="AI68" s="330"/>
      <c r="AJ68" s="330"/>
      <c r="AK68" s="330"/>
      <c r="AL68" s="330"/>
      <c r="AM68" s="330"/>
      <c r="AN68" s="330"/>
      <c r="AO68" s="330"/>
      <c r="AP68" s="330"/>
      <c r="AQ68" s="330"/>
    </row>
    <row r="69" spans="1:43" ht="18.95" customHeight="1">
      <c r="A69" s="284">
        <v>63</v>
      </c>
      <c r="B69" s="284"/>
      <c r="C69" s="421" t="s">
        <v>281</v>
      </c>
      <c r="D69" s="424" t="s">
        <v>725</v>
      </c>
      <c r="E69" s="423" t="s">
        <v>440</v>
      </c>
      <c r="F69" s="369" t="s">
        <v>294</v>
      </c>
      <c r="G69" s="356" t="s">
        <v>294</v>
      </c>
      <c r="H69" s="369" t="s">
        <v>441</v>
      </c>
      <c r="I69" s="370" t="s">
        <v>282</v>
      </c>
      <c r="J69" s="376" t="s">
        <v>442</v>
      </c>
      <c r="K69" s="396"/>
      <c r="L69" s="400"/>
      <c r="M69" s="407"/>
      <c r="N69" s="371"/>
      <c r="O69" s="285"/>
      <c r="P69" s="285"/>
      <c r="Q69" s="285"/>
      <c r="R69" s="285"/>
      <c r="S69" s="285"/>
      <c r="T69" s="285"/>
      <c r="U69" s="285"/>
      <c r="V69" s="286"/>
      <c r="W69" s="287"/>
      <c r="X69" s="285"/>
      <c r="Y69" s="287"/>
      <c r="Z69" s="287"/>
      <c r="AA69" s="287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  <c r="AL69" s="330"/>
      <c r="AM69" s="330"/>
      <c r="AN69" s="330"/>
      <c r="AO69" s="330"/>
      <c r="AP69" s="330"/>
      <c r="AQ69" s="330"/>
    </row>
    <row r="70" spans="1:43" ht="18.95" customHeight="1">
      <c r="A70" s="284">
        <v>64</v>
      </c>
      <c r="B70" s="284"/>
      <c r="C70" s="421" t="s">
        <v>281</v>
      </c>
      <c r="D70" s="424" t="s">
        <v>725</v>
      </c>
      <c r="E70" s="423" t="s">
        <v>440</v>
      </c>
      <c r="F70" s="369" t="s">
        <v>294</v>
      </c>
      <c r="G70" s="356" t="s">
        <v>294</v>
      </c>
      <c r="H70" s="369" t="s">
        <v>443</v>
      </c>
      <c r="I70" s="370" t="s">
        <v>321</v>
      </c>
      <c r="J70" s="376" t="s">
        <v>444</v>
      </c>
      <c r="K70" s="399"/>
      <c r="L70" s="405"/>
      <c r="M70" s="407"/>
      <c r="N70" s="371"/>
      <c r="O70" s="285"/>
      <c r="P70" s="285"/>
      <c r="Q70" s="285"/>
      <c r="R70" s="285"/>
      <c r="S70" s="285"/>
      <c r="T70" s="285"/>
      <c r="U70" s="285"/>
      <c r="V70" s="286"/>
      <c r="W70" s="287"/>
      <c r="X70" s="285"/>
      <c r="Y70" s="287"/>
      <c r="Z70" s="287"/>
      <c r="AA70" s="287"/>
      <c r="AB70" s="330"/>
      <c r="AC70" s="330"/>
      <c r="AD70" s="330"/>
      <c r="AE70" s="330"/>
      <c r="AF70" s="330"/>
      <c r="AG70" s="330"/>
      <c r="AH70" s="330"/>
      <c r="AI70" s="330"/>
      <c r="AJ70" s="330"/>
      <c r="AK70" s="330"/>
      <c r="AL70" s="330"/>
      <c r="AM70" s="330"/>
      <c r="AN70" s="330"/>
      <c r="AO70" s="330"/>
      <c r="AP70" s="330"/>
      <c r="AQ70" s="330"/>
    </row>
    <row r="71" spans="1:43" ht="18.95" customHeight="1">
      <c r="A71" s="284">
        <v>65</v>
      </c>
      <c r="B71" s="284"/>
      <c r="C71" s="421" t="s">
        <v>281</v>
      </c>
      <c r="D71" s="424" t="s">
        <v>725</v>
      </c>
      <c r="E71" s="423" t="s">
        <v>445</v>
      </c>
      <c r="F71" s="369" t="s">
        <v>294</v>
      </c>
      <c r="G71" s="356" t="s">
        <v>294</v>
      </c>
      <c r="H71" s="369" t="s">
        <v>446</v>
      </c>
      <c r="I71" s="370" t="s">
        <v>282</v>
      </c>
      <c r="J71" s="376" t="s">
        <v>447</v>
      </c>
      <c r="K71" s="293"/>
      <c r="L71" s="176"/>
      <c r="M71" s="406"/>
      <c r="N71" s="371"/>
      <c r="O71" s="285"/>
      <c r="P71" s="285"/>
      <c r="Q71" s="285"/>
      <c r="R71" s="285"/>
      <c r="S71" s="285"/>
      <c r="T71" s="285"/>
      <c r="U71" s="285"/>
      <c r="V71" s="286"/>
      <c r="W71" s="287"/>
      <c r="X71" s="288"/>
      <c r="Y71" s="287"/>
      <c r="Z71" s="287"/>
      <c r="AA71" s="287"/>
      <c r="AB71" s="330"/>
      <c r="AC71" s="330"/>
      <c r="AD71" s="330"/>
      <c r="AE71" s="330"/>
      <c r="AF71" s="330"/>
      <c r="AG71" s="330"/>
      <c r="AH71" s="330"/>
      <c r="AI71" s="330"/>
      <c r="AJ71" s="330"/>
      <c r="AK71" s="330"/>
      <c r="AL71" s="330"/>
      <c r="AM71" s="330"/>
      <c r="AN71" s="330"/>
      <c r="AO71" s="330"/>
      <c r="AP71" s="330"/>
      <c r="AQ71" s="330"/>
    </row>
    <row r="72" spans="1:43" ht="18.95" customHeight="1">
      <c r="A72" s="284">
        <v>66</v>
      </c>
      <c r="B72" s="284"/>
      <c r="C72" s="421" t="s">
        <v>281</v>
      </c>
      <c r="D72" s="424" t="s">
        <v>725</v>
      </c>
      <c r="E72" s="423" t="s">
        <v>445</v>
      </c>
      <c r="F72" s="369" t="s">
        <v>294</v>
      </c>
      <c r="G72" s="356" t="s">
        <v>294</v>
      </c>
      <c r="H72" s="369" t="s">
        <v>448</v>
      </c>
      <c r="I72" s="370" t="s">
        <v>321</v>
      </c>
      <c r="J72" s="376" t="s">
        <v>449</v>
      </c>
      <c r="K72" s="396"/>
      <c r="L72" s="401"/>
      <c r="M72" s="407"/>
      <c r="N72" s="371"/>
      <c r="O72" s="285"/>
      <c r="P72" s="285"/>
      <c r="Q72" s="285"/>
      <c r="R72" s="285"/>
      <c r="S72" s="285"/>
      <c r="T72" s="285"/>
      <c r="U72" s="285"/>
      <c r="V72" s="286"/>
      <c r="W72" s="287"/>
      <c r="X72" s="285"/>
      <c r="Y72" s="287"/>
      <c r="Z72" s="287"/>
      <c r="AA72" s="287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</row>
    <row r="73" spans="1:43" ht="18.95" customHeight="1">
      <c r="A73" s="284">
        <v>67</v>
      </c>
      <c r="B73" s="284"/>
      <c r="C73" s="421" t="s">
        <v>281</v>
      </c>
      <c r="D73" s="424" t="s">
        <v>725</v>
      </c>
      <c r="E73" s="423" t="s">
        <v>450</v>
      </c>
      <c r="F73" s="369" t="s">
        <v>294</v>
      </c>
      <c r="G73" s="356" t="s">
        <v>294</v>
      </c>
      <c r="H73" s="369" t="s">
        <v>451</v>
      </c>
      <c r="I73" s="370" t="s">
        <v>316</v>
      </c>
      <c r="J73" s="376" t="s">
        <v>452</v>
      </c>
      <c r="K73" s="266"/>
      <c r="L73" s="405"/>
      <c r="M73" s="407"/>
      <c r="N73" s="371"/>
      <c r="O73" s="285"/>
      <c r="P73" s="285"/>
      <c r="Q73" s="285"/>
      <c r="R73" s="285"/>
      <c r="S73" s="285"/>
      <c r="T73" s="285"/>
      <c r="U73" s="285"/>
      <c r="V73" s="286"/>
      <c r="W73" s="287"/>
      <c r="X73" s="288"/>
      <c r="Y73" s="287"/>
      <c r="Z73" s="287"/>
      <c r="AA73" s="287"/>
      <c r="AB73" s="330"/>
      <c r="AC73" s="330"/>
      <c r="AD73" s="330"/>
      <c r="AE73" s="330"/>
      <c r="AF73" s="330"/>
      <c r="AG73" s="330"/>
      <c r="AH73" s="330"/>
      <c r="AI73" s="330"/>
      <c r="AJ73" s="330"/>
      <c r="AK73" s="330"/>
      <c r="AL73" s="330"/>
      <c r="AM73" s="330"/>
      <c r="AN73" s="330"/>
      <c r="AO73" s="330"/>
      <c r="AP73" s="330"/>
      <c r="AQ73" s="330"/>
    </row>
    <row r="74" spans="1:43" ht="18.95" customHeight="1">
      <c r="A74" s="284">
        <v>68</v>
      </c>
      <c r="B74" s="284"/>
      <c r="C74" s="421" t="s">
        <v>281</v>
      </c>
      <c r="D74" s="424" t="s">
        <v>725</v>
      </c>
      <c r="E74" s="423" t="s">
        <v>450</v>
      </c>
      <c r="F74" s="369" t="s">
        <v>294</v>
      </c>
      <c r="G74" s="356" t="s">
        <v>294</v>
      </c>
      <c r="H74" s="369" t="s">
        <v>453</v>
      </c>
      <c r="I74" s="370" t="s">
        <v>282</v>
      </c>
      <c r="J74" s="376" t="s">
        <v>454</v>
      </c>
      <c r="K74" s="376" t="s">
        <v>455</v>
      </c>
      <c r="L74" s="405"/>
      <c r="M74" s="407"/>
      <c r="N74" s="371"/>
      <c r="O74" s="285"/>
      <c r="P74" s="285"/>
      <c r="Q74" s="285"/>
      <c r="R74" s="285"/>
      <c r="S74" s="285"/>
      <c r="T74" s="285"/>
      <c r="U74" s="285"/>
      <c r="V74" s="286"/>
      <c r="W74" s="287"/>
      <c r="X74" s="288"/>
      <c r="Y74" s="287"/>
      <c r="Z74" s="287"/>
      <c r="AA74" s="287"/>
      <c r="AB74" s="330"/>
      <c r="AC74" s="330"/>
      <c r="AD74" s="330"/>
      <c r="AE74" s="330"/>
      <c r="AF74" s="330"/>
      <c r="AG74" s="330"/>
      <c r="AH74" s="330"/>
      <c r="AI74" s="330"/>
      <c r="AJ74" s="330"/>
      <c r="AK74" s="330"/>
      <c r="AL74" s="330"/>
      <c r="AM74" s="330"/>
      <c r="AN74" s="330"/>
      <c r="AO74" s="330"/>
      <c r="AP74" s="330"/>
      <c r="AQ74" s="330"/>
    </row>
    <row r="75" spans="1:43" ht="18.95" customHeight="1">
      <c r="A75" s="284">
        <v>69</v>
      </c>
      <c r="B75" s="284"/>
      <c r="C75" s="421" t="s">
        <v>281</v>
      </c>
      <c r="D75" s="424" t="s">
        <v>725</v>
      </c>
      <c r="E75" s="423" t="s">
        <v>456</v>
      </c>
      <c r="F75" s="369" t="s">
        <v>294</v>
      </c>
      <c r="G75" s="356" t="s">
        <v>294</v>
      </c>
      <c r="H75" s="369" t="s">
        <v>457</v>
      </c>
      <c r="I75" s="370" t="s">
        <v>458</v>
      </c>
      <c r="J75" s="376" t="s">
        <v>459</v>
      </c>
      <c r="K75" s="293"/>
      <c r="L75" s="403"/>
      <c r="M75" s="407"/>
      <c r="N75" s="371"/>
      <c r="O75" s="285"/>
      <c r="P75" s="285"/>
      <c r="Q75" s="285"/>
      <c r="R75" s="285"/>
      <c r="S75" s="285"/>
      <c r="T75" s="285"/>
      <c r="U75" s="285"/>
      <c r="V75" s="286"/>
      <c r="W75" s="287"/>
      <c r="X75" s="285"/>
      <c r="Y75" s="287"/>
      <c r="Z75" s="287"/>
      <c r="AA75" s="287"/>
      <c r="AB75" s="330"/>
      <c r="AC75" s="330"/>
      <c r="AD75" s="330"/>
      <c r="AE75" s="330"/>
      <c r="AF75" s="330"/>
      <c r="AG75" s="330"/>
      <c r="AH75" s="330"/>
      <c r="AI75" s="330"/>
      <c r="AJ75" s="330"/>
      <c r="AK75" s="330"/>
      <c r="AL75" s="330"/>
      <c r="AM75" s="330"/>
      <c r="AN75" s="330"/>
      <c r="AO75" s="330"/>
      <c r="AP75" s="330"/>
      <c r="AQ75" s="330"/>
    </row>
    <row r="76" spans="1:43" ht="18.95" customHeight="1">
      <c r="A76" s="284">
        <v>70</v>
      </c>
      <c r="B76" s="284"/>
      <c r="C76" s="421" t="s">
        <v>281</v>
      </c>
      <c r="D76" s="424" t="s">
        <v>725</v>
      </c>
      <c r="E76" s="423" t="s">
        <v>456</v>
      </c>
      <c r="F76" s="369" t="s">
        <v>294</v>
      </c>
      <c r="G76" s="356" t="s">
        <v>294</v>
      </c>
      <c r="H76" s="369" t="s">
        <v>460</v>
      </c>
      <c r="I76" s="370" t="s">
        <v>458</v>
      </c>
      <c r="J76" s="376" t="s">
        <v>461</v>
      </c>
      <c r="K76" s="396"/>
      <c r="L76" s="402"/>
      <c r="M76" s="332"/>
      <c r="N76" s="371"/>
      <c r="O76" s="285"/>
      <c r="P76" s="285"/>
      <c r="Q76" s="285"/>
      <c r="R76" s="285"/>
      <c r="S76" s="285"/>
      <c r="T76" s="285"/>
      <c r="U76" s="285"/>
      <c r="V76" s="286"/>
      <c r="W76" s="287"/>
      <c r="X76" s="285"/>
      <c r="Y76" s="287"/>
      <c r="Z76" s="287"/>
      <c r="AA76" s="287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</row>
    <row r="77" spans="1:43" ht="18.95" customHeight="1">
      <c r="A77" s="284">
        <v>71</v>
      </c>
      <c r="B77" s="284"/>
      <c r="C77" s="421" t="s">
        <v>281</v>
      </c>
      <c r="D77" s="424" t="s">
        <v>725</v>
      </c>
      <c r="E77" s="423" t="s">
        <v>462</v>
      </c>
      <c r="F77" s="369" t="s">
        <v>438</v>
      </c>
      <c r="G77" s="356" t="s">
        <v>294</v>
      </c>
      <c r="H77" s="369" t="s">
        <v>462</v>
      </c>
      <c r="I77" s="370" t="s">
        <v>316</v>
      </c>
      <c r="J77" s="376" t="s">
        <v>463</v>
      </c>
      <c r="K77" s="404"/>
      <c r="L77" s="403"/>
      <c r="M77" s="407"/>
      <c r="N77" s="371"/>
      <c r="O77" s="285"/>
      <c r="P77" s="285"/>
      <c r="Q77" s="285"/>
      <c r="R77" s="285"/>
      <c r="S77" s="285"/>
      <c r="T77" s="285"/>
      <c r="U77" s="285"/>
      <c r="V77" s="286"/>
      <c r="W77" s="287"/>
      <c r="X77" s="285"/>
      <c r="Y77" s="287"/>
      <c r="Z77" s="287"/>
      <c r="AA77" s="287"/>
      <c r="AB77" s="330"/>
      <c r="AC77" s="330"/>
      <c r="AD77" s="330"/>
      <c r="AE77" s="330"/>
      <c r="AF77" s="330"/>
      <c r="AG77" s="330"/>
      <c r="AH77" s="330"/>
      <c r="AI77" s="330"/>
      <c r="AJ77" s="330"/>
      <c r="AK77" s="330"/>
      <c r="AL77" s="330"/>
      <c r="AM77" s="330"/>
      <c r="AN77" s="330"/>
      <c r="AO77" s="330"/>
      <c r="AP77" s="330"/>
      <c r="AQ77" s="330"/>
    </row>
    <row r="78" spans="1:43" ht="18.95" customHeight="1">
      <c r="A78" s="284">
        <v>72</v>
      </c>
      <c r="B78" s="284"/>
      <c r="C78" s="421" t="s">
        <v>281</v>
      </c>
      <c r="D78" s="424" t="s">
        <v>725</v>
      </c>
      <c r="E78" s="423" t="s">
        <v>464</v>
      </c>
      <c r="F78" s="369" t="s">
        <v>294</v>
      </c>
      <c r="G78" s="356" t="s">
        <v>294</v>
      </c>
      <c r="H78" s="369" t="s">
        <v>465</v>
      </c>
      <c r="I78" s="370" t="s">
        <v>282</v>
      </c>
      <c r="J78" s="376" t="s">
        <v>466</v>
      </c>
      <c r="K78" s="396"/>
      <c r="L78" s="400"/>
      <c r="M78" s="407"/>
      <c r="N78" s="371"/>
      <c r="O78" s="285"/>
      <c r="P78" s="285"/>
      <c r="Q78" s="285"/>
      <c r="R78" s="285"/>
      <c r="S78" s="285"/>
      <c r="T78" s="285"/>
      <c r="U78" s="285"/>
      <c r="V78" s="286"/>
      <c r="W78" s="287"/>
      <c r="X78" s="288"/>
      <c r="Y78" s="287"/>
      <c r="Z78" s="287"/>
      <c r="AA78" s="287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  <c r="AM78" s="330"/>
      <c r="AN78" s="330"/>
      <c r="AO78" s="330"/>
      <c r="AP78" s="330"/>
      <c r="AQ78" s="330"/>
    </row>
    <row r="79" spans="1:43" ht="18.95" customHeight="1">
      <c r="A79" s="284">
        <v>73</v>
      </c>
      <c r="B79" s="284"/>
      <c r="C79" s="421" t="s">
        <v>281</v>
      </c>
      <c r="D79" s="424" t="s">
        <v>725</v>
      </c>
      <c r="E79" s="423" t="s">
        <v>467</v>
      </c>
      <c r="F79" s="369" t="s">
        <v>294</v>
      </c>
      <c r="G79" s="356" t="s">
        <v>294</v>
      </c>
      <c r="H79" s="369" t="s">
        <v>467</v>
      </c>
      <c r="I79" s="370" t="s">
        <v>316</v>
      </c>
      <c r="J79" s="376" t="s">
        <v>468</v>
      </c>
      <c r="K79" s="266"/>
      <c r="L79" s="329"/>
      <c r="M79" s="407"/>
      <c r="N79" s="371"/>
      <c r="O79" s="285"/>
      <c r="P79" s="285"/>
      <c r="Q79" s="285"/>
      <c r="R79" s="285"/>
      <c r="S79" s="285"/>
      <c r="T79" s="285"/>
      <c r="U79" s="285"/>
      <c r="V79" s="286"/>
      <c r="W79" s="287"/>
      <c r="X79" s="285"/>
      <c r="Y79" s="287"/>
      <c r="Z79" s="287"/>
      <c r="AA79" s="287"/>
      <c r="AB79" s="330"/>
      <c r="AC79" s="330"/>
      <c r="AD79" s="330"/>
      <c r="AE79" s="330"/>
      <c r="AF79" s="330"/>
      <c r="AG79" s="330"/>
      <c r="AH79" s="330"/>
      <c r="AI79" s="330"/>
      <c r="AJ79" s="330"/>
      <c r="AK79" s="330"/>
      <c r="AL79" s="330"/>
      <c r="AM79" s="330"/>
      <c r="AN79" s="330"/>
      <c r="AO79" s="330"/>
      <c r="AP79" s="330"/>
      <c r="AQ79" s="330"/>
    </row>
    <row r="80" spans="1:43" ht="18.95" customHeight="1">
      <c r="A80" s="284">
        <v>74</v>
      </c>
      <c r="B80" s="284"/>
      <c r="C80" s="421" t="s">
        <v>281</v>
      </c>
      <c r="D80" s="424" t="s">
        <v>725</v>
      </c>
      <c r="E80" s="423" t="s">
        <v>469</v>
      </c>
      <c r="F80" s="369" t="s">
        <v>294</v>
      </c>
      <c r="G80" s="356" t="s">
        <v>294</v>
      </c>
      <c r="H80" s="369" t="s">
        <v>470</v>
      </c>
      <c r="I80" s="370" t="s">
        <v>282</v>
      </c>
      <c r="J80" s="376" t="s">
        <v>471</v>
      </c>
      <c r="K80" s="266"/>
      <c r="L80" s="325"/>
      <c r="M80" s="407"/>
      <c r="N80" s="371"/>
      <c r="O80" s="285"/>
      <c r="P80" s="285"/>
      <c r="Q80" s="285"/>
      <c r="R80" s="285"/>
      <c r="S80" s="285"/>
      <c r="T80" s="285"/>
      <c r="U80" s="285"/>
      <c r="V80" s="286"/>
      <c r="W80" s="287"/>
      <c r="X80" s="288"/>
      <c r="Y80" s="287"/>
      <c r="Z80" s="287"/>
      <c r="AA80" s="287"/>
      <c r="AB80" s="330"/>
      <c r="AC80" s="330"/>
      <c r="AD80" s="330"/>
      <c r="AE80" s="330"/>
      <c r="AF80" s="330"/>
      <c r="AG80" s="330"/>
      <c r="AH80" s="330"/>
      <c r="AI80" s="330"/>
      <c r="AJ80" s="330"/>
      <c r="AK80" s="330"/>
      <c r="AL80" s="330"/>
      <c r="AM80" s="330"/>
      <c r="AN80" s="330"/>
      <c r="AO80" s="330"/>
      <c r="AP80" s="330"/>
      <c r="AQ80" s="330"/>
    </row>
    <row r="81" spans="1:43" ht="18.95" customHeight="1">
      <c r="A81" s="284">
        <v>75</v>
      </c>
      <c r="B81" s="284"/>
      <c r="C81" s="421" t="s">
        <v>281</v>
      </c>
      <c r="D81" s="424" t="s">
        <v>725</v>
      </c>
      <c r="E81" s="423" t="s">
        <v>469</v>
      </c>
      <c r="F81" s="369" t="s">
        <v>294</v>
      </c>
      <c r="G81" s="356" t="s">
        <v>294</v>
      </c>
      <c r="H81" s="369" t="s">
        <v>472</v>
      </c>
      <c r="I81" s="370" t="s">
        <v>321</v>
      </c>
      <c r="J81" s="376" t="s">
        <v>473</v>
      </c>
      <c r="K81" s="404"/>
      <c r="L81" s="299"/>
      <c r="M81" s="407"/>
      <c r="N81" s="371"/>
      <c r="O81" s="285"/>
      <c r="P81" s="285"/>
      <c r="Q81" s="285"/>
      <c r="R81" s="285"/>
      <c r="S81" s="285"/>
      <c r="T81" s="285"/>
      <c r="U81" s="285"/>
      <c r="V81" s="286"/>
      <c r="W81" s="287"/>
      <c r="X81" s="285"/>
      <c r="Y81" s="287"/>
      <c r="Z81" s="287"/>
      <c r="AA81" s="287"/>
      <c r="AB81" s="330"/>
      <c r="AC81" s="330"/>
      <c r="AD81" s="330"/>
      <c r="AE81" s="330"/>
      <c r="AF81" s="330"/>
      <c r="AG81" s="330"/>
      <c r="AH81" s="330"/>
      <c r="AI81" s="330"/>
      <c r="AJ81" s="330"/>
      <c r="AK81" s="330"/>
      <c r="AL81" s="330"/>
      <c r="AM81" s="330"/>
      <c r="AN81" s="330"/>
      <c r="AO81" s="330"/>
      <c r="AP81" s="330"/>
      <c r="AQ81" s="330"/>
    </row>
    <row r="82" spans="1:43" ht="21" customHeight="1">
      <c r="A82" s="284">
        <v>76</v>
      </c>
      <c r="B82" s="284"/>
      <c r="C82" s="421" t="s">
        <v>281</v>
      </c>
      <c r="D82" s="424" t="s">
        <v>725</v>
      </c>
      <c r="E82" s="423" t="s">
        <v>474</v>
      </c>
      <c r="F82" s="369" t="s">
        <v>294</v>
      </c>
      <c r="G82" s="356" t="s">
        <v>294</v>
      </c>
      <c r="H82" s="369" t="s">
        <v>475</v>
      </c>
      <c r="I82" s="370" t="s">
        <v>282</v>
      </c>
      <c r="J82" s="376" t="s">
        <v>476</v>
      </c>
      <c r="K82" s="376" t="s">
        <v>477</v>
      </c>
      <c r="L82" s="403"/>
      <c r="M82" s="406"/>
      <c r="N82" s="371"/>
      <c r="O82" s="285"/>
      <c r="P82" s="285"/>
      <c r="Q82" s="285"/>
      <c r="R82" s="285"/>
      <c r="S82" s="285"/>
      <c r="T82" s="285"/>
      <c r="U82" s="285"/>
      <c r="V82" s="286"/>
      <c r="W82" s="287"/>
      <c r="X82" s="285"/>
      <c r="Y82" s="287"/>
      <c r="Z82" s="287"/>
      <c r="AA82" s="287"/>
      <c r="AB82" s="330"/>
      <c r="AC82" s="330"/>
      <c r="AD82" s="330"/>
      <c r="AE82" s="330"/>
      <c r="AF82" s="330"/>
      <c r="AG82" s="330"/>
      <c r="AH82" s="330"/>
      <c r="AI82" s="330"/>
      <c r="AJ82" s="330"/>
      <c r="AK82" s="330"/>
      <c r="AL82" s="330"/>
      <c r="AM82" s="330"/>
      <c r="AN82" s="330"/>
      <c r="AO82" s="330"/>
      <c r="AP82" s="330"/>
      <c r="AQ82" s="330"/>
    </row>
    <row r="83" spans="1:43" ht="18.95" customHeight="1">
      <c r="A83" s="284">
        <v>77</v>
      </c>
      <c r="B83" s="284"/>
      <c r="C83" s="421" t="s">
        <v>281</v>
      </c>
      <c r="D83" s="424" t="s">
        <v>725</v>
      </c>
      <c r="E83" s="423" t="s">
        <v>478</v>
      </c>
      <c r="F83" s="369" t="s">
        <v>309</v>
      </c>
      <c r="G83" s="356" t="s">
        <v>294</v>
      </c>
      <c r="H83" s="369" t="s">
        <v>479</v>
      </c>
      <c r="I83" s="370" t="s">
        <v>321</v>
      </c>
      <c r="J83" s="376" t="s">
        <v>480</v>
      </c>
      <c r="K83" s="399"/>
      <c r="L83" s="403"/>
      <c r="M83" s="406"/>
      <c r="N83" s="371"/>
      <c r="O83" s="285"/>
      <c r="P83" s="285"/>
      <c r="Q83" s="285"/>
      <c r="R83" s="285"/>
      <c r="S83" s="285"/>
      <c r="T83" s="285"/>
      <c r="U83" s="285"/>
      <c r="V83" s="286"/>
      <c r="W83" s="287"/>
      <c r="X83" s="285"/>
      <c r="Y83" s="287"/>
      <c r="Z83" s="287"/>
      <c r="AA83" s="287"/>
      <c r="AB83" s="330"/>
      <c r="AC83" s="330"/>
      <c r="AD83" s="330"/>
      <c r="AE83" s="330"/>
      <c r="AF83" s="330"/>
      <c r="AG83" s="330"/>
      <c r="AH83" s="330"/>
      <c r="AI83" s="330"/>
      <c r="AJ83" s="330"/>
      <c r="AK83" s="330"/>
      <c r="AL83" s="330"/>
      <c r="AM83" s="330"/>
      <c r="AN83" s="330"/>
      <c r="AO83" s="330"/>
      <c r="AP83" s="330"/>
      <c r="AQ83" s="330"/>
    </row>
    <row r="84" spans="1:43" ht="18.95" customHeight="1">
      <c r="A84" s="284">
        <v>78</v>
      </c>
      <c r="B84" s="284"/>
      <c r="C84" s="421" t="s">
        <v>281</v>
      </c>
      <c r="D84" s="424" t="s">
        <v>725</v>
      </c>
      <c r="E84" s="423" t="s">
        <v>478</v>
      </c>
      <c r="F84" s="369" t="s">
        <v>309</v>
      </c>
      <c r="G84" s="356" t="s">
        <v>294</v>
      </c>
      <c r="H84" s="369" t="s">
        <v>481</v>
      </c>
      <c r="I84" s="370" t="s">
        <v>321</v>
      </c>
      <c r="J84" s="376" t="s">
        <v>482</v>
      </c>
      <c r="K84" s="398"/>
      <c r="L84" s="401"/>
      <c r="M84" s="407"/>
      <c r="N84" s="371"/>
      <c r="O84" s="285"/>
      <c r="P84" s="285"/>
      <c r="Q84" s="285"/>
      <c r="R84" s="285"/>
      <c r="S84" s="285"/>
      <c r="T84" s="285"/>
      <c r="U84" s="285"/>
      <c r="V84" s="286"/>
      <c r="W84" s="287"/>
      <c r="X84" s="285"/>
      <c r="Y84" s="287"/>
      <c r="Z84" s="287"/>
      <c r="AA84" s="287"/>
      <c r="AB84" s="330"/>
      <c r="AC84" s="330"/>
      <c r="AD84" s="330"/>
      <c r="AE84" s="330"/>
      <c r="AF84" s="330"/>
      <c r="AG84" s="330"/>
      <c r="AH84" s="330"/>
      <c r="AI84" s="330"/>
      <c r="AJ84" s="330"/>
      <c r="AK84" s="330"/>
      <c r="AL84" s="330"/>
      <c r="AM84" s="330"/>
      <c r="AN84" s="330"/>
      <c r="AO84" s="330"/>
      <c r="AP84" s="330"/>
      <c r="AQ84" s="330"/>
    </row>
    <row r="85" spans="1:43" ht="18.95" customHeight="1">
      <c r="A85" s="284">
        <v>79</v>
      </c>
      <c r="B85" s="284"/>
      <c r="C85" s="421" t="s">
        <v>281</v>
      </c>
      <c r="D85" s="424" t="s">
        <v>725</v>
      </c>
      <c r="E85" s="423" t="s">
        <v>483</v>
      </c>
      <c r="F85" s="369" t="s">
        <v>294</v>
      </c>
      <c r="G85" s="356" t="s">
        <v>294</v>
      </c>
      <c r="H85" s="369" t="s">
        <v>484</v>
      </c>
      <c r="I85" s="370" t="s">
        <v>282</v>
      </c>
      <c r="J85" s="376" t="s">
        <v>485</v>
      </c>
      <c r="K85" s="270"/>
      <c r="L85" s="275"/>
      <c r="M85" s="406"/>
      <c r="N85" s="371"/>
      <c r="O85" s="285"/>
      <c r="P85" s="285"/>
      <c r="Q85" s="285"/>
      <c r="R85" s="285"/>
      <c r="S85" s="285"/>
      <c r="T85" s="285"/>
      <c r="U85" s="285"/>
      <c r="V85" s="286"/>
      <c r="W85" s="287"/>
      <c r="X85" s="285"/>
      <c r="Y85" s="287"/>
      <c r="Z85" s="287"/>
      <c r="AA85" s="287"/>
      <c r="AB85" s="330"/>
      <c r="AC85" s="330"/>
      <c r="AD85" s="330"/>
      <c r="AE85" s="330"/>
      <c r="AF85" s="330"/>
      <c r="AG85" s="330"/>
      <c r="AH85" s="330"/>
      <c r="AI85" s="330"/>
      <c r="AJ85" s="330"/>
      <c r="AK85" s="330"/>
      <c r="AL85" s="330"/>
      <c r="AM85" s="330"/>
      <c r="AN85" s="330"/>
      <c r="AO85" s="330"/>
      <c r="AP85" s="330"/>
      <c r="AQ85" s="330"/>
    </row>
    <row r="86" spans="1:43" ht="18.95" customHeight="1">
      <c r="A86" s="284">
        <v>80</v>
      </c>
      <c r="B86" s="284"/>
      <c r="C86" s="421" t="s">
        <v>281</v>
      </c>
      <c r="D86" s="424" t="s">
        <v>725</v>
      </c>
      <c r="E86" s="423" t="s">
        <v>483</v>
      </c>
      <c r="F86" s="369" t="s">
        <v>294</v>
      </c>
      <c r="G86" s="356" t="s">
        <v>294</v>
      </c>
      <c r="H86" s="369" t="s">
        <v>486</v>
      </c>
      <c r="I86" s="370" t="s">
        <v>321</v>
      </c>
      <c r="J86" s="376" t="s">
        <v>487</v>
      </c>
      <c r="K86" s="404"/>
      <c r="L86" s="403"/>
      <c r="M86" s="407"/>
      <c r="N86" s="371"/>
      <c r="O86" s="285"/>
      <c r="P86" s="285"/>
      <c r="Q86" s="285"/>
      <c r="R86" s="285"/>
      <c r="S86" s="285"/>
      <c r="T86" s="285"/>
      <c r="U86" s="285"/>
      <c r="V86" s="286"/>
      <c r="W86" s="287"/>
      <c r="X86" s="285"/>
      <c r="Y86" s="287"/>
      <c r="Z86" s="287"/>
      <c r="AA86" s="287"/>
      <c r="AB86" s="330"/>
      <c r="AC86" s="330"/>
      <c r="AD86" s="330"/>
      <c r="AE86" s="330"/>
      <c r="AF86" s="330"/>
      <c r="AG86" s="330"/>
      <c r="AH86" s="330"/>
      <c r="AI86" s="330"/>
      <c r="AJ86" s="330"/>
      <c r="AK86" s="330"/>
      <c r="AL86" s="330"/>
      <c r="AM86" s="330"/>
      <c r="AN86" s="330"/>
      <c r="AO86" s="330"/>
      <c r="AP86" s="330"/>
      <c r="AQ86" s="330"/>
    </row>
    <row r="87" spans="1:43" ht="18.95" customHeight="1">
      <c r="A87" s="284">
        <v>81</v>
      </c>
      <c r="B87" s="284"/>
      <c r="C87" s="421" t="s">
        <v>281</v>
      </c>
      <c r="D87" s="424" t="s">
        <v>725</v>
      </c>
      <c r="E87" s="423" t="s">
        <v>488</v>
      </c>
      <c r="F87" s="369" t="s">
        <v>294</v>
      </c>
      <c r="G87" s="356" t="s">
        <v>294</v>
      </c>
      <c r="H87" s="369" t="s">
        <v>489</v>
      </c>
      <c r="I87" s="370" t="s">
        <v>321</v>
      </c>
      <c r="J87" s="376" t="s">
        <v>490</v>
      </c>
      <c r="K87" s="270"/>
      <c r="L87" s="278"/>
      <c r="M87" s="407"/>
      <c r="N87" s="371"/>
      <c r="O87" s="285"/>
      <c r="P87" s="285"/>
      <c r="Q87" s="285"/>
      <c r="R87" s="285"/>
      <c r="S87" s="285"/>
      <c r="T87" s="285"/>
      <c r="U87" s="285"/>
      <c r="V87" s="286"/>
      <c r="W87" s="287"/>
      <c r="X87" s="285"/>
      <c r="Y87" s="287"/>
      <c r="Z87" s="287"/>
      <c r="AA87" s="287"/>
      <c r="AB87" s="330"/>
      <c r="AC87" s="330"/>
      <c r="AD87" s="330"/>
      <c r="AE87" s="330"/>
      <c r="AF87" s="330"/>
      <c r="AG87" s="330"/>
      <c r="AH87" s="330"/>
      <c r="AI87" s="330"/>
      <c r="AJ87" s="330"/>
      <c r="AK87" s="330"/>
      <c r="AL87" s="330"/>
      <c r="AM87" s="330"/>
      <c r="AN87" s="330"/>
      <c r="AO87" s="330"/>
      <c r="AP87" s="330"/>
      <c r="AQ87" s="330"/>
    </row>
    <row r="88" spans="1:43" ht="18.95" customHeight="1">
      <c r="A88" s="284">
        <v>82</v>
      </c>
      <c r="B88" s="284"/>
      <c r="C88" s="421" t="s">
        <v>281</v>
      </c>
      <c r="D88" s="424" t="s">
        <v>725</v>
      </c>
      <c r="E88" s="423" t="s">
        <v>491</v>
      </c>
      <c r="F88" s="369" t="s">
        <v>294</v>
      </c>
      <c r="G88" s="356" t="s">
        <v>294</v>
      </c>
      <c r="H88" s="369" t="s">
        <v>492</v>
      </c>
      <c r="I88" s="370" t="s">
        <v>282</v>
      </c>
      <c r="J88" s="376" t="s">
        <v>493</v>
      </c>
      <c r="K88" s="396"/>
      <c r="L88" s="400"/>
      <c r="M88" s="406"/>
      <c r="N88" s="371"/>
      <c r="O88" s="285"/>
      <c r="P88" s="285"/>
      <c r="Q88" s="285"/>
      <c r="R88" s="285"/>
      <c r="S88" s="285"/>
      <c r="T88" s="285"/>
      <c r="U88" s="285"/>
      <c r="V88" s="286"/>
      <c r="W88" s="287"/>
      <c r="X88" s="288"/>
      <c r="Y88" s="287"/>
      <c r="Z88" s="287"/>
      <c r="AA88" s="287"/>
      <c r="AB88" s="330"/>
      <c r="AC88" s="330"/>
      <c r="AD88" s="330"/>
      <c r="AE88" s="330"/>
      <c r="AF88" s="330"/>
      <c r="AG88" s="330"/>
      <c r="AH88" s="330"/>
      <c r="AI88" s="330"/>
      <c r="AJ88" s="330"/>
      <c r="AK88" s="330"/>
      <c r="AL88" s="330"/>
      <c r="AM88" s="330"/>
      <c r="AN88" s="330"/>
      <c r="AO88" s="330"/>
      <c r="AP88" s="330"/>
      <c r="AQ88" s="330"/>
    </row>
    <row r="89" spans="1:43" ht="18.95" customHeight="1">
      <c r="A89" s="284">
        <v>83</v>
      </c>
      <c r="B89" s="284"/>
      <c r="C89" s="421" t="s">
        <v>281</v>
      </c>
      <c r="D89" s="424" t="s">
        <v>725</v>
      </c>
      <c r="E89" s="423" t="s">
        <v>494</v>
      </c>
      <c r="F89" s="369" t="s">
        <v>294</v>
      </c>
      <c r="G89" s="356" t="s">
        <v>294</v>
      </c>
      <c r="H89" s="369" t="s">
        <v>495</v>
      </c>
      <c r="I89" s="370" t="s">
        <v>458</v>
      </c>
      <c r="J89" s="376" t="s">
        <v>496</v>
      </c>
      <c r="K89" s="266"/>
      <c r="L89" s="402"/>
      <c r="M89" s="406"/>
      <c r="N89" s="371"/>
      <c r="O89" s="285"/>
      <c r="P89" s="285"/>
      <c r="Q89" s="285"/>
      <c r="R89" s="285"/>
      <c r="S89" s="285"/>
      <c r="T89" s="285"/>
      <c r="U89" s="285"/>
      <c r="V89" s="286"/>
      <c r="W89" s="287"/>
      <c r="X89" s="285"/>
      <c r="Y89" s="287"/>
      <c r="Z89" s="287"/>
      <c r="AA89" s="287"/>
      <c r="AB89" s="330"/>
      <c r="AC89" s="330"/>
      <c r="AD89" s="330"/>
      <c r="AE89" s="330"/>
      <c r="AF89" s="330"/>
      <c r="AG89" s="330"/>
      <c r="AH89" s="330"/>
      <c r="AI89" s="330"/>
      <c r="AJ89" s="330"/>
      <c r="AK89" s="330"/>
      <c r="AL89" s="330"/>
      <c r="AM89" s="330"/>
      <c r="AN89" s="330"/>
      <c r="AO89" s="330"/>
      <c r="AP89" s="330"/>
      <c r="AQ89" s="330"/>
    </row>
    <row r="90" spans="1:43" ht="18.95" customHeight="1">
      <c r="A90" s="284">
        <v>84</v>
      </c>
      <c r="B90" s="284"/>
      <c r="C90" s="421" t="s">
        <v>281</v>
      </c>
      <c r="D90" s="424" t="s">
        <v>725</v>
      </c>
      <c r="E90" s="423" t="s">
        <v>497</v>
      </c>
      <c r="F90" s="369" t="s">
        <v>498</v>
      </c>
      <c r="G90" s="356" t="s">
        <v>294</v>
      </c>
      <c r="H90" s="369" t="s">
        <v>499</v>
      </c>
      <c r="I90" s="370" t="s">
        <v>282</v>
      </c>
      <c r="J90" s="376" t="s">
        <v>500</v>
      </c>
      <c r="K90" s="396"/>
      <c r="L90" s="401"/>
      <c r="M90" s="407"/>
      <c r="N90" s="371"/>
      <c r="O90" s="285"/>
      <c r="P90" s="285"/>
      <c r="Q90" s="285"/>
      <c r="R90" s="285"/>
      <c r="S90" s="285"/>
      <c r="T90" s="285"/>
      <c r="U90" s="285"/>
      <c r="V90" s="286"/>
      <c r="W90" s="287"/>
      <c r="X90" s="285"/>
      <c r="Y90" s="287"/>
      <c r="Z90" s="287"/>
      <c r="AA90" s="287"/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  <c r="AL90" s="330"/>
      <c r="AM90" s="330"/>
      <c r="AN90" s="330"/>
      <c r="AO90" s="330"/>
      <c r="AP90" s="330"/>
      <c r="AQ90" s="330"/>
    </row>
    <row r="91" spans="1:43" ht="18.95" customHeight="1">
      <c r="A91" s="284">
        <v>85</v>
      </c>
      <c r="B91" s="284"/>
      <c r="C91" s="421" t="s">
        <v>281</v>
      </c>
      <c r="D91" s="424" t="s">
        <v>725</v>
      </c>
      <c r="E91" s="423" t="s">
        <v>497</v>
      </c>
      <c r="F91" s="369" t="s">
        <v>498</v>
      </c>
      <c r="G91" s="356" t="s">
        <v>294</v>
      </c>
      <c r="H91" s="369" t="s">
        <v>501</v>
      </c>
      <c r="I91" s="370" t="s">
        <v>282</v>
      </c>
      <c r="J91" s="376" t="s">
        <v>502</v>
      </c>
      <c r="K91" s="266"/>
      <c r="L91" s="395"/>
      <c r="M91" s="407"/>
      <c r="N91" s="371"/>
      <c r="O91" s="285"/>
      <c r="P91" s="285"/>
      <c r="Q91" s="285"/>
      <c r="R91" s="285"/>
      <c r="S91" s="285"/>
      <c r="T91" s="285"/>
      <c r="U91" s="285"/>
      <c r="V91" s="286"/>
      <c r="W91" s="287"/>
      <c r="X91" s="288"/>
      <c r="Y91" s="287"/>
      <c r="Z91" s="287"/>
      <c r="AA91" s="287"/>
      <c r="AB91" s="330"/>
      <c r="AC91" s="330"/>
      <c r="AD91" s="330"/>
      <c r="AE91" s="330"/>
      <c r="AF91" s="330"/>
      <c r="AG91" s="330"/>
      <c r="AH91" s="330"/>
      <c r="AI91" s="330"/>
      <c r="AJ91" s="330"/>
      <c r="AK91" s="330"/>
      <c r="AL91" s="330"/>
      <c r="AM91" s="330"/>
      <c r="AN91" s="330"/>
      <c r="AO91" s="330"/>
      <c r="AP91" s="330"/>
      <c r="AQ91" s="330"/>
    </row>
    <row r="92" spans="1:43" ht="18.95" customHeight="1">
      <c r="A92" s="284">
        <v>86</v>
      </c>
      <c r="B92" s="284"/>
      <c r="C92" s="421" t="s">
        <v>281</v>
      </c>
      <c r="D92" s="424" t="s">
        <v>725</v>
      </c>
      <c r="E92" s="423" t="s">
        <v>503</v>
      </c>
      <c r="F92" s="369" t="s">
        <v>294</v>
      </c>
      <c r="G92" s="356" t="s">
        <v>294</v>
      </c>
      <c r="H92" s="369" t="s">
        <v>504</v>
      </c>
      <c r="I92" s="370" t="s">
        <v>282</v>
      </c>
      <c r="J92" s="376" t="s">
        <v>505</v>
      </c>
      <c r="K92" s="396"/>
      <c r="L92" s="400"/>
      <c r="M92" s="406"/>
      <c r="N92" s="371"/>
      <c r="O92" s="285"/>
      <c r="P92" s="285"/>
      <c r="Q92" s="285"/>
      <c r="R92" s="285"/>
      <c r="S92" s="285"/>
      <c r="T92" s="285"/>
      <c r="U92" s="285"/>
      <c r="V92" s="286"/>
      <c r="W92" s="287"/>
      <c r="X92" s="288"/>
      <c r="Y92" s="287"/>
      <c r="Z92" s="287"/>
      <c r="AA92" s="287"/>
      <c r="AB92" s="330"/>
      <c r="AC92" s="330"/>
      <c r="AD92" s="330"/>
      <c r="AE92" s="330"/>
      <c r="AF92" s="330"/>
      <c r="AG92" s="330"/>
      <c r="AH92" s="330"/>
      <c r="AI92" s="330"/>
      <c r="AJ92" s="330"/>
      <c r="AK92" s="330"/>
      <c r="AL92" s="330"/>
      <c r="AM92" s="330"/>
      <c r="AN92" s="330"/>
      <c r="AO92" s="330"/>
      <c r="AP92" s="330"/>
      <c r="AQ92" s="330"/>
    </row>
    <row r="93" spans="1:43" ht="18.95" customHeight="1">
      <c r="A93" s="284">
        <v>87</v>
      </c>
      <c r="B93" s="284"/>
      <c r="C93" s="421" t="s">
        <v>281</v>
      </c>
      <c r="D93" s="424" t="s">
        <v>725</v>
      </c>
      <c r="E93" s="423" t="s">
        <v>506</v>
      </c>
      <c r="F93" s="369" t="s">
        <v>294</v>
      </c>
      <c r="G93" s="356" t="s">
        <v>294</v>
      </c>
      <c r="H93" s="369" t="s">
        <v>507</v>
      </c>
      <c r="I93" s="370" t="s">
        <v>321</v>
      </c>
      <c r="J93" s="376" t="s">
        <v>508</v>
      </c>
      <c r="K93" s="396"/>
      <c r="L93" s="402"/>
      <c r="M93" s="407"/>
      <c r="N93" s="371"/>
      <c r="O93" s="285"/>
      <c r="P93" s="285"/>
      <c r="Q93" s="285"/>
      <c r="R93" s="285"/>
      <c r="S93" s="285"/>
      <c r="T93" s="285"/>
      <c r="U93" s="285"/>
      <c r="V93" s="286"/>
      <c r="W93" s="287"/>
      <c r="X93" s="285"/>
      <c r="Y93" s="287"/>
      <c r="Z93" s="287"/>
      <c r="AA93" s="287"/>
      <c r="AB93" s="330"/>
      <c r="AC93" s="330"/>
      <c r="AD93" s="330"/>
      <c r="AE93" s="330"/>
      <c r="AF93" s="330"/>
      <c r="AG93" s="330"/>
      <c r="AH93" s="330"/>
      <c r="AI93" s="330"/>
      <c r="AJ93" s="330"/>
      <c r="AK93" s="330"/>
      <c r="AL93" s="330"/>
      <c r="AM93" s="330"/>
      <c r="AN93" s="330"/>
      <c r="AO93" s="330"/>
      <c r="AP93" s="330"/>
      <c r="AQ93" s="330"/>
    </row>
    <row r="94" spans="1:43" ht="18.95" customHeight="1">
      <c r="A94" s="284">
        <v>88</v>
      </c>
      <c r="B94" s="284"/>
      <c r="C94" s="421" t="s">
        <v>281</v>
      </c>
      <c r="D94" s="424" t="s">
        <v>725</v>
      </c>
      <c r="E94" s="423" t="s">
        <v>509</v>
      </c>
      <c r="F94" s="369" t="s">
        <v>294</v>
      </c>
      <c r="G94" s="356" t="s">
        <v>294</v>
      </c>
      <c r="H94" s="369" t="s">
        <v>510</v>
      </c>
      <c r="I94" s="370" t="s">
        <v>321</v>
      </c>
      <c r="J94" s="376" t="s">
        <v>511</v>
      </c>
      <c r="K94" s="396"/>
      <c r="L94" s="400"/>
      <c r="M94" s="406"/>
      <c r="N94" s="371"/>
      <c r="O94" s="285"/>
      <c r="P94" s="285"/>
      <c r="Q94" s="285"/>
      <c r="R94" s="285"/>
      <c r="S94" s="285"/>
      <c r="T94" s="285"/>
      <c r="U94" s="285"/>
      <c r="V94" s="286"/>
      <c r="W94" s="287"/>
      <c r="X94" s="285"/>
      <c r="Y94" s="287"/>
      <c r="Z94" s="287"/>
      <c r="AA94" s="287"/>
      <c r="AB94" s="330"/>
      <c r="AC94" s="330"/>
      <c r="AD94" s="330"/>
      <c r="AE94" s="330"/>
      <c r="AF94" s="330"/>
      <c r="AG94" s="330"/>
      <c r="AH94" s="330"/>
      <c r="AI94" s="330"/>
      <c r="AJ94" s="330"/>
      <c r="AK94" s="330"/>
      <c r="AL94" s="330"/>
      <c r="AM94" s="330"/>
      <c r="AN94" s="330"/>
      <c r="AO94" s="330"/>
      <c r="AP94" s="330"/>
      <c r="AQ94" s="330"/>
    </row>
    <row r="95" spans="1:43" ht="18.95" customHeight="1">
      <c r="A95" s="284">
        <v>89</v>
      </c>
      <c r="B95" s="284"/>
      <c r="C95" s="421" t="s">
        <v>281</v>
      </c>
      <c r="D95" s="424" t="s">
        <v>725</v>
      </c>
      <c r="E95" s="423" t="s">
        <v>512</v>
      </c>
      <c r="F95" s="369" t="s">
        <v>294</v>
      </c>
      <c r="G95" s="356" t="s">
        <v>294</v>
      </c>
      <c r="H95" s="369" t="s">
        <v>513</v>
      </c>
      <c r="I95" s="370" t="s">
        <v>321</v>
      </c>
      <c r="J95" s="376" t="s">
        <v>514</v>
      </c>
      <c r="K95" s="396"/>
      <c r="L95" s="400"/>
      <c r="M95" s="407"/>
      <c r="N95" s="371"/>
      <c r="O95" s="285"/>
      <c r="P95" s="285"/>
      <c r="Q95" s="285"/>
      <c r="R95" s="285"/>
      <c r="S95" s="285"/>
      <c r="T95" s="285"/>
      <c r="U95" s="285"/>
      <c r="V95" s="286"/>
      <c r="W95" s="287"/>
      <c r="X95" s="288"/>
      <c r="Y95" s="287"/>
      <c r="Z95" s="287"/>
      <c r="AA95" s="287"/>
      <c r="AB95" s="330"/>
      <c r="AC95" s="330"/>
      <c r="AD95" s="330"/>
      <c r="AE95" s="330"/>
      <c r="AF95" s="330"/>
      <c r="AG95" s="330"/>
      <c r="AH95" s="330"/>
      <c r="AI95" s="330"/>
      <c r="AJ95" s="330"/>
      <c r="AK95" s="330"/>
      <c r="AL95" s="330"/>
      <c r="AM95" s="330"/>
      <c r="AN95" s="330"/>
      <c r="AO95" s="330"/>
      <c r="AP95" s="330"/>
      <c r="AQ95" s="330"/>
    </row>
    <row r="96" spans="1:43" ht="18.95" customHeight="1">
      <c r="A96" s="284">
        <v>90</v>
      </c>
      <c r="B96" s="284"/>
      <c r="C96" s="421" t="s">
        <v>281</v>
      </c>
      <c r="D96" s="424" t="s">
        <v>725</v>
      </c>
      <c r="E96" s="423" t="s">
        <v>515</v>
      </c>
      <c r="F96" s="369" t="s">
        <v>294</v>
      </c>
      <c r="G96" s="356" t="s">
        <v>294</v>
      </c>
      <c r="H96" s="369" t="s">
        <v>516</v>
      </c>
      <c r="I96" s="370" t="s">
        <v>321</v>
      </c>
      <c r="J96" s="376" t="s">
        <v>517</v>
      </c>
      <c r="K96" s="396"/>
      <c r="L96" s="280"/>
      <c r="M96" s="407"/>
      <c r="N96" s="371"/>
      <c r="O96" s="285"/>
      <c r="P96" s="285"/>
      <c r="Q96" s="285"/>
      <c r="R96" s="285"/>
      <c r="S96" s="285"/>
      <c r="T96" s="285"/>
      <c r="U96" s="285"/>
      <c r="V96" s="286"/>
      <c r="W96" s="287"/>
      <c r="X96" s="285"/>
      <c r="Y96" s="287"/>
      <c r="Z96" s="287"/>
      <c r="AA96" s="287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  <c r="AL96" s="330"/>
      <c r="AM96" s="330"/>
      <c r="AN96" s="330"/>
      <c r="AO96" s="330"/>
      <c r="AP96" s="330"/>
      <c r="AQ96" s="330"/>
    </row>
    <row r="97" spans="1:43" ht="18.95" customHeight="1">
      <c r="A97" s="284">
        <v>91</v>
      </c>
      <c r="B97" s="284"/>
      <c r="C97" s="421" t="s">
        <v>281</v>
      </c>
      <c r="D97" s="424" t="s">
        <v>725</v>
      </c>
      <c r="E97" s="423" t="s">
        <v>518</v>
      </c>
      <c r="F97" s="369" t="s">
        <v>294</v>
      </c>
      <c r="G97" s="356" t="s">
        <v>294</v>
      </c>
      <c r="H97" s="369" t="s">
        <v>519</v>
      </c>
      <c r="I97" s="370" t="s">
        <v>458</v>
      </c>
      <c r="J97" s="376" t="s">
        <v>520</v>
      </c>
      <c r="K97" s="266"/>
      <c r="L97" s="401"/>
      <c r="M97" s="407"/>
      <c r="N97" s="371"/>
      <c r="O97" s="285"/>
      <c r="P97" s="285"/>
      <c r="Q97" s="285"/>
      <c r="R97" s="285"/>
      <c r="S97" s="285"/>
      <c r="T97" s="285"/>
      <c r="U97" s="285"/>
      <c r="V97" s="286"/>
      <c r="W97" s="287"/>
      <c r="X97" s="285"/>
      <c r="Y97" s="287"/>
      <c r="Z97" s="287"/>
      <c r="AA97" s="287"/>
      <c r="AB97" s="330"/>
      <c r="AC97" s="330"/>
      <c r="AD97" s="330"/>
      <c r="AE97" s="330"/>
      <c r="AF97" s="330"/>
      <c r="AG97" s="330"/>
      <c r="AH97" s="330"/>
      <c r="AI97" s="330"/>
      <c r="AJ97" s="330"/>
      <c r="AK97" s="330"/>
      <c r="AL97" s="330"/>
      <c r="AM97" s="330"/>
      <c r="AN97" s="330"/>
      <c r="AO97" s="330"/>
      <c r="AP97" s="330"/>
      <c r="AQ97" s="330"/>
    </row>
    <row r="98" spans="1:43" ht="18.95" customHeight="1">
      <c r="A98" s="284">
        <v>92</v>
      </c>
      <c r="B98" s="284"/>
      <c r="C98" s="421" t="s">
        <v>281</v>
      </c>
      <c r="D98" s="424" t="s">
        <v>725</v>
      </c>
      <c r="E98" s="423" t="s">
        <v>521</v>
      </c>
      <c r="F98" s="369" t="s">
        <v>294</v>
      </c>
      <c r="G98" s="356" t="s">
        <v>294</v>
      </c>
      <c r="H98" s="369" t="s">
        <v>522</v>
      </c>
      <c r="I98" s="370" t="s">
        <v>458</v>
      </c>
      <c r="J98" s="376" t="s">
        <v>523</v>
      </c>
      <c r="K98" s="376" t="s">
        <v>524</v>
      </c>
      <c r="L98" s="294"/>
      <c r="M98" s="407"/>
      <c r="N98" s="371"/>
      <c r="O98" s="285"/>
      <c r="P98" s="285"/>
      <c r="Q98" s="285"/>
      <c r="R98" s="285"/>
      <c r="S98" s="285"/>
      <c r="T98" s="285"/>
      <c r="U98" s="285"/>
      <c r="V98" s="286"/>
      <c r="W98" s="287"/>
      <c r="X98" s="285"/>
      <c r="Y98" s="287"/>
      <c r="Z98" s="287"/>
      <c r="AA98" s="287"/>
      <c r="AB98" s="330"/>
      <c r="AC98" s="330"/>
      <c r="AD98" s="330"/>
      <c r="AE98" s="330"/>
      <c r="AF98" s="330"/>
      <c r="AG98" s="330"/>
      <c r="AH98" s="330"/>
      <c r="AI98" s="330"/>
      <c r="AJ98" s="330"/>
      <c r="AK98" s="330"/>
      <c r="AL98" s="330"/>
      <c r="AM98" s="330"/>
      <c r="AN98" s="330"/>
      <c r="AO98" s="330"/>
      <c r="AP98" s="330"/>
      <c r="AQ98" s="330"/>
    </row>
    <row r="99" spans="1:43" ht="18.95" customHeight="1">
      <c r="A99" s="284">
        <v>93</v>
      </c>
      <c r="B99" s="284"/>
      <c r="C99" s="421" t="s">
        <v>281</v>
      </c>
      <c r="D99" s="424" t="s">
        <v>725</v>
      </c>
      <c r="E99" s="423" t="s">
        <v>521</v>
      </c>
      <c r="F99" s="369" t="s">
        <v>294</v>
      </c>
      <c r="G99" s="356" t="s">
        <v>294</v>
      </c>
      <c r="H99" s="369" t="s">
        <v>525</v>
      </c>
      <c r="I99" s="370" t="s">
        <v>321</v>
      </c>
      <c r="J99" s="376" t="s">
        <v>526</v>
      </c>
      <c r="K99" s="376" t="s">
        <v>527</v>
      </c>
      <c r="L99" s="402"/>
      <c r="M99" s="407"/>
      <c r="N99" s="371"/>
      <c r="O99" s="285"/>
      <c r="P99" s="285"/>
      <c r="Q99" s="285"/>
      <c r="R99" s="285"/>
      <c r="S99" s="285"/>
      <c r="T99" s="285"/>
      <c r="U99" s="285"/>
      <c r="V99" s="286"/>
      <c r="W99" s="287"/>
      <c r="X99" s="285"/>
      <c r="Y99" s="287"/>
      <c r="Z99" s="287"/>
      <c r="AA99" s="287"/>
      <c r="AB99" s="330"/>
      <c r="AC99" s="330"/>
      <c r="AD99" s="330"/>
      <c r="AE99" s="330"/>
      <c r="AF99" s="330"/>
      <c r="AG99" s="330"/>
      <c r="AH99" s="330"/>
      <c r="AI99" s="330"/>
      <c r="AJ99" s="330"/>
      <c r="AK99" s="330"/>
      <c r="AL99" s="330"/>
      <c r="AM99" s="330"/>
      <c r="AN99" s="330"/>
      <c r="AO99" s="330"/>
      <c r="AP99" s="330"/>
      <c r="AQ99" s="330"/>
    </row>
    <row r="100" spans="1:43" ht="18.95" customHeight="1">
      <c r="A100" s="284">
        <v>94</v>
      </c>
      <c r="B100" s="284"/>
      <c r="C100" s="421" t="s">
        <v>281</v>
      </c>
      <c r="D100" s="424" t="s">
        <v>725</v>
      </c>
      <c r="E100" s="423" t="s">
        <v>528</v>
      </c>
      <c r="F100" s="83" t="s">
        <v>529</v>
      </c>
      <c r="G100" s="356" t="s">
        <v>294</v>
      </c>
      <c r="H100" s="83" t="s">
        <v>530</v>
      </c>
      <c r="I100" s="370" t="s">
        <v>531</v>
      </c>
      <c r="J100" s="377" t="s">
        <v>533</v>
      </c>
      <c r="K100" s="266" t="s">
        <v>532</v>
      </c>
      <c r="L100" s="401"/>
      <c r="M100" s="407"/>
      <c r="N100" s="371"/>
      <c r="O100" s="285"/>
      <c r="P100" s="285"/>
      <c r="Q100" s="285"/>
      <c r="R100" s="285"/>
      <c r="S100" s="285"/>
      <c r="T100" s="285"/>
      <c r="U100" s="285"/>
      <c r="V100" s="289"/>
      <c r="W100" s="290"/>
      <c r="X100" s="263"/>
      <c r="Y100" s="290"/>
      <c r="Z100" s="290"/>
      <c r="AA100" s="290"/>
      <c r="AB100" s="330"/>
      <c r="AC100" s="330"/>
      <c r="AD100" s="330"/>
      <c r="AE100" s="330"/>
      <c r="AF100" s="330"/>
      <c r="AG100" s="330"/>
      <c r="AH100" s="330"/>
      <c r="AI100" s="330"/>
      <c r="AJ100" s="330"/>
      <c r="AK100" s="330"/>
      <c r="AL100" s="330"/>
      <c r="AM100" s="330"/>
      <c r="AN100" s="330"/>
      <c r="AO100" s="330"/>
      <c r="AP100" s="330"/>
      <c r="AQ100" s="330"/>
    </row>
    <row r="101" spans="1:43" ht="18.95" customHeight="1">
      <c r="A101" s="284">
        <v>95</v>
      </c>
      <c r="B101" s="284"/>
      <c r="C101" s="421" t="s">
        <v>281</v>
      </c>
      <c r="D101" s="424" t="s">
        <v>725</v>
      </c>
      <c r="E101" s="423" t="s">
        <v>528</v>
      </c>
      <c r="F101" s="83" t="s">
        <v>529</v>
      </c>
      <c r="G101" s="356" t="s">
        <v>294</v>
      </c>
      <c r="H101" s="83" t="s">
        <v>534</v>
      </c>
      <c r="I101" s="370" t="s">
        <v>282</v>
      </c>
      <c r="J101" s="377" t="s">
        <v>535</v>
      </c>
      <c r="K101" s="399"/>
      <c r="L101" s="294"/>
      <c r="M101" s="407"/>
      <c r="N101" s="371"/>
      <c r="O101" s="285"/>
      <c r="P101" s="285"/>
      <c r="Q101" s="285"/>
      <c r="R101" s="285"/>
      <c r="S101" s="285"/>
      <c r="T101" s="285"/>
      <c r="U101" s="285"/>
      <c r="V101" s="289"/>
      <c r="W101" s="290"/>
      <c r="X101" s="263"/>
      <c r="Y101" s="290"/>
      <c r="Z101" s="290"/>
      <c r="AA101" s="290"/>
      <c r="AB101" s="330"/>
      <c r="AC101" s="330"/>
      <c r="AD101" s="330"/>
      <c r="AE101" s="330"/>
      <c r="AF101" s="330"/>
      <c r="AG101" s="330"/>
      <c r="AH101" s="330"/>
      <c r="AI101" s="330"/>
      <c r="AJ101" s="330"/>
      <c r="AK101" s="330"/>
      <c r="AL101" s="330"/>
      <c r="AM101" s="330"/>
      <c r="AN101" s="330"/>
      <c r="AO101" s="330"/>
      <c r="AP101" s="330"/>
      <c r="AQ101" s="330"/>
    </row>
    <row r="102" spans="1:43" ht="18.95" customHeight="1">
      <c r="A102" s="284">
        <v>96</v>
      </c>
      <c r="B102" s="284"/>
      <c r="C102" s="421" t="s">
        <v>281</v>
      </c>
      <c r="D102" s="424" t="s">
        <v>536</v>
      </c>
      <c r="E102" s="423" t="s">
        <v>537</v>
      </c>
      <c r="F102" s="369" t="s">
        <v>538</v>
      </c>
      <c r="G102" s="356" t="s">
        <v>539</v>
      </c>
      <c r="H102" s="369" t="s">
        <v>540</v>
      </c>
      <c r="I102" s="370" t="s">
        <v>282</v>
      </c>
      <c r="J102" s="342" t="s">
        <v>855</v>
      </c>
      <c r="K102" s="404"/>
      <c r="L102" s="403"/>
      <c r="M102" s="407"/>
      <c r="N102" s="371"/>
      <c r="O102" s="285"/>
      <c r="P102" s="285"/>
      <c r="Q102" s="285"/>
      <c r="R102" s="285"/>
      <c r="S102" s="285"/>
      <c r="T102" s="285"/>
      <c r="U102" s="285"/>
      <c r="V102" s="289"/>
      <c r="W102" s="290"/>
      <c r="X102" s="263"/>
      <c r="Y102" s="290"/>
      <c r="Z102" s="290"/>
      <c r="AA102" s="290"/>
      <c r="AB102" s="330"/>
      <c r="AC102" s="330"/>
      <c r="AD102" s="330"/>
      <c r="AE102" s="330"/>
      <c r="AF102" s="330"/>
      <c r="AG102" s="330"/>
      <c r="AH102" s="330"/>
      <c r="AI102" s="330"/>
      <c r="AJ102" s="330"/>
      <c r="AK102" s="330"/>
      <c r="AL102" s="330"/>
      <c r="AM102" s="330"/>
      <c r="AN102" s="330"/>
      <c r="AO102" s="330"/>
      <c r="AP102" s="330"/>
      <c r="AQ102" s="330"/>
    </row>
    <row r="103" spans="1:43" ht="18.95" customHeight="1">
      <c r="A103" s="284">
        <v>97</v>
      </c>
      <c r="B103" s="284"/>
      <c r="C103" s="421" t="s">
        <v>281</v>
      </c>
      <c r="D103" s="424" t="s">
        <v>536</v>
      </c>
      <c r="E103" s="423" t="s">
        <v>541</v>
      </c>
      <c r="F103" s="369" t="s">
        <v>538</v>
      </c>
      <c r="G103" s="369" t="s">
        <v>539</v>
      </c>
      <c r="H103" s="369" t="s">
        <v>542</v>
      </c>
      <c r="I103" s="370" t="s">
        <v>316</v>
      </c>
      <c r="J103" s="342" t="s">
        <v>856</v>
      </c>
      <c r="K103" s="399"/>
      <c r="L103" s="403"/>
      <c r="M103" s="407"/>
      <c r="N103" s="371"/>
      <c r="O103" s="285"/>
      <c r="P103" s="285"/>
      <c r="Q103" s="285"/>
      <c r="R103" s="285"/>
      <c r="S103" s="285"/>
      <c r="T103" s="285"/>
      <c r="U103" s="285"/>
      <c r="V103" s="289"/>
      <c r="W103" s="290"/>
      <c r="X103" s="263"/>
      <c r="Y103" s="290"/>
      <c r="Z103" s="290"/>
      <c r="AA103" s="290"/>
      <c r="AB103" s="330"/>
      <c r="AC103" s="330"/>
      <c r="AD103" s="330"/>
      <c r="AE103" s="330"/>
      <c r="AF103" s="330"/>
      <c r="AG103" s="330"/>
      <c r="AH103" s="330"/>
      <c r="AI103" s="330"/>
      <c r="AJ103" s="330"/>
      <c r="AK103" s="330"/>
      <c r="AL103" s="330"/>
      <c r="AM103" s="330"/>
      <c r="AN103" s="330"/>
      <c r="AO103" s="330"/>
      <c r="AP103" s="330"/>
      <c r="AQ103" s="330"/>
    </row>
    <row r="104" spans="1:43" ht="18.95" customHeight="1">
      <c r="A104" s="284">
        <v>98</v>
      </c>
      <c r="B104" s="284"/>
      <c r="C104" s="421" t="s">
        <v>281</v>
      </c>
      <c r="D104" s="424" t="s">
        <v>536</v>
      </c>
      <c r="E104" s="423" t="s">
        <v>543</v>
      </c>
      <c r="F104" s="369" t="s">
        <v>538</v>
      </c>
      <c r="G104" s="369" t="s">
        <v>539</v>
      </c>
      <c r="H104" s="369" t="s">
        <v>544</v>
      </c>
      <c r="I104" s="370" t="s">
        <v>282</v>
      </c>
      <c r="J104" s="342" t="s">
        <v>857</v>
      </c>
      <c r="K104" s="376" t="s">
        <v>858</v>
      </c>
      <c r="L104" s="403"/>
      <c r="M104" s="406"/>
      <c r="N104" s="371"/>
      <c r="O104" s="285"/>
      <c r="P104" s="285"/>
      <c r="Q104" s="285"/>
      <c r="R104" s="285"/>
      <c r="S104" s="285"/>
      <c r="T104" s="285"/>
      <c r="U104" s="285"/>
      <c r="V104" s="289"/>
      <c r="W104" s="401"/>
      <c r="X104" s="263"/>
      <c r="Y104" s="290"/>
      <c r="Z104" s="290"/>
      <c r="AA104" s="290"/>
      <c r="AB104" s="330"/>
      <c r="AC104" s="330"/>
      <c r="AD104" s="330"/>
      <c r="AE104" s="330"/>
      <c r="AF104" s="330"/>
      <c r="AG104" s="330"/>
      <c r="AH104" s="330"/>
      <c r="AI104" s="330"/>
      <c r="AJ104" s="330"/>
      <c r="AK104" s="330"/>
      <c r="AL104" s="330"/>
      <c r="AM104" s="330"/>
      <c r="AN104" s="330"/>
      <c r="AO104" s="330"/>
      <c r="AP104" s="330"/>
      <c r="AQ104" s="330"/>
    </row>
    <row r="105" spans="1:43" ht="18.95" customHeight="1">
      <c r="A105" s="284">
        <v>99</v>
      </c>
      <c r="B105" s="284"/>
      <c r="C105" s="421" t="s">
        <v>281</v>
      </c>
      <c r="D105" s="424" t="s">
        <v>536</v>
      </c>
      <c r="E105" s="423" t="s">
        <v>545</v>
      </c>
      <c r="F105" s="369" t="s">
        <v>538</v>
      </c>
      <c r="G105" s="369" t="s">
        <v>539</v>
      </c>
      <c r="H105" s="369" t="s">
        <v>546</v>
      </c>
      <c r="I105" s="370" t="s">
        <v>547</v>
      </c>
      <c r="J105" s="342" t="s">
        <v>859</v>
      </c>
      <c r="K105" s="266"/>
      <c r="L105" s="405"/>
      <c r="M105" s="407"/>
      <c r="N105" s="371"/>
      <c r="O105" s="285"/>
      <c r="P105" s="285"/>
      <c r="Q105" s="285"/>
      <c r="R105" s="285"/>
      <c r="S105" s="285"/>
      <c r="T105" s="285"/>
      <c r="U105" s="285"/>
      <c r="V105" s="289"/>
      <c r="W105" s="290"/>
      <c r="X105" s="263"/>
      <c r="Y105" s="290"/>
      <c r="Z105" s="290"/>
      <c r="AA105" s="290"/>
      <c r="AB105" s="330"/>
      <c r="AC105" s="330"/>
      <c r="AD105" s="330"/>
      <c r="AE105" s="330"/>
      <c r="AF105" s="330"/>
      <c r="AG105" s="330"/>
      <c r="AH105" s="330"/>
      <c r="AI105" s="330"/>
      <c r="AJ105" s="330"/>
      <c r="AK105" s="330"/>
      <c r="AL105" s="330"/>
      <c r="AM105" s="330"/>
      <c r="AN105" s="330"/>
      <c r="AO105" s="330"/>
      <c r="AP105" s="330"/>
      <c r="AQ105" s="330"/>
    </row>
    <row r="106" spans="1:43" ht="18.95" customHeight="1">
      <c r="A106" s="284">
        <v>100</v>
      </c>
      <c r="B106" s="284"/>
      <c r="C106" s="421" t="s">
        <v>281</v>
      </c>
      <c r="D106" s="424" t="s">
        <v>536</v>
      </c>
      <c r="E106" s="428" t="s">
        <v>548</v>
      </c>
      <c r="F106" s="369" t="s">
        <v>538</v>
      </c>
      <c r="G106" s="369" t="s">
        <v>539</v>
      </c>
      <c r="H106" s="369" t="s">
        <v>549</v>
      </c>
      <c r="I106" s="370" t="s">
        <v>316</v>
      </c>
      <c r="J106" s="342" t="s">
        <v>860</v>
      </c>
      <c r="K106" s="270"/>
      <c r="L106" s="395"/>
      <c r="M106" s="407"/>
      <c r="N106" s="371"/>
      <c r="O106" s="285"/>
      <c r="P106" s="285"/>
      <c r="Q106" s="285"/>
      <c r="R106" s="285"/>
      <c r="S106" s="285"/>
      <c r="T106" s="285"/>
      <c r="U106" s="285"/>
      <c r="V106" s="289"/>
      <c r="W106" s="290"/>
      <c r="X106" s="263"/>
      <c r="Y106" s="290"/>
      <c r="Z106" s="290"/>
      <c r="AA106" s="290"/>
      <c r="AB106" s="330"/>
      <c r="AC106" s="330"/>
      <c r="AD106" s="330"/>
      <c r="AE106" s="330"/>
      <c r="AF106" s="330"/>
      <c r="AG106" s="330"/>
      <c r="AH106" s="330"/>
      <c r="AI106" s="330"/>
      <c r="AJ106" s="330"/>
      <c r="AK106" s="330"/>
      <c r="AL106" s="330"/>
      <c r="AM106" s="330"/>
      <c r="AN106" s="330"/>
      <c r="AO106" s="330"/>
      <c r="AP106" s="330"/>
      <c r="AQ106" s="330"/>
    </row>
    <row r="107" spans="1:43" ht="18.95" customHeight="1">
      <c r="A107" s="284">
        <v>101</v>
      </c>
      <c r="B107" s="284"/>
      <c r="C107" s="421" t="s">
        <v>281</v>
      </c>
      <c r="D107" s="424" t="s">
        <v>536</v>
      </c>
      <c r="E107" s="428" t="s">
        <v>674</v>
      </c>
      <c r="F107" s="369" t="s">
        <v>538</v>
      </c>
      <c r="G107" s="369" t="s">
        <v>539</v>
      </c>
      <c r="H107" s="369" t="s">
        <v>550</v>
      </c>
      <c r="I107" s="370" t="s">
        <v>316</v>
      </c>
      <c r="J107" s="342" t="s">
        <v>861</v>
      </c>
      <c r="K107" s="266"/>
      <c r="L107" s="405"/>
      <c r="M107" s="407"/>
      <c r="N107" s="371"/>
      <c r="O107" s="285"/>
      <c r="P107" s="285"/>
      <c r="Q107" s="285"/>
      <c r="R107" s="285"/>
      <c r="S107" s="285"/>
      <c r="T107" s="285"/>
      <c r="U107" s="285"/>
      <c r="V107" s="289"/>
      <c r="W107" s="290"/>
      <c r="X107" s="263"/>
      <c r="Y107" s="290"/>
      <c r="Z107" s="290"/>
      <c r="AA107" s="29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</row>
    <row r="108" spans="1:43" ht="18.95" customHeight="1">
      <c r="A108" s="284">
        <v>102</v>
      </c>
      <c r="B108" s="284"/>
      <c r="C108" s="421" t="s">
        <v>281</v>
      </c>
      <c r="D108" s="424" t="s">
        <v>536</v>
      </c>
      <c r="E108" s="428" t="s">
        <v>551</v>
      </c>
      <c r="F108" s="369" t="s">
        <v>538</v>
      </c>
      <c r="G108" s="369" t="s">
        <v>539</v>
      </c>
      <c r="H108" s="369" t="s">
        <v>552</v>
      </c>
      <c r="I108" s="370" t="s">
        <v>282</v>
      </c>
      <c r="J108" s="342" t="s">
        <v>862</v>
      </c>
      <c r="K108" s="398"/>
      <c r="L108" s="292"/>
      <c r="M108" s="407"/>
      <c r="N108" s="371"/>
      <c r="O108" s="285"/>
      <c r="P108" s="285"/>
      <c r="Q108" s="285"/>
      <c r="R108" s="285"/>
      <c r="S108" s="285"/>
      <c r="T108" s="285"/>
      <c r="U108" s="285"/>
      <c r="V108" s="289"/>
      <c r="W108" s="290"/>
      <c r="X108" s="263"/>
      <c r="Y108" s="290"/>
      <c r="Z108" s="290"/>
      <c r="AA108" s="290"/>
      <c r="AB108" s="330"/>
      <c r="AC108" s="330"/>
      <c r="AD108" s="330"/>
      <c r="AE108" s="330"/>
      <c r="AF108" s="330"/>
      <c r="AG108" s="330"/>
      <c r="AH108" s="330"/>
      <c r="AI108" s="330"/>
      <c r="AJ108" s="330"/>
      <c r="AK108" s="330"/>
      <c r="AL108" s="330"/>
      <c r="AM108" s="330"/>
      <c r="AN108" s="330"/>
      <c r="AO108" s="330"/>
      <c r="AP108" s="330"/>
      <c r="AQ108" s="330"/>
    </row>
    <row r="109" spans="1:43" ht="18.95" customHeight="1">
      <c r="A109" s="284">
        <v>103</v>
      </c>
      <c r="B109" s="284"/>
      <c r="C109" s="421" t="s">
        <v>281</v>
      </c>
      <c r="D109" s="424" t="s">
        <v>536</v>
      </c>
      <c r="E109" s="428" t="s">
        <v>553</v>
      </c>
      <c r="F109" s="369" t="s">
        <v>538</v>
      </c>
      <c r="G109" s="369" t="s">
        <v>539</v>
      </c>
      <c r="H109" s="369" t="s">
        <v>554</v>
      </c>
      <c r="I109" s="370" t="s">
        <v>316</v>
      </c>
      <c r="J109" s="412" t="s">
        <v>863</v>
      </c>
      <c r="K109" s="412" t="s">
        <v>870</v>
      </c>
      <c r="L109" s="176"/>
      <c r="M109" s="407"/>
      <c r="N109" s="371"/>
      <c r="O109" s="285"/>
      <c r="P109" s="285"/>
      <c r="Q109" s="285"/>
      <c r="R109" s="285"/>
      <c r="S109" s="285"/>
      <c r="T109" s="285"/>
      <c r="U109" s="285"/>
      <c r="V109" s="286"/>
      <c r="W109" s="287"/>
      <c r="X109" s="285"/>
      <c r="Y109" s="287"/>
      <c r="Z109" s="287"/>
      <c r="AA109" s="287"/>
      <c r="AB109" s="330"/>
      <c r="AC109" s="330"/>
      <c r="AD109" s="330"/>
      <c r="AE109" s="330"/>
      <c r="AF109" s="330"/>
      <c r="AG109" s="330"/>
      <c r="AH109" s="330"/>
      <c r="AI109" s="330"/>
      <c r="AJ109" s="330"/>
      <c r="AK109" s="330"/>
      <c r="AL109" s="330"/>
      <c r="AM109" s="330"/>
      <c r="AN109" s="330"/>
      <c r="AO109" s="330"/>
      <c r="AP109" s="330"/>
      <c r="AQ109" s="330"/>
    </row>
    <row r="110" spans="1:43" ht="18.95" customHeight="1">
      <c r="A110" s="284">
        <v>104</v>
      </c>
      <c r="B110" s="284"/>
      <c r="C110" s="421" t="s">
        <v>281</v>
      </c>
      <c r="D110" s="424" t="s">
        <v>555</v>
      </c>
      <c r="E110" s="423" t="s">
        <v>556</v>
      </c>
      <c r="F110" s="369" t="s">
        <v>557</v>
      </c>
      <c r="G110" s="401" t="s">
        <v>558</v>
      </c>
      <c r="H110" s="369" t="s">
        <v>559</v>
      </c>
      <c r="I110" s="370" t="s">
        <v>355</v>
      </c>
      <c r="J110" s="381" t="s">
        <v>867</v>
      </c>
      <c r="K110" s="293"/>
      <c r="L110" s="176"/>
      <c r="M110" s="406" t="s">
        <v>560</v>
      </c>
      <c r="N110" s="371"/>
      <c r="O110" s="285"/>
      <c r="P110" s="285"/>
      <c r="Q110" s="285"/>
      <c r="R110" s="285"/>
      <c r="S110" s="285"/>
      <c r="T110" s="285"/>
      <c r="U110" s="285"/>
      <c r="V110" s="289"/>
      <c r="W110" s="290"/>
      <c r="X110" s="263"/>
      <c r="Y110" s="290"/>
      <c r="Z110" s="290"/>
      <c r="AA110" s="290"/>
      <c r="AB110" s="330"/>
      <c r="AC110" s="330"/>
      <c r="AD110" s="330"/>
      <c r="AE110" s="330"/>
      <c r="AF110" s="330"/>
      <c r="AG110" s="330"/>
      <c r="AH110" s="330"/>
      <c r="AI110" s="330"/>
      <c r="AJ110" s="330"/>
      <c r="AK110" s="330"/>
      <c r="AL110" s="330"/>
      <c r="AM110" s="330"/>
      <c r="AN110" s="330"/>
      <c r="AO110" s="330"/>
      <c r="AP110" s="330"/>
      <c r="AQ110" s="330"/>
    </row>
    <row r="111" spans="1:43" ht="18.95" customHeight="1">
      <c r="A111" s="284">
        <v>105</v>
      </c>
      <c r="B111" s="284"/>
      <c r="C111" s="421" t="s">
        <v>281</v>
      </c>
      <c r="D111" s="424" t="s">
        <v>555</v>
      </c>
      <c r="E111" s="423" t="s">
        <v>561</v>
      </c>
      <c r="F111" s="369" t="s">
        <v>562</v>
      </c>
      <c r="G111" s="401" t="s">
        <v>558</v>
      </c>
      <c r="H111" s="369" t="s">
        <v>1028</v>
      </c>
      <c r="I111" s="370" t="s">
        <v>361</v>
      </c>
      <c r="J111" s="381" t="s">
        <v>1026</v>
      </c>
      <c r="K111" s="396"/>
      <c r="L111" s="400"/>
      <c r="M111" s="406" t="s">
        <v>563</v>
      </c>
      <c r="N111" s="371"/>
      <c r="O111" s="285"/>
      <c r="P111" s="285"/>
      <c r="Q111" s="285"/>
      <c r="R111" s="285"/>
      <c r="S111" s="285"/>
      <c r="T111" s="285"/>
      <c r="U111" s="285"/>
      <c r="V111" s="286"/>
      <c r="W111" s="287"/>
      <c r="X111" s="285"/>
      <c r="Y111" s="287"/>
      <c r="Z111" s="287"/>
      <c r="AA111" s="287"/>
      <c r="AB111" s="330"/>
      <c r="AC111" s="330"/>
      <c r="AD111" s="330"/>
      <c r="AE111" s="330"/>
      <c r="AF111" s="330"/>
      <c r="AG111" s="330"/>
      <c r="AH111" s="330"/>
      <c r="AI111" s="330"/>
      <c r="AJ111" s="330"/>
      <c r="AK111" s="330"/>
      <c r="AL111" s="330"/>
      <c r="AM111" s="330"/>
      <c r="AN111" s="330"/>
      <c r="AO111" s="330"/>
      <c r="AP111" s="330"/>
      <c r="AQ111" s="330"/>
    </row>
    <row r="112" spans="1:43" ht="18.95" customHeight="1">
      <c r="A112" s="284">
        <v>106</v>
      </c>
      <c r="B112" s="284"/>
      <c r="C112" s="421" t="s">
        <v>281</v>
      </c>
      <c r="D112" s="424" t="s">
        <v>555</v>
      </c>
      <c r="E112" s="423" t="s">
        <v>1027</v>
      </c>
      <c r="F112" s="369" t="s">
        <v>564</v>
      </c>
      <c r="G112" s="401" t="s">
        <v>558</v>
      </c>
      <c r="H112" s="369" t="s">
        <v>565</v>
      </c>
      <c r="I112" s="370" t="s">
        <v>355</v>
      </c>
      <c r="J112" s="381" t="s">
        <v>868</v>
      </c>
      <c r="K112" s="396"/>
      <c r="L112" s="400"/>
      <c r="M112" s="406" t="s">
        <v>566</v>
      </c>
      <c r="N112" s="371"/>
      <c r="O112" s="285"/>
      <c r="P112" s="285"/>
      <c r="Q112" s="285"/>
      <c r="R112" s="285"/>
      <c r="S112" s="285"/>
      <c r="T112" s="285"/>
      <c r="U112" s="285"/>
      <c r="V112" s="286"/>
      <c r="W112" s="287"/>
      <c r="X112" s="285"/>
      <c r="Y112" s="287"/>
      <c r="Z112" s="287"/>
      <c r="AA112" s="287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</row>
    <row r="113" spans="1:43" ht="18.95" customHeight="1">
      <c r="A113" s="284">
        <v>107</v>
      </c>
      <c r="B113" s="284"/>
      <c r="C113" s="421" t="s">
        <v>281</v>
      </c>
      <c r="D113" s="424" t="s">
        <v>555</v>
      </c>
      <c r="E113" s="423" t="s">
        <v>1017</v>
      </c>
      <c r="F113" s="476" t="s">
        <v>1019</v>
      </c>
      <c r="G113" s="401" t="s">
        <v>558</v>
      </c>
      <c r="H113" s="369" t="s">
        <v>1024</v>
      </c>
      <c r="I113" s="370" t="s">
        <v>355</v>
      </c>
      <c r="J113" s="381" t="s">
        <v>1025</v>
      </c>
      <c r="K113" s="398"/>
      <c r="L113" s="398"/>
      <c r="M113" s="406"/>
      <c r="N113" s="371"/>
      <c r="O113" s="285"/>
      <c r="P113" s="285"/>
      <c r="Q113" s="285"/>
      <c r="R113" s="285"/>
      <c r="S113" s="285"/>
      <c r="T113" s="285"/>
      <c r="U113" s="285"/>
      <c r="V113" s="286"/>
      <c r="W113" s="287"/>
      <c r="X113" s="285"/>
      <c r="Y113" s="287"/>
      <c r="Z113" s="287"/>
      <c r="AA113" s="287"/>
      <c r="AB113" s="330"/>
      <c r="AC113" s="330"/>
      <c r="AD113" s="330"/>
      <c r="AE113" s="330"/>
      <c r="AF113" s="330"/>
      <c r="AG113" s="330"/>
      <c r="AH113" s="330"/>
      <c r="AI113" s="330"/>
      <c r="AJ113" s="330"/>
      <c r="AK113" s="330"/>
      <c r="AL113" s="330"/>
      <c r="AM113" s="330"/>
      <c r="AN113" s="330"/>
      <c r="AO113" s="330"/>
      <c r="AP113" s="330"/>
      <c r="AQ113" s="330"/>
    </row>
    <row r="114" spans="1:43" ht="18.95" customHeight="1">
      <c r="A114" s="284">
        <v>108</v>
      </c>
      <c r="B114" s="284"/>
      <c r="C114" s="421" t="s">
        <v>281</v>
      </c>
      <c r="D114" s="424" t="s">
        <v>555</v>
      </c>
      <c r="E114" s="423" t="s">
        <v>567</v>
      </c>
      <c r="F114" s="369" t="s">
        <v>568</v>
      </c>
      <c r="G114" s="401" t="s">
        <v>558</v>
      </c>
      <c r="H114" s="369" t="s">
        <v>1020</v>
      </c>
      <c r="I114" s="370" t="s">
        <v>355</v>
      </c>
      <c r="J114" s="381" t="s">
        <v>1021</v>
      </c>
      <c r="K114" s="266"/>
      <c r="L114" s="401"/>
      <c r="M114" s="407"/>
      <c r="N114" s="371"/>
      <c r="O114" s="285"/>
      <c r="P114" s="285"/>
      <c r="Q114" s="285"/>
      <c r="R114" s="285"/>
      <c r="S114" s="285"/>
      <c r="T114" s="285"/>
      <c r="U114" s="285"/>
      <c r="V114" s="286"/>
      <c r="W114" s="287"/>
      <c r="X114" s="285"/>
      <c r="Y114" s="287"/>
      <c r="Z114" s="287"/>
      <c r="AA114" s="287"/>
      <c r="AB114" s="330"/>
      <c r="AC114" s="330"/>
      <c r="AD114" s="330"/>
      <c r="AE114" s="330"/>
      <c r="AF114" s="330"/>
      <c r="AG114" s="330"/>
      <c r="AH114" s="330"/>
      <c r="AI114" s="330"/>
      <c r="AJ114" s="330"/>
      <c r="AK114" s="330"/>
      <c r="AL114" s="330"/>
      <c r="AM114" s="330"/>
      <c r="AN114" s="330"/>
      <c r="AO114" s="330"/>
      <c r="AP114" s="330"/>
      <c r="AQ114" s="330"/>
    </row>
    <row r="115" spans="1:43" ht="18.95" customHeight="1">
      <c r="A115" s="284">
        <v>109</v>
      </c>
      <c r="B115" s="284"/>
      <c r="C115" s="421" t="s">
        <v>281</v>
      </c>
      <c r="D115" s="424" t="s">
        <v>555</v>
      </c>
      <c r="E115" s="423" t="s">
        <v>1018</v>
      </c>
      <c r="F115" s="369" t="s">
        <v>558</v>
      </c>
      <c r="G115" s="401" t="s">
        <v>558</v>
      </c>
      <c r="H115" s="369" t="s">
        <v>1022</v>
      </c>
      <c r="I115" s="370" t="s">
        <v>355</v>
      </c>
      <c r="J115" s="381" t="s">
        <v>1023</v>
      </c>
      <c r="K115" s="404"/>
      <c r="L115" s="403"/>
      <c r="M115" s="407"/>
      <c r="N115" s="371"/>
      <c r="O115" s="285"/>
      <c r="P115" s="285"/>
      <c r="Q115" s="285"/>
      <c r="R115" s="285"/>
      <c r="S115" s="285"/>
      <c r="T115" s="285"/>
      <c r="U115" s="285"/>
      <c r="V115" s="286"/>
      <c r="W115" s="287"/>
      <c r="X115" s="285"/>
      <c r="Y115" s="287"/>
      <c r="Z115" s="287"/>
      <c r="AA115" s="287"/>
      <c r="AB115" s="330"/>
      <c r="AC115" s="330"/>
      <c r="AD115" s="330"/>
      <c r="AE115" s="330"/>
      <c r="AF115" s="330"/>
      <c r="AG115" s="330"/>
      <c r="AH115" s="330"/>
      <c r="AI115" s="330"/>
      <c r="AJ115" s="330"/>
      <c r="AK115" s="330"/>
      <c r="AL115" s="330"/>
      <c r="AM115" s="330"/>
      <c r="AN115" s="330"/>
      <c r="AO115" s="330"/>
      <c r="AP115" s="330"/>
      <c r="AQ115" s="330"/>
    </row>
    <row r="116" spans="1:43" ht="18.95" customHeight="1">
      <c r="A116" s="284">
        <v>110</v>
      </c>
      <c r="B116" s="284"/>
      <c r="C116" s="421" t="s">
        <v>281</v>
      </c>
      <c r="D116" s="424" t="s">
        <v>555</v>
      </c>
      <c r="E116" s="423" t="s">
        <v>569</v>
      </c>
      <c r="F116" s="369" t="s">
        <v>558</v>
      </c>
      <c r="G116" s="401" t="s">
        <v>558</v>
      </c>
      <c r="H116" s="369" t="s">
        <v>570</v>
      </c>
      <c r="I116" s="370" t="s">
        <v>866</v>
      </c>
      <c r="J116" s="381" t="s">
        <v>869</v>
      </c>
      <c r="K116" s="396"/>
      <c r="L116" s="400"/>
      <c r="M116" s="406" t="s">
        <v>571</v>
      </c>
      <c r="N116" s="371"/>
      <c r="O116" s="285"/>
      <c r="P116" s="285"/>
      <c r="Q116" s="285"/>
      <c r="R116" s="285"/>
      <c r="S116" s="285"/>
      <c r="T116" s="285"/>
      <c r="U116" s="285"/>
      <c r="V116" s="286"/>
      <c r="W116" s="287"/>
      <c r="X116" s="285"/>
      <c r="Y116" s="287"/>
      <c r="Z116" s="287"/>
      <c r="AA116" s="287"/>
      <c r="AB116" s="330"/>
      <c r="AC116" s="330"/>
      <c r="AD116" s="330"/>
      <c r="AE116" s="330"/>
      <c r="AF116" s="330"/>
      <c r="AG116" s="330"/>
      <c r="AH116" s="330"/>
      <c r="AI116" s="330"/>
      <c r="AJ116" s="330"/>
      <c r="AK116" s="330"/>
      <c r="AL116" s="330"/>
      <c r="AM116" s="330"/>
      <c r="AN116" s="330"/>
      <c r="AO116" s="330"/>
      <c r="AP116" s="330"/>
      <c r="AQ116" s="330"/>
    </row>
    <row r="117" spans="1:43" ht="18.95" customHeight="1">
      <c r="A117" s="284">
        <v>111</v>
      </c>
      <c r="B117" s="284"/>
      <c r="C117" s="421" t="s">
        <v>281</v>
      </c>
      <c r="D117" s="424" t="s">
        <v>572</v>
      </c>
      <c r="E117" s="423" t="s">
        <v>573</v>
      </c>
      <c r="F117" s="369" t="s">
        <v>574</v>
      </c>
      <c r="G117" s="401" t="s">
        <v>575</v>
      </c>
      <c r="H117" s="369" t="s">
        <v>576</v>
      </c>
      <c r="I117" s="370" t="s">
        <v>282</v>
      </c>
      <c r="J117" s="412" t="s">
        <v>577</v>
      </c>
      <c r="K117" s="412" t="s">
        <v>578</v>
      </c>
      <c r="L117" s="406" t="s">
        <v>579</v>
      </c>
      <c r="M117" s="407"/>
      <c r="N117" s="371"/>
      <c r="O117" s="285"/>
      <c r="P117" s="285"/>
      <c r="Q117" s="285"/>
      <c r="R117" s="285"/>
      <c r="S117" s="285"/>
      <c r="T117" s="285"/>
      <c r="U117" s="285"/>
      <c r="V117" s="286"/>
      <c r="W117" s="287"/>
      <c r="X117" s="285"/>
      <c r="Y117" s="287"/>
      <c r="Z117" s="287"/>
      <c r="AA117" s="287"/>
      <c r="AB117" s="330"/>
      <c r="AC117" s="330"/>
      <c r="AD117" s="330"/>
      <c r="AE117" s="330"/>
      <c r="AF117" s="330"/>
      <c r="AG117" s="330"/>
      <c r="AH117" s="330"/>
      <c r="AI117" s="330"/>
      <c r="AJ117" s="330"/>
      <c r="AK117" s="330"/>
      <c r="AL117" s="330"/>
      <c r="AM117" s="330"/>
      <c r="AN117" s="330"/>
      <c r="AO117" s="330"/>
      <c r="AP117" s="330"/>
      <c r="AQ117" s="330"/>
    </row>
    <row r="118" spans="1:43" ht="18.95" customHeight="1">
      <c r="A118" s="284">
        <v>112</v>
      </c>
      <c r="B118" s="284"/>
      <c r="C118" s="421" t="s">
        <v>281</v>
      </c>
      <c r="D118" s="424" t="s">
        <v>572</v>
      </c>
      <c r="E118" s="423" t="s">
        <v>573</v>
      </c>
      <c r="F118" s="369" t="s">
        <v>580</v>
      </c>
      <c r="G118" s="401" t="s">
        <v>575</v>
      </c>
      <c r="H118" s="369" t="s">
        <v>581</v>
      </c>
      <c r="I118" s="370" t="s">
        <v>582</v>
      </c>
      <c r="J118" s="412" t="s">
        <v>583</v>
      </c>
      <c r="K118" s="293"/>
      <c r="L118" s="406" t="s">
        <v>579</v>
      </c>
      <c r="M118" s="407"/>
      <c r="N118" s="371"/>
      <c r="O118" s="285"/>
      <c r="P118" s="285"/>
      <c r="Q118" s="285"/>
      <c r="R118" s="285"/>
      <c r="S118" s="285"/>
      <c r="T118" s="285"/>
      <c r="U118" s="285"/>
      <c r="V118" s="286"/>
      <c r="W118" s="287"/>
      <c r="X118" s="285"/>
      <c r="Y118" s="287"/>
      <c r="Z118" s="287"/>
      <c r="AA118" s="287"/>
      <c r="AB118" s="330"/>
      <c r="AC118" s="330"/>
      <c r="AD118" s="330"/>
      <c r="AE118" s="330"/>
      <c r="AF118" s="330"/>
      <c r="AG118" s="330"/>
      <c r="AH118" s="330"/>
      <c r="AI118" s="330"/>
      <c r="AJ118" s="330"/>
      <c r="AK118" s="330"/>
      <c r="AL118" s="330"/>
      <c r="AM118" s="330"/>
      <c r="AN118" s="330"/>
      <c r="AO118" s="330"/>
      <c r="AP118" s="330"/>
      <c r="AQ118" s="330"/>
    </row>
    <row r="119" spans="1:43" ht="18.95" customHeight="1">
      <c r="A119" s="284">
        <v>113</v>
      </c>
      <c r="B119" s="284"/>
      <c r="C119" s="421" t="s">
        <v>281</v>
      </c>
      <c r="D119" s="424" t="s">
        <v>572</v>
      </c>
      <c r="E119" s="423" t="s">
        <v>573</v>
      </c>
      <c r="F119" s="369" t="s">
        <v>584</v>
      </c>
      <c r="G119" s="401" t="s">
        <v>575</v>
      </c>
      <c r="H119" s="369" t="s">
        <v>585</v>
      </c>
      <c r="I119" s="370" t="s">
        <v>582</v>
      </c>
      <c r="J119" s="412" t="s">
        <v>586</v>
      </c>
      <c r="K119" s="412" t="s">
        <v>587</v>
      </c>
      <c r="L119" s="406" t="s">
        <v>588</v>
      </c>
      <c r="M119" s="407"/>
      <c r="N119" s="371"/>
      <c r="O119" s="285"/>
      <c r="P119" s="285"/>
      <c r="Q119" s="285"/>
      <c r="R119" s="285"/>
      <c r="S119" s="285"/>
      <c r="T119" s="285"/>
      <c r="U119" s="285"/>
      <c r="V119" s="286"/>
      <c r="W119" s="287"/>
      <c r="X119" s="285"/>
      <c r="Y119" s="287"/>
      <c r="Z119" s="287"/>
      <c r="AA119" s="287"/>
      <c r="AB119" s="330"/>
      <c r="AC119" s="330"/>
      <c r="AD119" s="330"/>
      <c r="AE119" s="330"/>
      <c r="AF119" s="330"/>
      <c r="AG119" s="330"/>
      <c r="AH119" s="330"/>
      <c r="AI119" s="330"/>
      <c r="AJ119" s="330"/>
      <c r="AK119" s="330"/>
      <c r="AL119" s="330"/>
      <c r="AM119" s="330"/>
      <c r="AN119" s="330"/>
      <c r="AO119" s="330"/>
      <c r="AP119" s="330"/>
      <c r="AQ119" s="330"/>
    </row>
    <row r="120" spans="1:43" ht="18.95" customHeight="1">
      <c r="A120" s="284">
        <v>114</v>
      </c>
      <c r="B120" s="284"/>
      <c r="C120" s="421" t="s">
        <v>281</v>
      </c>
      <c r="D120" s="424" t="s">
        <v>572</v>
      </c>
      <c r="E120" s="423" t="s">
        <v>573</v>
      </c>
      <c r="F120" s="369" t="s">
        <v>584</v>
      </c>
      <c r="G120" s="401" t="s">
        <v>575</v>
      </c>
      <c r="H120" s="369" t="s">
        <v>589</v>
      </c>
      <c r="I120" s="370" t="s">
        <v>582</v>
      </c>
      <c r="J120" s="412" t="s">
        <v>1016</v>
      </c>
      <c r="K120" s="342"/>
      <c r="L120" s="406" t="s">
        <v>588</v>
      </c>
      <c r="M120" s="406"/>
      <c r="N120" s="371"/>
      <c r="O120" s="285"/>
      <c r="P120" s="285"/>
      <c r="Q120" s="285"/>
      <c r="R120" s="285"/>
      <c r="S120" s="285"/>
      <c r="T120" s="285"/>
      <c r="U120" s="285"/>
      <c r="V120" s="286"/>
      <c r="W120" s="287"/>
      <c r="X120" s="285"/>
      <c r="Y120" s="287"/>
      <c r="Z120" s="287"/>
      <c r="AA120" s="287"/>
      <c r="AB120" s="330"/>
      <c r="AC120" s="330"/>
      <c r="AD120" s="330"/>
      <c r="AE120" s="330"/>
      <c r="AF120" s="330"/>
      <c r="AG120" s="330"/>
      <c r="AH120" s="330"/>
      <c r="AI120" s="330"/>
      <c r="AJ120" s="330"/>
      <c r="AK120" s="330"/>
      <c r="AL120" s="330"/>
      <c r="AM120" s="330"/>
      <c r="AN120" s="330"/>
      <c r="AO120" s="330"/>
      <c r="AP120" s="330"/>
      <c r="AQ120" s="330"/>
    </row>
    <row r="121" spans="1:43" ht="18.95" customHeight="1">
      <c r="A121" s="284">
        <v>115</v>
      </c>
      <c r="B121" s="284"/>
      <c r="C121" s="421" t="s">
        <v>281</v>
      </c>
      <c r="D121" s="424" t="s">
        <v>572</v>
      </c>
      <c r="E121" s="423" t="s">
        <v>590</v>
      </c>
      <c r="F121" s="369" t="s">
        <v>574</v>
      </c>
      <c r="G121" s="401" t="s">
        <v>575</v>
      </c>
      <c r="H121" s="369" t="s">
        <v>591</v>
      </c>
      <c r="I121" s="370" t="s">
        <v>592</v>
      </c>
      <c r="J121" s="413" t="s">
        <v>593</v>
      </c>
      <c r="K121" s="396"/>
      <c r="L121" s="378" t="s">
        <v>594</v>
      </c>
      <c r="M121" s="406"/>
      <c r="N121" s="371"/>
      <c r="O121" s="285"/>
      <c r="P121" s="285"/>
      <c r="Q121" s="285"/>
      <c r="R121" s="285"/>
      <c r="S121" s="285"/>
      <c r="T121" s="285"/>
      <c r="U121" s="285"/>
      <c r="V121" s="286"/>
      <c r="W121" s="287"/>
      <c r="X121" s="285"/>
      <c r="Y121" s="287"/>
      <c r="Z121" s="287"/>
      <c r="AA121" s="287"/>
      <c r="AB121" s="330"/>
      <c r="AC121" s="330"/>
      <c r="AD121" s="330"/>
      <c r="AE121" s="330"/>
      <c r="AF121" s="330"/>
      <c r="AG121" s="330"/>
      <c r="AH121" s="330"/>
      <c r="AI121" s="330"/>
      <c r="AJ121" s="330"/>
      <c r="AK121" s="330"/>
      <c r="AL121" s="330"/>
      <c r="AM121" s="330"/>
      <c r="AN121" s="330"/>
      <c r="AO121" s="330"/>
      <c r="AP121" s="330"/>
      <c r="AQ121" s="330"/>
    </row>
    <row r="122" spans="1:43" ht="18.95" customHeight="1">
      <c r="A122" s="284">
        <v>116</v>
      </c>
      <c r="B122" s="284"/>
      <c r="C122" s="421" t="s">
        <v>281</v>
      </c>
      <c r="D122" s="424" t="s">
        <v>572</v>
      </c>
      <c r="E122" s="423" t="s">
        <v>595</v>
      </c>
      <c r="F122" s="369" t="s">
        <v>584</v>
      </c>
      <c r="G122" s="401" t="s">
        <v>575</v>
      </c>
      <c r="H122" s="369" t="s">
        <v>596</v>
      </c>
      <c r="I122" s="370" t="s">
        <v>282</v>
      </c>
      <c r="J122" s="413" t="s">
        <v>597</v>
      </c>
      <c r="K122" s="398"/>
      <c r="L122" s="406" t="s">
        <v>598</v>
      </c>
      <c r="M122" s="407"/>
      <c r="N122" s="371"/>
      <c r="O122" s="285"/>
      <c r="P122" s="285"/>
      <c r="Q122" s="285"/>
      <c r="R122" s="285"/>
      <c r="S122" s="285"/>
      <c r="T122" s="285"/>
      <c r="U122" s="285"/>
      <c r="V122" s="286"/>
      <c r="W122" s="287"/>
      <c r="X122" s="285"/>
      <c r="Y122" s="287"/>
      <c r="Z122" s="287"/>
      <c r="AA122" s="287"/>
      <c r="AB122" s="330"/>
      <c r="AC122" s="330"/>
      <c r="AD122" s="330"/>
      <c r="AE122" s="330"/>
      <c r="AF122" s="330"/>
      <c r="AG122" s="330"/>
      <c r="AH122" s="330"/>
      <c r="AI122" s="330"/>
      <c r="AJ122" s="330"/>
      <c r="AK122" s="330"/>
      <c r="AL122" s="330"/>
      <c r="AM122" s="330"/>
      <c r="AN122" s="330"/>
      <c r="AO122" s="330"/>
      <c r="AP122" s="330"/>
      <c r="AQ122" s="330"/>
    </row>
    <row r="123" spans="1:43" ht="18.95" customHeight="1">
      <c r="A123" s="284">
        <v>117</v>
      </c>
      <c r="B123" s="284"/>
      <c r="C123" s="421" t="s">
        <v>281</v>
      </c>
      <c r="D123" s="424" t="s">
        <v>572</v>
      </c>
      <c r="E123" s="423" t="s">
        <v>678</v>
      </c>
      <c r="F123" s="369" t="s">
        <v>574</v>
      </c>
      <c r="G123" s="401" t="s">
        <v>575</v>
      </c>
      <c r="H123" s="369" t="s">
        <v>600</v>
      </c>
      <c r="I123" s="370" t="s">
        <v>599</v>
      </c>
      <c r="J123" s="414" t="s">
        <v>601</v>
      </c>
      <c r="K123" s="266"/>
      <c r="L123" s="379" t="s">
        <v>602</v>
      </c>
      <c r="M123" s="406"/>
      <c r="N123" s="371"/>
      <c r="O123" s="285"/>
      <c r="P123" s="285"/>
      <c r="Q123" s="285"/>
      <c r="R123" s="285"/>
      <c r="S123" s="285"/>
      <c r="T123" s="285"/>
      <c r="U123" s="285"/>
      <c r="V123" s="286"/>
      <c r="W123" s="287"/>
      <c r="X123" s="285"/>
      <c r="Y123" s="287"/>
      <c r="Z123" s="287"/>
      <c r="AA123" s="287"/>
      <c r="AB123" s="330"/>
      <c r="AC123" s="330"/>
      <c r="AD123" s="330"/>
      <c r="AE123" s="330"/>
      <c r="AF123" s="330"/>
      <c r="AG123" s="330"/>
      <c r="AH123" s="330"/>
      <c r="AI123" s="330"/>
      <c r="AJ123" s="330"/>
      <c r="AK123" s="330"/>
      <c r="AL123" s="330"/>
      <c r="AM123" s="330"/>
      <c r="AN123" s="330"/>
      <c r="AO123" s="330"/>
      <c r="AP123" s="330"/>
      <c r="AQ123" s="330"/>
    </row>
    <row r="124" spans="1:43" ht="18.95" customHeight="1">
      <c r="A124" s="284">
        <v>118</v>
      </c>
      <c r="B124" s="284"/>
      <c r="C124" s="421" t="s">
        <v>281</v>
      </c>
      <c r="D124" s="424" t="s">
        <v>572</v>
      </c>
      <c r="E124" s="423" t="s">
        <v>679</v>
      </c>
      <c r="F124" s="369" t="s">
        <v>574</v>
      </c>
      <c r="G124" s="401" t="s">
        <v>575</v>
      </c>
      <c r="H124" s="369" t="s">
        <v>603</v>
      </c>
      <c r="I124" s="370" t="s">
        <v>599</v>
      </c>
      <c r="J124" s="414" t="s">
        <v>604</v>
      </c>
      <c r="K124" s="404"/>
      <c r="L124" s="379" t="s">
        <v>602</v>
      </c>
      <c r="M124" s="406"/>
      <c r="N124" s="371"/>
      <c r="O124" s="285"/>
      <c r="P124" s="285"/>
      <c r="Q124" s="285"/>
      <c r="R124" s="285"/>
      <c r="S124" s="285"/>
      <c r="T124" s="285"/>
      <c r="U124" s="285"/>
      <c r="V124" s="286"/>
      <c r="W124" s="287"/>
      <c r="X124" s="285"/>
      <c r="Y124" s="287"/>
      <c r="Z124" s="287"/>
      <c r="AA124" s="287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0"/>
      <c r="AM124" s="330"/>
      <c r="AN124" s="330"/>
      <c r="AO124" s="330"/>
      <c r="AP124" s="330"/>
      <c r="AQ124" s="330"/>
    </row>
    <row r="125" spans="1:43" ht="18.95" customHeight="1">
      <c r="A125" s="284">
        <v>119</v>
      </c>
      <c r="B125" s="284"/>
      <c r="C125" s="421" t="s">
        <v>281</v>
      </c>
      <c r="D125" s="424" t="s">
        <v>572</v>
      </c>
      <c r="E125" s="423" t="s">
        <v>864</v>
      </c>
      <c r="F125" s="369" t="s">
        <v>574</v>
      </c>
      <c r="G125" s="401" t="s">
        <v>575</v>
      </c>
      <c r="H125" s="369" t="s">
        <v>605</v>
      </c>
      <c r="I125" s="370" t="s">
        <v>599</v>
      </c>
      <c r="J125" s="414" t="s">
        <v>606</v>
      </c>
      <c r="K125" s="396"/>
      <c r="L125" s="379" t="s">
        <v>602</v>
      </c>
      <c r="M125" s="406"/>
      <c r="N125" s="371"/>
      <c r="O125" s="285"/>
      <c r="P125" s="285"/>
      <c r="Q125" s="285"/>
      <c r="R125" s="285"/>
      <c r="S125" s="285"/>
      <c r="T125" s="285"/>
      <c r="U125" s="285"/>
      <c r="V125" s="286"/>
      <c r="W125" s="287"/>
      <c r="X125" s="285"/>
      <c r="Y125" s="287"/>
      <c r="Z125" s="287"/>
      <c r="AA125" s="287"/>
      <c r="AB125" s="330"/>
      <c r="AC125" s="330"/>
      <c r="AD125" s="330"/>
      <c r="AE125" s="330"/>
      <c r="AF125" s="330"/>
      <c r="AG125" s="330"/>
      <c r="AH125" s="330"/>
      <c r="AI125" s="330"/>
      <c r="AJ125" s="330"/>
      <c r="AK125" s="330"/>
      <c r="AL125" s="330"/>
      <c r="AM125" s="330"/>
      <c r="AN125" s="330"/>
      <c r="AO125" s="330"/>
      <c r="AP125" s="330"/>
      <c r="AQ125" s="330"/>
    </row>
    <row r="126" spans="1:43" ht="18.95" customHeight="1">
      <c r="A126" s="284">
        <v>120</v>
      </c>
      <c r="B126" s="284"/>
      <c r="C126" s="421" t="s">
        <v>281</v>
      </c>
      <c r="D126" s="424" t="s">
        <v>572</v>
      </c>
      <c r="E126" s="423" t="s">
        <v>680</v>
      </c>
      <c r="F126" s="369" t="s">
        <v>574</v>
      </c>
      <c r="G126" s="401" t="s">
        <v>575</v>
      </c>
      <c r="H126" s="369" t="s">
        <v>607</v>
      </c>
      <c r="I126" s="370" t="s">
        <v>599</v>
      </c>
      <c r="J126" s="414" t="s">
        <v>608</v>
      </c>
      <c r="K126" s="380" t="s">
        <v>609</v>
      </c>
      <c r="L126" s="379" t="s">
        <v>602</v>
      </c>
      <c r="M126" s="406"/>
      <c r="N126" s="371"/>
      <c r="O126" s="285"/>
      <c r="P126" s="285"/>
      <c r="Q126" s="285"/>
      <c r="R126" s="285"/>
      <c r="S126" s="285"/>
      <c r="T126" s="285"/>
      <c r="U126" s="285"/>
      <c r="V126" s="286"/>
      <c r="W126" s="287"/>
      <c r="X126" s="285"/>
      <c r="Y126" s="287"/>
      <c r="Z126" s="287"/>
      <c r="AA126" s="287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0"/>
      <c r="AM126" s="330"/>
      <c r="AN126" s="330"/>
      <c r="AO126" s="330"/>
      <c r="AP126" s="330"/>
      <c r="AQ126" s="330"/>
    </row>
    <row r="127" spans="1:43" ht="18.95" customHeight="1">
      <c r="A127" s="284">
        <v>121</v>
      </c>
      <c r="B127" s="284"/>
      <c r="C127" s="421" t="s">
        <v>281</v>
      </c>
      <c r="D127" s="424" t="s">
        <v>572</v>
      </c>
      <c r="E127" s="423" t="s">
        <v>681</v>
      </c>
      <c r="F127" s="369" t="s">
        <v>574</v>
      </c>
      <c r="G127" s="401" t="s">
        <v>575</v>
      </c>
      <c r="H127" s="369" t="s">
        <v>610</v>
      </c>
      <c r="I127" s="370" t="s">
        <v>599</v>
      </c>
      <c r="J127" s="414" t="s">
        <v>611</v>
      </c>
      <c r="K127" s="396"/>
      <c r="L127" s="379" t="s">
        <v>602</v>
      </c>
      <c r="M127" s="406"/>
      <c r="N127" s="371"/>
      <c r="O127" s="285"/>
      <c r="P127" s="285"/>
      <c r="Q127" s="285"/>
      <c r="R127" s="285"/>
      <c r="S127" s="285"/>
      <c r="T127" s="285"/>
      <c r="U127" s="285"/>
      <c r="V127" s="286"/>
      <c r="W127" s="287"/>
      <c r="X127" s="285"/>
      <c r="Y127" s="287"/>
      <c r="Z127" s="287"/>
      <c r="AA127" s="287"/>
      <c r="AB127" s="330"/>
      <c r="AC127" s="330"/>
      <c r="AD127" s="330"/>
      <c r="AE127" s="330"/>
      <c r="AF127" s="330"/>
      <c r="AG127" s="330"/>
      <c r="AH127" s="330"/>
      <c r="AI127" s="330"/>
      <c r="AJ127" s="330"/>
      <c r="AK127" s="330"/>
      <c r="AL127" s="330"/>
      <c r="AM127" s="330"/>
      <c r="AN127" s="330"/>
      <c r="AO127" s="330"/>
      <c r="AP127" s="330"/>
      <c r="AQ127" s="330"/>
    </row>
    <row r="128" spans="1:43" ht="18.95" customHeight="1">
      <c r="A128" s="284">
        <v>122</v>
      </c>
      <c r="B128" s="284"/>
      <c r="C128" s="421" t="s">
        <v>281</v>
      </c>
      <c r="D128" s="424" t="s">
        <v>572</v>
      </c>
      <c r="E128" s="423" t="s">
        <v>682</v>
      </c>
      <c r="F128" s="369" t="s">
        <v>574</v>
      </c>
      <c r="G128" s="401" t="s">
        <v>575</v>
      </c>
      <c r="H128" s="369" t="s">
        <v>612</v>
      </c>
      <c r="I128" s="370" t="s">
        <v>599</v>
      </c>
      <c r="J128" s="414" t="s">
        <v>613</v>
      </c>
      <c r="K128" s="396"/>
      <c r="L128" s="379" t="s">
        <v>602</v>
      </c>
      <c r="M128" s="333"/>
      <c r="N128" s="371"/>
      <c r="O128" s="285"/>
      <c r="P128" s="285"/>
      <c r="Q128" s="285"/>
      <c r="R128" s="285"/>
      <c r="S128" s="285"/>
      <c r="T128" s="285"/>
      <c r="U128" s="285"/>
      <c r="V128" s="286"/>
      <c r="W128" s="287"/>
      <c r="X128" s="285"/>
      <c r="Y128" s="287"/>
      <c r="Z128" s="287"/>
      <c r="AA128" s="287"/>
      <c r="AB128" s="330"/>
      <c r="AC128" s="330"/>
      <c r="AD128" s="330"/>
      <c r="AE128" s="330"/>
      <c r="AF128" s="330"/>
      <c r="AG128" s="330"/>
      <c r="AH128" s="330"/>
      <c r="AI128" s="330"/>
      <c r="AJ128" s="330"/>
      <c r="AK128" s="330"/>
      <c r="AL128" s="330"/>
      <c r="AM128" s="330"/>
      <c r="AN128" s="330"/>
      <c r="AO128" s="330"/>
      <c r="AP128" s="330"/>
      <c r="AQ128" s="330"/>
    </row>
    <row r="129" spans="1:43" ht="18.95" customHeight="1">
      <c r="A129" s="284">
        <v>123</v>
      </c>
      <c r="B129" s="284"/>
      <c r="C129" s="421" t="s">
        <v>281</v>
      </c>
      <c r="D129" s="424" t="s">
        <v>572</v>
      </c>
      <c r="E129" s="423" t="s">
        <v>614</v>
      </c>
      <c r="F129" s="369" t="s">
        <v>615</v>
      </c>
      <c r="G129" s="401" t="s">
        <v>575</v>
      </c>
      <c r="H129" s="369" t="s">
        <v>616</v>
      </c>
      <c r="I129" s="370" t="s">
        <v>617</v>
      </c>
      <c r="J129" s="414" t="s">
        <v>618</v>
      </c>
      <c r="K129" s="272" t="s">
        <v>619</v>
      </c>
      <c r="L129" s="407" t="s">
        <v>602</v>
      </c>
      <c r="M129" s="334"/>
      <c r="N129" s="371"/>
      <c r="O129" s="285"/>
      <c r="P129" s="285"/>
      <c r="Q129" s="285"/>
      <c r="R129" s="285"/>
      <c r="S129" s="285"/>
      <c r="T129" s="285"/>
      <c r="U129" s="285"/>
      <c r="V129" s="286"/>
      <c r="W129" s="287"/>
      <c r="X129" s="285"/>
      <c r="Y129" s="287"/>
      <c r="Z129" s="287"/>
      <c r="AA129" s="287"/>
      <c r="AB129" s="330"/>
      <c r="AC129" s="330"/>
      <c r="AD129" s="330"/>
      <c r="AE129" s="330"/>
      <c r="AF129" s="330"/>
      <c r="AG129" s="330"/>
      <c r="AH129" s="330"/>
      <c r="AI129" s="330"/>
      <c r="AJ129" s="330"/>
      <c r="AK129" s="330"/>
      <c r="AL129" s="330"/>
      <c r="AM129" s="330"/>
      <c r="AN129" s="330"/>
      <c r="AO129" s="330"/>
      <c r="AP129" s="330"/>
      <c r="AQ129" s="330"/>
    </row>
    <row r="130" spans="1:43" ht="18.95" customHeight="1">
      <c r="A130" s="284">
        <v>124</v>
      </c>
      <c r="B130" s="284"/>
      <c r="C130" s="421" t="s">
        <v>281</v>
      </c>
      <c r="D130" s="424" t="s">
        <v>572</v>
      </c>
      <c r="E130" s="423" t="s">
        <v>620</v>
      </c>
      <c r="F130" s="369" t="s">
        <v>621</v>
      </c>
      <c r="G130" s="401" t="s">
        <v>575</v>
      </c>
      <c r="H130" s="369" t="s">
        <v>622</v>
      </c>
      <c r="I130" s="370" t="s">
        <v>282</v>
      </c>
      <c r="J130" s="414" t="s">
        <v>623</v>
      </c>
      <c r="K130" s="272" t="s">
        <v>624</v>
      </c>
      <c r="L130" s="406" t="s">
        <v>625</v>
      </c>
      <c r="M130" s="407"/>
      <c r="N130" s="371"/>
      <c r="O130" s="285"/>
      <c r="P130" s="285"/>
      <c r="Q130" s="285"/>
      <c r="R130" s="285"/>
      <c r="S130" s="285"/>
      <c r="T130" s="285"/>
      <c r="U130" s="285"/>
      <c r="V130" s="286"/>
      <c r="W130" s="287"/>
      <c r="X130" s="285"/>
      <c r="Y130" s="287"/>
      <c r="Z130" s="287"/>
      <c r="AA130" s="287"/>
      <c r="AB130" s="330"/>
      <c r="AC130" s="330"/>
      <c r="AD130" s="330"/>
      <c r="AE130" s="330"/>
      <c r="AF130" s="330"/>
      <c r="AG130" s="330"/>
      <c r="AH130" s="330"/>
      <c r="AI130" s="330"/>
      <c r="AJ130" s="330"/>
      <c r="AK130" s="330"/>
      <c r="AL130" s="330"/>
      <c r="AM130" s="330"/>
      <c r="AN130" s="330"/>
      <c r="AO130" s="330"/>
      <c r="AP130" s="330"/>
      <c r="AQ130" s="330"/>
    </row>
    <row r="131" spans="1:43" ht="18.95" customHeight="1">
      <c r="A131" s="284">
        <v>125</v>
      </c>
      <c r="B131" s="284"/>
      <c r="C131" s="421" t="s">
        <v>281</v>
      </c>
      <c r="D131" s="424" t="s">
        <v>572</v>
      </c>
      <c r="E131" s="423" t="s">
        <v>626</v>
      </c>
      <c r="F131" s="369" t="s">
        <v>621</v>
      </c>
      <c r="G131" s="401" t="s">
        <v>575</v>
      </c>
      <c r="H131" s="369" t="s">
        <v>627</v>
      </c>
      <c r="I131" s="370" t="s">
        <v>282</v>
      </c>
      <c r="J131" s="414" t="s">
        <v>628</v>
      </c>
      <c r="K131" s="404"/>
      <c r="L131" s="406" t="s">
        <v>629</v>
      </c>
      <c r="M131" s="407"/>
      <c r="N131" s="371"/>
      <c r="O131" s="285"/>
      <c r="P131" s="285"/>
      <c r="Q131" s="285"/>
      <c r="R131" s="285"/>
      <c r="S131" s="285"/>
      <c r="T131" s="285"/>
      <c r="U131" s="285"/>
      <c r="V131" s="286"/>
      <c r="W131" s="287"/>
      <c r="X131" s="285"/>
      <c r="Y131" s="287"/>
      <c r="Z131" s="287"/>
      <c r="AA131" s="287"/>
      <c r="AB131" s="330"/>
      <c r="AC131" s="330"/>
      <c r="AD131" s="330"/>
      <c r="AE131" s="330"/>
      <c r="AF131" s="330"/>
      <c r="AG131" s="330"/>
      <c r="AH131" s="330"/>
      <c r="AI131" s="330"/>
      <c r="AJ131" s="330"/>
      <c r="AK131" s="330"/>
      <c r="AL131" s="330"/>
      <c r="AM131" s="330"/>
      <c r="AN131" s="330"/>
      <c r="AO131" s="330"/>
      <c r="AP131" s="330"/>
      <c r="AQ131" s="330"/>
    </row>
    <row r="132" spans="1:43" ht="18.95" customHeight="1">
      <c r="A132" s="284">
        <v>126</v>
      </c>
      <c r="B132" s="284"/>
      <c r="C132" s="421" t="s">
        <v>281</v>
      </c>
      <c r="D132" s="424" t="s">
        <v>572</v>
      </c>
      <c r="E132" s="423" t="s">
        <v>630</v>
      </c>
      <c r="F132" s="369" t="s">
        <v>631</v>
      </c>
      <c r="G132" s="401" t="s">
        <v>575</v>
      </c>
      <c r="H132" s="369" t="s">
        <v>632</v>
      </c>
      <c r="I132" s="370" t="s">
        <v>633</v>
      </c>
      <c r="J132" s="414" t="s">
        <v>634</v>
      </c>
      <c r="K132" s="398"/>
      <c r="L132" s="379"/>
      <c r="M132" s="406"/>
      <c r="N132" s="371"/>
      <c r="O132" s="285"/>
      <c r="P132" s="285"/>
      <c r="Q132" s="285"/>
      <c r="R132" s="285"/>
      <c r="S132" s="285"/>
      <c r="T132" s="285"/>
      <c r="U132" s="285"/>
      <c r="V132" s="286"/>
      <c r="W132" s="287"/>
      <c r="X132" s="285"/>
      <c r="Y132" s="287"/>
      <c r="Z132" s="287"/>
      <c r="AA132" s="287"/>
      <c r="AB132" s="330"/>
      <c r="AC132" s="330"/>
      <c r="AD132" s="330"/>
      <c r="AE132" s="330"/>
      <c r="AF132" s="330"/>
      <c r="AG132" s="330"/>
      <c r="AH132" s="330"/>
      <c r="AI132" s="330"/>
      <c r="AJ132" s="330"/>
      <c r="AK132" s="330"/>
      <c r="AL132" s="330"/>
      <c r="AM132" s="330"/>
      <c r="AN132" s="330"/>
      <c r="AO132" s="330"/>
      <c r="AP132" s="330"/>
      <c r="AQ132" s="330"/>
    </row>
    <row r="133" spans="1:43" ht="18.95" customHeight="1">
      <c r="A133" s="284">
        <v>127</v>
      </c>
      <c r="B133" s="284"/>
      <c r="C133" s="421" t="s">
        <v>281</v>
      </c>
      <c r="D133" s="424" t="s">
        <v>572</v>
      </c>
      <c r="E133" s="423" t="s">
        <v>635</v>
      </c>
      <c r="F133" s="369" t="s">
        <v>636</v>
      </c>
      <c r="G133" s="401" t="s">
        <v>575</v>
      </c>
      <c r="H133" s="369" t="s">
        <v>637</v>
      </c>
      <c r="I133" s="370" t="s">
        <v>282</v>
      </c>
      <c r="J133" s="414" t="s">
        <v>638</v>
      </c>
      <c r="K133" s="396"/>
      <c r="L133" s="406" t="s">
        <v>639</v>
      </c>
      <c r="M133" s="406"/>
      <c r="N133" s="371"/>
      <c r="O133" s="285"/>
      <c r="P133" s="285"/>
      <c r="Q133" s="285"/>
      <c r="R133" s="285"/>
      <c r="S133" s="285"/>
      <c r="T133" s="285"/>
      <c r="U133" s="285"/>
      <c r="V133" s="286"/>
      <c r="W133" s="287"/>
      <c r="X133" s="285"/>
      <c r="Y133" s="287"/>
      <c r="Z133" s="287"/>
      <c r="AA133" s="287"/>
      <c r="AB133" s="330"/>
      <c r="AC133" s="330"/>
      <c r="AD133" s="330"/>
      <c r="AE133" s="330"/>
      <c r="AF133" s="330"/>
      <c r="AG133" s="330"/>
      <c r="AH133" s="330"/>
      <c r="AI133" s="330"/>
      <c r="AJ133" s="330"/>
      <c r="AK133" s="330"/>
      <c r="AL133" s="330"/>
      <c r="AM133" s="330"/>
      <c r="AN133" s="330"/>
      <c r="AO133" s="330"/>
      <c r="AP133" s="330"/>
      <c r="AQ133" s="330"/>
    </row>
    <row r="134" spans="1:43" ht="18.95" customHeight="1">
      <c r="A134" s="284">
        <v>128</v>
      </c>
      <c r="B134" s="284"/>
      <c r="C134" s="421" t="s">
        <v>281</v>
      </c>
      <c r="D134" s="424" t="s">
        <v>572</v>
      </c>
      <c r="E134" s="423" t="s">
        <v>640</v>
      </c>
      <c r="F134" s="369" t="s">
        <v>631</v>
      </c>
      <c r="G134" s="401" t="s">
        <v>575</v>
      </c>
      <c r="H134" s="369" t="s">
        <v>641</v>
      </c>
      <c r="I134" s="370" t="s">
        <v>582</v>
      </c>
      <c r="J134" s="414" t="s">
        <v>642</v>
      </c>
      <c r="K134" s="404"/>
      <c r="L134" s="406" t="s">
        <v>643</v>
      </c>
      <c r="M134" s="406"/>
      <c r="N134" s="371"/>
      <c r="O134" s="285"/>
      <c r="P134" s="285"/>
      <c r="Q134" s="285"/>
      <c r="R134" s="285"/>
      <c r="S134" s="285"/>
      <c r="T134" s="285"/>
      <c r="U134" s="285"/>
      <c r="V134" s="286"/>
      <c r="W134" s="287"/>
      <c r="X134" s="285"/>
      <c r="Y134" s="287"/>
      <c r="Z134" s="287"/>
      <c r="AA134" s="287"/>
      <c r="AB134" s="330"/>
      <c r="AC134" s="330"/>
      <c r="AD134" s="330"/>
      <c r="AE134" s="330"/>
      <c r="AF134" s="330"/>
      <c r="AG134" s="330"/>
      <c r="AH134" s="330"/>
      <c r="AI134" s="330"/>
      <c r="AJ134" s="330"/>
      <c r="AK134" s="330"/>
      <c r="AL134" s="330"/>
      <c r="AM134" s="330"/>
      <c r="AN134" s="330"/>
      <c r="AO134" s="330"/>
      <c r="AP134" s="330"/>
      <c r="AQ134" s="330"/>
    </row>
    <row r="135" spans="1:43" ht="18.95" customHeight="1">
      <c r="A135" s="284">
        <v>129</v>
      </c>
      <c r="B135" s="284"/>
      <c r="C135" s="421" t="s">
        <v>281</v>
      </c>
      <c r="D135" s="424" t="s">
        <v>572</v>
      </c>
      <c r="E135" s="423" t="s">
        <v>644</v>
      </c>
      <c r="F135" s="369" t="s">
        <v>645</v>
      </c>
      <c r="G135" s="401" t="s">
        <v>575</v>
      </c>
      <c r="H135" s="369" t="s">
        <v>646</v>
      </c>
      <c r="I135" s="370" t="s">
        <v>582</v>
      </c>
      <c r="J135" s="414" t="s">
        <v>647</v>
      </c>
      <c r="K135" s="396"/>
      <c r="L135" s="406" t="s">
        <v>648</v>
      </c>
      <c r="M135" s="406"/>
      <c r="N135" s="371"/>
      <c r="O135" s="285"/>
      <c r="P135" s="285"/>
      <c r="Q135" s="285"/>
      <c r="R135" s="285"/>
      <c r="S135" s="285"/>
      <c r="T135" s="285"/>
      <c r="U135" s="285"/>
      <c r="V135" s="286"/>
      <c r="W135" s="287"/>
      <c r="X135" s="285"/>
      <c r="Y135" s="287"/>
      <c r="Z135" s="287"/>
      <c r="AA135" s="287"/>
      <c r="AB135" s="330"/>
      <c r="AC135" s="330"/>
      <c r="AD135" s="330"/>
      <c r="AE135" s="330"/>
      <c r="AF135" s="330"/>
      <c r="AG135" s="330"/>
      <c r="AH135" s="330"/>
      <c r="AI135" s="330"/>
      <c r="AJ135" s="330"/>
      <c r="AK135" s="330"/>
      <c r="AL135" s="330"/>
      <c r="AM135" s="330"/>
      <c r="AN135" s="330"/>
      <c r="AO135" s="330"/>
      <c r="AP135" s="330"/>
      <c r="AQ135" s="330"/>
    </row>
    <row r="136" spans="1:43" ht="18.95" customHeight="1">
      <c r="A136" s="284">
        <v>130</v>
      </c>
      <c r="B136" s="284"/>
      <c r="C136" s="421" t="s">
        <v>281</v>
      </c>
      <c r="D136" s="424" t="s">
        <v>572</v>
      </c>
      <c r="E136" s="423" t="s">
        <v>675</v>
      </c>
      <c r="F136" s="369" t="s">
        <v>636</v>
      </c>
      <c r="G136" s="401" t="s">
        <v>575</v>
      </c>
      <c r="H136" s="369" t="s">
        <v>649</v>
      </c>
      <c r="I136" s="370" t="s">
        <v>599</v>
      </c>
      <c r="J136" s="414" t="s">
        <v>650</v>
      </c>
      <c r="K136" s="399"/>
      <c r="L136" s="406" t="s">
        <v>651</v>
      </c>
      <c r="M136" s="406"/>
      <c r="N136" s="371"/>
      <c r="O136" s="285"/>
      <c r="P136" s="285"/>
      <c r="Q136" s="285"/>
      <c r="R136" s="285"/>
      <c r="S136" s="285"/>
      <c r="T136" s="285"/>
      <c r="U136" s="285"/>
      <c r="V136" s="286"/>
      <c r="W136" s="287"/>
      <c r="X136" s="285"/>
      <c r="Y136" s="287"/>
      <c r="Z136" s="287"/>
      <c r="AA136" s="287"/>
      <c r="AB136" s="330"/>
      <c r="AC136" s="330"/>
      <c r="AD136" s="330"/>
      <c r="AE136" s="330"/>
      <c r="AF136" s="330"/>
      <c r="AG136" s="330"/>
      <c r="AH136" s="330"/>
      <c r="AI136" s="330"/>
      <c r="AJ136" s="330"/>
      <c r="AK136" s="330"/>
      <c r="AL136" s="330"/>
      <c r="AM136" s="330"/>
      <c r="AN136" s="330"/>
      <c r="AO136" s="330"/>
      <c r="AP136" s="330"/>
      <c r="AQ136" s="330"/>
    </row>
    <row r="137" spans="1:43" ht="18.95" customHeight="1">
      <c r="A137" s="284">
        <v>131</v>
      </c>
      <c r="B137" s="284"/>
      <c r="C137" s="421" t="s">
        <v>281</v>
      </c>
      <c r="D137" s="424" t="s">
        <v>572</v>
      </c>
      <c r="E137" s="423" t="s">
        <v>677</v>
      </c>
      <c r="F137" s="369" t="s">
        <v>584</v>
      </c>
      <c r="G137" s="401" t="s">
        <v>575</v>
      </c>
      <c r="H137" s="369" t="s">
        <v>652</v>
      </c>
      <c r="I137" s="370" t="s">
        <v>282</v>
      </c>
      <c r="J137" s="414" t="s">
        <v>653</v>
      </c>
      <c r="K137" s="293"/>
      <c r="L137" s="406" t="s">
        <v>654</v>
      </c>
      <c r="M137" s="407"/>
      <c r="N137" s="371"/>
      <c r="O137" s="285"/>
      <c r="P137" s="285"/>
      <c r="Q137" s="285"/>
      <c r="R137" s="285"/>
      <c r="S137" s="285"/>
      <c r="T137" s="285"/>
      <c r="U137" s="285"/>
      <c r="V137" s="286"/>
      <c r="W137" s="287"/>
      <c r="X137" s="285"/>
      <c r="Y137" s="287"/>
      <c r="Z137" s="287"/>
      <c r="AA137" s="287"/>
      <c r="AB137" s="330"/>
      <c r="AC137" s="330"/>
      <c r="AD137" s="330"/>
      <c r="AE137" s="330"/>
      <c r="AF137" s="330"/>
      <c r="AG137" s="330"/>
      <c r="AH137" s="330"/>
      <c r="AI137" s="330"/>
      <c r="AJ137" s="330"/>
      <c r="AK137" s="330"/>
      <c r="AL137" s="330"/>
      <c r="AM137" s="330"/>
      <c r="AN137" s="330"/>
      <c r="AO137" s="330"/>
      <c r="AP137" s="330"/>
      <c r="AQ137" s="330"/>
    </row>
    <row r="138" spans="1:43" ht="18.95" customHeight="1">
      <c r="A138" s="284">
        <v>132</v>
      </c>
      <c r="B138" s="284"/>
      <c r="C138" s="421" t="s">
        <v>281</v>
      </c>
      <c r="D138" s="424" t="s">
        <v>572</v>
      </c>
      <c r="E138" s="423" t="s">
        <v>676</v>
      </c>
      <c r="F138" s="369" t="s">
        <v>615</v>
      </c>
      <c r="G138" s="401" t="s">
        <v>575</v>
      </c>
      <c r="H138" s="369" t="s">
        <v>655</v>
      </c>
      <c r="I138" s="370" t="s">
        <v>599</v>
      </c>
      <c r="J138" s="414" t="s">
        <v>656</v>
      </c>
      <c r="K138" s="396"/>
      <c r="L138" s="407" t="s">
        <v>602</v>
      </c>
      <c r="M138" s="407"/>
      <c r="N138" s="371"/>
      <c r="O138" s="285"/>
      <c r="P138" s="285"/>
      <c r="Q138" s="285"/>
      <c r="R138" s="285"/>
      <c r="S138" s="285"/>
      <c r="T138" s="285"/>
      <c r="U138" s="285"/>
      <c r="V138" s="286"/>
      <c r="W138" s="287"/>
      <c r="X138" s="285"/>
      <c r="Y138" s="287"/>
      <c r="Z138" s="287"/>
      <c r="AA138" s="287"/>
      <c r="AB138" s="330"/>
      <c r="AC138" s="330"/>
      <c r="AD138" s="330"/>
      <c r="AE138" s="330"/>
      <c r="AF138" s="330"/>
      <c r="AG138" s="330"/>
      <c r="AH138" s="330"/>
      <c r="AI138" s="330"/>
      <c r="AJ138" s="330"/>
      <c r="AK138" s="330"/>
      <c r="AL138" s="330"/>
      <c r="AM138" s="330"/>
      <c r="AN138" s="330"/>
      <c r="AO138" s="330"/>
      <c r="AP138" s="330"/>
      <c r="AQ138" s="330"/>
    </row>
    <row r="139" spans="1:43" ht="18.95" customHeight="1">
      <c r="A139" s="284">
        <v>133</v>
      </c>
      <c r="B139" s="284"/>
      <c r="C139" s="421" t="s">
        <v>281</v>
      </c>
      <c r="D139" s="424" t="s">
        <v>572</v>
      </c>
      <c r="E139" s="427" t="s">
        <v>664</v>
      </c>
      <c r="F139" s="382" t="s">
        <v>584</v>
      </c>
      <c r="G139" s="401" t="s">
        <v>575</v>
      </c>
      <c r="H139" s="83" t="s">
        <v>657</v>
      </c>
      <c r="I139" s="370" t="s">
        <v>282</v>
      </c>
      <c r="J139" s="415" t="s">
        <v>658</v>
      </c>
      <c r="K139" s="272"/>
      <c r="L139" s="294"/>
      <c r="M139" s="407" t="s">
        <v>665</v>
      </c>
      <c r="N139" s="371"/>
      <c r="O139" s="285"/>
      <c r="P139" s="285"/>
      <c r="Q139" s="285"/>
      <c r="R139" s="285"/>
      <c r="S139" s="285"/>
      <c r="T139" s="285"/>
      <c r="U139" s="285"/>
      <c r="V139" s="286"/>
      <c r="W139" s="287"/>
      <c r="X139" s="285"/>
      <c r="Y139" s="287"/>
      <c r="Z139" s="287"/>
      <c r="AA139" s="287"/>
      <c r="AB139" s="330"/>
      <c r="AC139" s="330"/>
      <c r="AD139" s="330"/>
      <c r="AE139" s="330"/>
      <c r="AF139" s="330"/>
      <c r="AG139" s="330"/>
      <c r="AH139" s="330"/>
      <c r="AI139" s="330"/>
      <c r="AJ139" s="330"/>
      <c r="AK139" s="330"/>
      <c r="AL139" s="330"/>
      <c r="AM139" s="330"/>
      <c r="AN139" s="330"/>
      <c r="AO139" s="330"/>
      <c r="AP139" s="330"/>
      <c r="AQ139" s="330"/>
    </row>
    <row r="140" spans="1:43" ht="18.95" customHeight="1">
      <c r="A140" s="284">
        <v>134</v>
      </c>
      <c r="B140" s="284"/>
      <c r="C140" s="421" t="s">
        <v>281</v>
      </c>
      <c r="D140" s="440" t="s">
        <v>683</v>
      </c>
      <c r="E140" s="441" t="s">
        <v>684</v>
      </c>
      <c r="F140" s="369" t="s">
        <v>685</v>
      </c>
      <c r="G140" s="401" t="s">
        <v>686</v>
      </c>
      <c r="H140" s="369" t="s">
        <v>687</v>
      </c>
      <c r="I140" s="370" t="s">
        <v>282</v>
      </c>
      <c r="J140" s="413" t="s">
        <v>688</v>
      </c>
      <c r="K140" s="293"/>
      <c r="L140" s="403"/>
      <c r="M140" s="407"/>
      <c r="N140" s="371"/>
      <c r="O140" s="285"/>
      <c r="P140" s="285"/>
      <c r="Q140" s="285"/>
      <c r="R140" s="285"/>
      <c r="S140" s="285"/>
      <c r="T140" s="285"/>
      <c r="U140" s="285"/>
      <c r="V140" s="286"/>
      <c r="W140" s="287"/>
      <c r="X140" s="285"/>
      <c r="Y140" s="287"/>
      <c r="Z140" s="287"/>
      <c r="AA140" s="287"/>
      <c r="AB140" s="330"/>
      <c r="AC140" s="330"/>
      <c r="AD140" s="330"/>
      <c r="AE140" s="330"/>
      <c r="AF140" s="330"/>
      <c r="AG140" s="330"/>
      <c r="AH140" s="330"/>
      <c r="AI140" s="330"/>
      <c r="AJ140" s="330"/>
      <c r="AK140" s="330"/>
      <c r="AL140" s="330"/>
      <c r="AM140" s="330"/>
      <c r="AN140" s="330"/>
      <c r="AO140" s="330"/>
      <c r="AP140" s="330"/>
      <c r="AQ140" s="330"/>
    </row>
    <row r="141" spans="1:43" ht="18.95" customHeight="1">
      <c r="A141" s="284">
        <v>135</v>
      </c>
      <c r="B141" s="284"/>
      <c r="C141" s="421" t="s">
        <v>281</v>
      </c>
      <c r="D141" s="440" t="s">
        <v>683</v>
      </c>
      <c r="E141" s="441" t="s">
        <v>689</v>
      </c>
      <c r="F141" s="369" t="s">
        <v>690</v>
      </c>
      <c r="G141" s="401" t="s">
        <v>686</v>
      </c>
      <c r="H141" s="369" t="s">
        <v>691</v>
      </c>
      <c r="I141" s="370" t="s">
        <v>282</v>
      </c>
      <c r="J141" s="413" t="s">
        <v>692</v>
      </c>
      <c r="K141" s="293"/>
      <c r="L141" s="176"/>
      <c r="M141" s="335"/>
      <c r="N141" s="371"/>
      <c r="O141" s="285"/>
      <c r="P141" s="285"/>
      <c r="Q141" s="285"/>
      <c r="R141" s="285"/>
      <c r="S141" s="285"/>
      <c r="T141" s="285"/>
      <c r="U141" s="285"/>
      <c r="V141" s="286"/>
      <c r="W141" s="287"/>
      <c r="X141" s="285"/>
      <c r="Y141" s="287"/>
      <c r="Z141" s="287"/>
      <c r="AA141" s="287"/>
      <c r="AB141" s="330"/>
      <c r="AC141" s="330"/>
      <c r="AD141" s="330"/>
      <c r="AE141" s="330"/>
      <c r="AF141" s="330"/>
      <c r="AG141" s="330"/>
      <c r="AH141" s="330"/>
      <c r="AI141" s="330"/>
      <c r="AJ141" s="330"/>
      <c r="AK141" s="330"/>
      <c r="AL141" s="330"/>
      <c r="AM141" s="330"/>
      <c r="AN141" s="330"/>
      <c r="AO141" s="330"/>
      <c r="AP141" s="330"/>
      <c r="AQ141" s="330"/>
    </row>
    <row r="142" spans="1:43" ht="18.95" customHeight="1">
      <c r="A142" s="284">
        <v>136</v>
      </c>
      <c r="B142" s="284"/>
      <c r="C142" s="421" t="s">
        <v>281</v>
      </c>
      <c r="D142" s="440" t="s">
        <v>693</v>
      </c>
      <c r="E142" s="441" t="s">
        <v>694</v>
      </c>
      <c r="F142" s="369" t="s">
        <v>695</v>
      </c>
      <c r="G142" s="401" t="s">
        <v>686</v>
      </c>
      <c r="H142" s="369" t="s">
        <v>696</v>
      </c>
      <c r="I142" s="370" t="s">
        <v>1015</v>
      </c>
      <c r="J142" s="413" t="s">
        <v>766</v>
      </c>
      <c r="K142" s="409" t="s">
        <v>727</v>
      </c>
      <c r="L142" s="400"/>
      <c r="M142" s="407"/>
      <c r="N142" s="371"/>
      <c r="O142" s="285"/>
      <c r="P142" s="285"/>
      <c r="Q142" s="285"/>
      <c r="R142" s="285"/>
      <c r="S142" s="285"/>
      <c r="T142" s="285"/>
      <c r="U142" s="285"/>
      <c r="V142" s="286"/>
      <c r="W142" s="287"/>
      <c r="X142" s="285"/>
      <c r="Y142" s="287"/>
      <c r="Z142" s="287"/>
      <c r="AA142" s="287"/>
      <c r="AB142" s="330"/>
      <c r="AC142" s="330"/>
      <c r="AD142" s="330"/>
      <c r="AE142" s="330"/>
      <c r="AF142" s="330"/>
      <c r="AG142" s="330"/>
      <c r="AH142" s="330"/>
      <c r="AI142" s="330"/>
      <c r="AJ142" s="330"/>
      <c r="AK142" s="330"/>
      <c r="AL142" s="330"/>
      <c r="AM142" s="330"/>
      <c r="AN142" s="330"/>
      <c r="AO142" s="330"/>
      <c r="AP142" s="330"/>
      <c r="AQ142" s="330"/>
    </row>
    <row r="143" spans="1:43" ht="18.95" customHeight="1">
      <c r="A143" s="284">
        <v>137</v>
      </c>
      <c r="B143" s="284"/>
      <c r="C143" s="421" t="s">
        <v>281</v>
      </c>
      <c r="D143" s="440" t="s">
        <v>693</v>
      </c>
      <c r="E143" s="441" t="s">
        <v>697</v>
      </c>
      <c r="F143" s="369" t="s">
        <v>698</v>
      </c>
      <c r="G143" s="408" t="s">
        <v>686</v>
      </c>
      <c r="H143" s="369" t="s">
        <v>699</v>
      </c>
      <c r="I143" s="370" t="s">
        <v>282</v>
      </c>
      <c r="J143" s="413" t="s">
        <v>767</v>
      </c>
      <c r="K143" s="396"/>
      <c r="L143" s="400"/>
      <c r="M143" s="406"/>
      <c r="N143" s="371"/>
      <c r="O143" s="285"/>
      <c r="P143" s="285"/>
      <c r="Q143" s="285"/>
      <c r="R143" s="285"/>
      <c r="S143" s="285"/>
      <c r="T143" s="285"/>
      <c r="U143" s="285"/>
      <c r="V143" s="286"/>
      <c r="W143" s="287"/>
      <c r="X143" s="285"/>
      <c r="Y143" s="287"/>
      <c r="Z143" s="287"/>
      <c r="AA143" s="287"/>
      <c r="AB143" s="330"/>
      <c r="AC143" s="330"/>
      <c r="AD143" s="330"/>
      <c r="AE143" s="330"/>
      <c r="AF143" s="330"/>
      <c r="AG143" s="330"/>
      <c r="AH143" s="330"/>
      <c r="AI143" s="330"/>
      <c r="AJ143" s="330"/>
      <c r="AK143" s="330"/>
      <c r="AL143" s="330"/>
      <c r="AM143" s="330"/>
      <c r="AN143" s="330"/>
      <c r="AO143" s="330"/>
      <c r="AP143" s="330"/>
      <c r="AQ143" s="330"/>
    </row>
    <row r="144" spans="1:43" ht="18.95" customHeight="1">
      <c r="A144" s="284">
        <v>138</v>
      </c>
      <c r="B144" s="284"/>
      <c r="C144" s="421" t="s">
        <v>281</v>
      </c>
      <c r="D144" s="440" t="s">
        <v>693</v>
      </c>
      <c r="E144" s="441" t="s">
        <v>700</v>
      </c>
      <c r="F144" s="369" t="s">
        <v>701</v>
      </c>
      <c r="G144" s="401" t="s">
        <v>686</v>
      </c>
      <c r="H144" s="369" t="s">
        <v>702</v>
      </c>
      <c r="I144" s="370" t="s">
        <v>282</v>
      </c>
      <c r="J144" s="413" t="s">
        <v>768</v>
      </c>
      <c r="K144" s="398"/>
      <c r="L144" s="398"/>
      <c r="M144" s="407"/>
      <c r="N144" s="371"/>
      <c r="O144" s="285"/>
      <c r="P144" s="285"/>
      <c r="Q144" s="285"/>
      <c r="R144" s="285"/>
      <c r="S144" s="285"/>
      <c r="T144" s="285"/>
      <c r="U144" s="285"/>
      <c r="V144" s="286"/>
      <c r="W144" s="287"/>
      <c r="X144" s="285"/>
      <c r="Y144" s="287"/>
      <c r="Z144" s="287"/>
      <c r="AA144" s="287"/>
      <c r="AB144" s="330"/>
      <c r="AC144" s="330"/>
      <c r="AD144" s="330"/>
      <c r="AE144" s="330"/>
      <c r="AF144" s="330"/>
      <c r="AG144" s="330"/>
      <c r="AH144" s="330"/>
      <c r="AI144" s="330"/>
      <c r="AJ144" s="330"/>
      <c r="AK144" s="330"/>
      <c r="AL144" s="330"/>
      <c r="AM144" s="330"/>
      <c r="AN144" s="330"/>
      <c r="AO144" s="330"/>
      <c r="AP144" s="330"/>
      <c r="AQ144" s="330"/>
    </row>
    <row r="145" spans="1:43" ht="18.95" customHeight="1">
      <c r="A145" s="284">
        <v>139</v>
      </c>
      <c r="B145" s="284"/>
      <c r="C145" s="421" t="s">
        <v>281</v>
      </c>
      <c r="D145" s="440" t="s">
        <v>693</v>
      </c>
      <c r="E145" s="441" t="s">
        <v>703</v>
      </c>
      <c r="F145" s="369" t="s">
        <v>704</v>
      </c>
      <c r="G145" s="401" t="s">
        <v>686</v>
      </c>
      <c r="H145" s="369" t="s">
        <v>705</v>
      </c>
      <c r="I145" s="370" t="s">
        <v>282</v>
      </c>
      <c r="J145" s="413" t="s">
        <v>769</v>
      </c>
      <c r="K145" s="397" t="s">
        <v>728</v>
      </c>
      <c r="L145" s="401"/>
      <c r="M145" s="407"/>
      <c r="N145" s="371"/>
      <c r="O145" s="285"/>
      <c r="P145" s="285"/>
      <c r="Q145" s="285"/>
      <c r="R145" s="285"/>
      <c r="S145" s="285"/>
      <c r="T145" s="285"/>
      <c r="U145" s="285"/>
      <c r="V145" s="286"/>
      <c r="W145" s="287"/>
      <c r="X145" s="285"/>
      <c r="Y145" s="287"/>
      <c r="Z145" s="287"/>
      <c r="AA145" s="287"/>
      <c r="AB145" s="330"/>
      <c r="AC145" s="330"/>
      <c r="AD145" s="330"/>
      <c r="AE145" s="330"/>
      <c r="AF145" s="330"/>
      <c r="AG145" s="330"/>
      <c r="AH145" s="330"/>
      <c r="AI145" s="330"/>
      <c r="AJ145" s="330"/>
      <c r="AK145" s="330"/>
      <c r="AL145" s="330"/>
      <c r="AM145" s="330"/>
      <c r="AN145" s="330"/>
      <c r="AO145" s="330"/>
      <c r="AP145" s="330"/>
      <c r="AQ145" s="330"/>
    </row>
    <row r="146" spans="1:43" ht="18.95" customHeight="1">
      <c r="A146" s="284">
        <v>140</v>
      </c>
      <c r="B146" s="284"/>
      <c r="C146" s="421" t="s">
        <v>281</v>
      </c>
      <c r="D146" s="440" t="s">
        <v>693</v>
      </c>
      <c r="E146" s="441" t="s">
        <v>706</v>
      </c>
      <c r="F146" s="369" t="s">
        <v>707</v>
      </c>
      <c r="G146" s="401" t="s">
        <v>686</v>
      </c>
      <c r="H146" s="369" t="s">
        <v>708</v>
      </c>
      <c r="I146" s="370" t="s">
        <v>282</v>
      </c>
      <c r="J146" s="413" t="s">
        <v>770</v>
      </c>
      <c r="K146" s="404"/>
      <c r="L146" s="403"/>
      <c r="M146" s="407"/>
      <c r="N146" s="371"/>
      <c r="O146" s="285"/>
      <c r="P146" s="285"/>
      <c r="Q146" s="285"/>
      <c r="R146" s="285"/>
      <c r="S146" s="285"/>
      <c r="T146" s="285"/>
      <c r="U146" s="285"/>
      <c r="V146" s="286"/>
      <c r="W146" s="287"/>
      <c r="X146" s="285"/>
      <c r="Y146" s="287"/>
      <c r="Z146" s="287"/>
      <c r="AA146" s="287"/>
      <c r="AB146" s="330"/>
      <c r="AC146" s="330"/>
      <c r="AD146" s="330"/>
      <c r="AE146" s="330"/>
      <c r="AF146" s="330"/>
      <c r="AG146" s="330"/>
      <c r="AH146" s="330"/>
      <c r="AI146" s="330"/>
      <c r="AJ146" s="330"/>
      <c r="AK146" s="330"/>
      <c r="AL146" s="330"/>
      <c r="AM146" s="330"/>
      <c r="AN146" s="330"/>
      <c r="AO146" s="330"/>
      <c r="AP146" s="330"/>
      <c r="AQ146" s="330"/>
    </row>
    <row r="147" spans="1:43" ht="18.95" customHeight="1">
      <c r="A147" s="284">
        <v>141</v>
      </c>
      <c r="B147" s="284"/>
      <c r="C147" s="421" t="s">
        <v>281</v>
      </c>
      <c r="D147" s="440" t="s">
        <v>693</v>
      </c>
      <c r="E147" s="441" t="s">
        <v>709</v>
      </c>
      <c r="F147" s="369" t="s">
        <v>710</v>
      </c>
      <c r="G147" s="401" t="s">
        <v>686</v>
      </c>
      <c r="H147" s="369" t="s">
        <v>711</v>
      </c>
      <c r="I147" s="370" t="s">
        <v>282</v>
      </c>
      <c r="J147" s="413" t="s">
        <v>771</v>
      </c>
      <c r="K147" s="396"/>
      <c r="L147" s="400"/>
      <c r="M147" s="407"/>
      <c r="N147" s="371"/>
      <c r="O147" s="285"/>
      <c r="P147" s="285"/>
      <c r="Q147" s="285"/>
      <c r="R147" s="285"/>
      <c r="S147" s="285"/>
      <c r="T147" s="285"/>
      <c r="U147" s="285"/>
      <c r="V147" s="286"/>
      <c r="W147" s="287"/>
      <c r="X147" s="285"/>
      <c r="Y147" s="287"/>
      <c r="Z147" s="287"/>
      <c r="AA147" s="287"/>
      <c r="AB147" s="330"/>
      <c r="AC147" s="330"/>
      <c r="AD147" s="330"/>
      <c r="AE147" s="330"/>
      <c r="AF147" s="330"/>
      <c r="AG147" s="330"/>
      <c r="AH147" s="330"/>
      <c r="AI147" s="330"/>
      <c r="AJ147" s="330"/>
      <c r="AK147" s="330"/>
      <c r="AL147" s="330"/>
      <c r="AM147" s="330"/>
      <c r="AN147" s="330"/>
      <c r="AO147" s="330"/>
      <c r="AP147" s="330"/>
      <c r="AQ147" s="330"/>
    </row>
    <row r="148" spans="1:43" ht="18.95" customHeight="1">
      <c r="A148" s="284">
        <v>142</v>
      </c>
      <c r="B148" s="284"/>
      <c r="C148" s="421" t="s">
        <v>281</v>
      </c>
      <c r="D148" s="440" t="s">
        <v>693</v>
      </c>
      <c r="E148" s="441" t="s">
        <v>712</v>
      </c>
      <c r="F148" s="369" t="s">
        <v>713</v>
      </c>
      <c r="G148" s="401" t="s">
        <v>686</v>
      </c>
      <c r="H148" s="369" t="s">
        <v>729</v>
      </c>
      <c r="I148" s="370" t="s">
        <v>282</v>
      </c>
      <c r="J148" s="413" t="s">
        <v>772</v>
      </c>
      <c r="K148" s="398"/>
      <c r="L148" s="402"/>
      <c r="M148" s="407"/>
      <c r="N148" s="371"/>
      <c r="O148" s="285"/>
      <c r="P148" s="285"/>
      <c r="Q148" s="285"/>
      <c r="R148" s="285"/>
      <c r="S148" s="285"/>
      <c r="T148" s="285"/>
      <c r="U148" s="285"/>
      <c r="V148" s="286"/>
      <c r="W148" s="287"/>
      <c r="X148" s="285"/>
      <c r="Y148" s="287"/>
      <c r="Z148" s="287"/>
      <c r="AA148" s="287"/>
      <c r="AB148" s="330"/>
      <c r="AC148" s="330"/>
      <c r="AD148" s="330"/>
      <c r="AE148" s="330"/>
      <c r="AF148" s="330"/>
      <c r="AG148" s="330"/>
      <c r="AH148" s="330"/>
      <c r="AI148" s="330"/>
      <c r="AJ148" s="330"/>
      <c r="AK148" s="330"/>
      <c r="AL148" s="330"/>
      <c r="AM148" s="330"/>
      <c r="AN148" s="330"/>
      <c r="AO148" s="330"/>
      <c r="AP148" s="330"/>
      <c r="AQ148" s="330"/>
    </row>
    <row r="149" spans="1:43" ht="18.95" customHeight="1">
      <c r="A149" s="284">
        <v>143</v>
      </c>
      <c r="B149" s="284"/>
      <c r="C149" s="421" t="s">
        <v>281</v>
      </c>
      <c r="D149" s="440" t="s">
        <v>693</v>
      </c>
      <c r="E149" s="441" t="s">
        <v>714</v>
      </c>
      <c r="F149" s="369" t="s">
        <v>715</v>
      </c>
      <c r="G149" s="401" t="s">
        <v>686</v>
      </c>
      <c r="H149" s="369" t="s">
        <v>716</v>
      </c>
      <c r="I149" s="370" t="s">
        <v>282</v>
      </c>
      <c r="J149" s="413" t="s">
        <v>773</v>
      </c>
      <c r="K149" s="396"/>
      <c r="L149" s="395"/>
      <c r="M149" s="407"/>
      <c r="N149" s="371"/>
      <c r="O149" s="285"/>
      <c r="P149" s="285"/>
      <c r="Q149" s="285"/>
      <c r="R149" s="285"/>
      <c r="S149" s="285"/>
      <c r="T149" s="285"/>
      <c r="U149" s="285"/>
      <c r="V149" s="286"/>
      <c r="W149" s="287"/>
      <c r="X149" s="285"/>
      <c r="Y149" s="287"/>
      <c r="Z149" s="287"/>
      <c r="AA149" s="287"/>
      <c r="AB149" s="330"/>
      <c r="AC149" s="330"/>
      <c r="AD149" s="330"/>
      <c r="AE149" s="330"/>
      <c r="AF149" s="330"/>
      <c r="AG149" s="330"/>
      <c r="AH149" s="330"/>
      <c r="AI149" s="330"/>
      <c r="AJ149" s="330"/>
      <c r="AK149" s="330"/>
      <c r="AL149" s="330"/>
      <c r="AM149" s="330"/>
      <c r="AN149" s="330"/>
      <c r="AO149" s="330"/>
      <c r="AP149" s="330"/>
      <c r="AQ149" s="330"/>
    </row>
    <row r="150" spans="1:43" ht="18.95" customHeight="1">
      <c r="A150" s="284">
        <v>144</v>
      </c>
      <c r="B150" s="284"/>
      <c r="C150" s="421" t="s">
        <v>281</v>
      </c>
      <c r="D150" s="440" t="s">
        <v>693</v>
      </c>
      <c r="E150" s="441" t="s">
        <v>717</v>
      </c>
      <c r="F150" s="369" t="s">
        <v>718</v>
      </c>
      <c r="G150" s="401" t="s">
        <v>686</v>
      </c>
      <c r="H150" s="369" t="s">
        <v>719</v>
      </c>
      <c r="I150" s="370" t="s">
        <v>282</v>
      </c>
      <c r="J150" s="413" t="s">
        <v>774</v>
      </c>
      <c r="K150" s="396"/>
      <c r="L150" s="400"/>
      <c r="M150" s="407"/>
      <c r="N150" s="371"/>
      <c r="O150" s="285"/>
      <c r="P150" s="285"/>
      <c r="Q150" s="285"/>
      <c r="R150" s="285"/>
      <c r="S150" s="285"/>
      <c r="T150" s="285"/>
      <c r="U150" s="285"/>
      <c r="V150" s="286"/>
      <c r="W150" s="287"/>
      <c r="X150" s="285"/>
      <c r="Y150" s="287"/>
      <c r="Z150" s="287"/>
      <c r="AA150" s="287"/>
      <c r="AB150" s="330"/>
      <c r="AC150" s="330"/>
      <c r="AD150" s="330"/>
      <c r="AE150" s="330"/>
      <c r="AF150" s="330"/>
      <c r="AG150" s="330"/>
      <c r="AH150" s="330"/>
      <c r="AI150" s="330"/>
      <c r="AJ150" s="330"/>
      <c r="AK150" s="330"/>
      <c r="AL150" s="330"/>
      <c r="AM150" s="330"/>
      <c r="AN150" s="330"/>
      <c r="AO150" s="330"/>
      <c r="AP150" s="330"/>
      <c r="AQ150" s="330"/>
    </row>
    <row r="151" spans="1:43" ht="18.95" customHeight="1">
      <c r="A151" s="284">
        <v>145</v>
      </c>
      <c r="B151" s="284"/>
      <c r="C151" s="421" t="s">
        <v>281</v>
      </c>
      <c r="D151" s="440" t="s">
        <v>693</v>
      </c>
      <c r="E151" s="441" t="s">
        <v>720</v>
      </c>
      <c r="F151" s="410" t="s">
        <v>721</v>
      </c>
      <c r="G151" s="401" t="s">
        <v>686</v>
      </c>
      <c r="H151" s="369" t="s">
        <v>722</v>
      </c>
      <c r="I151" s="370" t="s">
        <v>282</v>
      </c>
      <c r="J151" s="413" t="s">
        <v>775</v>
      </c>
      <c r="K151" s="399"/>
      <c r="L151" s="405"/>
      <c r="M151" s="407"/>
      <c r="N151" s="371"/>
      <c r="O151" s="285"/>
      <c r="P151" s="285"/>
      <c r="Q151" s="285"/>
      <c r="R151" s="285"/>
      <c r="S151" s="285"/>
      <c r="T151" s="285"/>
      <c r="U151" s="285"/>
      <c r="V151" s="286"/>
      <c r="W151" s="287"/>
      <c r="X151" s="285"/>
      <c r="Y151" s="287"/>
      <c r="Z151" s="287"/>
      <c r="AA151" s="287"/>
      <c r="AB151" s="330"/>
      <c r="AC151" s="330"/>
      <c r="AD151" s="330"/>
      <c r="AE151" s="330"/>
      <c r="AF151" s="330"/>
      <c r="AG151" s="330"/>
      <c r="AH151" s="330"/>
      <c r="AI151" s="330"/>
      <c r="AJ151" s="330"/>
      <c r="AK151" s="330"/>
      <c r="AL151" s="330"/>
      <c r="AM151" s="330"/>
      <c r="AN151" s="330"/>
      <c r="AO151" s="330"/>
      <c r="AP151" s="330"/>
      <c r="AQ151" s="330"/>
    </row>
    <row r="152" spans="1:43" ht="18.95" customHeight="1">
      <c r="A152" s="284">
        <v>146</v>
      </c>
      <c r="B152" s="284"/>
      <c r="C152" s="421" t="s">
        <v>281</v>
      </c>
      <c r="D152" s="440" t="s">
        <v>732</v>
      </c>
      <c r="E152" s="444" t="s">
        <v>733</v>
      </c>
      <c r="F152" s="445" t="s">
        <v>294</v>
      </c>
      <c r="G152" s="438" t="s">
        <v>294</v>
      </c>
      <c r="H152" s="439" t="s">
        <v>906</v>
      </c>
      <c r="I152" s="370"/>
      <c r="J152" s="416" t="s">
        <v>776</v>
      </c>
      <c r="K152" s="293"/>
      <c r="L152" s="403"/>
      <c r="M152" s="333"/>
      <c r="N152" s="371"/>
      <c r="O152" s="285"/>
      <c r="P152" s="285"/>
      <c r="Q152" s="285"/>
      <c r="R152" s="285"/>
      <c r="S152" s="285"/>
      <c r="T152" s="285"/>
      <c r="U152" s="285"/>
      <c r="V152" s="286"/>
      <c r="W152" s="287"/>
      <c r="X152" s="285"/>
      <c r="Y152" s="287"/>
      <c r="Z152" s="287"/>
      <c r="AA152" s="287"/>
      <c r="AB152" s="330"/>
      <c r="AC152" s="330"/>
      <c r="AD152" s="330"/>
      <c r="AE152" s="330"/>
      <c r="AF152" s="330"/>
      <c r="AG152" s="330"/>
      <c r="AH152" s="330"/>
      <c r="AI152" s="330"/>
      <c r="AJ152" s="330"/>
      <c r="AK152" s="330"/>
      <c r="AL152" s="330"/>
      <c r="AM152" s="330"/>
      <c r="AN152" s="330"/>
      <c r="AO152" s="330"/>
      <c r="AP152" s="330"/>
      <c r="AQ152" s="330"/>
    </row>
    <row r="153" spans="1:43" ht="18.95" customHeight="1">
      <c r="A153" s="284">
        <v>147</v>
      </c>
      <c r="B153" s="284"/>
      <c r="C153" s="421" t="s">
        <v>281</v>
      </c>
      <c r="D153" s="440" t="s">
        <v>732</v>
      </c>
      <c r="E153" s="444" t="s">
        <v>734</v>
      </c>
      <c r="F153" s="445" t="s">
        <v>294</v>
      </c>
      <c r="G153" s="438" t="s">
        <v>294</v>
      </c>
      <c r="H153" s="439" t="s">
        <v>907</v>
      </c>
      <c r="I153" s="370"/>
      <c r="J153" s="416" t="s">
        <v>777</v>
      </c>
      <c r="K153" s="404"/>
      <c r="L153" s="403"/>
      <c r="M153" s="335"/>
      <c r="N153" s="371"/>
      <c r="O153" s="285"/>
      <c r="P153" s="285"/>
      <c r="Q153" s="285"/>
      <c r="R153" s="285"/>
      <c r="S153" s="285"/>
      <c r="T153" s="285"/>
      <c r="U153" s="285"/>
      <c r="V153" s="286"/>
      <c r="W153" s="287"/>
      <c r="X153" s="285"/>
      <c r="Y153" s="287"/>
      <c r="Z153" s="287"/>
      <c r="AA153" s="287"/>
      <c r="AB153" s="330"/>
      <c r="AC153" s="330"/>
      <c r="AD153" s="330"/>
      <c r="AE153" s="330"/>
      <c r="AF153" s="330"/>
      <c r="AG153" s="330"/>
      <c r="AH153" s="330"/>
      <c r="AI153" s="330"/>
      <c r="AJ153" s="330"/>
      <c r="AK153" s="330"/>
      <c r="AL153" s="330"/>
      <c r="AM153" s="330"/>
      <c r="AN153" s="330"/>
      <c r="AO153" s="330"/>
      <c r="AP153" s="330"/>
      <c r="AQ153" s="330"/>
    </row>
    <row r="154" spans="1:43" ht="18.95" customHeight="1">
      <c r="A154" s="284">
        <v>148</v>
      </c>
      <c r="B154" s="284"/>
      <c r="C154" s="421" t="s">
        <v>281</v>
      </c>
      <c r="D154" s="440" t="s">
        <v>732</v>
      </c>
      <c r="E154" s="444" t="s">
        <v>759</v>
      </c>
      <c r="F154" s="445" t="s">
        <v>294</v>
      </c>
      <c r="G154" s="438" t="s">
        <v>294</v>
      </c>
      <c r="H154" s="439" t="s">
        <v>759</v>
      </c>
      <c r="I154" s="370"/>
      <c r="J154" s="416" t="s">
        <v>778</v>
      </c>
      <c r="K154" s="266"/>
      <c r="L154" s="402"/>
      <c r="M154" s="332"/>
      <c r="N154" s="371"/>
      <c r="O154" s="285"/>
      <c r="P154" s="285"/>
      <c r="Q154" s="285"/>
      <c r="R154" s="285"/>
      <c r="S154" s="285"/>
      <c r="T154" s="285"/>
      <c r="U154" s="285"/>
      <c r="V154" s="286"/>
      <c r="W154" s="287"/>
      <c r="X154" s="285"/>
      <c r="Y154" s="287"/>
      <c r="Z154" s="287"/>
      <c r="AA154" s="287"/>
      <c r="AB154" s="330"/>
      <c r="AC154" s="330"/>
      <c r="AD154" s="330"/>
      <c r="AE154" s="330"/>
      <c r="AF154" s="330"/>
      <c r="AG154" s="330"/>
      <c r="AH154" s="330"/>
      <c r="AI154" s="330"/>
      <c r="AJ154" s="330"/>
      <c r="AK154" s="330"/>
      <c r="AL154" s="330"/>
      <c r="AM154" s="330"/>
      <c r="AN154" s="330"/>
      <c r="AO154" s="330"/>
      <c r="AP154" s="330"/>
      <c r="AQ154" s="330"/>
    </row>
    <row r="155" spans="1:43" ht="18.95" customHeight="1">
      <c r="A155" s="284">
        <v>149</v>
      </c>
      <c r="B155" s="284"/>
      <c r="C155" s="421" t="s">
        <v>281</v>
      </c>
      <c r="D155" s="440" t="s">
        <v>732</v>
      </c>
      <c r="E155" s="444" t="s">
        <v>735</v>
      </c>
      <c r="F155" s="445" t="s">
        <v>294</v>
      </c>
      <c r="G155" s="438" t="s">
        <v>294</v>
      </c>
      <c r="H155" s="439" t="s">
        <v>908</v>
      </c>
      <c r="I155" s="370"/>
      <c r="J155" s="416" t="s">
        <v>779</v>
      </c>
      <c r="K155" s="396"/>
      <c r="L155" s="400"/>
      <c r="M155" s="407"/>
      <c r="N155" s="371"/>
      <c r="O155" s="285"/>
      <c r="P155" s="285"/>
      <c r="Q155" s="285"/>
      <c r="R155" s="285"/>
      <c r="S155" s="285"/>
      <c r="T155" s="285"/>
      <c r="U155" s="285"/>
      <c r="V155" s="286"/>
      <c r="W155" s="287"/>
      <c r="X155" s="285"/>
      <c r="Y155" s="287"/>
      <c r="Z155" s="287"/>
      <c r="AA155" s="287"/>
      <c r="AB155" s="330"/>
      <c r="AC155" s="330"/>
      <c r="AD155" s="330"/>
      <c r="AE155" s="330"/>
      <c r="AF155" s="330"/>
      <c r="AG155" s="330"/>
      <c r="AH155" s="330"/>
      <c r="AI155" s="330"/>
      <c r="AJ155" s="330"/>
      <c r="AK155" s="330"/>
      <c r="AL155" s="330"/>
      <c r="AM155" s="330"/>
      <c r="AN155" s="330"/>
      <c r="AO155" s="330"/>
      <c r="AP155" s="330"/>
      <c r="AQ155" s="330"/>
    </row>
    <row r="156" spans="1:43" ht="18.95" customHeight="1">
      <c r="A156" s="284">
        <v>150</v>
      </c>
      <c r="B156" s="284"/>
      <c r="C156" s="421" t="s">
        <v>281</v>
      </c>
      <c r="D156" s="440" t="s">
        <v>732</v>
      </c>
      <c r="E156" s="444" t="s">
        <v>760</v>
      </c>
      <c r="F156" s="445" t="s">
        <v>686</v>
      </c>
      <c r="G156" s="438" t="s">
        <v>686</v>
      </c>
      <c r="H156" s="439" t="s">
        <v>760</v>
      </c>
      <c r="I156" s="370"/>
      <c r="J156" s="417" t="s">
        <v>780</v>
      </c>
      <c r="K156" s="396"/>
      <c r="L156" s="400"/>
      <c r="M156" s="335"/>
      <c r="N156" s="371"/>
      <c r="O156" s="285"/>
      <c r="P156" s="285"/>
      <c r="Q156" s="285"/>
      <c r="R156" s="285"/>
      <c r="S156" s="285"/>
      <c r="T156" s="285"/>
      <c r="U156" s="285"/>
      <c r="V156" s="286"/>
      <c r="W156" s="287"/>
      <c r="X156" s="285"/>
      <c r="Y156" s="287"/>
      <c r="Z156" s="287"/>
      <c r="AA156" s="287"/>
      <c r="AB156" s="330"/>
      <c r="AC156" s="330"/>
      <c r="AD156" s="330"/>
      <c r="AE156" s="330"/>
      <c r="AF156" s="330"/>
      <c r="AG156" s="330"/>
      <c r="AH156" s="330"/>
      <c r="AI156" s="330"/>
      <c r="AJ156" s="330"/>
      <c r="AK156" s="330"/>
      <c r="AL156" s="330"/>
      <c r="AM156" s="330"/>
      <c r="AN156" s="330"/>
      <c r="AO156" s="330"/>
      <c r="AP156" s="330"/>
      <c r="AQ156" s="330"/>
    </row>
    <row r="157" spans="1:43" ht="18.95" customHeight="1">
      <c r="A157" s="284">
        <v>151</v>
      </c>
      <c r="B157" s="284"/>
      <c r="C157" s="421" t="s">
        <v>281</v>
      </c>
      <c r="D157" s="440" t="s">
        <v>732</v>
      </c>
      <c r="E157" s="444" t="s">
        <v>736</v>
      </c>
      <c r="F157" s="445" t="s">
        <v>751</v>
      </c>
      <c r="G157" s="438" t="s">
        <v>751</v>
      </c>
      <c r="H157" s="439" t="s">
        <v>909</v>
      </c>
      <c r="I157" s="370"/>
      <c r="J157" s="416" t="s">
        <v>781</v>
      </c>
      <c r="K157" s="396"/>
      <c r="L157" s="402"/>
      <c r="M157" s="336"/>
      <c r="N157" s="371"/>
      <c r="O157" s="285"/>
      <c r="P157" s="285"/>
      <c r="Q157" s="285"/>
      <c r="R157" s="285"/>
      <c r="S157" s="285"/>
      <c r="T157" s="285"/>
      <c r="U157" s="285"/>
      <c r="V157" s="286"/>
      <c r="W157" s="287"/>
      <c r="X157" s="285"/>
      <c r="Y157" s="287"/>
      <c r="Z157" s="287"/>
      <c r="AA157" s="287"/>
      <c r="AB157" s="330"/>
      <c r="AC157" s="330"/>
      <c r="AD157" s="330"/>
      <c r="AE157" s="330"/>
      <c r="AF157" s="330"/>
      <c r="AG157" s="330"/>
      <c r="AH157" s="330"/>
      <c r="AI157" s="330"/>
      <c r="AJ157" s="330"/>
      <c r="AK157" s="330"/>
      <c r="AL157" s="330"/>
      <c r="AM157" s="330"/>
      <c r="AN157" s="330"/>
      <c r="AO157" s="330"/>
      <c r="AP157" s="330"/>
      <c r="AQ157" s="330"/>
    </row>
    <row r="158" spans="1:43" ht="18.95" customHeight="1">
      <c r="A158" s="284">
        <v>152</v>
      </c>
      <c r="B158" s="284"/>
      <c r="C158" s="421" t="s">
        <v>281</v>
      </c>
      <c r="D158" s="440" t="s">
        <v>732</v>
      </c>
      <c r="E158" s="444" t="s">
        <v>737</v>
      </c>
      <c r="F158" s="445" t="s">
        <v>393</v>
      </c>
      <c r="G158" s="438" t="s">
        <v>393</v>
      </c>
      <c r="H158" s="439" t="s">
        <v>764</v>
      </c>
      <c r="I158" s="370"/>
      <c r="J158" s="416" t="s">
        <v>782</v>
      </c>
      <c r="K158" s="396"/>
      <c r="L158" s="400"/>
      <c r="M158" s="406"/>
      <c r="N158" s="371"/>
      <c r="O158" s="285"/>
      <c r="P158" s="285"/>
      <c r="Q158" s="285"/>
      <c r="R158" s="285"/>
      <c r="S158" s="285"/>
      <c r="T158" s="285"/>
      <c r="U158" s="285"/>
      <c r="V158" s="286"/>
      <c r="W158" s="287"/>
      <c r="X158" s="285"/>
      <c r="Y158" s="287"/>
      <c r="Z158" s="287"/>
      <c r="AA158" s="287"/>
      <c r="AB158" s="330"/>
      <c r="AC158" s="330"/>
      <c r="AD158" s="330"/>
      <c r="AE158" s="330"/>
      <c r="AF158" s="330"/>
      <c r="AG158" s="330"/>
      <c r="AH158" s="330"/>
      <c r="AI158" s="330"/>
      <c r="AJ158" s="330"/>
      <c r="AK158" s="330"/>
      <c r="AL158" s="330"/>
      <c r="AM158" s="330"/>
      <c r="AN158" s="330"/>
      <c r="AO158" s="330"/>
      <c r="AP158" s="330"/>
      <c r="AQ158" s="330"/>
    </row>
    <row r="159" spans="1:43" ht="18.95" customHeight="1">
      <c r="A159" s="284">
        <v>153</v>
      </c>
      <c r="B159" s="284"/>
      <c r="C159" s="421" t="s">
        <v>281</v>
      </c>
      <c r="D159" s="440" t="s">
        <v>732</v>
      </c>
      <c r="E159" s="444" t="s">
        <v>738</v>
      </c>
      <c r="F159" s="445" t="s">
        <v>345</v>
      </c>
      <c r="G159" s="438" t="s">
        <v>345</v>
      </c>
      <c r="H159" s="439" t="s">
        <v>910</v>
      </c>
      <c r="I159" s="370"/>
      <c r="J159" s="416" t="s">
        <v>783</v>
      </c>
      <c r="K159" s="266"/>
      <c r="L159" s="265"/>
      <c r="M159" s="334"/>
      <c r="N159" s="371"/>
      <c r="O159" s="285"/>
      <c r="P159" s="285"/>
      <c r="Q159" s="285"/>
      <c r="R159" s="285"/>
      <c r="S159" s="285"/>
      <c r="T159" s="285"/>
      <c r="U159" s="285"/>
      <c r="V159" s="286"/>
      <c r="W159" s="287"/>
      <c r="X159" s="285"/>
      <c r="Y159" s="287"/>
      <c r="Z159" s="287"/>
      <c r="AA159" s="287"/>
      <c r="AB159" s="330"/>
      <c r="AC159" s="330"/>
      <c r="AD159" s="330"/>
      <c r="AE159" s="330"/>
      <c r="AF159" s="330"/>
      <c r="AG159" s="330"/>
      <c r="AH159" s="330"/>
      <c r="AI159" s="330"/>
      <c r="AJ159" s="330"/>
      <c r="AK159" s="330"/>
      <c r="AL159" s="330"/>
      <c r="AM159" s="330"/>
      <c r="AN159" s="330"/>
      <c r="AO159" s="330"/>
      <c r="AP159" s="330"/>
      <c r="AQ159" s="330"/>
    </row>
    <row r="160" spans="1:43" ht="18.95" customHeight="1">
      <c r="A160" s="284">
        <v>154</v>
      </c>
      <c r="B160" s="284"/>
      <c r="C160" s="421" t="s">
        <v>281</v>
      </c>
      <c r="D160" s="440" t="s">
        <v>732</v>
      </c>
      <c r="E160" s="444" t="s">
        <v>739</v>
      </c>
      <c r="F160" s="445" t="s">
        <v>306</v>
      </c>
      <c r="G160" s="438" t="s">
        <v>306</v>
      </c>
      <c r="H160" s="439" t="s">
        <v>911</v>
      </c>
      <c r="I160" s="370"/>
      <c r="J160" s="416" t="s">
        <v>784</v>
      </c>
      <c r="K160" s="396"/>
      <c r="L160" s="400"/>
      <c r="M160" s="406"/>
      <c r="N160" s="371"/>
      <c r="O160" s="285"/>
      <c r="P160" s="285"/>
      <c r="Q160" s="285"/>
      <c r="R160" s="285"/>
      <c r="S160" s="285"/>
      <c r="T160" s="285"/>
      <c r="U160" s="285"/>
      <c r="V160" s="286"/>
      <c r="W160" s="287"/>
      <c r="X160" s="285"/>
      <c r="Y160" s="287"/>
      <c r="Z160" s="287"/>
      <c r="AA160" s="287"/>
      <c r="AB160" s="330"/>
      <c r="AC160" s="330"/>
      <c r="AD160" s="330"/>
      <c r="AE160" s="330"/>
      <c r="AF160" s="330"/>
      <c r="AG160" s="330"/>
      <c r="AH160" s="330"/>
      <c r="AI160" s="330"/>
      <c r="AJ160" s="330"/>
      <c r="AK160" s="330"/>
      <c r="AL160" s="330"/>
      <c r="AM160" s="330"/>
      <c r="AN160" s="330"/>
      <c r="AO160" s="330"/>
      <c r="AP160" s="330"/>
      <c r="AQ160" s="330"/>
    </row>
    <row r="161" spans="1:43">
      <c r="A161" s="284">
        <v>155</v>
      </c>
      <c r="B161" s="284"/>
      <c r="C161" s="421" t="s">
        <v>281</v>
      </c>
      <c r="D161" s="440" t="s">
        <v>732</v>
      </c>
      <c r="E161" s="444" t="s">
        <v>740</v>
      </c>
      <c r="F161" s="445" t="s">
        <v>393</v>
      </c>
      <c r="G161" s="438" t="s">
        <v>393</v>
      </c>
      <c r="H161" s="439" t="s">
        <v>912</v>
      </c>
      <c r="I161" s="370"/>
      <c r="J161" s="416" t="s">
        <v>785</v>
      </c>
      <c r="K161" s="266"/>
      <c r="L161" s="326"/>
      <c r="M161" s="334"/>
      <c r="N161" s="371"/>
      <c r="O161" s="285"/>
      <c r="P161" s="285"/>
      <c r="Q161" s="285"/>
      <c r="R161" s="285"/>
      <c r="S161" s="285"/>
      <c r="T161" s="285"/>
      <c r="U161" s="285"/>
      <c r="V161" s="286"/>
      <c r="W161" s="287"/>
      <c r="X161" s="288"/>
      <c r="Y161" s="287"/>
      <c r="Z161" s="287"/>
      <c r="AA161" s="287"/>
      <c r="AB161" s="330"/>
      <c r="AC161" s="330"/>
      <c r="AD161" s="330"/>
      <c r="AE161" s="330"/>
      <c r="AF161" s="330"/>
      <c r="AG161" s="330"/>
      <c r="AH161" s="330"/>
      <c r="AI161" s="330"/>
      <c r="AJ161" s="330"/>
      <c r="AK161" s="330"/>
      <c r="AL161" s="330"/>
      <c r="AM161" s="330"/>
      <c r="AN161" s="330"/>
      <c r="AO161" s="330"/>
      <c r="AP161" s="330"/>
      <c r="AQ161" s="330"/>
    </row>
    <row r="162" spans="1:43">
      <c r="A162" s="284">
        <v>156</v>
      </c>
      <c r="B162" s="284"/>
      <c r="C162" s="421" t="s">
        <v>281</v>
      </c>
      <c r="D162" s="440" t="s">
        <v>732</v>
      </c>
      <c r="E162" s="444" t="s">
        <v>741</v>
      </c>
      <c r="F162" s="445" t="s">
        <v>306</v>
      </c>
      <c r="G162" s="438" t="s">
        <v>306</v>
      </c>
      <c r="H162" s="439" t="s">
        <v>913</v>
      </c>
      <c r="I162" s="370"/>
      <c r="J162" s="416" t="s">
        <v>786</v>
      </c>
      <c r="K162" s="399"/>
      <c r="L162" s="401"/>
      <c r="M162" s="333"/>
      <c r="N162" s="371"/>
      <c r="O162" s="285"/>
      <c r="P162" s="285"/>
      <c r="Q162" s="285"/>
      <c r="R162" s="285"/>
      <c r="S162" s="285"/>
      <c r="T162" s="285"/>
      <c r="U162" s="285"/>
      <c r="V162" s="286"/>
      <c r="W162" s="287"/>
      <c r="X162" s="288"/>
      <c r="Y162" s="287"/>
      <c r="Z162" s="287"/>
      <c r="AA162" s="287"/>
      <c r="AB162" s="330"/>
      <c r="AC162" s="330"/>
      <c r="AD162" s="330"/>
      <c r="AE162" s="330"/>
      <c r="AF162" s="330"/>
      <c r="AG162" s="330"/>
      <c r="AH162" s="330"/>
      <c r="AI162" s="330"/>
      <c r="AJ162" s="330"/>
      <c r="AK162" s="330"/>
      <c r="AL162" s="330"/>
      <c r="AM162" s="330"/>
      <c r="AN162" s="330"/>
      <c r="AO162" s="330"/>
      <c r="AP162" s="330"/>
      <c r="AQ162" s="330"/>
    </row>
    <row r="163" spans="1:43" ht="16.5" customHeight="1">
      <c r="A163" s="284">
        <v>157</v>
      </c>
      <c r="B163" s="284"/>
      <c r="C163" s="421" t="s">
        <v>281</v>
      </c>
      <c r="D163" s="440" t="s">
        <v>732</v>
      </c>
      <c r="E163" s="444" t="s">
        <v>742</v>
      </c>
      <c r="F163" s="445" t="s">
        <v>752</v>
      </c>
      <c r="G163" s="438" t="s">
        <v>752</v>
      </c>
      <c r="H163" s="439" t="s">
        <v>914</v>
      </c>
      <c r="I163" s="370"/>
      <c r="J163" s="416" t="s">
        <v>787</v>
      </c>
      <c r="K163" s="396"/>
      <c r="L163" s="402"/>
      <c r="M163" s="407"/>
      <c r="N163" s="371"/>
      <c r="O163" s="285"/>
      <c r="P163" s="285"/>
      <c r="Q163" s="285"/>
      <c r="R163" s="285"/>
      <c r="S163" s="285"/>
      <c r="T163" s="285"/>
      <c r="U163" s="285"/>
      <c r="V163" s="286"/>
      <c r="W163" s="287"/>
      <c r="X163" s="288"/>
      <c r="Y163" s="287"/>
      <c r="Z163" s="287"/>
      <c r="AA163" s="287"/>
      <c r="AB163" s="330"/>
      <c r="AC163" s="330"/>
      <c r="AD163" s="330"/>
      <c r="AE163" s="330"/>
      <c r="AF163" s="330"/>
      <c r="AG163" s="330"/>
      <c r="AH163" s="330"/>
      <c r="AI163" s="330"/>
      <c r="AJ163" s="330"/>
      <c r="AK163" s="330"/>
      <c r="AL163" s="330"/>
      <c r="AM163" s="330"/>
      <c r="AN163" s="330"/>
      <c r="AO163" s="330"/>
      <c r="AP163" s="330"/>
      <c r="AQ163" s="330"/>
    </row>
    <row r="164" spans="1:43">
      <c r="A164" s="284">
        <v>158</v>
      </c>
      <c r="B164" s="284"/>
      <c r="C164" s="421" t="s">
        <v>281</v>
      </c>
      <c r="D164" s="440" t="s">
        <v>732</v>
      </c>
      <c r="E164" s="444" t="s">
        <v>743</v>
      </c>
      <c r="F164" s="445" t="s">
        <v>753</v>
      </c>
      <c r="G164" s="438" t="s">
        <v>753</v>
      </c>
      <c r="H164" s="439" t="s">
        <v>915</v>
      </c>
      <c r="I164" s="370"/>
      <c r="J164" s="416" t="s">
        <v>788</v>
      </c>
      <c r="K164" s="404"/>
      <c r="L164" s="299"/>
      <c r="M164" s="407"/>
      <c r="N164" s="371"/>
      <c r="O164" s="285"/>
      <c r="P164" s="285"/>
      <c r="Q164" s="285"/>
      <c r="R164" s="285"/>
      <c r="S164" s="285"/>
      <c r="T164" s="285"/>
      <c r="U164" s="285"/>
      <c r="V164" s="286"/>
      <c r="W164" s="287"/>
      <c r="X164" s="288"/>
      <c r="Y164" s="287"/>
      <c r="Z164" s="287"/>
      <c r="AA164" s="287"/>
      <c r="AB164" s="330"/>
      <c r="AC164" s="330"/>
      <c r="AD164" s="330"/>
      <c r="AE164" s="330"/>
      <c r="AF164" s="330"/>
      <c r="AG164" s="330"/>
      <c r="AH164" s="330"/>
      <c r="AI164" s="330"/>
      <c r="AJ164" s="330"/>
      <c r="AK164" s="330"/>
      <c r="AL164" s="330"/>
      <c r="AM164" s="330"/>
      <c r="AN164" s="330"/>
      <c r="AO164" s="330"/>
      <c r="AP164" s="330"/>
      <c r="AQ164" s="330"/>
    </row>
    <row r="165" spans="1:43">
      <c r="A165" s="284">
        <v>159</v>
      </c>
      <c r="B165" s="284"/>
      <c r="C165" s="421" t="s">
        <v>281</v>
      </c>
      <c r="D165" s="440" t="s">
        <v>732</v>
      </c>
      <c r="E165" s="444" t="s">
        <v>744</v>
      </c>
      <c r="F165" s="445" t="s">
        <v>294</v>
      </c>
      <c r="G165" s="438" t="s">
        <v>294</v>
      </c>
      <c r="H165" s="439" t="s">
        <v>916</v>
      </c>
      <c r="I165" s="370"/>
      <c r="J165" s="416" t="s">
        <v>789</v>
      </c>
      <c r="K165" s="404"/>
      <c r="L165" s="299"/>
      <c r="M165" s="407"/>
      <c r="N165" s="371"/>
      <c r="O165" s="285"/>
      <c r="P165" s="285"/>
      <c r="Q165" s="285"/>
      <c r="R165" s="285"/>
      <c r="S165" s="285"/>
      <c r="T165" s="285"/>
      <c r="U165" s="285"/>
      <c r="V165" s="286"/>
      <c r="W165" s="287"/>
      <c r="X165" s="288"/>
      <c r="Y165" s="287"/>
      <c r="Z165" s="287"/>
      <c r="AA165" s="287"/>
      <c r="AB165" s="330"/>
      <c r="AC165" s="330"/>
      <c r="AD165" s="330"/>
      <c r="AE165" s="330"/>
      <c r="AF165" s="330"/>
      <c r="AG165" s="330"/>
      <c r="AH165" s="330"/>
      <c r="AI165" s="330"/>
      <c r="AJ165" s="330"/>
      <c r="AK165" s="330"/>
      <c r="AL165" s="330"/>
      <c r="AM165" s="330"/>
      <c r="AN165" s="330"/>
      <c r="AO165" s="330"/>
      <c r="AP165" s="330"/>
      <c r="AQ165" s="330"/>
    </row>
    <row r="166" spans="1:43" ht="16.5" customHeight="1">
      <c r="A166" s="284">
        <v>160</v>
      </c>
      <c r="B166" s="284"/>
      <c r="C166" s="421" t="s">
        <v>281</v>
      </c>
      <c r="D166" s="440" t="s">
        <v>732</v>
      </c>
      <c r="E166" s="444" t="s">
        <v>745</v>
      </c>
      <c r="F166" s="445" t="s">
        <v>754</v>
      </c>
      <c r="G166" s="438" t="s">
        <v>754</v>
      </c>
      <c r="H166" s="439" t="s">
        <v>917</v>
      </c>
      <c r="I166" s="370"/>
      <c r="J166" s="416" t="s">
        <v>790</v>
      </c>
      <c r="K166" s="396"/>
      <c r="L166" s="400"/>
      <c r="M166" s="336"/>
      <c r="N166" s="371"/>
      <c r="O166" s="285"/>
      <c r="P166" s="285"/>
      <c r="Q166" s="285"/>
      <c r="R166" s="285"/>
      <c r="S166" s="285"/>
      <c r="T166" s="285"/>
      <c r="U166" s="285"/>
      <c r="V166" s="286"/>
      <c r="W166" s="287"/>
      <c r="X166" s="288"/>
      <c r="Y166" s="287"/>
      <c r="Z166" s="287"/>
      <c r="AA166" s="287"/>
      <c r="AB166" s="330"/>
      <c r="AC166" s="330"/>
      <c r="AD166" s="330"/>
      <c r="AE166" s="330"/>
      <c r="AF166" s="330"/>
      <c r="AG166" s="330"/>
      <c r="AH166" s="330"/>
      <c r="AI166" s="330"/>
      <c r="AJ166" s="330"/>
      <c r="AK166" s="330"/>
      <c r="AL166" s="330"/>
      <c r="AM166" s="330"/>
      <c r="AN166" s="330"/>
      <c r="AO166" s="330"/>
      <c r="AP166" s="330"/>
      <c r="AQ166" s="330"/>
    </row>
    <row r="167" spans="1:43">
      <c r="A167" s="284">
        <v>161</v>
      </c>
      <c r="B167" s="284"/>
      <c r="C167" s="421" t="s">
        <v>281</v>
      </c>
      <c r="D167" s="440" t="s">
        <v>732</v>
      </c>
      <c r="E167" s="444" t="s">
        <v>761</v>
      </c>
      <c r="F167" s="445" t="s">
        <v>294</v>
      </c>
      <c r="G167" s="438" t="s">
        <v>294</v>
      </c>
      <c r="H167" s="439" t="s">
        <v>918</v>
      </c>
      <c r="I167" s="370"/>
      <c r="J167" s="416" t="s">
        <v>791</v>
      </c>
      <c r="K167" s="396"/>
      <c r="L167" s="400"/>
      <c r="M167" s="407"/>
      <c r="N167" s="371"/>
      <c r="O167" s="285"/>
      <c r="P167" s="285"/>
      <c r="Q167" s="285"/>
      <c r="R167" s="285"/>
      <c r="S167" s="285"/>
      <c r="T167" s="285"/>
      <c r="U167" s="285"/>
      <c r="V167" s="286"/>
      <c r="W167" s="287"/>
      <c r="X167" s="288"/>
      <c r="Y167" s="287"/>
      <c r="Z167" s="287"/>
      <c r="AA167" s="287"/>
      <c r="AB167" s="330"/>
      <c r="AC167" s="330"/>
      <c r="AD167" s="330"/>
      <c r="AE167" s="330"/>
      <c r="AF167" s="330"/>
      <c r="AG167" s="330"/>
      <c r="AH167" s="330"/>
      <c r="AI167" s="330"/>
      <c r="AJ167" s="330"/>
      <c r="AK167" s="330"/>
      <c r="AL167" s="330"/>
      <c r="AM167" s="330"/>
      <c r="AN167" s="330"/>
      <c r="AO167" s="330"/>
      <c r="AP167" s="330"/>
      <c r="AQ167" s="330"/>
    </row>
    <row r="168" spans="1:43">
      <c r="A168" s="284">
        <v>162</v>
      </c>
      <c r="B168" s="284"/>
      <c r="C168" s="421" t="s">
        <v>281</v>
      </c>
      <c r="D168" s="440" t="s">
        <v>732</v>
      </c>
      <c r="E168" s="444" t="s">
        <v>746</v>
      </c>
      <c r="F168" s="445" t="s">
        <v>294</v>
      </c>
      <c r="G168" s="438" t="s">
        <v>294</v>
      </c>
      <c r="H168" s="439" t="s">
        <v>919</v>
      </c>
      <c r="I168" s="370"/>
      <c r="J168" s="416" t="s">
        <v>792</v>
      </c>
      <c r="K168" s="396"/>
      <c r="L168" s="395"/>
      <c r="M168" s="336"/>
      <c r="N168" s="371"/>
      <c r="O168" s="285"/>
      <c r="P168" s="285"/>
      <c r="Q168" s="285"/>
      <c r="R168" s="285"/>
      <c r="S168" s="285"/>
      <c r="T168" s="285"/>
      <c r="U168" s="285"/>
      <c r="V168" s="286"/>
      <c r="W168" s="287"/>
      <c r="X168" s="288"/>
      <c r="Y168" s="287"/>
      <c r="Z168" s="287"/>
      <c r="AA168" s="287"/>
      <c r="AB168" s="330"/>
      <c r="AC168" s="330"/>
      <c r="AD168" s="330"/>
      <c r="AE168" s="330"/>
      <c r="AF168" s="330"/>
      <c r="AG168" s="330"/>
      <c r="AH168" s="330"/>
      <c r="AI168" s="330"/>
      <c r="AJ168" s="330"/>
      <c r="AK168" s="330"/>
      <c r="AL168" s="330"/>
      <c r="AM168" s="330"/>
      <c r="AN168" s="330"/>
      <c r="AO168" s="330"/>
      <c r="AP168" s="330"/>
      <c r="AQ168" s="330"/>
    </row>
    <row r="169" spans="1:43">
      <c r="A169" s="284">
        <v>163</v>
      </c>
      <c r="B169" s="284"/>
      <c r="C169" s="421" t="s">
        <v>281</v>
      </c>
      <c r="D169" s="440" t="s">
        <v>732</v>
      </c>
      <c r="E169" s="444" t="s">
        <v>747</v>
      </c>
      <c r="F169" s="445" t="s">
        <v>755</v>
      </c>
      <c r="G169" s="438" t="s">
        <v>755</v>
      </c>
      <c r="H169" s="439" t="s">
        <v>920</v>
      </c>
      <c r="I169" s="370"/>
      <c r="J169" s="416" t="s">
        <v>793</v>
      </c>
      <c r="K169" s="404"/>
      <c r="L169" s="299"/>
      <c r="M169" s="333"/>
      <c r="N169" s="371"/>
      <c r="O169" s="285"/>
      <c r="P169" s="285"/>
      <c r="Q169" s="285"/>
      <c r="R169" s="285"/>
      <c r="S169" s="285"/>
      <c r="T169" s="285"/>
      <c r="U169" s="285"/>
      <c r="V169" s="286"/>
      <c r="W169" s="287"/>
      <c r="X169" s="288"/>
      <c r="Y169" s="287"/>
      <c r="Z169" s="287"/>
      <c r="AA169" s="287"/>
      <c r="AB169" s="330"/>
      <c r="AC169" s="330"/>
      <c r="AD169" s="330"/>
      <c r="AE169" s="330"/>
      <c r="AF169" s="330"/>
      <c r="AG169" s="330"/>
      <c r="AH169" s="330"/>
      <c r="AI169" s="330"/>
      <c r="AJ169" s="330"/>
      <c r="AK169" s="330"/>
      <c r="AL169" s="330"/>
      <c r="AM169" s="330"/>
      <c r="AN169" s="330"/>
      <c r="AO169" s="330"/>
      <c r="AP169" s="330"/>
      <c r="AQ169" s="330"/>
    </row>
    <row r="170" spans="1:43">
      <c r="A170" s="284">
        <v>164</v>
      </c>
      <c r="B170" s="284"/>
      <c r="C170" s="421" t="s">
        <v>281</v>
      </c>
      <c r="D170" s="440" t="s">
        <v>732</v>
      </c>
      <c r="E170" s="444" t="s">
        <v>762</v>
      </c>
      <c r="F170" s="445" t="s">
        <v>756</v>
      </c>
      <c r="G170" s="438" t="s">
        <v>756</v>
      </c>
      <c r="H170" s="439" t="s">
        <v>762</v>
      </c>
      <c r="I170" s="370"/>
      <c r="J170" s="416" t="s">
        <v>794</v>
      </c>
      <c r="K170" s="293"/>
      <c r="L170" s="403"/>
      <c r="M170" s="335"/>
      <c r="N170" s="371"/>
      <c r="O170" s="285"/>
      <c r="P170" s="285"/>
      <c r="Q170" s="285"/>
      <c r="R170" s="285"/>
      <c r="S170" s="285"/>
      <c r="T170" s="285"/>
      <c r="U170" s="285"/>
      <c r="V170" s="286"/>
      <c r="W170" s="287"/>
      <c r="X170" s="288"/>
      <c r="Y170" s="287"/>
      <c r="Z170" s="287"/>
      <c r="AA170" s="287"/>
      <c r="AB170" s="330"/>
      <c r="AC170" s="330"/>
      <c r="AD170" s="330"/>
      <c r="AE170" s="330"/>
      <c r="AF170" s="330"/>
      <c r="AG170" s="330"/>
      <c r="AH170" s="330"/>
      <c r="AI170" s="330"/>
      <c r="AJ170" s="330"/>
      <c r="AK170" s="330"/>
      <c r="AL170" s="330"/>
      <c r="AM170" s="330"/>
      <c r="AN170" s="330"/>
      <c r="AO170" s="330"/>
      <c r="AP170" s="330"/>
      <c r="AQ170" s="330"/>
    </row>
    <row r="171" spans="1:43" ht="18.95" customHeight="1">
      <c r="A171" s="284">
        <v>165</v>
      </c>
      <c r="B171" s="284"/>
      <c r="C171" s="421" t="s">
        <v>281</v>
      </c>
      <c r="D171" s="440" t="s">
        <v>732</v>
      </c>
      <c r="E171" s="444" t="s">
        <v>748</v>
      </c>
      <c r="F171" s="445" t="s">
        <v>294</v>
      </c>
      <c r="G171" s="438" t="s">
        <v>294</v>
      </c>
      <c r="H171" s="439" t="s">
        <v>921</v>
      </c>
      <c r="I171" s="370"/>
      <c r="J171" s="416" t="s">
        <v>795</v>
      </c>
      <c r="K171" s="266"/>
      <c r="L171" s="266"/>
      <c r="M171" s="337"/>
      <c r="N171" s="371"/>
      <c r="O171" s="285"/>
      <c r="P171" s="285"/>
      <c r="Q171" s="285"/>
      <c r="R171" s="285"/>
      <c r="S171" s="285"/>
      <c r="T171" s="285"/>
      <c r="U171" s="285"/>
      <c r="V171" s="289"/>
      <c r="W171" s="290"/>
      <c r="X171" s="263"/>
      <c r="Y171" s="290"/>
      <c r="Z171" s="290"/>
      <c r="AA171" s="290"/>
      <c r="AB171" s="330"/>
      <c r="AC171" s="330"/>
      <c r="AD171" s="330"/>
      <c r="AE171" s="330"/>
      <c r="AF171" s="330"/>
      <c r="AG171" s="330"/>
      <c r="AH171" s="330"/>
      <c r="AI171" s="330"/>
      <c r="AJ171" s="330"/>
      <c r="AK171" s="330"/>
      <c r="AL171" s="330"/>
      <c r="AM171" s="330"/>
      <c r="AN171" s="330"/>
      <c r="AO171" s="330"/>
      <c r="AP171" s="330"/>
      <c r="AQ171" s="330"/>
    </row>
    <row r="172" spans="1:43">
      <c r="A172" s="284">
        <v>166</v>
      </c>
      <c r="B172" s="284"/>
      <c r="C172" s="421" t="s">
        <v>281</v>
      </c>
      <c r="D172" s="440" t="s">
        <v>732</v>
      </c>
      <c r="E172" s="444" t="s">
        <v>763</v>
      </c>
      <c r="F172" s="445" t="s">
        <v>294</v>
      </c>
      <c r="G172" s="438" t="s">
        <v>294</v>
      </c>
      <c r="H172" s="439" t="s">
        <v>763</v>
      </c>
      <c r="I172" s="370"/>
      <c r="J172" s="416" t="s">
        <v>796</v>
      </c>
      <c r="K172" s="296"/>
      <c r="L172" s="176"/>
      <c r="M172" s="336"/>
      <c r="N172" s="371"/>
      <c r="O172" s="290"/>
      <c r="P172" s="290"/>
      <c r="Q172" s="290"/>
      <c r="R172" s="290"/>
      <c r="S172" s="290"/>
      <c r="T172" s="290"/>
      <c r="U172" s="290"/>
      <c r="V172" s="290"/>
      <c r="W172" s="290"/>
      <c r="X172" s="290"/>
      <c r="Y172" s="290"/>
      <c r="Z172" s="290"/>
      <c r="AA172" s="290"/>
      <c r="AB172" s="330"/>
      <c r="AC172" s="330"/>
      <c r="AD172" s="330"/>
      <c r="AE172" s="330"/>
      <c r="AF172" s="330"/>
      <c r="AG172" s="330"/>
      <c r="AH172" s="330"/>
      <c r="AI172" s="330"/>
      <c r="AJ172" s="330"/>
      <c r="AK172" s="330"/>
      <c r="AL172" s="330"/>
      <c r="AM172" s="330"/>
      <c r="AN172" s="330"/>
      <c r="AO172" s="330"/>
      <c r="AP172" s="330"/>
      <c r="AQ172" s="330"/>
    </row>
    <row r="173" spans="1:43" ht="18.95" customHeight="1">
      <c r="A173" s="284">
        <v>167</v>
      </c>
      <c r="B173" s="284"/>
      <c r="C173" s="421" t="s">
        <v>281</v>
      </c>
      <c r="D173" s="440" t="s">
        <v>732</v>
      </c>
      <c r="E173" s="444" t="s">
        <v>749</v>
      </c>
      <c r="F173" s="445" t="s">
        <v>294</v>
      </c>
      <c r="G173" s="438" t="s">
        <v>294</v>
      </c>
      <c r="H173" s="439" t="s">
        <v>908</v>
      </c>
      <c r="I173" s="370"/>
      <c r="J173" s="416" t="s">
        <v>797</v>
      </c>
      <c r="K173" s="404"/>
      <c r="L173" s="299"/>
      <c r="M173" s="407"/>
      <c r="N173" s="371"/>
      <c r="O173" s="285"/>
      <c r="P173" s="285"/>
      <c r="Q173" s="285"/>
      <c r="R173" s="285"/>
      <c r="S173" s="285"/>
      <c r="T173" s="285"/>
      <c r="U173" s="285"/>
      <c r="V173" s="289"/>
      <c r="W173" s="290"/>
      <c r="X173" s="263"/>
      <c r="Y173" s="290"/>
      <c r="Z173" s="290"/>
      <c r="AA173" s="290"/>
      <c r="AB173" s="330"/>
      <c r="AC173" s="330"/>
      <c r="AD173" s="330"/>
      <c r="AE173" s="330"/>
      <c r="AF173" s="330"/>
      <c r="AG173" s="330"/>
      <c r="AH173" s="330"/>
      <c r="AI173" s="330"/>
      <c r="AJ173" s="330"/>
      <c r="AK173" s="330"/>
      <c r="AL173" s="330"/>
      <c r="AM173" s="330"/>
      <c r="AN173" s="330"/>
      <c r="AO173" s="330"/>
      <c r="AP173" s="330"/>
      <c r="AQ173" s="330"/>
    </row>
    <row r="174" spans="1:43" ht="18.95" customHeight="1">
      <c r="A174" s="284">
        <v>168</v>
      </c>
      <c r="B174" s="284"/>
      <c r="C174" s="421" t="s">
        <v>281</v>
      </c>
      <c r="D174" s="440" t="s">
        <v>732</v>
      </c>
      <c r="E174" s="444" t="s">
        <v>750</v>
      </c>
      <c r="F174" s="445" t="s">
        <v>757</v>
      </c>
      <c r="G174" s="438" t="s">
        <v>757</v>
      </c>
      <c r="H174" s="439" t="s">
        <v>922</v>
      </c>
      <c r="I174" s="370"/>
      <c r="J174" s="416" t="s">
        <v>798</v>
      </c>
      <c r="K174" s="266"/>
      <c r="L174" s="405"/>
      <c r="M174" s="407"/>
      <c r="N174" s="371"/>
      <c r="O174" s="285"/>
      <c r="P174" s="285"/>
      <c r="Q174" s="285"/>
      <c r="R174" s="285"/>
      <c r="S174" s="285"/>
      <c r="T174" s="285"/>
      <c r="U174" s="285"/>
      <c r="V174" s="289"/>
      <c r="W174" s="290"/>
      <c r="X174" s="263"/>
      <c r="Y174" s="290"/>
      <c r="Z174" s="290"/>
      <c r="AA174" s="290"/>
      <c r="AB174" s="330"/>
      <c r="AC174" s="330"/>
      <c r="AD174" s="330"/>
      <c r="AE174" s="330"/>
      <c r="AF174" s="330"/>
      <c r="AG174" s="330"/>
      <c r="AH174" s="330"/>
      <c r="AI174" s="330"/>
      <c r="AJ174" s="330"/>
      <c r="AK174" s="330"/>
      <c r="AL174" s="330"/>
      <c r="AM174" s="330"/>
      <c r="AN174" s="330"/>
      <c r="AO174" s="330"/>
      <c r="AP174" s="330"/>
      <c r="AQ174" s="330"/>
    </row>
    <row r="175" spans="1:43" ht="18.95" customHeight="1">
      <c r="A175" s="284">
        <v>169</v>
      </c>
      <c r="B175" s="284"/>
      <c r="C175" s="421" t="s">
        <v>281</v>
      </c>
      <c r="D175" s="440" t="s">
        <v>732</v>
      </c>
      <c r="E175" s="444" t="s">
        <v>764</v>
      </c>
      <c r="F175" s="445" t="s">
        <v>758</v>
      </c>
      <c r="G175" s="438" t="s">
        <v>758</v>
      </c>
      <c r="H175" s="439" t="s">
        <v>764</v>
      </c>
      <c r="I175" s="370"/>
      <c r="J175" s="417" t="s">
        <v>799</v>
      </c>
      <c r="K175" s="270"/>
      <c r="L175" s="275"/>
      <c r="M175" s="332"/>
      <c r="N175" s="371"/>
      <c r="O175" s="285"/>
      <c r="P175" s="285"/>
      <c r="Q175" s="285"/>
      <c r="R175" s="285"/>
      <c r="S175" s="285"/>
      <c r="T175" s="285"/>
      <c r="U175" s="285"/>
      <c r="V175" s="289"/>
      <c r="W175" s="290"/>
      <c r="X175" s="263"/>
      <c r="Y175" s="290"/>
      <c r="Z175" s="290"/>
      <c r="AA175" s="290"/>
      <c r="AB175" s="330"/>
      <c r="AC175" s="330"/>
      <c r="AD175" s="330"/>
      <c r="AE175" s="330"/>
      <c r="AF175" s="330"/>
      <c r="AG175" s="330"/>
      <c r="AH175" s="330"/>
      <c r="AI175" s="330"/>
      <c r="AJ175" s="330"/>
      <c r="AK175" s="330"/>
      <c r="AL175" s="330"/>
      <c r="AM175" s="330"/>
      <c r="AN175" s="330"/>
      <c r="AO175" s="330"/>
      <c r="AP175" s="330"/>
      <c r="AQ175" s="330"/>
    </row>
    <row r="176" spans="1:43" ht="18.95" customHeight="1">
      <c r="A176" s="284">
        <v>170</v>
      </c>
      <c r="B176" s="284"/>
      <c r="C176" s="421" t="s">
        <v>281</v>
      </c>
      <c r="D176" s="440" t="s">
        <v>732</v>
      </c>
      <c r="E176" s="444" t="s">
        <v>765</v>
      </c>
      <c r="F176" s="445" t="s">
        <v>758</v>
      </c>
      <c r="G176" s="438" t="s">
        <v>758</v>
      </c>
      <c r="H176" s="439" t="s">
        <v>765</v>
      </c>
      <c r="I176" s="370"/>
      <c r="J176" s="417" t="s">
        <v>800</v>
      </c>
      <c r="K176" s="404"/>
      <c r="L176" s="403"/>
      <c r="M176" s="334"/>
      <c r="N176" s="371"/>
      <c r="O176" s="285"/>
      <c r="P176" s="285"/>
      <c r="Q176" s="285"/>
      <c r="R176" s="285"/>
      <c r="S176" s="285"/>
      <c r="T176" s="285"/>
      <c r="U176" s="285"/>
      <c r="V176" s="289"/>
      <c r="W176" s="290"/>
      <c r="X176" s="263"/>
      <c r="Y176" s="290"/>
      <c r="Z176" s="290"/>
      <c r="AA176" s="290"/>
      <c r="AB176" s="330"/>
      <c r="AC176" s="330"/>
      <c r="AD176" s="330"/>
      <c r="AE176" s="330"/>
      <c r="AF176" s="330"/>
      <c r="AG176" s="330"/>
      <c r="AH176" s="330"/>
      <c r="AI176" s="330"/>
      <c r="AJ176" s="330"/>
      <c r="AK176" s="330"/>
      <c r="AL176" s="330"/>
      <c r="AM176" s="330"/>
      <c r="AN176" s="330"/>
      <c r="AO176" s="330"/>
      <c r="AP176" s="330"/>
      <c r="AQ176" s="330"/>
    </row>
    <row r="177" spans="1:43" ht="18.95" customHeight="1">
      <c r="A177" s="284">
        <v>171</v>
      </c>
      <c r="B177" s="284"/>
      <c r="C177" s="421" t="s">
        <v>281</v>
      </c>
      <c r="D177" s="440" t="s">
        <v>871</v>
      </c>
      <c r="E177" s="460" t="s">
        <v>872</v>
      </c>
      <c r="F177" s="83"/>
      <c r="G177" s="438" t="s">
        <v>758</v>
      </c>
      <c r="H177" s="459" t="s">
        <v>923</v>
      </c>
      <c r="I177" s="370"/>
      <c r="J177" s="458" t="s">
        <v>964</v>
      </c>
      <c r="K177" s="458" t="s">
        <v>965</v>
      </c>
      <c r="L177" s="400"/>
      <c r="M177" s="334"/>
      <c r="N177" s="371"/>
      <c r="O177" s="285"/>
      <c r="P177" s="285"/>
      <c r="Q177" s="285"/>
      <c r="R177" s="285"/>
      <c r="S177" s="285"/>
      <c r="T177" s="285"/>
      <c r="U177" s="285"/>
      <c r="V177" s="289"/>
      <c r="W177" s="290"/>
      <c r="X177" s="263"/>
      <c r="Y177" s="290"/>
      <c r="Z177" s="290"/>
      <c r="AA177" s="290"/>
      <c r="AB177" s="330"/>
      <c r="AC177" s="330"/>
      <c r="AD177" s="330"/>
      <c r="AE177" s="330"/>
      <c r="AF177" s="330"/>
      <c r="AG177" s="330"/>
      <c r="AH177" s="330"/>
      <c r="AI177" s="330"/>
      <c r="AJ177" s="330"/>
      <c r="AK177" s="330"/>
      <c r="AL177" s="330"/>
      <c r="AM177" s="330"/>
      <c r="AN177" s="330"/>
      <c r="AO177" s="330"/>
      <c r="AP177" s="330"/>
      <c r="AQ177" s="330"/>
    </row>
    <row r="178" spans="1:43" ht="18.95" customHeight="1">
      <c r="A178" s="284">
        <v>172</v>
      </c>
      <c r="B178" s="284"/>
      <c r="C178" s="421" t="s">
        <v>281</v>
      </c>
      <c r="D178" s="440" t="s">
        <v>871</v>
      </c>
      <c r="E178" s="460" t="s">
        <v>873</v>
      </c>
      <c r="F178" s="83"/>
      <c r="G178" s="438" t="s">
        <v>758</v>
      </c>
      <c r="H178" s="459" t="s">
        <v>924</v>
      </c>
      <c r="I178" s="370"/>
      <c r="J178" s="458" t="s">
        <v>967</v>
      </c>
      <c r="K178" s="458" t="s">
        <v>966</v>
      </c>
      <c r="L178" s="403"/>
      <c r="M178" s="406"/>
      <c r="N178" s="371"/>
      <c r="O178" s="285"/>
      <c r="P178" s="285"/>
      <c r="Q178" s="285"/>
      <c r="R178" s="285"/>
      <c r="S178" s="285"/>
      <c r="T178" s="285"/>
      <c r="U178" s="285"/>
      <c r="V178" s="289"/>
      <c r="W178" s="290"/>
      <c r="X178" s="401"/>
      <c r="Y178" s="290"/>
      <c r="Z178" s="290"/>
      <c r="AA178" s="290"/>
      <c r="AB178" s="330"/>
      <c r="AC178" s="330"/>
      <c r="AD178" s="330"/>
      <c r="AE178" s="330"/>
      <c r="AF178" s="330"/>
      <c r="AG178" s="330"/>
      <c r="AH178" s="330"/>
      <c r="AI178" s="330"/>
      <c r="AJ178" s="330"/>
      <c r="AK178" s="330"/>
      <c r="AL178" s="330"/>
      <c r="AM178" s="330"/>
      <c r="AN178" s="330"/>
      <c r="AO178" s="330"/>
      <c r="AP178" s="330"/>
      <c r="AQ178" s="330"/>
    </row>
    <row r="179" spans="1:43" ht="18.95" customHeight="1">
      <c r="A179" s="284">
        <v>173</v>
      </c>
      <c r="B179" s="284"/>
      <c r="C179" s="421" t="s">
        <v>281</v>
      </c>
      <c r="D179" s="440" t="s">
        <v>871</v>
      </c>
      <c r="E179" s="457" t="s">
        <v>874</v>
      </c>
      <c r="F179" s="83"/>
      <c r="G179" s="438" t="s">
        <v>758</v>
      </c>
      <c r="H179" s="459" t="s">
        <v>925</v>
      </c>
      <c r="I179" s="370"/>
      <c r="J179" s="458" t="s">
        <v>968</v>
      </c>
      <c r="K179" s="398"/>
      <c r="L179" s="292"/>
      <c r="M179" s="336"/>
      <c r="N179" s="371"/>
      <c r="O179" s="285"/>
      <c r="P179" s="285"/>
      <c r="Q179" s="285"/>
      <c r="R179" s="285"/>
      <c r="S179" s="285"/>
      <c r="T179" s="285"/>
      <c r="U179" s="285"/>
      <c r="V179" s="289"/>
      <c r="W179" s="290"/>
      <c r="X179" s="263"/>
      <c r="Y179" s="290"/>
      <c r="Z179" s="290"/>
      <c r="AA179" s="290"/>
      <c r="AB179" s="330"/>
      <c r="AC179" s="330"/>
      <c r="AD179" s="330"/>
      <c r="AE179" s="330"/>
      <c r="AF179" s="330"/>
      <c r="AG179" s="330"/>
      <c r="AH179" s="330"/>
      <c r="AI179" s="330"/>
      <c r="AJ179" s="330"/>
      <c r="AK179" s="330"/>
      <c r="AL179" s="330"/>
      <c r="AM179" s="330"/>
      <c r="AN179" s="330"/>
      <c r="AO179" s="330"/>
      <c r="AP179" s="330"/>
      <c r="AQ179" s="330"/>
    </row>
    <row r="180" spans="1:43" ht="18.95" customHeight="1">
      <c r="A180" s="284">
        <v>174</v>
      </c>
      <c r="B180" s="284"/>
      <c r="C180" s="421" t="s">
        <v>281</v>
      </c>
      <c r="D180" s="440" t="s">
        <v>871</v>
      </c>
      <c r="E180" s="457" t="s">
        <v>875</v>
      </c>
      <c r="F180" s="83"/>
      <c r="G180" s="438" t="s">
        <v>758</v>
      </c>
      <c r="H180" s="459" t="s">
        <v>926</v>
      </c>
      <c r="I180" s="370"/>
      <c r="J180" s="458" t="s">
        <v>969</v>
      </c>
      <c r="K180" s="266"/>
      <c r="L180" s="266"/>
      <c r="M180" s="407"/>
      <c r="N180" s="371"/>
      <c r="O180" s="285"/>
      <c r="P180" s="285"/>
      <c r="Q180" s="285"/>
      <c r="R180" s="285"/>
      <c r="S180" s="285"/>
      <c r="T180" s="285"/>
      <c r="U180" s="285"/>
      <c r="V180" s="289"/>
      <c r="W180" s="290"/>
      <c r="X180" s="263"/>
      <c r="Y180" s="290"/>
      <c r="Z180" s="290"/>
      <c r="AA180" s="290"/>
      <c r="AB180" s="330"/>
      <c r="AC180" s="330"/>
      <c r="AD180" s="330"/>
      <c r="AE180" s="330"/>
      <c r="AF180" s="330"/>
      <c r="AG180" s="330"/>
      <c r="AH180" s="330"/>
      <c r="AI180" s="330"/>
      <c r="AJ180" s="330"/>
      <c r="AK180" s="330"/>
      <c r="AL180" s="330"/>
      <c r="AM180" s="330"/>
      <c r="AN180" s="330"/>
      <c r="AO180" s="330"/>
      <c r="AP180" s="330"/>
      <c r="AQ180" s="330"/>
    </row>
    <row r="181" spans="1:43" ht="18.95" customHeight="1">
      <c r="A181" s="284">
        <v>175</v>
      </c>
      <c r="B181" s="284"/>
      <c r="C181" s="421" t="s">
        <v>281</v>
      </c>
      <c r="D181" s="440" t="s">
        <v>871</v>
      </c>
      <c r="E181" s="460" t="s">
        <v>876</v>
      </c>
      <c r="F181" s="83"/>
      <c r="G181" s="438" t="s">
        <v>758</v>
      </c>
      <c r="H181" s="456" t="s">
        <v>927</v>
      </c>
      <c r="I181" s="370"/>
      <c r="J181" s="458" t="s">
        <v>833</v>
      </c>
      <c r="K181" s="458" t="s">
        <v>970</v>
      </c>
      <c r="L181" s="405"/>
      <c r="M181" s="337"/>
      <c r="N181" s="371"/>
      <c r="O181" s="285"/>
      <c r="P181" s="285"/>
      <c r="Q181" s="285"/>
      <c r="R181" s="285"/>
      <c r="S181" s="285"/>
      <c r="T181" s="285"/>
      <c r="U181" s="285"/>
      <c r="V181" s="289"/>
      <c r="W181" s="290"/>
      <c r="X181" s="263"/>
      <c r="Y181" s="290"/>
      <c r="Z181" s="290"/>
      <c r="AA181" s="290"/>
      <c r="AB181" s="330"/>
      <c r="AC181" s="330"/>
      <c r="AD181" s="330"/>
      <c r="AE181" s="330"/>
      <c r="AF181" s="330"/>
      <c r="AG181" s="330"/>
      <c r="AH181" s="330"/>
      <c r="AI181" s="330"/>
      <c r="AJ181" s="330"/>
      <c r="AK181" s="330"/>
      <c r="AL181" s="330"/>
      <c r="AM181" s="330"/>
      <c r="AN181" s="330"/>
      <c r="AO181" s="330"/>
      <c r="AP181" s="330"/>
      <c r="AQ181" s="330"/>
    </row>
    <row r="182" spans="1:43" ht="18.95" customHeight="1">
      <c r="A182" s="284">
        <v>176</v>
      </c>
      <c r="B182" s="284"/>
      <c r="C182" s="421" t="s">
        <v>281</v>
      </c>
      <c r="D182" s="440" t="s">
        <v>871</v>
      </c>
      <c r="E182" s="460" t="s">
        <v>877</v>
      </c>
      <c r="F182" s="83"/>
      <c r="G182" s="438" t="s">
        <v>758</v>
      </c>
      <c r="H182" s="459" t="s">
        <v>928</v>
      </c>
      <c r="I182" s="370"/>
      <c r="J182" s="458" t="s">
        <v>971</v>
      </c>
      <c r="K182" s="404"/>
      <c r="L182" s="403"/>
      <c r="M182" s="335"/>
      <c r="N182" s="371"/>
      <c r="O182" s="285"/>
      <c r="P182" s="285"/>
      <c r="Q182" s="285"/>
      <c r="R182" s="285"/>
      <c r="S182" s="285"/>
      <c r="T182" s="285"/>
      <c r="U182" s="285"/>
      <c r="V182" s="289"/>
      <c r="W182" s="290"/>
      <c r="X182" s="263"/>
      <c r="Y182" s="290"/>
      <c r="Z182" s="290"/>
      <c r="AA182" s="290"/>
      <c r="AB182" s="330"/>
      <c r="AC182" s="330"/>
      <c r="AD182" s="330"/>
      <c r="AE182" s="330"/>
      <c r="AF182" s="330"/>
      <c r="AG182" s="330"/>
      <c r="AH182" s="330"/>
      <c r="AI182" s="330"/>
      <c r="AJ182" s="330"/>
      <c r="AK182" s="330"/>
      <c r="AL182" s="330"/>
      <c r="AM182" s="330"/>
      <c r="AN182" s="330"/>
      <c r="AO182" s="330"/>
      <c r="AP182" s="330"/>
      <c r="AQ182" s="330"/>
    </row>
    <row r="183" spans="1:43" ht="18.95" customHeight="1">
      <c r="A183" s="284">
        <v>177</v>
      </c>
      <c r="B183" s="284"/>
      <c r="C183" s="421" t="s">
        <v>281</v>
      </c>
      <c r="D183" s="440" t="s">
        <v>871</v>
      </c>
      <c r="E183" s="460" t="s">
        <v>348</v>
      </c>
      <c r="F183" s="83"/>
      <c r="G183" s="438" t="s">
        <v>758</v>
      </c>
      <c r="H183" s="456" t="s">
        <v>929</v>
      </c>
      <c r="I183" s="370"/>
      <c r="J183" s="458" t="s">
        <v>972</v>
      </c>
      <c r="K183" s="404"/>
      <c r="L183" s="176"/>
      <c r="M183" s="335"/>
      <c r="N183" s="371"/>
      <c r="O183" s="285"/>
      <c r="P183" s="285"/>
      <c r="Q183" s="285"/>
      <c r="R183" s="285"/>
      <c r="S183" s="285"/>
      <c r="T183" s="285"/>
      <c r="U183" s="285"/>
      <c r="V183" s="289"/>
      <c r="W183" s="290"/>
      <c r="X183" s="263"/>
      <c r="Y183" s="290"/>
      <c r="Z183" s="290"/>
      <c r="AA183" s="290"/>
      <c r="AB183" s="330"/>
      <c r="AC183" s="330"/>
      <c r="AD183" s="330"/>
      <c r="AE183" s="330"/>
      <c r="AF183" s="330"/>
      <c r="AG183" s="330"/>
      <c r="AH183" s="330"/>
      <c r="AI183" s="330"/>
      <c r="AJ183" s="330"/>
      <c r="AK183" s="330"/>
      <c r="AL183" s="330"/>
      <c r="AM183" s="330"/>
      <c r="AN183" s="330"/>
      <c r="AO183" s="330"/>
      <c r="AP183" s="330"/>
      <c r="AQ183" s="330"/>
    </row>
    <row r="184" spans="1:43" ht="18.95" customHeight="1">
      <c r="A184" s="284">
        <v>178</v>
      </c>
      <c r="B184" s="284"/>
      <c r="C184" s="421" t="s">
        <v>281</v>
      </c>
      <c r="D184" s="440" t="s">
        <v>871</v>
      </c>
      <c r="E184" s="460" t="s">
        <v>878</v>
      </c>
      <c r="F184" s="83"/>
      <c r="G184" s="438" t="s">
        <v>758</v>
      </c>
      <c r="H184" s="456" t="s">
        <v>930</v>
      </c>
      <c r="I184" s="370"/>
      <c r="J184" s="455" t="s">
        <v>973</v>
      </c>
      <c r="K184" s="266"/>
      <c r="L184" s="405"/>
      <c r="M184" s="407"/>
      <c r="N184" s="371"/>
      <c r="O184" s="285"/>
      <c r="P184" s="285"/>
      <c r="Q184" s="285"/>
      <c r="R184" s="285"/>
      <c r="S184" s="285"/>
      <c r="T184" s="285"/>
      <c r="U184" s="285"/>
      <c r="V184" s="289"/>
      <c r="W184" s="290"/>
      <c r="X184" s="263"/>
      <c r="Y184" s="290"/>
      <c r="Z184" s="290"/>
      <c r="AA184" s="290"/>
      <c r="AB184" s="330"/>
      <c r="AC184" s="330"/>
      <c r="AD184" s="330"/>
      <c r="AE184" s="330"/>
      <c r="AF184" s="330"/>
      <c r="AG184" s="330"/>
      <c r="AH184" s="330"/>
      <c r="AI184" s="330"/>
      <c r="AJ184" s="330"/>
      <c r="AK184" s="330"/>
      <c r="AL184" s="330"/>
      <c r="AM184" s="330"/>
      <c r="AN184" s="330"/>
      <c r="AO184" s="330"/>
      <c r="AP184" s="330"/>
      <c r="AQ184" s="330"/>
    </row>
    <row r="185" spans="1:43" ht="18.95" customHeight="1">
      <c r="A185" s="284">
        <v>179</v>
      </c>
      <c r="B185" s="284"/>
      <c r="C185" s="421" t="s">
        <v>281</v>
      </c>
      <c r="D185" s="440" t="s">
        <v>871</v>
      </c>
      <c r="E185" s="460" t="s">
        <v>879</v>
      </c>
      <c r="F185" s="83"/>
      <c r="G185" s="438" t="s">
        <v>758</v>
      </c>
      <c r="H185" s="456" t="s">
        <v>931</v>
      </c>
      <c r="I185" s="370"/>
      <c r="J185" s="458" t="s">
        <v>974</v>
      </c>
      <c r="K185" s="458" t="s">
        <v>978</v>
      </c>
      <c r="L185" s="266"/>
      <c r="M185" s="337"/>
      <c r="N185" s="371"/>
      <c r="O185" s="285"/>
      <c r="P185" s="285"/>
      <c r="Q185" s="285"/>
      <c r="R185" s="285"/>
      <c r="S185" s="285"/>
      <c r="T185" s="285"/>
      <c r="U185" s="285"/>
      <c r="V185" s="289"/>
      <c r="W185" s="290"/>
      <c r="X185" s="401"/>
      <c r="Y185" s="290"/>
      <c r="Z185" s="290"/>
      <c r="AA185" s="290"/>
      <c r="AB185" s="330"/>
      <c r="AC185" s="330"/>
      <c r="AD185" s="330"/>
      <c r="AE185" s="330"/>
      <c r="AF185" s="330"/>
      <c r="AG185" s="330"/>
      <c r="AH185" s="330"/>
      <c r="AI185" s="330"/>
      <c r="AJ185" s="330"/>
      <c r="AK185" s="330"/>
      <c r="AL185" s="330"/>
      <c r="AM185" s="330"/>
      <c r="AN185" s="330"/>
      <c r="AO185" s="330"/>
      <c r="AP185" s="330"/>
      <c r="AQ185" s="330"/>
    </row>
    <row r="186" spans="1:43" ht="18.95" customHeight="1">
      <c r="A186" s="284">
        <v>180</v>
      </c>
      <c r="B186" s="284"/>
      <c r="C186" s="421" t="s">
        <v>281</v>
      </c>
      <c r="D186" s="440" t="s">
        <v>871</v>
      </c>
      <c r="E186" s="460" t="s">
        <v>521</v>
      </c>
      <c r="F186" s="83"/>
      <c r="G186" s="438" t="s">
        <v>758</v>
      </c>
      <c r="H186" s="456" t="s">
        <v>932</v>
      </c>
      <c r="I186" s="370"/>
      <c r="J186" s="458" t="s">
        <v>523</v>
      </c>
      <c r="K186" s="458" t="s">
        <v>977</v>
      </c>
      <c r="L186" s="403"/>
      <c r="M186" s="337"/>
      <c r="N186" s="371"/>
      <c r="O186" s="285"/>
      <c r="P186" s="285"/>
      <c r="Q186" s="285"/>
      <c r="R186" s="285"/>
      <c r="S186" s="285"/>
      <c r="T186" s="285"/>
      <c r="U186" s="285"/>
      <c r="V186" s="289"/>
      <c r="W186" s="290"/>
      <c r="X186" s="263"/>
      <c r="Y186" s="290"/>
      <c r="Z186" s="290"/>
      <c r="AA186" s="290"/>
      <c r="AB186" s="330"/>
      <c r="AC186" s="330"/>
      <c r="AD186" s="330"/>
      <c r="AE186" s="330"/>
      <c r="AF186" s="330"/>
      <c r="AG186" s="330"/>
      <c r="AH186" s="330"/>
      <c r="AI186" s="330"/>
      <c r="AJ186" s="330"/>
      <c r="AK186" s="330"/>
      <c r="AL186" s="330"/>
      <c r="AM186" s="330"/>
      <c r="AN186" s="330"/>
      <c r="AO186" s="330"/>
      <c r="AP186" s="330"/>
      <c r="AQ186" s="330"/>
    </row>
    <row r="187" spans="1:43" ht="18.95" customHeight="1">
      <c r="A187" s="284">
        <v>181</v>
      </c>
      <c r="B187" s="284"/>
      <c r="C187" s="421" t="s">
        <v>281</v>
      </c>
      <c r="D187" s="440" t="s">
        <v>871</v>
      </c>
      <c r="E187" s="460" t="s">
        <v>880</v>
      </c>
      <c r="F187" s="83"/>
      <c r="G187" s="438" t="s">
        <v>758</v>
      </c>
      <c r="H187" s="456" t="s">
        <v>933</v>
      </c>
      <c r="I187" s="370"/>
      <c r="J187" s="458" t="s">
        <v>975</v>
      </c>
      <c r="K187" s="458" t="s">
        <v>976</v>
      </c>
      <c r="L187" s="405"/>
      <c r="M187" s="335"/>
      <c r="N187" s="371"/>
      <c r="O187" s="285"/>
      <c r="P187" s="285"/>
      <c r="Q187" s="285"/>
      <c r="R187" s="285"/>
      <c r="S187" s="285"/>
      <c r="T187" s="285"/>
      <c r="U187" s="285"/>
      <c r="V187" s="289"/>
      <c r="W187" s="290"/>
      <c r="X187" s="263"/>
      <c r="Y187" s="290"/>
      <c r="Z187" s="290"/>
      <c r="AA187" s="290"/>
      <c r="AB187" s="330"/>
      <c r="AC187" s="330"/>
      <c r="AD187" s="330"/>
      <c r="AE187" s="330"/>
      <c r="AF187" s="330"/>
      <c r="AG187" s="330"/>
      <c r="AH187" s="330"/>
      <c r="AI187" s="330"/>
      <c r="AJ187" s="330"/>
      <c r="AK187" s="330"/>
      <c r="AL187" s="330"/>
      <c r="AM187" s="330"/>
      <c r="AN187" s="330"/>
      <c r="AO187" s="330"/>
      <c r="AP187" s="330"/>
      <c r="AQ187" s="330"/>
    </row>
    <row r="188" spans="1:43" ht="18.95" customHeight="1">
      <c r="A188" s="284">
        <v>182</v>
      </c>
      <c r="B188" s="284"/>
      <c r="C188" s="421" t="s">
        <v>281</v>
      </c>
      <c r="D188" s="440" t="s">
        <v>871</v>
      </c>
      <c r="E188" s="460" t="s">
        <v>881</v>
      </c>
      <c r="F188" s="83"/>
      <c r="G188" s="438" t="s">
        <v>758</v>
      </c>
      <c r="H188" s="459" t="s">
        <v>934</v>
      </c>
      <c r="I188" s="370"/>
      <c r="J188" s="458" t="s">
        <v>980</v>
      </c>
      <c r="K188" s="458" t="s">
        <v>979</v>
      </c>
      <c r="L188" s="395"/>
      <c r="M188" s="407"/>
      <c r="N188" s="371"/>
      <c r="O188" s="285"/>
      <c r="P188" s="285"/>
      <c r="Q188" s="285"/>
      <c r="R188" s="285"/>
      <c r="S188" s="285"/>
      <c r="T188" s="285"/>
      <c r="U188" s="285"/>
      <c r="V188" s="289"/>
      <c r="W188" s="290"/>
      <c r="X188" s="263"/>
      <c r="Y188" s="290"/>
      <c r="Z188" s="290"/>
      <c r="AA188" s="290"/>
      <c r="AB188" s="330"/>
      <c r="AC188" s="330"/>
      <c r="AD188" s="330"/>
      <c r="AE188" s="330"/>
      <c r="AF188" s="330"/>
      <c r="AG188" s="330"/>
      <c r="AH188" s="330"/>
      <c r="AI188" s="330"/>
      <c r="AJ188" s="330"/>
      <c r="AK188" s="330"/>
      <c r="AL188" s="330"/>
      <c r="AM188" s="330"/>
      <c r="AN188" s="330"/>
      <c r="AO188" s="330"/>
      <c r="AP188" s="330"/>
      <c r="AQ188" s="330"/>
    </row>
    <row r="189" spans="1:43" ht="18.95" customHeight="1">
      <c r="A189" s="284">
        <v>183</v>
      </c>
      <c r="B189" s="284"/>
      <c r="C189" s="421" t="s">
        <v>281</v>
      </c>
      <c r="D189" s="440" t="s">
        <v>871</v>
      </c>
      <c r="E189" s="460" t="s">
        <v>882</v>
      </c>
      <c r="F189" s="83"/>
      <c r="G189" s="438" t="s">
        <v>758</v>
      </c>
      <c r="H189" s="459" t="s">
        <v>935</v>
      </c>
      <c r="I189" s="370"/>
      <c r="J189" s="458" t="s">
        <v>981</v>
      </c>
      <c r="K189" s="404"/>
      <c r="L189" s="403"/>
      <c r="M189" s="336"/>
      <c r="N189" s="371"/>
      <c r="O189" s="285"/>
      <c r="P189" s="285"/>
      <c r="Q189" s="285"/>
      <c r="R189" s="285"/>
      <c r="S189" s="285"/>
      <c r="T189" s="285"/>
      <c r="U189" s="285"/>
      <c r="V189" s="289"/>
      <c r="W189" s="290"/>
      <c r="X189" s="263"/>
      <c r="Y189" s="290"/>
      <c r="Z189" s="290"/>
      <c r="AA189" s="290"/>
      <c r="AB189" s="330"/>
      <c r="AC189" s="330"/>
      <c r="AD189" s="330"/>
      <c r="AE189" s="330"/>
      <c r="AF189" s="330"/>
      <c r="AG189" s="330"/>
      <c r="AH189" s="330"/>
      <c r="AI189" s="330"/>
      <c r="AJ189" s="330"/>
      <c r="AK189" s="330"/>
      <c r="AL189" s="330"/>
      <c r="AM189" s="330"/>
      <c r="AN189" s="330"/>
      <c r="AO189" s="330"/>
      <c r="AP189" s="330"/>
      <c r="AQ189" s="330"/>
    </row>
    <row r="190" spans="1:43" ht="18.95" customHeight="1">
      <c r="A190" s="284">
        <v>184</v>
      </c>
      <c r="B190" s="284"/>
      <c r="C190" s="421" t="s">
        <v>281</v>
      </c>
      <c r="D190" s="440" t="s">
        <v>871</v>
      </c>
      <c r="E190" s="460" t="s">
        <v>883</v>
      </c>
      <c r="F190" s="83"/>
      <c r="G190" s="438" t="s">
        <v>758</v>
      </c>
      <c r="H190" s="459" t="s">
        <v>936</v>
      </c>
      <c r="I190" s="370"/>
      <c r="J190" s="458" t="s">
        <v>982</v>
      </c>
      <c r="K190" s="396"/>
      <c r="L190" s="396"/>
      <c r="M190" s="336"/>
      <c r="N190" s="371"/>
      <c r="O190" s="285"/>
      <c r="P190" s="285"/>
      <c r="Q190" s="285"/>
      <c r="R190" s="285"/>
      <c r="S190" s="285"/>
      <c r="T190" s="285"/>
      <c r="U190" s="285"/>
      <c r="V190" s="289"/>
      <c r="W190" s="290"/>
      <c r="X190" s="263"/>
      <c r="Y190" s="290"/>
      <c r="Z190" s="290"/>
      <c r="AA190" s="290"/>
      <c r="AB190" s="330"/>
      <c r="AC190" s="330"/>
      <c r="AD190" s="330"/>
      <c r="AE190" s="330"/>
      <c r="AF190" s="330"/>
      <c r="AG190" s="330"/>
      <c r="AH190" s="330"/>
      <c r="AI190" s="330"/>
      <c r="AJ190" s="330"/>
      <c r="AK190" s="330"/>
      <c r="AL190" s="330"/>
      <c r="AM190" s="330"/>
      <c r="AN190" s="330"/>
      <c r="AO190" s="330"/>
      <c r="AP190" s="330"/>
      <c r="AQ190" s="330"/>
    </row>
    <row r="191" spans="1:43" ht="18.95" customHeight="1">
      <c r="A191" s="284">
        <v>185</v>
      </c>
      <c r="B191" s="284"/>
      <c r="C191" s="421" t="s">
        <v>281</v>
      </c>
      <c r="D191" s="440" t="s">
        <v>871</v>
      </c>
      <c r="E191" s="460" t="s">
        <v>884</v>
      </c>
      <c r="F191" s="83"/>
      <c r="G191" s="438" t="s">
        <v>758</v>
      </c>
      <c r="H191" s="459" t="s">
        <v>937</v>
      </c>
      <c r="I191" s="370"/>
      <c r="J191" s="458" t="s">
        <v>983</v>
      </c>
      <c r="K191" s="458" t="s">
        <v>958</v>
      </c>
      <c r="L191" s="400"/>
      <c r="M191" s="332"/>
      <c r="N191" s="371"/>
      <c r="O191" s="285"/>
      <c r="P191" s="285"/>
      <c r="Q191" s="285"/>
      <c r="R191" s="285"/>
      <c r="S191" s="285"/>
      <c r="T191" s="285"/>
      <c r="U191" s="285"/>
      <c r="V191" s="289"/>
      <c r="W191" s="290"/>
      <c r="X191" s="263"/>
      <c r="Y191" s="290"/>
      <c r="Z191" s="290"/>
      <c r="AA191" s="290"/>
      <c r="AB191" s="330"/>
      <c r="AC191" s="330"/>
      <c r="AD191" s="330"/>
      <c r="AE191" s="330"/>
      <c r="AF191" s="330"/>
      <c r="AG191" s="330"/>
      <c r="AH191" s="330"/>
      <c r="AI191" s="330"/>
      <c r="AJ191" s="330"/>
      <c r="AK191" s="330"/>
      <c r="AL191" s="330"/>
      <c r="AM191" s="330"/>
      <c r="AN191" s="330"/>
      <c r="AO191" s="330"/>
      <c r="AP191" s="330"/>
      <c r="AQ191" s="330"/>
    </row>
    <row r="192" spans="1:43" ht="18.95" customHeight="1">
      <c r="A192" s="284">
        <v>186</v>
      </c>
      <c r="B192" s="284"/>
      <c r="C192" s="421" t="s">
        <v>281</v>
      </c>
      <c r="D192" s="440" t="s">
        <v>871</v>
      </c>
      <c r="E192" s="460" t="s">
        <v>885</v>
      </c>
      <c r="F192" s="83"/>
      <c r="G192" s="438" t="s">
        <v>758</v>
      </c>
      <c r="H192" s="459" t="s">
        <v>938</v>
      </c>
      <c r="I192" s="370"/>
      <c r="J192" s="458" t="s">
        <v>984</v>
      </c>
      <c r="K192" s="293"/>
      <c r="L192" s="403"/>
      <c r="M192" s="337"/>
      <c r="N192" s="371"/>
      <c r="O192" s="285"/>
      <c r="P192" s="285"/>
      <c r="Q192" s="285"/>
      <c r="R192" s="285"/>
      <c r="S192" s="285"/>
      <c r="T192" s="285"/>
      <c r="U192" s="285"/>
      <c r="V192" s="289"/>
      <c r="W192" s="290"/>
      <c r="X192" s="401"/>
      <c r="Y192" s="290"/>
      <c r="Z192" s="290"/>
      <c r="AA192" s="290"/>
      <c r="AB192" s="330"/>
      <c r="AC192" s="330"/>
      <c r="AD192" s="330"/>
      <c r="AE192" s="330"/>
      <c r="AF192" s="330"/>
      <c r="AG192" s="330"/>
      <c r="AH192" s="330"/>
      <c r="AI192" s="330"/>
      <c r="AJ192" s="330"/>
      <c r="AK192" s="330"/>
      <c r="AL192" s="330"/>
      <c r="AM192" s="330"/>
      <c r="AN192" s="330"/>
      <c r="AO192" s="330"/>
      <c r="AP192" s="330"/>
      <c r="AQ192" s="330"/>
    </row>
    <row r="193" spans="1:43" ht="18.95" customHeight="1">
      <c r="A193" s="284">
        <v>187</v>
      </c>
      <c r="B193" s="284"/>
      <c r="C193" s="421" t="s">
        <v>281</v>
      </c>
      <c r="D193" s="440" t="s">
        <v>871</v>
      </c>
      <c r="E193" s="460" t="s">
        <v>886</v>
      </c>
      <c r="F193" s="83"/>
      <c r="G193" s="438" t="s">
        <v>758</v>
      </c>
      <c r="H193" s="459" t="s">
        <v>939</v>
      </c>
      <c r="I193" s="370"/>
      <c r="J193" s="458" t="s">
        <v>985</v>
      </c>
      <c r="K193" s="458" t="s">
        <v>959</v>
      </c>
      <c r="L193" s="403"/>
      <c r="M193" s="337"/>
      <c r="N193" s="371"/>
      <c r="O193" s="285"/>
      <c r="P193" s="285"/>
      <c r="Q193" s="285"/>
      <c r="R193" s="285"/>
      <c r="S193" s="285"/>
      <c r="T193" s="285"/>
      <c r="U193" s="285"/>
      <c r="V193" s="289"/>
      <c r="W193" s="290"/>
      <c r="X193" s="263"/>
      <c r="Y193" s="290"/>
      <c r="Z193" s="290"/>
      <c r="AA193" s="290"/>
      <c r="AB193" s="330"/>
      <c r="AC193" s="330"/>
      <c r="AD193" s="330"/>
      <c r="AE193" s="330"/>
      <c r="AF193" s="330"/>
      <c r="AG193" s="330"/>
      <c r="AH193" s="330"/>
      <c r="AI193" s="330"/>
      <c r="AJ193" s="330"/>
      <c r="AK193" s="330"/>
      <c r="AL193" s="330"/>
      <c r="AM193" s="330"/>
      <c r="AN193" s="330"/>
      <c r="AO193" s="330"/>
      <c r="AP193" s="330"/>
      <c r="AQ193" s="330"/>
    </row>
    <row r="194" spans="1:43" ht="18.95" customHeight="1">
      <c r="A194" s="284">
        <v>188</v>
      </c>
      <c r="B194" s="284"/>
      <c r="C194" s="421" t="s">
        <v>281</v>
      </c>
      <c r="D194" s="440" t="s">
        <v>871</v>
      </c>
      <c r="E194" s="460" t="s">
        <v>887</v>
      </c>
      <c r="F194" s="83"/>
      <c r="G194" s="438" t="s">
        <v>758</v>
      </c>
      <c r="H194" s="454" t="s">
        <v>940</v>
      </c>
      <c r="I194" s="370"/>
      <c r="J194" s="458" t="s">
        <v>986</v>
      </c>
      <c r="K194" s="404"/>
      <c r="L194" s="405"/>
      <c r="M194" s="407"/>
      <c r="N194" s="371"/>
      <c r="O194" s="285"/>
      <c r="P194" s="285"/>
      <c r="Q194" s="285"/>
      <c r="R194" s="285"/>
      <c r="S194" s="285"/>
      <c r="T194" s="285"/>
      <c r="U194" s="285"/>
      <c r="V194" s="289"/>
      <c r="W194" s="290"/>
      <c r="X194" s="263"/>
      <c r="Y194" s="290"/>
      <c r="Z194" s="290"/>
      <c r="AA194" s="290"/>
      <c r="AB194" s="330"/>
      <c r="AC194" s="330"/>
      <c r="AD194" s="330"/>
      <c r="AE194" s="330"/>
      <c r="AF194" s="330"/>
      <c r="AG194" s="330"/>
      <c r="AH194" s="330"/>
      <c r="AI194" s="330"/>
      <c r="AJ194" s="330"/>
      <c r="AK194" s="330"/>
      <c r="AL194" s="330"/>
      <c r="AM194" s="330"/>
      <c r="AN194" s="330"/>
      <c r="AO194" s="330"/>
      <c r="AP194" s="330"/>
      <c r="AQ194" s="330"/>
    </row>
    <row r="195" spans="1:43" ht="18.95" customHeight="1">
      <c r="A195" s="284">
        <v>189</v>
      </c>
      <c r="B195" s="284"/>
      <c r="C195" s="421" t="s">
        <v>281</v>
      </c>
      <c r="D195" s="440" t="s">
        <v>871</v>
      </c>
      <c r="E195" s="460" t="s">
        <v>888</v>
      </c>
      <c r="F195" s="83"/>
      <c r="G195" s="438" t="s">
        <v>758</v>
      </c>
      <c r="H195" s="454" t="s">
        <v>941</v>
      </c>
      <c r="I195" s="370"/>
      <c r="J195" s="458" t="s">
        <v>987</v>
      </c>
      <c r="K195" s="458" t="s">
        <v>988</v>
      </c>
      <c r="L195" s="458" t="s">
        <v>989</v>
      </c>
      <c r="M195" s="336"/>
      <c r="N195" s="371"/>
      <c r="O195" s="285"/>
      <c r="P195" s="285"/>
      <c r="Q195" s="285"/>
      <c r="R195" s="285"/>
      <c r="S195" s="285"/>
      <c r="T195" s="285"/>
      <c r="U195" s="285"/>
      <c r="V195" s="289"/>
      <c r="W195" s="290"/>
      <c r="X195" s="263"/>
      <c r="Y195" s="290"/>
      <c r="Z195" s="290"/>
      <c r="AA195" s="290"/>
      <c r="AB195" s="330"/>
      <c r="AC195" s="330"/>
      <c r="AD195" s="330"/>
      <c r="AE195" s="330"/>
      <c r="AF195" s="330"/>
      <c r="AG195" s="330"/>
      <c r="AH195" s="330"/>
      <c r="AI195" s="330"/>
      <c r="AJ195" s="330"/>
      <c r="AK195" s="330"/>
      <c r="AL195" s="330"/>
      <c r="AM195" s="330"/>
      <c r="AN195" s="330"/>
      <c r="AO195" s="330"/>
      <c r="AP195" s="330"/>
      <c r="AQ195" s="330"/>
    </row>
    <row r="196" spans="1:43" ht="18.95" customHeight="1">
      <c r="A196" s="284">
        <v>190</v>
      </c>
      <c r="B196" s="284"/>
      <c r="C196" s="421" t="s">
        <v>281</v>
      </c>
      <c r="D196" s="440" t="s">
        <v>871</v>
      </c>
      <c r="E196" s="453" t="s">
        <v>889</v>
      </c>
      <c r="F196" s="83"/>
      <c r="G196" s="438" t="s">
        <v>758</v>
      </c>
      <c r="H196" s="454" t="s">
        <v>942</v>
      </c>
      <c r="I196" s="370"/>
      <c r="J196" s="458" t="s">
        <v>990</v>
      </c>
      <c r="K196" s="266"/>
      <c r="L196" s="401"/>
      <c r="M196" s="336"/>
      <c r="N196" s="371"/>
      <c r="O196" s="285"/>
      <c r="P196" s="285"/>
      <c r="Q196" s="285"/>
      <c r="R196" s="285"/>
      <c r="S196" s="285"/>
      <c r="T196" s="285"/>
      <c r="U196" s="285"/>
      <c r="V196" s="289"/>
      <c r="W196" s="290"/>
      <c r="X196" s="263"/>
      <c r="Y196" s="290"/>
      <c r="Z196" s="290"/>
      <c r="AA196" s="290"/>
      <c r="AB196" s="330"/>
      <c r="AC196" s="330"/>
      <c r="AD196" s="330"/>
      <c r="AE196" s="330"/>
      <c r="AF196" s="330"/>
      <c r="AG196" s="330"/>
      <c r="AH196" s="330"/>
      <c r="AI196" s="330"/>
      <c r="AJ196" s="330"/>
      <c r="AK196" s="330"/>
      <c r="AL196" s="330"/>
      <c r="AM196" s="330"/>
      <c r="AN196" s="330"/>
      <c r="AO196" s="330"/>
      <c r="AP196" s="330"/>
      <c r="AQ196" s="330"/>
    </row>
    <row r="197" spans="1:43" ht="18.95" customHeight="1">
      <c r="A197" s="284">
        <v>191</v>
      </c>
      <c r="B197" s="284"/>
      <c r="C197" s="421" t="s">
        <v>281</v>
      </c>
      <c r="D197" s="440" t="s">
        <v>871</v>
      </c>
      <c r="E197" s="452" t="s">
        <v>890</v>
      </c>
      <c r="F197" s="83"/>
      <c r="G197" s="438" t="s">
        <v>758</v>
      </c>
      <c r="H197" s="454" t="s">
        <v>943</v>
      </c>
      <c r="I197" s="370"/>
      <c r="J197" s="458" t="s">
        <v>991</v>
      </c>
      <c r="K197" s="458" t="s">
        <v>960</v>
      </c>
      <c r="L197" s="401"/>
      <c r="M197" s="336"/>
      <c r="N197" s="371"/>
      <c r="O197" s="285"/>
      <c r="P197" s="285"/>
      <c r="Q197" s="285"/>
      <c r="R197" s="285"/>
      <c r="S197" s="285"/>
      <c r="T197" s="285"/>
      <c r="U197" s="285"/>
      <c r="V197" s="289"/>
      <c r="W197" s="290"/>
      <c r="X197" s="263"/>
      <c r="Y197" s="290"/>
      <c r="Z197" s="290"/>
      <c r="AA197" s="290"/>
      <c r="AB197" s="330"/>
      <c r="AC197" s="330"/>
      <c r="AD197" s="330"/>
      <c r="AE197" s="330"/>
      <c r="AF197" s="330"/>
      <c r="AG197" s="330"/>
      <c r="AH197" s="330"/>
      <c r="AI197" s="330"/>
      <c r="AJ197" s="330"/>
      <c r="AK197" s="330"/>
      <c r="AL197" s="330"/>
      <c r="AM197" s="330"/>
      <c r="AN197" s="330"/>
      <c r="AO197" s="330"/>
      <c r="AP197" s="330"/>
      <c r="AQ197" s="330"/>
    </row>
    <row r="198" spans="1:43" ht="18.95" customHeight="1">
      <c r="A198" s="284">
        <v>192</v>
      </c>
      <c r="B198" s="284"/>
      <c r="C198" s="421" t="s">
        <v>281</v>
      </c>
      <c r="D198" s="440" t="s">
        <v>871</v>
      </c>
      <c r="E198" s="453" t="s">
        <v>891</v>
      </c>
      <c r="F198" s="83"/>
      <c r="G198" s="438" t="s">
        <v>758</v>
      </c>
      <c r="H198" s="454" t="s">
        <v>944</v>
      </c>
      <c r="I198" s="370"/>
      <c r="J198" s="458" t="s">
        <v>992</v>
      </c>
      <c r="K198" s="458" t="s">
        <v>961</v>
      </c>
      <c r="L198" s="405"/>
      <c r="M198" s="336"/>
      <c r="N198" s="371"/>
      <c r="O198" s="285"/>
      <c r="P198" s="285"/>
      <c r="Q198" s="285"/>
      <c r="R198" s="285"/>
      <c r="S198" s="285"/>
      <c r="T198" s="285"/>
      <c r="U198" s="285"/>
      <c r="V198" s="289"/>
      <c r="W198" s="290"/>
      <c r="X198" s="263"/>
      <c r="Y198" s="290"/>
      <c r="Z198" s="290"/>
      <c r="AA198" s="290"/>
      <c r="AB198" s="330"/>
      <c r="AC198" s="330"/>
      <c r="AD198" s="330"/>
      <c r="AE198" s="330"/>
      <c r="AF198" s="330"/>
      <c r="AG198" s="330"/>
      <c r="AH198" s="330"/>
      <c r="AI198" s="330"/>
      <c r="AJ198" s="330"/>
      <c r="AK198" s="330"/>
      <c r="AL198" s="330"/>
      <c r="AM198" s="330"/>
      <c r="AN198" s="330"/>
      <c r="AO198" s="330"/>
      <c r="AP198" s="330"/>
      <c r="AQ198" s="330"/>
    </row>
    <row r="199" spans="1:43" ht="18.95" customHeight="1">
      <c r="A199" s="284">
        <v>193</v>
      </c>
      <c r="B199" s="284"/>
      <c r="C199" s="421" t="s">
        <v>281</v>
      </c>
      <c r="D199" s="440" t="s">
        <v>871</v>
      </c>
      <c r="E199" s="453" t="s">
        <v>892</v>
      </c>
      <c r="F199" s="83"/>
      <c r="G199" s="438" t="s">
        <v>758</v>
      </c>
      <c r="H199" s="454" t="s">
        <v>865</v>
      </c>
      <c r="I199" s="370"/>
      <c r="J199" s="458" t="s">
        <v>993</v>
      </c>
      <c r="K199" s="458" t="s">
        <v>962</v>
      </c>
      <c r="L199" s="402"/>
      <c r="M199" s="407"/>
      <c r="N199" s="371"/>
      <c r="O199" s="285"/>
      <c r="P199" s="285"/>
      <c r="Q199" s="285"/>
      <c r="R199" s="285"/>
      <c r="S199" s="285"/>
      <c r="T199" s="285"/>
      <c r="U199" s="285"/>
      <c r="V199" s="289"/>
      <c r="W199" s="290"/>
      <c r="X199" s="263"/>
      <c r="Y199" s="290"/>
      <c r="Z199" s="290"/>
      <c r="AA199" s="290"/>
      <c r="AB199" s="330"/>
      <c r="AC199" s="330"/>
      <c r="AD199" s="330"/>
      <c r="AE199" s="330"/>
      <c r="AF199" s="330"/>
      <c r="AG199" s="330"/>
      <c r="AH199" s="330"/>
      <c r="AI199" s="330"/>
      <c r="AJ199" s="330"/>
      <c r="AK199" s="330"/>
      <c r="AL199" s="330"/>
      <c r="AM199" s="330"/>
      <c r="AN199" s="330"/>
      <c r="AO199" s="330"/>
      <c r="AP199" s="330"/>
      <c r="AQ199" s="330"/>
    </row>
    <row r="200" spans="1:43" ht="18.95" customHeight="1">
      <c r="A200" s="284">
        <v>194</v>
      </c>
      <c r="B200" s="284"/>
      <c r="C200" s="421" t="s">
        <v>281</v>
      </c>
      <c r="D200" s="440" t="s">
        <v>871</v>
      </c>
      <c r="E200" s="451" t="s">
        <v>893</v>
      </c>
      <c r="F200" s="83"/>
      <c r="G200" s="438" t="s">
        <v>758</v>
      </c>
      <c r="H200" s="454" t="s">
        <v>945</v>
      </c>
      <c r="I200" s="370"/>
      <c r="J200" s="458" t="s">
        <v>994</v>
      </c>
      <c r="K200" s="458" t="s">
        <v>963</v>
      </c>
      <c r="L200" s="400"/>
      <c r="M200" s="336"/>
      <c r="N200" s="371"/>
      <c r="O200" s="285"/>
      <c r="P200" s="285"/>
      <c r="Q200" s="285"/>
      <c r="R200" s="285"/>
      <c r="S200" s="285"/>
      <c r="T200" s="285"/>
      <c r="U200" s="285"/>
      <c r="V200" s="289"/>
      <c r="W200" s="290"/>
      <c r="X200" s="263"/>
      <c r="Y200" s="290"/>
      <c r="Z200" s="290"/>
      <c r="AA200" s="290"/>
      <c r="AB200" s="330"/>
      <c r="AC200" s="330"/>
      <c r="AD200" s="330"/>
      <c r="AE200" s="330"/>
      <c r="AF200" s="330"/>
      <c r="AG200" s="330"/>
      <c r="AH200" s="330"/>
      <c r="AI200" s="330"/>
      <c r="AJ200" s="330"/>
      <c r="AK200" s="330"/>
      <c r="AL200" s="330"/>
      <c r="AM200" s="330"/>
      <c r="AN200" s="330"/>
      <c r="AO200" s="330"/>
      <c r="AP200" s="330"/>
      <c r="AQ200" s="330"/>
    </row>
    <row r="201" spans="1:43" ht="18.95" customHeight="1">
      <c r="A201" s="284">
        <v>195</v>
      </c>
      <c r="B201" s="284"/>
      <c r="C201" s="421" t="s">
        <v>281</v>
      </c>
      <c r="D201" s="440" t="s">
        <v>871</v>
      </c>
      <c r="E201" s="453" t="s">
        <v>894</v>
      </c>
      <c r="F201" s="83"/>
      <c r="G201" s="438" t="s">
        <v>758</v>
      </c>
      <c r="H201" s="454" t="s">
        <v>946</v>
      </c>
      <c r="I201" s="370"/>
      <c r="J201" s="458" t="s">
        <v>995</v>
      </c>
      <c r="K201" s="404"/>
      <c r="L201" s="403"/>
      <c r="M201" s="336"/>
      <c r="N201" s="371"/>
      <c r="O201" s="285"/>
      <c r="P201" s="285"/>
      <c r="Q201" s="285"/>
      <c r="R201" s="285"/>
      <c r="S201" s="285"/>
      <c r="T201" s="285"/>
      <c r="U201" s="285"/>
      <c r="V201" s="289"/>
      <c r="W201" s="290"/>
      <c r="X201" s="263"/>
      <c r="Y201" s="290"/>
      <c r="Z201" s="290"/>
      <c r="AA201" s="290"/>
      <c r="AB201" s="330"/>
      <c r="AC201" s="330"/>
      <c r="AD201" s="330"/>
      <c r="AE201" s="330"/>
      <c r="AF201" s="330"/>
      <c r="AG201" s="330"/>
      <c r="AH201" s="330"/>
      <c r="AI201" s="330"/>
      <c r="AJ201" s="330"/>
      <c r="AK201" s="330"/>
      <c r="AL201" s="330"/>
      <c r="AM201" s="330"/>
      <c r="AN201" s="330"/>
      <c r="AO201" s="330"/>
      <c r="AP201" s="330"/>
      <c r="AQ201" s="330"/>
    </row>
    <row r="202" spans="1:43" ht="18.95" customHeight="1">
      <c r="A202" s="284">
        <v>196</v>
      </c>
      <c r="B202" s="284"/>
      <c r="C202" s="421" t="s">
        <v>281</v>
      </c>
      <c r="D202" s="440" t="s">
        <v>871</v>
      </c>
      <c r="E202" s="451" t="s">
        <v>895</v>
      </c>
      <c r="F202" s="83"/>
      <c r="G202" s="438" t="s">
        <v>758</v>
      </c>
      <c r="H202" s="454" t="s">
        <v>947</v>
      </c>
      <c r="I202" s="370"/>
      <c r="J202" s="458" t="s">
        <v>996</v>
      </c>
      <c r="K202" s="396"/>
      <c r="L202" s="402"/>
      <c r="M202" s="337"/>
      <c r="N202" s="371"/>
      <c r="O202" s="285"/>
      <c r="P202" s="285"/>
      <c r="Q202" s="285"/>
      <c r="R202" s="285"/>
      <c r="S202" s="285"/>
      <c r="T202" s="285"/>
      <c r="U202" s="285"/>
      <c r="V202" s="289"/>
      <c r="W202" s="290"/>
      <c r="X202" s="263"/>
      <c r="Y202" s="290"/>
      <c r="Z202" s="290"/>
      <c r="AA202" s="290"/>
      <c r="AB202" s="330"/>
      <c r="AC202" s="330"/>
      <c r="AD202" s="330"/>
      <c r="AE202" s="330"/>
      <c r="AF202" s="330"/>
      <c r="AG202" s="330"/>
      <c r="AH202" s="330"/>
      <c r="AI202" s="330"/>
      <c r="AJ202" s="330"/>
      <c r="AK202" s="330"/>
      <c r="AL202" s="330"/>
      <c r="AM202" s="330"/>
      <c r="AN202" s="330"/>
      <c r="AO202" s="330"/>
      <c r="AP202" s="330"/>
      <c r="AQ202" s="330"/>
    </row>
    <row r="203" spans="1:43" ht="18.95" customHeight="1">
      <c r="A203" s="284">
        <v>197</v>
      </c>
      <c r="B203" s="284"/>
      <c r="C203" s="421" t="s">
        <v>281</v>
      </c>
      <c r="D203" s="440" t="s">
        <v>871</v>
      </c>
      <c r="E203" s="460" t="s">
        <v>896</v>
      </c>
      <c r="F203" s="83"/>
      <c r="G203" s="438" t="s">
        <v>758</v>
      </c>
      <c r="H203" s="454" t="s">
        <v>948</v>
      </c>
      <c r="I203" s="370"/>
      <c r="J203" s="458" t="s">
        <v>997</v>
      </c>
      <c r="K203" s="458" t="s">
        <v>1009</v>
      </c>
      <c r="L203" s="405"/>
      <c r="M203" s="335"/>
      <c r="N203" s="371"/>
      <c r="O203" s="285"/>
      <c r="P203" s="285"/>
      <c r="Q203" s="285"/>
      <c r="R203" s="285"/>
      <c r="S203" s="285"/>
      <c r="T203" s="285"/>
      <c r="U203" s="285"/>
      <c r="V203" s="289"/>
      <c r="W203" s="290"/>
      <c r="X203" s="263"/>
      <c r="Y203" s="290"/>
      <c r="Z203" s="290"/>
      <c r="AA203" s="290"/>
      <c r="AB203" s="330"/>
      <c r="AC203" s="330"/>
      <c r="AD203" s="330"/>
      <c r="AE203" s="330"/>
      <c r="AF203" s="330"/>
      <c r="AG203" s="330"/>
      <c r="AH203" s="330"/>
      <c r="AI203" s="330"/>
      <c r="AJ203" s="330"/>
      <c r="AK203" s="330"/>
      <c r="AL203" s="330"/>
      <c r="AM203" s="330"/>
      <c r="AN203" s="330"/>
      <c r="AO203" s="330"/>
      <c r="AP203" s="330"/>
      <c r="AQ203" s="330"/>
    </row>
    <row r="204" spans="1:43" ht="18.95" customHeight="1">
      <c r="A204" s="284">
        <v>198</v>
      </c>
      <c r="B204" s="284"/>
      <c r="C204" s="421" t="s">
        <v>281</v>
      </c>
      <c r="D204" s="440" t="s">
        <v>871</v>
      </c>
      <c r="E204" s="460" t="s">
        <v>897</v>
      </c>
      <c r="F204" s="83"/>
      <c r="G204" s="438" t="s">
        <v>758</v>
      </c>
      <c r="H204" s="454" t="s">
        <v>949</v>
      </c>
      <c r="I204" s="370"/>
      <c r="J204" s="458" t="s">
        <v>998</v>
      </c>
      <c r="K204" s="396"/>
      <c r="L204" s="402"/>
      <c r="M204" s="335"/>
      <c r="N204" s="371"/>
      <c r="O204" s="285"/>
      <c r="P204" s="285"/>
      <c r="Q204" s="285"/>
      <c r="R204" s="285"/>
      <c r="S204" s="285"/>
      <c r="T204" s="285"/>
      <c r="U204" s="285"/>
      <c r="V204" s="289"/>
      <c r="W204" s="290"/>
      <c r="X204" s="263"/>
      <c r="Y204" s="290"/>
      <c r="Z204" s="290"/>
      <c r="AA204" s="290"/>
      <c r="AB204" s="330"/>
      <c r="AC204" s="330"/>
      <c r="AD204" s="330"/>
      <c r="AE204" s="330"/>
      <c r="AF204" s="330"/>
      <c r="AG204" s="330"/>
      <c r="AH204" s="330"/>
      <c r="AI204" s="330"/>
      <c r="AJ204" s="330"/>
      <c r="AK204" s="330"/>
      <c r="AL204" s="330"/>
      <c r="AM204" s="330"/>
      <c r="AN204" s="330"/>
      <c r="AO204" s="330"/>
      <c r="AP204" s="330"/>
      <c r="AQ204" s="330"/>
    </row>
    <row r="205" spans="1:43" ht="18.95" customHeight="1">
      <c r="A205" s="284">
        <v>199</v>
      </c>
      <c r="B205" s="284"/>
      <c r="C205" s="421" t="s">
        <v>281</v>
      </c>
      <c r="D205" s="440" t="s">
        <v>871</v>
      </c>
      <c r="E205" s="460" t="s">
        <v>898</v>
      </c>
      <c r="F205" s="83"/>
      <c r="G205" s="438" t="s">
        <v>758</v>
      </c>
      <c r="H205" s="454" t="s">
        <v>950</v>
      </c>
      <c r="I205" s="370"/>
      <c r="J205" s="458" t="s">
        <v>999</v>
      </c>
      <c r="K205" s="266"/>
      <c r="L205" s="405"/>
      <c r="M205" s="337"/>
      <c r="N205" s="371"/>
      <c r="O205" s="285"/>
      <c r="P205" s="285"/>
      <c r="Q205" s="285"/>
      <c r="R205" s="285"/>
      <c r="S205" s="285"/>
      <c r="T205" s="285"/>
      <c r="U205" s="285"/>
      <c r="V205" s="289"/>
      <c r="W205" s="290"/>
      <c r="X205" s="263"/>
      <c r="Y205" s="290"/>
      <c r="Z205" s="290"/>
      <c r="AA205" s="290"/>
      <c r="AB205" s="330"/>
      <c r="AC205" s="330"/>
      <c r="AD205" s="330"/>
      <c r="AE205" s="330"/>
      <c r="AF205" s="330"/>
      <c r="AG205" s="330"/>
      <c r="AH205" s="330"/>
      <c r="AI205" s="330"/>
      <c r="AJ205" s="330"/>
      <c r="AK205" s="330"/>
      <c r="AL205" s="330"/>
      <c r="AM205" s="330"/>
      <c r="AN205" s="330"/>
      <c r="AO205" s="330"/>
      <c r="AP205" s="330"/>
      <c r="AQ205" s="330"/>
    </row>
    <row r="206" spans="1:43" ht="18.95" customHeight="1">
      <c r="A206" s="284">
        <v>200</v>
      </c>
      <c r="B206" s="284"/>
      <c r="C206" s="421" t="s">
        <v>281</v>
      </c>
      <c r="D206" s="440" t="s">
        <v>871</v>
      </c>
      <c r="E206" s="460" t="s">
        <v>899</v>
      </c>
      <c r="F206" s="83"/>
      <c r="G206" s="438" t="s">
        <v>758</v>
      </c>
      <c r="H206" s="454" t="s">
        <v>951</v>
      </c>
      <c r="I206" s="370"/>
      <c r="J206" s="458" t="s">
        <v>1000</v>
      </c>
      <c r="K206" s="266"/>
      <c r="L206" s="405"/>
      <c r="M206" s="335"/>
      <c r="N206" s="371"/>
      <c r="O206" s="285"/>
      <c r="P206" s="285"/>
      <c r="Q206" s="285"/>
      <c r="R206" s="285"/>
      <c r="S206" s="285"/>
      <c r="T206" s="285"/>
      <c r="U206" s="285"/>
      <c r="V206" s="289"/>
      <c r="W206" s="290"/>
      <c r="X206" s="263"/>
      <c r="Y206" s="290"/>
      <c r="Z206" s="290"/>
      <c r="AA206" s="290"/>
      <c r="AB206" s="330"/>
      <c r="AC206" s="330"/>
      <c r="AD206" s="330"/>
      <c r="AE206" s="330"/>
      <c r="AF206" s="330"/>
      <c r="AG206" s="330"/>
      <c r="AH206" s="330"/>
      <c r="AI206" s="330"/>
      <c r="AJ206" s="330"/>
      <c r="AK206" s="330"/>
      <c r="AL206" s="330"/>
      <c r="AM206" s="330"/>
      <c r="AN206" s="330"/>
      <c r="AO206" s="330"/>
      <c r="AP206" s="330"/>
      <c r="AQ206" s="330"/>
    </row>
    <row r="207" spans="1:43">
      <c r="A207" s="284">
        <v>201</v>
      </c>
      <c r="B207" s="284"/>
      <c r="C207" s="421" t="s">
        <v>281</v>
      </c>
      <c r="D207" s="440" t="s">
        <v>871</v>
      </c>
      <c r="E207" s="460" t="s">
        <v>900</v>
      </c>
      <c r="F207" s="446"/>
      <c r="G207" s="438" t="s">
        <v>758</v>
      </c>
      <c r="H207" s="454" t="s">
        <v>952</v>
      </c>
      <c r="I207" s="370"/>
      <c r="J207" s="458" t="s">
        <v>1001</v>
      </c>
      <c r="K207" s="266"/>
      <c r="L207" s="265"/>
      <c r="M207" s="336"/>
      <c r="N207" s="371"/>
      <c r="O207" s="285"/>
      <c r="P207" s="285"/>
      <c r="Q207" s="285"/>
      <c r="R207" s="285"/>
      <c r="S207" s="285"/>
      <c r="T207" s="285"/>
      <c r="U207" s="285"/>
      <c r="V207" s="289"/>
      <c r="W207" s="290"/>
      <c r="X207" s="263"/>
      <c r="Y207" s="290"/>
      <c r="Z207" s="290"/>
      <c r="AA207" s="290"/>
      <c r="AB207" s="330"/>
      <c r="AC207" s="330"/>
      <c r="AD207" s="330"/>
      <c r="AE207" s="330"/>
      <c r="AF207" s="330"/>
      <c r="AG207" s="330"/>
      <c r="AH207" s="330"/>
      <c r="AI207" s="330"/>
      <c r="AJ207" s="330"/>
      <c r="AK207" s="330"/>
      <c r="AL207" s="330"/>
      <c r="AM207" s="330"/>
      <c r="AN207" s="330"/>
      <c r="AO207" s="330"/>
      <c r="AP207" s="330"/>
      <c r="AQ207" s="330"/>
    </row>
    <row r="208" spans="1:43">
      <c r="A208" s="284">
        <v>202</v>
      </c>
      <c r="B208" s="284"/>
      <c r="C208" s="421" t="s">
        <v>281</v>
      </c>
      <c r="D208" s="440" t="s">
        <v>871</v>
      </c>
      <c r="E208" s="460" t="s">
        <v>901</v>
      </c>
      <c r="F208" s="446"/>
      <c r="G208" s="438" t="s">
        <v>758</v>
      </c>
      <c r="H208" s="454" t="s">
        <v>953</v>
      </c>
      <c r="I208" s="370"/>
      <c r="J208" s="458" t="s">
        <v>1002</v>
      </c>
      <c r="K208" s="266"/>
      <c r="L208" s="401"/>
      <c r="M208" s="407"/>
      <c r="N208" s="371"/>
      <c r="O208" s="285"/>
      <c r="P208" s="285"/>
      <c r="Q208" s="285"/>
      <c r="R208" s="285"/>
      <c r="S208" s="285"/>
      <c r="T208" s="285"/>
      <c r="U208" s="285"/>
      <c r="V208" s="289"/>
      <c r="W208" s="290"/>
      <c r="X208" s="263"/>
      <c r="Y208" s="290"/>
      <c r="Z208" s="290"/>
      <c r="AA208" s="290"/>
      <c r="AB208" s="330"/>
      <c r="AC208" s="330"/>
      <c r="AD208" s="330"/>
      <c r="AE208" s="330"/>
      <c r="AF208" s="330"/>
      <c r="AG208" s="330"/>
      <c r="AH208" s="330"/>
      <c r="AI208" s="330"/>
      <c r="AJ208" s="330"/>
      <c r="AK208" s="330"/>
      <c r="AL208" s="330"/>
      <c r="AM208" s="330"/>
      <c r="AN208" s="330"/>
      <c r="AO208" s="330"/>
      <c r="AP208" s="330"/>
      <c r="AQ208" s="330"/>
    </row>
    <row r="209" spans="1:43" ht="30.75">
      <c r="A209" s="284">
        <v>203</v>
      </c>
      <c r="B209" s="284"/>
      <c r="C209" s="421" t="s">
        <v>281</v>
      </c>
      <c r="D209" s="440" t="s">
        <v>871</v>
      </c>
      <c r="E209" s="460" t="s">
        <v>902</v>
      </c>
      <c r="F209" s="446"/>
      <c r="G209" s="438" t="s">
        <v>758</v>
      </c>
      <c r="H209" s="450" t="s">
        <v>954</v>
      </c>
      <c r="I209" s="370"/>
      <c r="J209" s="458" t="s">
        <v>1006</v>
      </c>
      <c r="K209" s="458" t="s">
        <v>1007</v>
      </c>
      <c r="L209" s="300"/>
      <c r="M209" s="336"/>
      <c r="N209" s="371"/>
      <c r="O209" s="285"/>
      <c r="P209" s="285"/>
      <c r="Q209" s="285"/>
      <c r="R209" s="285"/>
      <c r="S209" s="285"/>
      <c r="T209" s="285"/>
      <c r="U209" s="285"/>
      <c r="V209" s="289"/>
      <c r="W209" s="290"/>
      <c r="X209" s="263"/>
      <c r="Y209" s="290"/>
      <c r="Z209" s="290"/>
      <c r="AA209" s="290"/>
      <c r="AB209" s="330"/>
      <c r="AC209" s="330"/>
      <c r="AD209" s="330"/>
      <c r="AE209" s="330"/>
      <c r="AF209" s="330"/>
      <c r="AG209" s="330"/>
      <c r="AH209" s="330"/>
      <c r="AI209" s="330"/>
      <c r="AJ209" s="330"/>
      <c r="AK209" s="330"/>
      <c r="AL209" s="330"/>
      <c r="AM209" s="330"/>
      <c r="AN209" s="330"/>
      <c r="AO209" s="330"/>
      <c r="AP209" s="330"/>
      <c r="AQ209" s="330"/>
    </row>
    <row r="210" spans="1:43">
      <c r="A210" s="284">
        <v>204</v>
      </c>
      <c r="B210" s="284"/>
      <c r="C210" s="421" t="s">
        <v>281</v>
      </c>
      <c r="D210" s="440" t="s">
        <v>871</v>
      </c>
      <c r="E210" s="460" t="s">
        <v>903</v>
      </c>
      <c r="F210" s="446"/>
      <c r="G210" s="438" t="s">
        <v>758</v>
      </c>
      <c r="H210" s="454" t="s">
        <v>955</v>
      </c>
      <c r="I210" s="370"/>
      <c r="J210" s="458" t="s">
        <v>1005</v>
      </c>
      <c r="K210" s="458" t="s">
        <v>1008</v>
      </c>
      <c r="L210" s="403"/>
      <c r="M210" s="407"/>
      <c r="N210" s="371"/>
      <c r="O210" s="285"/>
      <c r="P210" s="285"/>
      <c r="Q210" s="285"/>
      <c r="R210" s="285"/>
      <c r="S210" s="285"/>
      <c r="T210" s="285"/>
      <c r="U210" s="285"/>
      <c r="V210" s="289"/>
      <c r="W210" s="290"/>
      <c r="X210" s="263"/>
      <c r="Y210" s="290"/>
      <c r="Z210" s="290"/>
      <c r="AA210" s="290"/>
      <c r="AB210" s="330"/>
      <c r="AC210" s="330"/>
      <c r="AD210" s="330"/>
      <c r="AE210" s="330"/>
      <c r="AF210" s="330"/>
      <c r="AG210" s="330"/>
      <c r="AH210" s="330"/>
      <c r="AI210" s="330"/>
      <c r="AJ210" s="330"/>
      <c r="AK210" s="330"/>
      <c r="AL210" s="330"/>
      <c r="AM210" s="330"/>
      <c r="AN210" s="330"/>
      <c r="AO210" s="330"/>
      <c r="AP210" s="330"/>
      <c r="AQ210" s="330"/>
    </row>
    <row r="211" spans="1:43">
      <c r="A211" s="284">
        <v>205</v>
      </c>
      <c r="B211" s="284"/>
      <c r="C211" s="421" t="s">
        <v>281</v>
      </c>
      <c r="D211" s="440" t="s">
        <v>871</v>
      </c>
      <c r="E211" s="460" t="s">
        <v>904</v>
      </c>
      <c r="F211" s="446"/>
      <c r="G211" s="438" t="s">
        <v>758</v>
      </c>
      <c r="H211" s="449" t="s">
        <v>956</v>
      </c>
      <c r="I211" s="370"/>
      <c r="J211" s="458" t="s">
        <v>1003</v>
      </c>
      <c r="K211" s="293"/>
      <c r="L211" s="176"/>
      <c r="M211" s="335"/>
      <c r="N211" s="371"/>
      <c r="O211" s="285"/>
      <c r="P211" s="285"/>
      <c r="Q211" s="285"/>
      <c r="R211" s="285"/>
      <c r="S211" s="285"/>
      <c r="T211" s="285"/>
      <c r="U211" s="285"/>
      <c r="V211" s="289"/>
      <c r="W211" s="290"/>
      <c r="X211" s="263"/>
      <c r="Y211" s="290"/>
      <c r="Z211" s="290"/>
      <c r="AA211" s="290"/>
      <c r="AB211" s="330"/>
      <c r="AC211" s="330"/>
      <c r="AD211" s="330"/>
      <c r="AE211" s="330"/>
      <c r="AF211" s="330"/>
      <c r="AG211" s="330"/>
      <c r="AH211" s="330"/>
      <c r="AI211" s="330"/>
      <c r="AJ211" s="330"/>
      <c r="AK211" s="330"/>
      <c r="AL211" s="330"/>
      <c r="AM211" s="330"/>
      <c r="AN211" s="330"/>
      <c r="AO211" s="330"/>
      <c r="AP211" s="330"/>
      <c r="AQ211" s="330"/>
    </row>
    <row r="212" spans="1:43">
      <c r="A212" s="284">
        <v>206</v>
      </c>
      <c r="B212" s="284"/>
      <c r="C212" s="421" t="s">
        <v>281</v>
      </c>
      <c r="D212" s="440" t="s">
        <v>871</v>
      </c>
      <c r="E212" s="460" t="s">
        <v>905</v>
      </c>
      <c r="F212" s="446"/>
      <c r="G212" s="438" t="s">
        <v>758</v>
      </c>
      <c r="H212" s="449" t="s">
        <v>957</v>
      </c>
      <c r="I212" s="370"/>
      <c r="J212" s="448" t="s">
        <v>1004</v>
      </c>
      <c r="K212" s="396"/>
      <c r="L212" s="401"/>
      <c r="M212" s="407"/>
      <c r="N212" s="371"/>
      <c r="O212" s="285"/>
      <c r="P212" s="285"/>
      <c r="Q212" s="285"/>
      <c r="R212" s="285"/>
      <c r="S212" s="285"/>
      <c r="T212" s="285"/>
      <c r="U212" s="285"/>
      <c r="V212" s="289"/>
      <c r="W212" s="290"/>
      <c r="X212" s="263"/>
      <c r="Y212" s="290"/>
      <c r="Z212" s="290"/>
      <c r="AA212" s="290"/>
      <c r="AB212" s="330"/>
      <c r="AC212" s="330"/>
      <c r="AD212" s="330"/>
      <c r="AE212" s="330"/>
      <c r="AF212" s="330"/>
      <c r="AG212" s="330"/>
      <c r="AH212" s="330"/>
      <c r="AI212" s="330"/>
      <c r="AJ212" s="330"/>
      <c r="AK212" s="330"/>
      <c r="AL212" s="330"/>
      <c r="AM212" s="330"/>
      <c r="AN212" s="330"/>
      <c r="AO212" s="330"/>
      <c r="AP212" s="330"/>
      <c r="AQ212" s="330"/>
    </row>
    <row r="213" spans="1:43">
      <c r="A213" s="475">
        <v>207</v>
      </c>
      <c r="B213" s="475"/>
      <c r="C213" s="474"/>
      <c r="D213" s="473"/>
      <c r="E213" s="472"/>
      <c r="F213" s="472"/>
      <c r="G213" s="471"/>
      <c r="H213" s="447"/>
      <c r="I213" s="470"/>
      <c r="J213" s="469"/>
      <c r="K213" s="468"/>
      <c r="L213" s="467"/>
      <c r="M213" s="466"/>
      <c r="N213" s="465"/>
      <c r="O213" s="464"/>
      <c r="P213" s="464"/>
      <c r="Q213" s="464"/>
      <c r="R213" s="464"/>
      <c r="S213" s="464"/>
      <c r="T213" s="464"/>
      <c r="U213" s="464"/>
      <c r="V213" s="463"/>
      <c r="W213" s="462"/>
      <c r="X213" s="461"/>
      <c r="Y213" s="462"/>
      <c r="Z213" s="462"/>
      <c r="AA213" s="462"/>
      <c r="AB213" s="330"/>
      <c r="AC213" s="330"/>
      <c r="AD213" s="330"/>
      <c r="AE213" s="330"/>
      <c r="AF213" s="330"/>
      <c r="AG213" s="330"/>
      <c r="AH213" s="330"/>
      <c r="AI213" s="330"/>
      <c r="AJ213" s="330"/>
      <c r="AK213" s="330"/>
      <c r="AL213" s="330"/>
      <c r="AM213" s="330"/>
      <c r="AN213" s="330"/>
      <c r="AO213" s="330"/>
      <c r="AP213" s="330"/>
      <c r="AQ213" s="330"/>
    </row>
    <row r="214" spans="1:43">
      <c r="A214" s="284">
        <v>208</v>
      </c>
      <c r="B214" s="284"/>
      <c r="C214" s="421"/>
      <c r="D214" s="440"/>
      <c r="E214" s="446"/>
      <c r="F214" s="446"/>
      <c r="G214" s="276"/>
      <c r="H214" s="383"/>
      <c r="I214" s="370"/>
      <c r="J214" s="384"/>
      <c r="K214" s="267"/>
      <c r="L214" s="274"/>
      <c r="M214" s="336"/>
      <c r="N214" s="371"/>
      <c r="O214" s="285"/>
      <c r="P214" s="285"/>
      <c r="Q214" s="285"/>
      <c r="R214" s="285"/>
      <c r="S214" s="285"/>
      <c r="T214" s="285"/>
      <c r="U214" s="285"/>
      <c r="V214" s="289"/>
      <c r="W214" s="290"/>
      <c r="X214" s="263"/>
      <c r="Y214" s="290"/>
      <c r="Z214" s="290"/>
      <c r="AA214" s="290"/>
      <c r="AB214" s="330"/>
      <c r="AC214" s="330"/>
      <c r="AD214" s="330"/>
      <c r="AE214" s="330"/>
      <c r="AF214" s="330"/>
      <c r="AG214" s="330"/>
      <c r="AH214" s="330"/>
      <c r="AI214" s="330"/>
      <c r="AJ214" s="330"/>
      <c r="AK214" s="330"/>
      <c r="AL214" s="330"/>
      <c r="AM214" s="330"/>
      <c r="AN214" s="330"/>
      <c r="AO214" s="330"/>
      <c r="AP214" s="330"/>
      <c r="AQ214" s="330"/>
    </row>
    <row r="215" spans="1:43">
      <c r="A215" s="284">
        <v>209</v>
      </c>
      <c r="B215" s="284"/>
      <c r="C215" s="421"/>
      <c r="D215" s="440"/>
      <c r="E215" s="446"/>
      <c r="F215" s="446"/>
      <c r="G215" s="276"/>
      <c r="H215" s="383"/>
      <c r="I215" s="370"/>
      <c r="J215" s="384"/>
      <c r="K215" s="295"/>
      <c r="L215" s="291"/>
      <c r="M215" s="335"/>
      <c r="N215" s="371"/>
      <c r="O215" s="285"/>
      <c r="P215" s="285"/>
      <c r="Q215" s="285"/>
      <c r="R215" s="285"/>
      <c r="S215" s="285"/>
      <c r="T215" s="285"/>
      <c r="U215" s="285"/>
      <c r="V215" s="289"/>
      <c r="W215" s="290"/>
      <c r="X215" s="263"/>
      <c r="Y215" s="290"/>
      <c r="Z215" s="290"/>
      <c r="AA215" s="290"/>
      <c r="AB215" s="330"/>
      <c r="AC215" s="330"/>
      <c r="AD215" s="330"/>
      <c r="AE215" s="330"/>
      <c r="AF215" s="330"/>
      <c r="AG215" s="330"/>
      <c r="AH215" s="330"/>
      <c r="AI215" s="330"/>
      <c r="AJ215" s="330"/>
      <c r="AK215" s="330"/>
      <c r="AL215" s="330"/>
      <c r="AM215" s="330"/>
      <c r="AN215" s="330"/>
      <c r="AO215" s="330"/>
      <c r="AP215" s="330"/>
      <c r="AQ215" s="330"/>
    </row>
    <row r="216" spans="1:43">
      <c r="A216" s="284">
        <v>210</v>
      </c>
      <c r="B216" s="284"/>
      <c r="C216" s="421"/>
      <c r="D216" s="440"/>
      <c r="E216" s="446"/>
      <c r="F216" s="446"/>
      <c r="G216" s="276"/>
      <c r="H216" s="383"/>
      <c r="I216" s="370"/>
      <c r="J216" s="384"/>
      <c r="K216" s="267"/>
      <c r="L216" s="281"/>
      <c r="M216" s="335"/>
      <c r="N216" s="371"/>
      <c r="O216" s="285"/>
      <c r="P216" s="285"/>
      <c r="Q216" s="285"/>
      <c r="R216" s="285"/>
      <c r="S216" s="285"/>
      <c r="T216" s="285"/>
      <c r="U216" s="285"/>
      <c r="V216" s="289"/>
      <c r="W216" s="290"/>
      <c r="X216" s="263"/>
      <c r="Y216" s="290"/>
      <c r="Z216" s="290"/>
      <c r="AA216" s="290"/>
      <c r="AB216" s="330"/>
      <c r="AC216" s="330"/>
      <c r="AD216" s="330"/>
      <c r="AE216" s="330"/>
      <c r="AF216" s="330"/>
      <c r="AG216" s="330"/>
      <c r="AH216" s="330"/>
      <c r="AI216" s="330"/>
      <c r="AJ216" s="330"/>
      <c r="AK216" s="330"/>
      <c r="AL216" s="330"/>
      <c r="AM216" s="330"/>
      <c r="AN216" s="330"/>
      <c r="AO216" s="330"/>
      <c r="AP216" s="330"/>
      <c r="AQ216" s="330"/>
    </row>
    <row r="217" spans="1:43">
      <c r="A217" s="284">
        <v>211</v>
      </c>
      <c r="B217" s="284"/>
      <c r="C217" s="421"/>
      <c r="D217" s="440"/>
      <c r="E217" s="446"/>
      <c r="F217" s="446"/>
      <c r="G217" s="276"/>
      <c r="H217" s="383"/>
      <c r="I217" s="370"/>
      <c r="J217" s="384"/>
      <c r="K217" s="266"/>
      <c r="L217" s="276"/>
      <c r="M217" s="335"/>
      <c r="N217" s="371"/>
      <c r="O217" s="285"/>
      <c r="P217" s="285"/>
      <c r="Q217" s="285"/>
      <c r="R217" s="285"/>
      <c r="S217" s="285"/>
      <c r="T217" s="285"/>
      <c r="U217" s="285"/>
      <c r="V217" s="289"/>
      <c r="W217" s="290"/>
      <c r="X217" s="263"/>
      <c r="Y217" s="290"/>
      <c r="Z217" s="290"/>
      <c r="AA217" s="290"/>
      <c r="AB217" s="330"/>
      <c r="AC217" s="330"/>
      <c r="AD217" s="330"/>
      <c r="AE217" s="330"/>
      <c r="AF217" s="330"/>
      <c r="AG217" s="330"/>
      <c r="AH217" s="330"/>
      <c r="AI217" s="330"/>
      <c r="AJ217" s="330"/>
      <c r="AK217" s="330"/>
      <c r="AL217" s="330"/>
      <c r="AM217" s="330"/>
      <c r="AN217" s="330"/>
      <c r="AO217" s="330"/>
      <c r="AP217" s="330"/>
      <c r="AQ217" s="330"/>
    </row>
    <row r="218" spans="1:43">
      <c r="A218" s="284">
        <v>212</v>
      </c>
      <c r="B218" s="284"/>
      <c r="C218" s="421"/>
      <c r="D218" s="440"/>
      <c r="E218" s="446"/>
      <c r="F218" s="446"/>
      <c r="G218" s="276"/>
      <c r="H218" s="383"/>
      <c r="I218" s="370"/>
      <c r="J218" s="384"/>
      <c r="K218" s="267"/>
      <c r="L218" s="281"/>
      <c r="M218" s="335"/>
      <c r="N218" s="371"/>
      <c r="O218" s="285"/>
      <c r="P218" s="285"/>
      <c r="Q218" s="285"/>
      <c r="R218" s="285"/>
      <c r="S218" s="285"/>
      <c r="T218" s="285"/>
      <c r="U218" s="285"/>
      <c r="V218" s="289"/>
      <c r="W218" s="290"/>
      <c r="X218" s="263"/>
      <c r="Y218" s="290"/>
      <c r="Z218" s="290"/>
      <c r="AA218" s="290"/>
      <c r="AB218" s="330"/>
      <c r="AC218" s="330"/>
      <c r="AD218" s="330"/>
      <c r="AE218" s="330"/>
      <c r="AF218" s="330"/>
      <c r="AG218" s="330"/>
      <c r="AH218" s="330"/>
      <c r="AI218" s="330"/>
      <c r="AJ218" s="330"/>
      <c r="AK218" s="330"/>
      <c r="AL218" s="330"/>
      <c r="AM218" s="330"/>
      <c r="AN218" s="330"/>
      <c r="AO218" s="330"/>
      <c r="AP218" s="330"/>
      <c r="AQ218" s="330"/>
    </row>
    <row r="219" spans="1:43">
      <c r="A219" s="284">
        <v>213</v>
      </c>
      <c r="B219" s="284"/>
      <c r="C219" s="421"/>
      <c r="D219" s="440"/>
      <c r="E219" s="446"/>
      <c r="F219" s="446"/>
      <c r="G219" s="276"/>
      <c r="H219" s="383"/>
      <c r="I219" s="370"/>
      <c r="J219" s="384"/>
      <c r="K219" s="295"/>
      <c r="L219" s="291"/>
      <c r="M219" s="331"/>
      <c r="N219" s="371"/>
      <c r="O219" s="285"/>
      <c r="P219" s="285"/>
      <c r="Q219" s="285"/>
      <c r="R219" s="285"/>
      <c r="S219" s="285"/>
      <c r="T219" s="285"/>
      <c r="U219" s="285"/>
      <c r="V219" s="289"/>
      <c r="W219" s="290"/>
      <c r="X219" s="263"/>
      <c r="Y219" s="290"/>
      <c r="Z219" s="290"/>
      <c r="AA219" s="290"/>
      <c r="AB219" s="330"/>
      <c r="AC219" s="330"/>
      <c r="AD219" s="330"/>
      <c r="AE219" s="330"/>
      <c r="AF219" s="330"/>
      <c r="AG219" s="330"/>
      <c r="AH219" s="330"/>
      <c r="AI219" s="330"/>
      <c r="AJ219" s="330"/>
      <c r="AK219" s="330"/>
      <c r="AL219" s="330"/>
      <c r="AM219" s="330"/>
      <c r="AN219" s="330"/>
      <c r="AO219" s="330"/>
      <c r="AP219" s="330"/>
      <c r="AQ219" s="330"/>
    </row>
    <row r="220" spans="1:43">
      <c r="A220" s="284">
        <v>214</v>
      </c>
      <c r="B220" s="284"/>
      <c r="C220" s="421"/>
      <c r="D220" s="440"/>
      <c r="E220" s="446"/>
      <c r="F220" s="446"/>
      <c r="G220" s="320"/>
      <c r="H220" s="383"/>
      <c r="I220" s="370"/>
      <c r="J220" s="384"/>
      <c r="K220" s="266"/>
      <c r="L220" s="300"/>
      <c r="M220" s="336"/>
      <c r="N220" s="371"/>
      <c r="O220" s="285"/>
      <c r="P220" s="285"/>
      <c r="Q220" s="285"/>
      <c r="R220" s="285"/>
      <c r="S220" s="285"/>
      <c r="T220" s="285"/>
      <c r="U220" s="285"/>
      <c r="V220" s="289"/>
      <c r="W220" s="290"/>
      <c r="X220" s="263"/>
      <c r="Y220" s="290"/>
      <c r="Z220" s="290"/>
      <c r="AA220" s="290"/>
      <c r="AB220" s="330"/>
      <c r="AC220" s="330"/>
      <c r="AD220" s="330"/>
      <c r="AE220" s="330"/>
      <c r="AF220" s="330"/>
      <c r="AG220" s="330"/>
      <c r="AH220" s="330"/>
      <c r="AI220" s="330"/>
      <c r="AJ220" s="330"/>
      <c r="AK220" s="330"/>
      <c r="AL220" s="330"/>
      <c r="AM220" s="330"/>
      <c r="AN220" s="330"/>
      <c r="AO220" s="330"/>
      <c r="AP220" s="330"/>
      <c r="AQ220" s="330"/>
    </row>
    <row r="221" spans="1:43">
      <c r="A221" s="284">
        <v>215</v>
      </c>
      <c r="B221" s="284"/>
      <c r="C221" s="421"/>
      <c r="D221" s="440"/>
      <c r="E221" s="446"/>
      <c r="F221" s="446"/>
      <c r="G221" s="264"/>
      <c r="H221" s="383"/>
      <c r="I221" s="370"/>
      <c r="J221" s="384"/>
      <c r="K221" s="266"/>
      <c r="L221" s="266"/>
      <c r="M221" s="336"/>
      <c r="N221" s="371"/>
      <c r="O221" s="285"/>
      <c r="P221" s="285"/>
      <c r="Q221" s="285"/>
      <c r="R221" s="285"/>
      <c r="S221" s="285"/>
      <c r="T221" s="285"/>
      <c r="U221" s="285"/>
      <c r="V221" s="289"/>
      <c r="W221" s="290"/>
      <c r="X221" s="263"/>
      <c r="Y221" s="290"/>
      <c r="Z221" s="290"/>
      <c r="AA221" s="290"/>
      <c r="AB221" s="330"/>
      <c r="AC221" s="330"/>
      <c r="AD221" s="330"/>
      <c r="AE221" s="330"/>
      <c r="AF221" s="330"/>
      <c r="AG221" s="330"/>
      <c r="AH221" s="330"/>
      <c r="AI221" s="330"/>
      <c r="AJ221" s="330"/>
      <c r="AK221" s="330"/>
      <c r="AL221" s="330"/>
      <c r="AM221" s="330"/>
      <c r="AN221" s="330"/>
      <c r="AO221" s="330"/>
      <c r="AP221" s="330"/>
      <c r="AQ221" s="330"/>
    </row>
    <row r="222" spans="1:43">
      <c r="A222" s="284">
        <v>216</v>
      </c>
      <c r="B222" s="284"/>
      <c r="C222" s="421"/>
      <c r="D222" s="440"/>
      <c r="E222" s="446"/>
      <c r="F222" s="446"/>
      <c r="G222" s="276"/>
      <c r="H222" s="383"/>
      <c r="I222" s="370"/>
      <c r="J222" s="384"/>
      <c r="K222" s="267"/>
      <c r="L222" s="281"/>
      <c r="M222" s="336"/>
      <c r="N222" s="371"/>
      <c r="O222" s="285"/>
      <c r="P222" s="285"/>
      <c r="Q222" s="285"/>
      <c r="R222" s="285"/>
      <c r="S222" s="285"/>
      <c r="T222" s="285"/>
      <c r="U222" s="285"/>
      <c r="V222" s="289"/>
      <c r="W222" s="290"/>
      <c r="X222" s="263"/>
      <c r="Y222" s="290"/>
      <c r="Z222" s="290"/>
      <c r="AA222" s="290"/>
      <c r="AB222" s="330"/>
      <c r="AC222" s="330"/>
      <c r="AD222" s="330"/>
      <c r="AE222" s="330"/>
      <c r="AF222" s="330"/>
      <c r="AG222" s="330"/>
      <c r="AH222" s="330"/>
      <c r="AI222" s="330"/>
      <c r="AJ222" s="330"/>
      <c r="AK222" s="330"/>
      <c r="AL222" s="330"/>
      <c r="AM222" s="330"/>
      <c r="AN222" s="330"/>
      <c r="AO222" s="330"/>
      <c r="AP222" s="330"/>
      <c r="AQ222" s="330"/>
    </row>
    <row r="223" spans="1:43">
      <c r="A223" s="284">
        <v>217</v>
      </c>
      <c r="B223" s="284"/>
      <c r="C223" s="421"/>
      <c r="D223" s="440"/>
      <c r="E223" s="446"/>
      <c r="F223" s="446"/>
      <c r="G223" s="276"/>
      <c r="H223" s="383"/>
      <c r="I223" s="370"/>
      <c r="J223" s="384"/>
      <c r="K223" s="267"/>
      <c r="L223" s="281"/>
      <c r="M223" s="336"/>
      <c r="N223" s="371"/>
      <c r="O223" s="285"/>
      <c r="P223" s="285"/>
      <c r="Q223" s="285"/>
      <c r="R223" s="285"/>
      <c r="S223" s="285"/>
      <c r="T223" s="285"/>
      <c r="U223" s="285"/>
      <c r="V223" s="289"/>
      <c r="W223" s="290"/>
      <c r="X223" s="263"/>
      <c r="Y223" s="290"/>
      <c r="Z223" s="290"/>
      <c r="AA223" s="290"/>
      <c r="AB223" s="330"/>
      <c r="AC223" s="330"/>
      <c r="AD223" s="330"/>
      <c r="AE223" s="330"/>
      <c r="AF223" s="330"/>
      <c r="AG223" s="330"/>
      <c r="AH223" s="330"/>
      <c r="AI223" s="330"/>
      <c r="AJ223" s="330"/>
      <c r="AK223" s="330"/>
      <c r="AL223" s="330"/>
      <c r="AM223" s="330"/>
      <c r="AN223" s="330"/>
      <c r="AO223" s="330"/>
      <c r="AP223" s="330"/>
      <c r="AQ223" s="330"/>
    </row>
    <row r="224" spans="1:43">
      <c r="A224" s="284">
        <v>218</v>
      </c>
      <c r="B224" s="284"/>
      <c r="C224" s="421"/>
      <c r="D224" s="440"/>
      <c r="E224" s="446"/>
      <c r="F224" s="446"/>
      <c r="G224" s="276"/>
      <c r="H224" s="383"/>
      <c r="I224" s="370"/>
      <c r="J224" s="384"/>
      <c r="K224" s="267"/>
      <c r="L224" s="274"/>
      <c r="M224" s="336"/>
      <c r="N224" s="371"/>
      <c r="O224" s="285"/>
      <c r="P224" s="285"/>
      <c r="Q224" s="285"/>
      <c r="R224" s="285"/>
      <c r="S224" s="285"/>
      <c r="T224" s="285"/>
      <c r="U224" s="285"/>
      <c r="V224" s="289"/>
      <c r="W224" s="290"/>
      <c r="X224" s="263"/>
      <c r="Y224" s="290"/>
      <c r="Z224" s="290"/>
      <c r="AA224" s="290"/>
      <c r="AB224" s="330"/>
      <c r="AC224" s="330"/>
      <c r="AD224" s="330"/>
      <c r="AE224" s="330"/>
      <c r="AF224" s="330"/>
      <c r="AG224" s="330"/>
      <c r="AH224" s="330"/>
      <c r="AI224" s="330"/>
      <c r="AJ224" s="330"/>
      <c r="AK224" s="330"/>
      <c r="AL224" s="330"/>
      <c r="AM224" s="330"/>
      <c r="AN224" s="330"/>
      <c r="AO224" s="330"/>
      <c r="AP224" s="330"/>
      <c r="AQ224" s="330"/>
    </row>
    <row r="225" spans="1:27">
      <c r="A225" s="284">
        <v>219</v>
      </c>
      <c r="B225" s="284"/>
      <c r="C225" s="421"/>
      <c r="D225" s="440"/>
      <c r="E225" s="446"/>
      <c r="F225" s="446"/>
      <c r="G225" s="276"/>
      <c r="H225" s="383"/>
      <c r="I225" s="370"/>
      <c r="J225" s="384"/>
      <c r="K225" s="295"/>
      <c r="L225" s="291"/>
      <c r="M225" s="336"/>
      <c r="N225" s="371"/>
      <c r="O225" s="285"/>
      <c r="P225" s="285"/>
      <c r="Q225" s="285"/>
      <c r="R225" s="285"/>
      <c r="S225" s="285"/>
      <c r="T225" s="285"/>
      <c r="U225" s="285"/>
      <c r="V225" s="263"/>
      <c r="W225" s="263"/>
      <c r="X225" s="263"/>
      <c r="Y225" s="263"/>
      <c r="Z225" s="263"/>
      <c r="AA225" s="263"/>
    </row>
    <row r="226" spans="1:27">
      <c r="A226" s="284">
        <v>220</v>
      </c>
      <c r="B226" s="284"/>
      <c r="C226" s="421"/>
      <c r="D226" s="440"/>
      <c r="E226" s="446"/>
      <c r="F226" s="446"/>
      <c r="G226" s="276"/>
      <c r="H226" s="383"/>
      <c r="I226" s="370"/>
      <c r="J226" s="384"/>
      <c r="K226" s="267"/>
      <c r="L226" s="276"/>
      <c r="M226" s="336"/>
      <c r="N226" s="371"/>
      <c r="O226" s="285"/>
      <c r="P226" s="285"/>
      <c r="Q226" s="285"/>
      <c r="R226" s="285"/>
      <c r="S226" s="285"/>
      <c r="T226" s="285"/>
      <c r="U226" s="285"/>
      <c r="V226" s="289"/>
      <c r="W226" s="290"/>
      <c r="X226" s="263"/>
      <c r="Y226" s="290"/>
      <c r="Z226" s="290"/>
      <c r="AA226" s="290"/>
    </row>
    <row r="227" spans="1:27">
      <c r="A227" s="284">
        <v>221</v>
      </c>
      <c r="B227" s="284"/>
      <c r="C227" s="421"/>
      <c r="D227" s="440"/>
      <c r="E227" s="446"/>
      <c r="F227" s="446"/>
      <c r="G227" s="320"/>
      <c r="H227" s="383"/>
      <c r="I227" s="370"/>
      <c r="J227" s="384"/>
      <c r="K227" s="266"/>
      <c r="L227" s="322"/>
      <c r="M227" s="337"/>
      <c r="N227" s="371"/>
      <c r="O227" s="285"/>
      <c r="P227" s="285"/>
      <c r="Q227" s="285"/>
      <c r="R227" s="285"/>
      <c r="S227" s="285"/>
      <c r="T227" s="285"/>
      <c r="U227" s="285"/>
      <c r="V227" s="289"/>
      <c r="W227" s="290"/>
      <c r="X227" s="263"/>
      <c r="Y227" s="290"/>
      <c r="Z227" s="290"/>
      <c r="AA227" s="290"/>
    </row>
    <row r="228" spans="1:27">
      <c r="A228" s="284">
        <v>222</v>
      </c>
      <c r="B228" s="284"/>
      <c r="C228" s="421"/>
      <c r="D228" s="440"/>
      <c r="E228" s="446"/>
      <c r="F228" s="446"/>
      <c r="G228" s="320"/>
      <c r="H228" s="383"/>
      <c r="I228" s="370"/>
      <c r="J228" s="384"/>
      <c r="K228" s="295"/>
      <c r="L228" s="291"/>
      <c r="M228" s="331"/>
      <c r="N228" s="371"/>
      <c r="O228" s="285"/>
      <c r="P228" s="285"/>
      <c r="Q228" s="285"/>
      <c r="R228" s="285"/>
      <c r="S228" s="285"/>
      <c r="T228" s="285"/>
      <c r="U228" s="285"/>
      <c r="V228" s="289"/>
      <c r="W228" s="290"/>
      <c r="X228" s="263"/>
      <c r="Y228" s="290"/>
      <c r="Z228" s="290"/>
      <c r="AA228" s="290"/>
    </row>
    <row r="229" spans="1:27">
      <c r="A229" s="284">
        <v>223</v>
      </c>
      <c r="B229" s="284"/>
      <c r="C229" s="421"/>
      <c r="D229" s="440"/>
      <c r="E229" s="442"/>
      <c r="F229" s="385"/>
      <c r="G229" s="268"/>
      <c r="H229" s="386"/>
      <c r="I229" s="370"/>
      <c r="J229" s="387"/>
      <c r="K229" s="293"/>
      <c r="L229" s="102"/>
      <c r="M229" s="331"/>
      <c r="N229" s="371"/>
      <c r="O229" s="285"/>
      <c r="P229" s="285"/>
      <c r="Q229" s="285"/>
      <c r="R229" s="285"/>
      <c r="S229" s="285"/>
      <c r="T229" s="285"/>
      <c r="U229" s="285"/>
      <c r="V229" s="289"/>
      <c r="W229" s="290"/>
      <c r="X229" s="263"/>
      <c r="Y229" s="290"/>
      <c r="Z229" s="290"/>
      <c r="AA229" s="290"/>
    </row>
    <row r="230" spans="1:27">
      <c r="A230" s="284">
        <v>224</v>
      </c>
      <c r="B230" s="284"/>
      <c r="C230" s="421"/>
      <c r="D230" s="440"/>
      <c r="E230" s="442"/>
      <c r="F230" s="385"/>
      <c r="G230" s="276"/>
      <c r="H230" s="386"/>
      <c r="I230" s="370"/>
      <c r="J230" s="387"/>
      <c r="K230" s="342"/>
      <c r="L230" s="270"/>
      <c r="M230" s="331"/>
      <c r="N230" s="371"/>
      <c r="O230" s="285"/>
      <c r="P230" s="285"/>
      <c r="Q230" s="285"/>
      <c r="R230" s="285"/>
      <c r="S230" s="285"/>
      <c r="T230" s="285"/>
      <c r="U230" s="285"/>
      <c r="V230" s="289"/>
      <c r="W230" s="290"/>
      <c r="X230" s="276"/>
      <c r="Y230" s="290"/>
      <c r="Z230" s="290"/>
      <c r="AA230" s="290"/>
    </row>
    <row r="231" spans="1:27">
      <c r="A231" s="284">
        <v>225</v>
      </c>
      <c r="B231" s="284"/>
      <c r="C231" s="421"/>
      <c r="D231" s="440"/>
      <c r="E231" s="442"/>
      <c r="F231" s="385"/>
      <c r="G231" s="262"/>
      <c r="H231" s="386"/>
      <c r="I231" s="370"/>
      <c r="J231" s="387"/>
      <c r="K231" s="266"/>
      <c r="L231" s="266"/>
      <c r="M231" s="337"/>
      <c r="N231" s="371"/>
      <c r="O231" s="285"/>
      <c r="P231" s="285"/>
      <c r="Q231" s="285"/>
      <c r="R231" s="285"/>
      <c r="S231" s="285"/>
      <c r="T231" s="285"/>
      <c r="U231" s="285"/>
      <c r="V231" s="289"/>
      <c r="W231" s="290"/>
      <c r="X231" s="263"/>
      <c r="Y231" s="290"/>
      <c r="Z231" s="290"/>
      <c r="AA231" s="290"/>
    </row>
    <row r="232" spans="1:27">
      <c r="A232" s="284">
        <v>226</v>
      </c>
      <c r="B232" s="284"/>
      <c r="C232" s="421"/>
      <c r="D232" s="440"/>
      <c r="E232" s="442"/>
      <c r="F232" s="385"/>
      <c r="G232" s="268"/>
      <c r="H232" s="386"/>
      <c r="I232" s="370"/>
      <c r="J232" s="387"/>
      <c r="K232" s="295"/>
      <c r="L232" s="291"/>
      <c r="M232" s="331"/>
      <c r="N232" s="371"/>
      <c r="O232" s="285"/>
      <c r="P232" s="285"/>
      <c r="Q232" s="285"/>
      <c r="R232" s="285"/>
      <c r="S232" s="285"/>
      <c r="T232" s="285"/>
      <c r="U232" s="285"/>
      <c r="V232" s="289"/>
      <c r="W232" s="290"/>
      <c r="X232" s="263"/>
      <c r="Y232" s="290"/>
      <c r="Z232" s="290"/>
      <c r="AA232" s="290"/>
    </row>
    <row r="233" spans="1:27">
      <c r="A233" s="284">
        <v>227</v>
      </c>
      <c r="B233" s="284"/>
      <c r="C233" s="421"/>
      <c r="D233" s="440"/>
      <c r="E233" s="442"/>
      <c r="F233" s="385"/>
      <c r="G233" s="320"/>
      <c r="H233" s="386"/>
      <c r="I233" s="370"/>
      <c r="J233" s="387"/>
      <c r="K233" s="343"/>
      <c r="L233" s="322"/>
      <c r="M233" s="337"/>
      <c r="N233" s="371"/>
      <c r="O233" s="285"/>
      <c r="P233" s="285"/>
      <c r="Q233" s="285"/>
      <c r="R233" s="285"/>
      <c r="S233" s="285"/>
      <c r="T233" s="285"/>
      <c r="U233" s="285"/>
      <c r="V233" s="289"/>
      <c r="W233" s="290"/>
      <c r="X233" s="263"/>
      <c r="Y233" s="290"/>
      <c r="Z233" s="290"/>
      <c r="AA233" s="290"/>
    </row>
    <row r="234" spans="1:27">
      <c r="A234" s="284">
        <v>228</v>
      </c>
      <c r="B234" s="284"/>
      <c r="C234" s="421"/>
      <c r="D234" s="440"/>
      <c r="E234" s="442"/>
      <c r="F234" s="385"/>
      <c r="G234" s="320"/>
      <c r="H234" s="386"/>
      <c r="I234" s="370"/>
      <c r="J234" s="387"/>
      <c r="K234" s="343"/>
      <c r="L234" s="322"/>
      <c r="M234" s="335"/>
      <c r="N234" s="371"/>
      <c r="O234" s="285"/>
      <c r="P234" s="285"/>
      <c r="Q234" s="285"/>
      <c r="R234" s="285"/>
      <c r="S234" s="285"/>
      <c r="T234" s="285"/>
      <c r="U234" s="285"/>
      <c r="V234" s="289"/>
      <c r="W234" s="290"/>
      <c r="X234" s="263"/>
      <c r="Y234" s="290"/>
      <c r="Z234" s="263"/>
      <c r="AA234" s="263"/>
    </row>
    <row r="235" spans="1:27">
      <c r="A235" s="284">
        <v>229</v>
      </c>
      <c r="B235" s="284"/>
      <c r="C235" s="421"/>
      <c r="D235" s="440"/>
      <c r="E235" s="442"/>
      <c r="F235" s="385"/>
      <c r="G235" s="268"/>
      <c r="H235" s="386"/>
      <c r="I235" s="370"/>
      <c r="J235" s="387"/>
      <c r="K235" s="293"/>
      <c r="L235" s="291"/>
      <c r="M235" s="336"/>
      <c r="N235" s="371"/>
      <c r="O235" s="285"/>
      <c r="P235" s="285"/>
      <c r="Q235" s="285"/>
      <c r="R235" s="285"/>
      <c r="S235" s="285"/>
      <c r="T235" s="285"/>
      <c r="U235" s="285"/>
      <c r="V235" s="289"/>
      <c r="W235" s="290"/>
      <c r="X235" s="263"/>
      <c r="Y235" s="290"/>
      <c r="Z235" s="290"/>
      <c r="AA235" s="290"/>
    </row>
    <row r="236" spans="1:27">
      <c r="A236" s="284">
        <v>230</v>
      </c>
      <c r="B236" s="284"/>
      <c r="C236" s="421"/>
      <c r="D236" s="440"/>
      <c r="E236" s="442"/>
      <c r="F236" s="385"/>
      <c r="G236" s="264"/>
      <c r="H236" s="386"/>
      <c r="I236" s="370"/>
      <c r="J236" s="387"/>
      <c r="K236" s="272"/>
      <c r="L236" s="294"/>
      <c r="M236" s="336"/>
      <c r="N236" s="371"/>
      <c r="O236" s="285"/>
      <c r="P236" s="285"/>
      <c r="Q236" s="285"/>
      <c r="R236" s="285"/>
      <c r="S236" s="285"/>
      <c r="T236" s="285"/>
      <c r="U236" s="285"/>
      <c r="V236" s="289"/>
      <c r="W236" s="290"/>
      <c r="X236" s="263"/>
      <c r="Y236" s="290"/>
      <c r="Z236" s="290"/>
      <c r="AA236" s="290"/>
    </row>
    <row r="237" spans="1:27">
      <c r="A237" s="284">
        <v>231</v>
      </c>
      <c r="B237" s="284"/>
      <c r="C237" s="421"/>
      <c r="D237" s="440"/>
      <c r="E237" s="442"/>
      <c r="F237" s="385"/>
      <c r="G237" s="291"/>
      <c r="H237" s="386"/>
      <c r="I237" s="370"/>
      <c r="J237" s="387"/>
      <c r="K237" s="271"/>
      <c r="L237" s="291"/>
      <c r="M237" s="331"/>
      <c r="N237" s="371"/>
      <c r="O237" s="285"/>
      <c r="P237" s="285"/>
      <c r="Q237" s="285"/>
      <c r="R237" s="285"/>
      <c r="S237" s="285"/>
      <c r="T237" s="285"/>
      <c r="U237" s="285"/>
      <c r="V237" s="289"/>
      <c r="W237" s="290"/>
      <c r="X237" s="263"/>
      <c r="Y237" s="290"/>
      <c r="Z237" s="290"/>
      <c r="AA237" s="290"/>
    </row>
    <row r="238" spans="1:27">
      <c r="A238" s="284">
        <v>232</v>
      </c>
      <c r="B238" s="284"/>
      <c r="C238" s="421"/>
      <c r="D238" s="440"/>
      <c r="E238" s="442"/>
      <c r="F238" s="388"/>
      <c r="G238" s="320"/>
      <c r="H238" s="386"/>
      <c r="I238" s="370"/>
      <c r="J238" s="387"/>
      <c r="K238" s="266"/>
      <c r="L238" s="322"/>
      <c r="M238" s="335"/>
      <c r="N238" s="371"/>
      <c r="O238" s="285"/>
      <c r="P238" s="285"/>
      <c r="Q238" s="285"/>
      <c r="R238" s="285"/>
      <c r="S238" s="285"/>
      <c r="T238" s="285"/>
      <c r="U238" s="285"/>
      <c r="V238" s="289"/>
      <c r="W238" s="290"/>
      <c r="X238" s="263"/>
      <c r="Y238" s="290"/>
      <c r="Z238" s="290"/>
      <c r="AA238" s="290"/>
    </row>
    <row r="239" spans="1:27">
      <c r="A239" s="284">
        <v>233</v>
      </c>
      <c r="B239" s="284"/>
      <c r="C239" s="421"/>
      <c r="D239" s="440"/>
      <c r="E239" s="442"/>
      <c r="F239" s="385"/>
      <c r="G239" s="318"/>
      <c r="H239" s="386"/>
      <c r="I239" s="370"/>
      <c r="J239" s="387"/>
      <c r="K239" s="23"/>
      <c r="L239" s="281"/>
      <c r="M239" s="331"/>
      <c r="N239" s="371"/>
      <c r="O239" s="285"/>
      <c r="P239" s="285"/>
      <c r="Q239" s="285"/>
      <c r="R239" s="285"/>
      <c r="S239" s="285"/>
      <c r="T239" s="285"/>
      <c r="U239" s="285"/>
      <c r="V239" s="289"/>
      <c r="W239" s="290"/>
      <c r="X239" s="263"/>
      <c r="Y239" s="290"/>
      <c r="Z239" s="290"/>
      <c r="AA239" s="290"/>
    </row>
    <row r="240" spans="1:27">
      <c r="A240" s="284">
        <v>234</v>
      </c>
      <c r="B240" s="284"/>
      <c r="C240" s="421"/>
      <c r="D240" s="440"/>
      <c r="E240" s="442"/>
      <c r="F240" s="385"/>
      <c r="G240" s="318"/>
      <c r="H240" s="386"/>
      <c r="I240" s="370"/>
      <c r="J240" s="23"/>
      <c r="K240" s="23"/>
      <c r="L240" s="281"/>
      <c r="M240" s="331"/>
      <c r="N240" s="371"/>
      <c r="O240" s="285"/>
      <c r="P240" s="285"/>
      <c r="Q240" s="285"/>
      <c r="R240" s="285"/>
      <c r="S240" s="285"/>
      <c r="T240" s="285"/>
      <c r="U240" s="285"/>
      <c r="V240" s="289"/>
      <c r="W240" s="290"/>
      <c r="X240" s="263"/>
      <c r="Y240" s="290"/>
      <c r="Z240" s="290"/>
      <c r="AA240" s="290"/>
    </row>
    <row r="241" spans="1:27">
      <c r="A241" s="284">
        <v>235</v>
      </c>
      <c r="B241" s="284"/>
      <c r="C241" s="421"/>
      <c r="D241" s="440"/>
      <c r="E241" s="442"/>
      <c r="F241" s="385"/>
      <c r="G241" s="262"/>
      <c r="H241" s="386"/>
      <c r="I241" s="370"/>
      <c r="J241" s="387"/>
      <c r="K241" s="389"/>
      <c r="L241" s="294"/>
      <c r="M241" s="336"/>
      <c r="N241" s="371"/>
      <c r="O241" s="285"/>
      <c r="P241" s="285"/>
      <c r="Q241" s="285"/>
      <c r="R241" s="285"/>
      <c r="S241" s="285"/>
      <c r="T241" s="285"/>
      <c r="U241" s="285"/>
      <c r="V241" s="289"/>
      <c r="W241" s="290"/>
      <c r="X241" s="263"/>
      <c r="Y241" s="290"/>
      <c r="Z241" s="290"/>
      <c r="AA241" s="290"/>
    </row>
    <row r="242" spans="1:27">
      <c r="A242" s="284">
        <v>236</v>
      </c>
      <c r="B242" s="284"/>
      <c r="C242" s="421"/>
      <c r="D242" s="440"/>
      <c r="E242" s="442"/>
      <c r="F242" s="385"/>
      <c r="G242" s="262"/>
      <c r="H242" s="386"/>
      <c r="I242" s="370"/>
      <c r="J242" s="23"/>
      <c r="K242" s="23"/>
      <c r="L242" s="294"/>
      <c r="M242" s="336"/>
      <c r="N242" s="371"/>
      <c r="O242" s="285"/>
      <c r="P242" s="285"/>
      <c r="Q242" s="285"/>
      <c r="R242" s="285"/>
      <c r="S242" s="285"/>
      <c r="T242" s="285"/>
      <c r="U242" s="285"/>
      <c r="V242" s="289"/>
      <c r="W242" s="290"/>
      <c r="X242" s="263"/>
      <c r="Y242" s="290"/>
      <c r="Z242" s="290"/>
      <c r="AA242" s="290"/>
    </row>
    <row r="243" spans="1:27">
      <c r="A243" s="284">
        <v>237</v>
      </c>
      <c r="B243" s="284"/>
      <c r="C243" s="421"/>
      <c r="D243" s="440"/>
      <c r="E243" s="442"/>
      <c r="F243" s="385"/>
      <c r="G243" s="264"/>
      <c r="H243" s="386"/>
      <c r="I243" s="370"/>
      <c r="J243" s="387"/>
      <c r="K243" s="266"/>
      <c r="L243" s="266"/>
      <c r="M243" s="338"/>
      <c r="N243" s="371"/>
      <c r="O243" s="285"/>
      <c r="P243" s="285"/>
      <c r="Q243" s="285"/>
      <c r="R243" s="285"/>
      <c r="S243" s="285"/>
      <c r="T243" s="285"/>
      <c r="U243" s="285"/>
      <c r="V243" s="289"/>
      <c r="W243" s="290"/>
      <c r="X243" s="263"/>
      <c r="Y243" s="290"/>
      <c r="Z243" s="290"/>
      <c r="AA243" s="290"/>
    </row>
    <row r="244" spans="1:27">
      <c r="A244" s="284">
        <v>238</v>
      </c>
      <c r="B244" s="284"/>
      <c r="C244" s="421"/>
      <c r="D244" s="440"/>
      <c r="E244" s="442"/>
      <c r="F244" s="385"/>
      <c r="G244" s="291"/>
      <c r="H244" s="386"/>
      <c r="I244" s="370"/>
      <c r="J244" s="387"/>
      <c r="K244" s="293"/>
      <c r="L244" s="291"/>
      <c r="M244" s="339"/>
      <c r="N244" s="371"/>
      <c r="O244" s="285"/>
      <c r="P244" s="285"/>
      <c r="Q244" s="285"/>
      <c r="R244" s="285"/>
      <c r="S244" s="285"/>
      <c r="T244" s="285"/>
      <c r="U244" s="285"/>
      <c r="V244" s="289"/>
      <c r="W244" s="290"/>
      <c r="X244" s="263"/>
      <c r="Y244" s="290"/>
      <c r="Z244" s="290"/>
      <c r="AA244" s="290"/>
    </row>
    <row r="245" spans="1:27">
      <c r="A245" s="284">
        <v>239</v>
      </c>
      <c r="B245" s="284"/>
      <c r="C245" s="421"/>
      <c r="D245" s="440"/>
      <c r="E245" s="442"/>
      <c r="F245" s="385"/>
      <c r="G245" s="320"/>
      <c r="H245" s="386"/>
      <c r="I245" s="370"/>
      <c r="J245" s="387"/>
      <c r="K245" s="266"/>
      <c r="L245" s="322"/>
      <c r="M245" s="340"/>
      <c r="N245" s="371"/>
      <c r="O245" s="285"/>
      <c r="P245" s="285"/>
      <c r="Q245" s="285"/>
      <c r="R245" s="285"/>
      <c r="S245" s="285"/>
      <c r="T245" s="285"/>
      <c r="U245" s="285"/>
      <c r="V245" s="289"/>
      <c r="W245" s="290"/>
      <c r="X245" s="263"/>
      <c r="Y245" s="290"/>
      <c r="Z245" s="290"/>
      <c r="AA245" s="290"/>
    </row>
    <row r="246" spans="1:27">
      <c r="A246" s="284">
        <v>240</v>
      </c>
      <c r="B246" s="284"/>
      <c r="C246" s="421"/>
      <c r="D246" s="440"/>
      <c r="E246" s="442"/>
      <c r="F246" s="388"/>
      <c r="G246" s="300"/>
      <c r="H246" s="386"/>
      <c r="I246" s="370"/>
      <c r="J246" s="387"/>
      <c r="K246" s="295"/>
      <c r="L246" s="291"/>
      <c r="M246" s="338"/>
      <c r="N246" s="371"/>
      <c r="O246" s="285"/>
      <c r="P246" s="285"/>
      <c r="Q246" s="285"/>
      <c r="R246" s="285"/>
      <c r="S246" s="285"/>
      <c r="T246" s="285"/>
      <c r="U246" s="285"/>
      <c r="V246" s="289"/>
      <c r="W246" s="290"/>
      <c r="X246" s="263"/>
      <c r="Y246" s="290"/>
      <c r="Z246" s="290"/>
      <c r="AA246" s="290"/>
    </row>
    <row r="247" spans="1:27">
      <c r="A247" s="284">
        <v>241</v>
      </c>
      <c r="B247" s="284"/>
      <c r="C247" s="421"/>
      <c r="D247" s="440"/>
      <c r="E247" s="442"/>
      <c r="F247" s="385"/>
      <c r="G247" s="276"/>
      <c r="H247" s="386"/>
      <c r="I247" s="370"/>
      <c r="J247" s="387"/>
      <c r="K247" s="295"/>
      <c r="L247" s="302"/>
      <c r="M247" s="340"/>
      <c r="N247" s="371"/>
      <c r="O247" s="285"/>
      <c r="P247" s="285"/>
      <c r="Q247" s="285"/>
      <c r="R247" s="285"/>
      <c r="S247" s="285"/>
      <c r="T247" s="285"/>
      <c r="U247" s="285"/>
      <c r="V247" s="289"/>
      <c r="W247" s="290"/>
      <c r="X247" s="263"/>
      <c r="Y247" s="290"/>
      <c r="Z247" s="290"/>
      <c r="AA247" s="290"/>
    </row>
    <row r="248" spans="1:27">
      <c r="A248" s="284">
        <v>242</v>
      </c>
      <c r="B248" s="284"/>
      <c r="C248" s="421"/>
      <c r="D248" s="440"/>
      <c r="E248" s="442"/>
      <c r="F248" s="385"/>
      <c r="G248" s="320"/>
      <c r="H248" s="386"/>
      <c r="I248" s="370"/>
      <c r="J248" s="387"/>
      <c r="K248" s="266"/>
      <c r="L248" s="300"/>
      <c r="M248" s="291"/>
      <c r="N248" s="371"/>
      <c r="O248" s="285"/>
      <c r="P248" s="285"/>
      <c r="Q248" s="285"/>
      <c r="R248" s="285"/>
      <c r="S248" s="285"/>
      <c r="T248" s="285"/>
      <c r="U248" s="285"/>
      <c r="V248" s="289"/>
      <c r="W248" s="290"/>
      <c r="X248" s="263"/>
      <c r="Y248" s="290"/>
      <c r="Z248" s="290"/>
      <c r="AA248" s="290"/>
    </row>
    <row r="249" spans="1:27">
      <c r="A249" s="284">
        <v>243</v>
      </c>
      <c r="B249" s="284"/>
      <c r="C249" s="421"/>
      <c r="D249" s="440"/>
      <c r="E249" s="442"/>
      <c r="F249" s="385"/>
      <c r="G249" s="300"/>
      <c r="H249" s="386"/>
      <c r="I249" s="370"/>
      <c r="J249" s="387"/>
      <c r="K249" s="295"/>
      <c r="L249" s="291"/>
      <c r="M249" s="290"/>
      <c r="N249" s="371"/>
      <c r="O249" s="285"/>
      <c r="P249" s="285"/>
      <c r="Q249" s="285"/>
      <c r="R249" s="285"/>
      <c r="S249" s="285"/>
      <c r="T249" s="285"/>
      <c r="U249" s="285"/>
      <c r="V249" s="289"/>
      <c r="W249" s="290"/>
      <c r="X249" s="263"/>
      <c r="Y249" s="290"/>
      <c r="Z249" s="290"/>
      <c r="AA249" s="290"/>
    </row>
    <row r="250" spans="1:27">
      <c r="A250" s="284">
        <v>244</v>
      </c>
      <c r="B250" s="284"/>
      <c r="C250" s="421"/>
      <c r="D250" s="440"/>
      <c r="E250" s="442"/>
      <c r="F250" s="385"/>
      <c r="G250" s="318"/>
      <c r="H250" s="386"/>
      <c r="I250" s="370"/>
      <c r="J250" s="387"/>
      <c r="K250" s="344"/>
      <c r="L250" s="102"/>
      <c r="M250" s="287"/>
      <c r="N250" s="371"/>
      <c r="O250" s="285"/>
      <c r="P250" s="285"/>
      <c r="Q250" s="285"/>
      <c r="R250" s="285"/>
      <c r="S250" s="285"/>
      <c r="T250" s="285"/>
      <c r="U250" s="285"/>
      <c r="V250" s="289"/>
      <c r="W250" s="290"/>
      <c r="X250" s="263"/>
      <c r="Y250" s="290"/>
      <c r="Z250" s="290"/>
      <c r="AA250" s="290"/>
    </row>
    <row r="251" spans="1:27">
      <c r="A251" s="284">
        <v>245</v>
      </c>
      <c r="B251" s="284"/>
      <c r="C251" s="421"/>
      <c r="D251" s="440"/>
      <c r="E251" s="442"/>
      <c r="F251" s="386"/>
      <c r="G251" s="281"/>
      <c r="H251" s="386"/>
      <c r="I251" s="370"/>
      <c r="J251" s="387"/>
      <c r="K251" s="267"/>
      <c r="L251" s="274"/>
      <c r="M251" s="290"/>
      <c r="N251" s="371"/>
      <c r="O251" s="285"/>
      <c r="P251" s="285"/>
      <c r="Q251" s="285"/>
      <c r="R251" s="285"/>
      <c r="S251" s="285"/>
      <c r="T251" s="285"/>
      <c r="U251" s="285"/>
      <c r="V251" s="289"/>
      <c r="W251" s="290"/>
      <c r="X251" s="263"/>
      <c r="Y251" s="290"/>
      <c r="Z251" s="290"/>
      <c r="AA251" s="290"/>
    </row>
    <row r="252" spans="1:27">
      <c r="A252" s="284">
        <v>246</v>
      </c>
      <c r="B252" s="284"/>
      <c r="C252" s="421"/>
      <c r="D252" s="440"/>
      <c r="E252" s="442"/>
      <c r="F252" s="385"/>
      <c r="G252" s="300"/>
      <c r="H252" s="386"/>
      <c r="I252" s="370"/>
      <c r="J252" s="387"/>
      <c r="K252" s="295"/>
      <c r="L252" s="291"/>
      <c r="M252" s="290"/>
      <c r="N252" s="371"/>
      <c r="O252" s="285"/>
      <c r="P252" s="285"/>
      <c r="Q252" s="285"/>
      <c r="R252" s="285"/>
      <c r="S252" s="285"/>
      <c r="T252" s="285"/>
      <c r="U252" s="285"/>
      <c r="V252" s="289"/>
      <c r="W252" s="290"/>
      <c r="X252" s="263"/>
      <c r="Y252" s="290"/>
      <c r="Z252" s="290"/>
      <c r="AA252" s="290"/>
    </row>
    <row r="253" spans="1:27">
      <c r="A253" s="284">
        <v>247</v>
      </c>
      <c r="B253" s="284"/>
      <c r="C253" s="421"/>
      <c r="D253" s="440"/>
      <c r="E253" s="443"/>
      <c r="F253" s="390"/>
      <c r="G253" s="320"/>
      <c r="H253" s="388"/>
      <c r="I253" s="370"/>
      <c r="J253" s="391"/>
      <c r="K253" s="266"/>
      <c r="L253" s="322"/>
      <c r="M253" s="291"/>
      <c r="N253" s="371"/>
      <c r="O253" s="285"/>
      <c r="P253" s="285"/>
      <c r="Q253" s="285"/>
      <c r="R253" s="285"/>
      <c r="S253" s="285"/>
      <c r="T253" s="285"/>
      <c r="U253" s="285"/>
      <c r="V253" s="289"/>
      <c r="W253" s="290"/>
      <c r="X253" s="263"/>
      <c r="Y253" s="290"/>
      <c r="Z253" s="290"/>
      <c r="AA253" s="290"/>
    </row>
    <row r="254" spans="1:27">
      <c r="A254" s="284">
        <v>248</v>
      </c>
      <c r="B254" s="284"/>
      <c r="C254" s="421"/>
      <c r="D254" s="440"/>
      <c r="E254" s="2"/>
      <c r="F254" s="369"/>
      <c r="G254" s="262"/>
      <c r="H254" s="83"/>
      <c r="I254" s="2"/>
      <c r="J254" s="377"/>
      <c r="K254" s="272"/>
      <c r="L254" s="294"/>
      <c r="M254" s="290"/>
      <c r="N254" s="371"/>
      <c r="O254" s="285"/>
      <c r="P254" s="285"/>
      <c r="Q254" s="285"/>
      <c r="R254" s="285"/>
      <c r="S254" s="285"/>
      <c r="T254" s="285"/>
      <c r="U254" s="285"/>
      <c r="V254" s="289"/>
      <c r="W254" s="290"/>
      <c r="X254" s="276"/>
      <c r="Y254" s="290"/>
      <c r="Z254" s="290"/>
      <c r="AA254" s="290"/>
    </row>
    <row r="255" spans="1:27">
      <c r="A255" s="284">
        <v>249</v>
      </c>
      <c r="B255" s="284"/>
      <c r="C255" s="421"/>
      <c r="D255" s="440"/>
      <c r="E255" s="2"/>
      <c r="F255" s="369"/>
      <c r="G255" s="318"/>
      <c r="H255" s="83"/>
      <c r="I255" s="2"/>
      <c r="J255" s="377"/>
      <c r="K255" s="267"/>
      <c r="L255" s="281"/>
      <c r="M255" s="287"/>
      <c r="N255" s="371"/>
      <c r="O255" s="285"/>
      <c r="P255" s="285"/>
      <c r="Q255" s="285"/>
      <c r="R255" s="285"/>
      <c r="S255" s="285"/>
      <c r="T255" s="285"/>
      <c r="U255" s="285"/>
      <c r="V255" s="289"/>
      <c r="W255" s="290"/>
      <c r="X255" s="263"/>
      <c r="Y255" s="290"/>
      <c r="Z255" s="290"/>
      <c r="AA255" s="290"/>
    </row>
    <row r="256" spans="1:27">
      <c r="A256" s="284">
        <v>250</v>
      </c>
      <c r="B256" s="284"/>
      <c r="C256" s="421"/>
      <c r="D256" s="440"/>
      <c r="E256" s="2"/>
      <c r="F256" s="369"/>
      <c r="G256" s="320"/>
      <c r="H256" s="83"/>
      <c r="I256" s="2"/>
      <c r="J256" s="377"/>
      <c r="K256" s="271"/>
      <c r="L256" s="300"/>
      <c r="M256" s="291"/>
      <c r="N256" s="371"/>
      <c r="O256" s="285"/>
      <c r="P256" s="285"/>
      <c r="Q256" s="285"/>
      <c r="R256" s="285"/>
      <c r="S256" s="285"/>
      <c r="T256" s="285"/>
      <c r="U256" s="285"/>
      <c r="V256" s="289"/>
      <c r="W256" s="290"/>
      <c r="X256" s="263"/>
      <c r="Y256" s="290"/>
      <c r="Z256" s="290"/>
      <c r="AA256" s="290"/>
    </row>
    <row r="257" spans="1:27">
      <c r="A257" s="284">
        <v>251</v>
      </c>
      <c r="B257" s="284"/>
      <c r="C257" s="421"/>
      <c r="D257" s="440"/>
      <c r="E257" s="2"/>
      <c r="F257" s="369"/>
      <c r="G257" s="281"/>
      <c r="H257" s="83"/>
      <c r="I257" s="2"/>
      <c r="J257" s="377"/>
      <c r="K257" s="267"/>
      <c r="L257" s="274"/>
      <c r="M257" s="290"/>
      <c r="N257" s="371"/>
      <c r="O257" s="285"/>
      <c r="P257" s="285"/>
      <c r="Q257" s="285"/>
      <c r="R257" s="285"/>
      <c r="S257" s="285"/>
      <c r="T257" s="285"/>
      <c r="U257" s="285"/>
      <c r="V257" s="289"/>
      <c r="W257" s="290"/>
      <c r="X257" s="263"/>
      <c r="Y257" s="290"/>
      <c r="Z257" s="290"/>
      <c r="AA257" s="290"/>
    </row>
    <row r="258" spans="1:27">
      <c r="A258" s="284">
        <v>252</v>
      </c>
      <c r="B258" s="284"/>
      <c r="C258" s="421"/>
      <c r="D258" s="440"/>
      <c r="E258" s="2"/>
      <c r="F258" s="369"/>
      <c r="G258" s="276"/>
      <c r="H258" s="83"/>
      <c r="I258" s="2"/>
      <c r="J258" s="377"/>
      <c r="K258" s="295"/>
      <c r="L258" s="302"/>
      <c r="M258" s="263"/>
      <c r="N258" s="371"/>
      <c r="O258" s="285"/>
      <c r="P258" s="285"/>
      <c r="Q258" s="285"/>
      <c r="R258" s="285"/>
      <c r="S258" s="285"/>
      <c r="T258" s="285"/>
      <c r="U258" s="285"/>
      <c r="V258" s="289"/>
      <c r="W258" s="290"/>
      <c r="X258" s="263"/>
      <c r="Y258" s="290"/>
      <c r="Z258" s="290"/>
      <c r="AA258" s="290"/>
    </row>
    <row r="259" spans="1:27">
      <c r="A259" s="284">
        <v>253</v>
      </c>
      <c r="B259" s="284"/>
      <c r="C259" s="421"/>
      <c r="D259" s="440"/>
      <c r="E259" s="2"/>
      <c r="F259" s="369"/>
      <c r="G259" s="276"/>
      <c r="H259" s="83"/>
      <c r="I259" s="2"/>
      <c r="J259" s="377"/>
      <c r="K259" s="295"/>
      <c r="L259" s="302"/>
      <c r="M259" s="263"/>
      <c r="N259" s="371"/>
      <c r="O259" s="285"/>
      <c r="P259" s="285"/>
      <c r="Q259" s="285"/>
      <c r="R259" s="285"/>
      <c r="S259" s="285"/>
      <c r="T259" s="285"/>
      <c r="U259" s="285"/>
      <c r="V259" s="289"/>
      <c r="W259" s="290"/>
      <c r="X259" s="263"/>
      <c r="Y259" s="290"/>
      <c r="Z259" s="290"/>
      <c r="AA259" s="290"/>
    </row>
    <row r="260" spans="1:27">
      <c r="A260" s="284">
        <v>254</v>
      </c>
      <c r="B260" s="284"/>
      <c r="C260" s="421"/>
      <c r="D260" s="440"/>
      <c r="E260" s="2"/>
      <c r="F260" s="369"/>
      <c r="G260" s="262"/>
      <c r="H260" s="83"/>
      <c r="I260" s="2"/>
      <c r="J260" s="377"/>
      <c r="K260" s="272"/>
      <c r="L260" s="294"/>
      <c r="M260" s="290"/>
      <c r="N260" s="371"/>
      <c r="O260" s="285"/>
      <c r="P260" s="285"/>
      <c r="Q260" s="285"/>
      <c r="R260" s="285"/>
      <c r="S260" s="285"/>
      <c r="T260" s="285"/>
      <c r="U260" s="285"/>
      <c r="V260" s="289"/>
      <c r="W260" s="290"/>
      <c r="X260" s="263"/>
      <c r="Y260" s="290"/>
      <c r="Z260" s="290"/>
      <c r="AA260" s="290"/>
    </row>
    <row r="261" spans="1:27">
      <c r="A261" s="284">
        <v>255</v>
      </c>
      <c r="B261" s="284"/>
      <c r="C261" s="421"/>
      <c r="D261" s="440"/>
      <c r="E261" s="2"/>
      <c r="F261" s="369"/>
      <c r="G261" s="318"/>
      <c r="H261" s="83"/>
      <c r="I261" s="2"/>
      <c r="J261" s="377"/>
      <c r="K261" s="267"/>
      <c r="L261" s="102"/>
      <c r="M261" s="287"/>
      <c r="N261" s="371"/>
      <c r="O261" s="285"/>
      <c r="P261" s="285"/>
      <c r="Q261" s="285"/>
      <c r="R261" s="285"/>
      <c r="S261" s="285"/>
      <c r="T261" s="285"/>
      <c r="U261" s="285"/>
      <c r="V261" s="289"/>
      <c r="W261" s="290"/>
      <c r="X261" s="263"/>
      <c r="Y261" s="290"/>
      <c r="Z261" s="290"/>
      <c r="AA261" s="290"/>
    </row>
    <row r="262" spans="1:27">
      <c r="A262" s="284">
        <v>256</v>
      </c>
      <c r="B262" s="284"/>
      <c r="C262" s="421"/>
      <c r="D262" s="440"/>
      <c r="E262" s="2"/>
      <c r="F262" s="369"/>
      <c r="G262" s="272"/>
      <c r="H262" s="83"/>
      <c r="I262" s="2"/>
      <c r="J262" s="377"/>
      <c r="K262" s="267"/>
      <c r="L262" s="281"/>
      <c r="M262" s="287"/>
      <c r="N262" s="371"/>
      <c r="O262" s="285"/>
      <c r="P262" s="285"/>
      <c r="Q262" s="285"/>
      <c r="R262" s="285"/>
      <c r="S262" s="285"/>
      <c r="T262" s="285"/>
      <c r="U262" s="285"/>
      <c r="V262" s="289"/>
      <c r="W262" s="290"/>
      <c r="X262" s="263"/>
      <c r="Y262" s="290"/>
      <c r="Z262" s="290"/>
      <c r="AA262" s="290"/>
    </row>
    <row r="263" spans="1:27">
      <c r="A263" s="284">
        <v>257</v>
      </c>
      <c r="B263" s="284"/>
      <c r="C263" s="421"/>
      <c r="D263" s="440"/>
      <c r="E263" s="2"/>
      <c r="F263" s="369"/>
      <c r="G263" s="291"/>
      <c r="H263" s="83"/>
      <c r="I263" s="2"/>
      <c r="J263" s="377"/>
      <c r="K263" s="293"/>
      <c r="L263" s="291"/>
      <c r="M263" s="263"/>
      <c r="N263" s="371"/>
      <c r="O263" s="285"/>
      <c r="P263" s="285"/>
      <c r="Q263" s="285"/>
      <c r="R263" s="285"/>
      <c r="S263" s="285"/>
      <c r="T263" s="285"/>
      <c r="U263" s="285"/>
      <c r="V263" s="289"/>
      <c r="W263" s="290"/>
      <c r="X263" s="263"/>
      <c r="Y263" s="290"/>
      <c r="Z263" s="290"/>
      <c r="AA263" s="290"/>
    </row>
    <row r="264" spans="1:27">
      <c r="A264" s="284">
        <v>258</v>
      </c>
      <c r="B264" s="284"/>
      <c r="C264" s="421"/>
      <c r="D264" s="440"/>
      <c r="E264" s="2"/>
      <c r="F264" s="369"/>
      <c r="G264" s="318"/>
      <c r="H264" s="83"/>
      <c r="I264" s="2"/>
      <c r="J264" s="377"/>
      <c r="K264" s="273"/>
      <c r="L264" s="276"/>
      <c r="M264" s="287"/>
      <c r="N264" s="371"/>
      <c r="O264" s="285"/>
      <c r="P264" s="285"/>
      <c r="Q264" s="285"/>
      <c r="R264" s="285"/>
      <c r="S264" s="285"/>
      <c r="T264" s="285"/>
      <c r="U264" s="285"/>
      <c r="V264" s="289"/>
      <c r="W264" s="290"/>
      <c r="X264" s="263"/>
      <c r="Y264" s="290"/>
      <c r="Z264" s="290"/>
      <c r="AA264" s="290"/>
    </row>
    <row r="265" spans="1:27">
      <c r="A265" s="284">
        <v>259</v>
      </c>
      <c r="B265" s="284"/>
      <c r="C265" s="421"/>
      <c r="D265" s="440"/>
      <c r="E265" s="2"/>
      <c r="F265" s="369"/>
      <c r="G265" s="276"/>
      <c r="H265" s="83"/>
      <c r="I265" s="2"/>
      <c r="J265" s="377"/>
      <c r="K265" s="295"/>
      <c r="L265" s="299"/>
      <c r="M265" s="263"/>
      <c r="N265" s="371"/>
      <c r="O265" s="285"/>
      <c r="P265" s="285"/>
      <c r="Q265" s="285"/>
      <c r="R265" s="285"/>
      <c r="S265" s="285"/>
      <c r="T265" s="285"/>
      <c r="U265" s="285"/>
      <c r="V265" s="289"/>
      <c r="W265" s="290"/>
      <c r="X265" s="263"/>
      <c r="Y265" s="290"/>
      <c r="Z265" s="290"/>
      <c r="AA265" s="290"/>
    </row>
    <row r="266" spans="1:27">
      <c r="A266" s="284">
        <v>260</v>
      </c>
      <c r="B266" s="284"/>
      <c r="C266" s="421"/>
      <c r="D266" s="440"/>
      <c r="E266" s="2"/>
      <c r="F266" s="369"/>
      <c r="G266" s="291"/>
      <c r="H266" s="83"/>
      <c r="I266" s="2"/>
      <c r="J266" s="377"/>
      <c r="K266" s="293"/>
      <c r="L266" s="176"/>
      <c r="M266" s="290"/>
      <c r="N266" s="371"/>
      <c r="O266" s="285"/>
      <c r="P266" s="285"/>
      <c r="Q266" s="285"/>
      <c r="R266" s="285"/>
      <c r="S266" s="285"/>
      <c r="T266" s="285"/>
      <c r="U266" s="285"/>
      <c r="V266" s="289"/>
      <c r="W266" s="290"/>
      <c r="X266" s="263"/>
      <c r="Y266" s="290"/>
      <c r="Z266" s="290"/>
      <c r="AA266" s="290"/>
    </row>
    <row r="267" spans="1:27">
      <c r="A267" s="284">
        <v>261</v>
      </c>
      <c r="B267" s="284"/>
      <c r="C267" s="421"/>
      <c r="D267" s="424"/>
      <c r="E267" s="428"/>
      <c r="F267" s="369"/>
      <c r="G267" s="263"/>
      <c r="H267" s="83"/>
      <c r="I267" s="2"/>
      <c r="J267" s="377"/>
      <c r="K267" s="267"/>
      <c r="L267" s="274"/>
      <c r="M267" s="290"/>
      <c r="N267" s="371"/>
      <c r="O267" s="285"/>
      <c r="P267" s="285"/>
      <c r="Q267" s="285"/>
      <c r="R267" s="285"/>
      <c r="S267" s="285"/>
      <c r="T267" s="285"/>
      <c r="U267" s="285"/>
      <c r="V267" s="289"/>
      <c r="W267" s="290"/>
      <c r="X267" s="263"/>
      <c r="Y267" s="290"/>
      <c r="Z267" s="290"/>
      <c r="AA267" s="290"/>
    </row>
    <row r="268" spans="1:27">
      <c r="A268" s="284">
        <v>262</v>
      </c>
      <c r="B268" s="284"/>
      <c r="C268" s="421"/>
      <c r="D268" s="424"/>
      <c r="E268" s="428"/>
      <c r="F268" s="369"/>
      <c r="G268" s="328"/>
      <c r="H268" s="83"/>
      <c r="I268" s="2"/>
      <c r="J268" s="377"/>
      <c r="K268" s="291"/>
      <c r="L268" s="291"/>
      <c r="M268" s="290"/>
      <c r="N268" s="371"/>
      <c r="O268" s="285"/>
      <c r="P268" s="285"/>
      <c r="Q268" s="285"/>
      <c r="R268" s="285"/>
      <c r="S268" s="285"/>
      <c r="T268" s="285"/>
      <c r="U268" s="285"/>
      <c r="V268" s="289"/>
      <c r="W268" s="290"/>
      <c r="X268" s="263"/>
      <c r="Y268" s="290"/>
      <c r="Z268" s="290"/>
      <c r="AA268" s="290"/>
    </row>
    <row r="269" spans="1:27">
      <c r="A269" s="284">
        <v>263</v>
      </c>
      <c r="B269" s="284"/>
      <c r="C269" s="421"/>
      <c r="D269" s="424"/>
      <c r="E269" s="428"/>
      <c r="F269" s="369"/>
      <c r="G269" s="318"/>
      <c r="H269" s="83"/>
      <c r="I269" s="2"/>
      <c r="J269" s="377"/>
      <c r="K269" s="267"/>
      <c r="L269" s="276"/>
      <c r="M269" s="287"/>
      <c r="N269" s="371"/>
      <c r="O269" s="285"/>
      <c r="P269" s="285"/>
      <c r="Q269" s="285"/>
      <c r="R269" s="285"/>
      <c r="S269" s="285"/>
      <c r="T269" s="285"/>
      <c r="U269" s="285"/>
      <c r="V269" s="289"/>
      <c r="W269" s="290"/>
      <c r="X269" s="263"/>
      <c r="Y269" s="290"/>
      <c r="Z269" s="290"/>
      <c r="AA269" s="290"/>
    </row>
    <row r="270" spans="1:27">
      <c r="A270" s="284">
        <v>264</v>
      </c>
      <c r="B270" s="284"/>
      <c r="C270" s="421"/>
      <c r="D270" s="424"/>
      <c r="E270" s="428"/>
      <c r="F270" s="369"/>
      <c r="G270" s="300"/>
      <c r="H270" s="83"/>
      <c r="I270" s="2"/>
      <c r="J270" s="377"/>
      <c r="K270" s="295"/>
      <c r="L270" s="291"/>
      <c r="M270" s="290"/>
      <c r="N270" s="371"/>
      <c r="O270" s="285"/>
      <c r="P270" s="285"/>
      <c r="Q270" s="285"/>
      <c r="R270" s="285"/>
      <c r="S270" s="285"/>
      <c r="T270" s="285"/>
      <c r="U270" s="285"/>
      <c r="V270" s="289"/>
      <c r="W270" s="290"/>
      <c r="X270" s="263"/>
      <c r="Y270" s="290"/>
      <c r="Z270" s="290"/>
      <c r="AA270" s="290"/>
    </row>
    <row r="271" spans="1:27">
      <c r="A271" s="284">
        <v>265</v>
      </c>
      <c r="B271" s="284"/>
      <c r="C271" s="421"/>
      <c r="D271" s="424"/>
      <c r="E271" s="428"/>
      <c r="F271" s="369"/>
      <c r="G271" s="291"/>
      <c r="H271" s="83"/>
      <c r="I271" s="2"/>
      <c r="J271" s="377"/>
      <c r="K271" s="293"/>
      <c r="L271" s="291"/>
      <c r="M271" s="290"/>
      <c r="N271" s="371"/>
      <c r="O271" s="285"/>
      <c r="P271" s="285"/>
      <c r="Q271" s="285"/>
      <c r="R271" s="285"/>
      <c r="S271" s="285"/>
      <c r="T271" s="285"/>
      <c r="U271" s="285"/>
      <c r="V271" s="289"/>
      <c r="W271" s="290"/>
      <c r="X271" s="263"/>
      <c r="Y271" s="290"/>
      <c r="Z271" s="290"/>
      <c r="AA271" s="290"/>
    </row>
    <row r="272" spans="1:27">
      <c r="A272" s="284">
        <v>266</v>
      </c>
      <c r="B272" s="284"/>
      <c r="C272" s="421"/>
      <c r="D272" s="424"/>
      <c r="E272" s="428"/>
      <c r="F272" s="369"/>
      <c r="G272" s="300"/>
      <c r="H272" s="83"/>
      <c r="I272" s="2"/>
      <c r="J272" s="377"/>
      <c r="K272" s="295"/>
      <c r="L272" s="291"/>
      <c r="M272" s="290"/>
      <c r="N272" s="371"/>
      <c r="O272" s="285"/>
      <c r="P272" s="285"/>
      <c r="Q272" s="285"/>
      <c r="R272" s="285"/>
      <c r="S272" s="285"/>
      <c r="T272" s="285"/>
      <c r="U272" s="285"/>
      <c r="V272" s="289"/>
      <c r="W272" s="290"/>
      <c r="X272" s="263"/>
      <c r="Y272" s="290"/>
      <c r="Z272" s="290"/>
      <c r="AA272" s="290"/>
    </row>
    <row r="273" spans="1:27">
      <c r="A273" s="284">
        <v>267</v>
      </c>
      <c r="B273" s="284"/>
      <c r="C273" s="421"/>
      <c r="D273" s="424"/>
      <c r="E273" s="428"/>
      <c r="F273" s="83"/>
      <c r="G273" s="318"/>
      <c r="H273" s="83"/>
      <c r="I273" s="370"/>
      <c r="J273" s="377"/>
      <c r="K273" s="267"/>
      <c r="L273" s="281"/>
      <c r="M273" s="287"/>
      <c r="N273" s="371"/>
      <c r="O273" s="285"/>
      <c r="P273" s="285"/>
      <c r="Q273" s="285"/>
      <c r="R273" s="285"/>
      <c r="S273" s="285"/>
      <c r="T273" s="285"/>
      <c r="U273" s="285"/>
      <c r="V273" s="289"/>
      <c r="W273" s="290"/>
      <c r="X273" s="263"/>
      <c r="Y273" s="290"/>
      <c r="Z273" s="290"/>
      <c r="AA273" s="290"/>
    </row>
    <row r="274" spans="1:27">
      <c r="A274" s="284">
        <v>268</v>
      </c>
      <c r="B274" s="284"/>
      <c r="C274" s="421"/>
      <c r="D274" s="424"/>
      <c r="E274" s="428"/>
      <c r="F274" s="83"/>
      <c r="G274" s="300"/>
      <c r="H274" s="83"/>
      <c r="I274" s="370"/>
      <c r="J274" s="377"/>
      <c r="K274" s="295"/>
      <c r="L274" s="291"/>
      <c r="M274" s="290"/>
      <c r="N274" s="371"/>
      <c r="O274" s="285"/>
      <c r="P274" s="285"/>
      <c r="Q274" s="285"/>
      <c r="R274" s="285"/>
      <c r="S274" s="285"/>
      <c r="T274" s="285"/>
      <c r="U274" s="285"/>
      <c r="V274" s="289"/>
      <c r="W274" s="290"/>
      <c r="X274" s="263"/>
      <c r="Y274" s="290"/>
      <c r="Z274" s="290"/>
      <c r="AA274" s="290"/>
    </row>
    <row r="275" spans="1:27">
      <c r="A275" s="284">
        <v>269</v>
      </c>
      <c r="B275" s="284"/>
      <c r="C275" s="421"/>
      <c r="D275" s="424"/>
      <c r="E275" s="428"/>
      <c r="F275" s="83"/>
      <c r="G275" s="318"/>
      <c r="H275" s="83"/>
      <c r="I275" s="370"/>
      <c r="J275" s="377"/>
      <c r="K275" s="271"/>
      <c r="L275" s="281"/>
      <c r="M275" s="287"/>
      <c r="N275" s="371"/>
      <c r="O275" s="285"/>
      <c r="P275" s="285"/>
      <c r="Q275" s="285"/>
      <c r="R275" s="285"/>
      <c r="S275" s="285"/>
      <c r="T275" s="285"/>
      <c r="U275" s="285"/>
      <c r="V275" s="289"/>
      <c r="W275" s="290"/>
      <c r="X275" s="263"/>
      <c r="Y275" s="290"/>
      <c r="Z275" s="290"/>
      <c r="AA275" s="290"/>
    </row>
    <row r="276" spans="1:27">
      <c r="A276" s="284">
        <v>270</v>
      </c>
      <c r="B276" s="284"/>
      <c r="C276" s="421"/>
      <c r="D276" s="424"/>
      <c r="E276" s="428"/>
      <c r="F276" s="83"/>
      <c r="G276" s="320"/>
      <c r="H276" s="83"/>
      <c r="I276" s="370"/>
      <c r="J276" s="377"/>
      <c r="K276" s="266"/>
      <c r="L276" s="300"/>
      <c r="M276" s="291"/>
      <c r="N276" s="371"/>
      <c r="O276" s="285"/>
      <c r="P276" s="285"/>
      <c r="Q276" s="285"/>
      <c r="R276" s="285"/>
      <c r="S276" s="285"/>
      <c r="T276" s="285"/>
      <c r="U276" s="285"/>
      <c r="V276" s="289"/>
      <c r="W276" s="290"/>
      <c r="X276" s="263"/>
      <c r="Y276" s="290"/>
      <c r="Z276" s="290"/>
      <c r="AA276" s="290"/>
    </row>
    <row r="277" spans="1:27">
      <c r="A277" s="284">
        <v>271</v>
      </c>
      <c r="B277" s="284"/>
      <c r="C277" s="421"/>
      <c r="D277" s="424"/>
      <c r="E277" s="428"/>
      <c r="F277" s="83"/>
      <c r="G277" s="318"/>
      <c r="H277" s="83"/>
      <c r="I277" s="370"/>
      <c r="J277" s="377"/>
      <c r="K277" s="267"/>
      <c r="L277" s="274"/>
      <c r="M277" s="287"/>
      <c r="N277" s="371"/>
      <c r="O277" s="285"/>
      <c r="P277" s="285"/>
      <c r="Q277" s="285"/>
      <c r="R277" s="285"/>
      <c r="S277" s="285"/>
      <c r="T277" s="285"/>
      <c r="U277" s="285"/>
      <c r="V277" s="289"/>
      <c r="W277" s="290"/>
      <c r="X277" s="263"/>
      <c r="Y277" s="290"/>
      <c r="Z277" s="290"/>
      <c r="AA277" s="290"/>
    </row>
    <row r="278" spans="1:27">
      <c r="A278" s="284">
        <v>272</v>
      </c>
      <c r="B278" s="284"/>
      <c r="C278" s="421"/>
      <c r="D278" s="424"/>
      <c r="E278" s="428"/>
      <c r="F278" s="83"/>
      <c r="G278" s="281"/>
      <c r="H278" s="83"/>
      <c r="I278" s="370"/>
      <c r="J278" s="377"/>
      <c r="K278" s="267"/>
      <c r="L278" s="274"/>
      <c r="M278" s="290"/>
      <c r="N278" s="371"/>
      <c r="O278" s="285"/>
      <c r="P278" s="285"/>
      <c r="Q278" s="285"/>
      <c r="R278" s="285"/>
      <c r="S278" s="285"/>
      <c r="T278" s="285"/>
      <c r="U278" s="285"/>
      <c r="V278" s="289"/>
      <c r="W278" s="290"/>
      <c r="X278" s="263"/>
      <c r="Y278" s="290"/>
      <c r="Z278" s="290"/>
      <c r="AA278" s="290"/>
    </row>
    <row r="279" spans="1:27">
      <c r="A279" s="284">
        <v>273</v>
      </c>
      <c r="B279" s="284"/>
      <c r="C279" s="421"/>
      <c r="D279" s="424"/>
      <c r="E279" s="428"/>
      <c r="F279" s="83"/>
      <c r="G279" s="262"/>
      <c r="H279" s="83"/>
      <c r="I279" s="370"/>
      <c r="J279" s="377"/>
      <c r="K279" s="271"/>
      <c r="L279" s="271"/>
      <c r="M279" s="290"/>
      <c r="N279" s="371"/>
      <c r="O279" s="285"/>
      <c r="P279" s="285"/>
      <c r="Q279" s="285"/>
      <c r="R279" s="285"/>
      <c r="S279" s="285"/>
      <c r="T279" s="285"/>
      <c r="U279" s="285"/>
      <c r="V279" s="289"/>
      <c r="W279" s="290"/>
      <c r="X279" s="263"/>
      <c r="Y279" s="290"/>
      <c r="Z279" s="290"/>
      <c r="AA279" s="290"/>
    </row>
    <row r="280" spans="1:27">
      <c r="A280" s="284">
        <v>274</v>
      </c>
      <c r="B280" s="284"/>
      <c r="C280" s="421"/>
      <c r="D280" s="424"/>
      <c r="E280" s="428"/>
      <c r="F280" s="83"/>
      <c r="G280" s="300"/>
      <c r="H280" s="83"/>
      <c r="I280" s="370"/>
      <c r="J280" s="377"/>
      <c r="K280" s="295"/>
      <c r="L280" s="291"/>
      <c r="M280" s="290"/>
      <c r="N280" s="371"/>
      <c r="O280" s="285"/>
      <c r="P280" s="285"/>
      <c r="Q280" s="285"/>
      <c r="R280" s="285"/>
      <c r="S280" s="285"/>
      <c r="T280" s="285"/>
      <c r="U280" s="285"/>
      <c r="V280" s="289"/>
      <c r="W280" s="290"/>
      <c r="X280" s="263"/>
      <c r="Y280" s="290"/>
      <c r="Z280" s="290"/>
      <c r="AA280" s="290"/>
    </row>
    <row r="281" spans="1:27">
      <c r="A281" s="284">
        <v>275</v>
      </c>
      <c r="B281" s="284"/>
      <c r="C281" s="421"/>
      <c r="D281" s="424"/>
      <c r="E281" s="428"/>
      <c r="F281" s="83"/>
      <c r="G281" s="318"/>
      <c r="H281" s="83"/>
      <c r="I281" s="370"/>
      <c r="J281" s="377"/>
      <c r="K281" s="267"/>
      <c r="L281" s="281"/>
      <c r="M281" s="287"/>
      <c r="N281" s="371"/>
      <c r="O281" s="285"/>
      <c r="P281" s="285"/>
      <c r="Q281" s="285"/>
      <c r="R281" s="285"/>
      <c r="S281" s="285"/>
      <c r="T281" s="285"/>
      <c r="U281" s="285"/>
      <c r="V281" s="289"/>
      <c r="W281" s="290"/>
      <c r="X281" s="263"/>
      <c r="Y281" s="290"/>
      <c r="Z281" s="290"/>
      <c r="AA281" s="290"/>
    </row>
    <row r="282" spans="1:27">
      <c r="A282" s="284">
        <v>276</v>
      </c>
      <c r="B282" s="284"/>
      <c r="C282" s="421"/>
      <c r="D282" s="424"/>
      <c r="E282" s="428"/>
      <c r="F282" s="83"/>
      <c r="G282" s="318"/>
      <c r="H282" s="83"/>
      <c r="I282" s="370"/>
      <c r="J282" s="377"/>
      <c r="K282" s="266"/>
      <c r="L282" s="276"/>
      <c r="M282" s="287"/>
      <c r="N282" s="371"/>
      <c r="O282" s="285"/>
      <c r="P282" s="285"/>
      <c r="Q282" s="285"/>
      <c r="R282" s="285"/>
      <c r="S282" s="285"/>
      <c r="T282" s="285"/>
      <c r="U282" s="285"/>
      <c r="V282" s="289"/>
      <c r="W282" s="290"/>
      <c r="X282" s="263"/>
      <c r="Y282" s="290"/>
      <c r="Z282" s="290"/>
      <c r="AA282" s="290"/>
    </row>
    <row r="283" spans="1:27">
      <c r="A283" s="284">
        <v>277</v>
      </c>
      <c r="B283" s="284"/>
      <c r="C283" s="421"/>
      <c r="D283" s="424"/>
      <c r="E283" s="428"/>
      <c r="F283" s="83"/>
      <c r="G283" s="291"/>
      <c r="H283" s="83"/>
      <c r="I283" s="370"/>
      <c r="J283" s="377"/>
      <c r="K283" s="296"/>
      <c r="L283" s="176"/>
      <c r="M283" s="290"/>
      <c r="N283" s="371"/>
      <c r="O283" s="285"/>
      <c r="P283" s="285"/>
      <c r="Q283" s="285"/>
      <c r="R283" s="285"/>
      <c r="S283" s="285"/>
      <c r="T283" s="285"/>
      <c r="U283" s="285"/>
      <c r="V283" s="289"/>
      <c r="W283" s="290"/>
      <c r="X283" s="263"/>
      <c r="Y283" s="290"/>
      <c r="Z283" s="290"/>
      <c r="AA283" s="290"/>
    </row>
    <row r="284" spans="1:27">
      <c r="A284" s="284">
        <v>278</v>
      </c>
      <c r="B284" s="284"/>
      <c r="C284" s="421"/>
      <c r="D284" s="424"/>
      <c r="E284" s="428"/>
      <c r="F284" s="83"/>
      <c r="G284" s="291"/>
      <c r="H284" s="83"/>
      <c r="I284" s="370"/>
      <c r="J284" s="377"/>
      <c r="K284" s="293"/>
      <c r="L284" s="291"/>
      <c r="M284" s="290"/>
      <c r="N284" s="371"/>
      <c r="O284" s="285"/>
      <c r="P284" s="285"/>
      <c r="Q284" s="285"/>
      <c r="R284" s="285"/>
      <c r="S284" s="285"/>
      <c r="T284" s="285"/>
      <c r="U284" s="285"/>
      <c r="V284" s="289"/>
      <c r="W284" s="290"/>
      <c r="X284" s="263"/>
      <c r="Y284" s="290"/>
      <c r="Z284" s="290"/>
      <c r="AA284" s="290"/>
    </row>
    <row r="285" spans="1:27">
      <c r="A285" s="284">
        <v>279</v>
      </c>
      <c r="B285" s="284"/>
      <c r="C285" s="421"/>
      <c r="D285" s="424"/>
      <c r="E285" s="428"/>
      <c r="F285" s="83"/>
      <c r="G285" s="281"/>
      <c r="H285" s="83"/>
      <c r="I285" s="370"/>
      <c r="J285" s="377"/>
      <c r="K285" s="267"/>
      <c r="L285" s="274"/>
      <c r="M285" s="290"/>
      <c r="N285" s="371"/>
      <c r="O285" s="285"/>
      <c r="P285" s="285"/>
      <c r="Q285" s="285"/>
      <c r="R285" s="285"/>
      <c r="S285" s="285"/>
      <c r="T285" s="285"/>
      <c r="U285" s="285"/>
      <c r="V285" s="289"/>
      <c r="W285" s="290"/>
      <c r="X285" s="263"/>
      <c r="Y285" s="290"/>
      <c r="Z285" s="290"/>
      <c r="AA285" s="290"/>
    </row>
    <row r="286" spans="1:27">
      <c r="A286" s="284">
        <v>280</v>
      </c>
      <c r="B286" s="284"/>
      <c r="C286" s="421"/>
      <c r="D286" s="424"/>
      <c r="E286" s="428"/>
      <c r="F286" s="83"/>
      <c r="G286" s="318"/>
      <c r="H286" s="83"/>
      <c r="I286" s="370"/>
      <c r="J286" s="377"/>
      <c r="K286" s="266"/>
      <c r="L286" s="276"/>
      <c r="M286" s="287"/>
      <c r="N286" s="371"/>
      <c r="O286" s="285"/>
      <c r="P286" s="285"/>
      <c r="Q286" s="285"/>
      <c r="R286" s="285"/>
      <c r="S286" s="285"/>
      <c r="T286" s="285"/>
      <c r="U286" s="285"/>
      <c r="V286" s="289"/>
      <c r="W286" s="290"/>
      <c r="X286" s="263"/>
      <c r="Y286" s="290"/>
      <c r="Z286" s="290"/>
      <c r="AA286" s="290"/>
    </row>
    <row r="287" spans="1:27">
      <c r="A287" s="284">
        <v>281</v>
      </c>
      <c r="B287" s="284"/>
      <c r="C287" s="421"/>
      <c r="D287" s="424"/>
      <c r="E287" s="428"/>
      <c r="F287" s="83"/>
      <c r="G287" s="300"/>
      <c r="H287" s="83"/>
      <c r="I287" s="370"/>
      <c r="J287" s="377"/>
      <c r="K287" s="295"/>
      <c r="L287" s="291"/>
      <c r="M287" s="290"/>
      <c r="N287" s="371"/>
      <c r="O287" s="285"/>
      <c r="P287" s="285"/>
      <c r="Q287" s="285"/>
      <c r="R287" s="285"/>
      <c r="S287" s="285"/>
      <c r="T287" s="285"/>
      <c r="U287" s="285"/>
      <c r="V287" s="289"/>
      <c r="W287" s="290"/>
      <c r="X287" s="263"/>
      <c r="Y287" s="290"/>
      <c r="Z287" s="290"/>
      <c r="AA287" s="290"/>
    </row>
    <row r="288" spans="1:27">
      <c r="A288" s="284">
        <v>282</v>
      </c>
      <c r="B288" s="284"/>
      <c r="C288" s="421"/>
      <c r="D288" s="424"/>
      <c r="E288" s="428"/>
      <c r="F288" s="83"/>
      <c r="G288" s="263"/>
      <c r="H288" s="83"/>
      <c r="I288" s="370"/>
      <c r="J288" s="377"/>
      <c r="K288" s="296"/>
      <c r="L288" s="176"/>
      <c r="M288" s="290"/>
      <c r="N288" s="371"/>
      <c r="O288" s="285"/>
      <c r="P288" s="285"/>
      <c r="Q288" s="285"/>
      <c r="R288" s="285"/>
      <c r="S288" s="285"/>
      <c r="T288" s="285"/>
      <c r="U288" s="285"/>
      <c r="V288" s="289"/>
      <c r="W288" s="290"/>
      <c r="X288" s="263"/>
      <c r="Y288" s="290"/>
      <c r="Z288" s="290"/>
      <c r="AA288" s="290"/>
    </row>
    <row r="289" spans="1:27">
      <c r="A289" s="284">
        <v>283</v>
      </c>
      <c r="B289" s="284"/>
      <c r="C289" s="421"/>
      <c r="D289" s="424"/>
      <c r="E289" s="428"/>
      <c r="F289" s="83"/>
      <c r="G289" s="300"/>
      <c r="H289" s="83"/>
      <c r="I289" s="370"/>
      <c r="J289" s="377"/>
      <c r="K289" s="295"/>
      <c r="L289" s="291"/>
      <c r="M289" s="290"/>
      <c r="N289" s="371"/>
      <c r="O289" s="285"/>
      <c r="P289" s="285"/>
      <c r="Q289" s="285"/>
      <c r="R289" s="285"/>
      <c r="S289" s="285"/>
      <c r="T289" s="285"/>
      <c r="U289" s="285"/>
      <c r="V289" s="289"/>
      <c r="W289" s="290"/>
      <c r="X289" s="263"/>
      <c r="Y289" s="290"/>
      <c r="Z289" s="290"/>
      <c r="AA289" s="290"/>
    </row>
    <row r="290" spans="1:27">
      <c r="A290" s="284">
        <v>284</v>
      </c>
      <c r="B290" s="284"/>
      <c r="C290" s="421"/>
      <c r="D290" s="424"/>
      <c r="E290" s="428"/>
      <c r="F290" s="83"/>
      <c r="G290" s="320"/>
      <c r="H290" s="83"/>
      <c r="I290" s="370"/>
      <c r="J290" s="377"/>
      <c r="K290" s="266"/>
      <c r="L290" s="324"/>
      <c r="M290" s="291"/>
      <c r="N290" s="371"/>
      <c r="O290" s="285"/>
      <c r="P290" s="285"/>
      <c r="Q290" s="285"/>
      <c r="R290" s="285"/>
      <c r="S290" s="285"/>
      <c r="T290" s="285"/>
      <c r="U290" s="285"/>
      <c r="V290" s="289"/>
      <c r="W290" s="290"/>
      <c r="X290" s="263"/>
      <c r="Y290" s="290"/>
      <c r="Z290" s="290"/>
      <c r="AA290" s="290"/>
    </row>
    <row r="291" spans="1:27">
      <c r="A291" s="284">
        <v>285</v>
      </c>
      <c r="B291" s="284"/>
      <c r="C291" s="421"/>
      <c r="D291" s="424"/>
      <c r="E291" s="428"/>
      <c r="F291" s="83"/>
      <c r="G291" s="318"/>
      <c r="H291" s="83"/>
      <c r="I291" s="370"/>
      <c r="J291" s="377"/>
      <c r="K291" s="269"/>
      <c r="L291" s="276"/>
      <c r="M291" s="287"/>
      <c r="N291" s="371"/>
      <c r="O291" s="285"/>
      <c r="P291" s="285"/>
      <c r="Q291" s="285"/>
      <c r="R291" s="285"/>
      <c r="S291" s="285"/>
      <c r="T291" s="285"/>
      <c r="U291" s="285"/>
      <c r="V291" s="289"/>
      <c r="W291" s="290"/>
      <c r="X291" s="263"/>
      <c r="Y291" s="290"/>
      <c r="Z291" s="290"/>
      <c r="AA291" s="290"/>
    </row>
    <row r="292" spans="1:27">
      <c r="A292" s="284">
        <v>286</v>
      </c>
      <c r="B292" s="284"/>
      <c r="C292" s="421"/>
      <c r="D292" s="424"/>
      <c r="E292" s="428"/>
      <c r="F292" s="83"/>
      <c r="G292" s="300"/>
      <c r="H292" s="83"/>
      <c r="I292" s="370"/>
      <c r="J292" s="377"/>
      <c r="K292" s="271"/>
      <c r="L292" s="294"/>
      <c r="M292" s="290"/>
      <c r="N292" s="371"/>
      <c r="O292" s="285"/>
      <c r="P292" s="285"/>
      <c r="Q292" s="285"/>
      <c r="R292" s="285"/>
      <c r="S292" s="285"/>
      <c r="T292" s="285"/>
      <c r="U292" s="285"/>
      <c r="V292" s="289"/>
      <c r="W292" s="290"/>
      <c r="X292" s="263"/>
      <c r="Y292" s="290"/>
      <c r="Z292" s="290"/>
      <c r="AA292" s="290"/>
    </row>
    <row r="293" spans="1:27">
      <c r="A293" s="284">
        <v>287</v>
      </c>
      <c r="B293" s="284"/>
      <c r="C293" s="421"/>
      <c r="D293" s="424"/>
      <c r="E293" s="428"/>
      <c r="F293" s="83"/>
      <c r="G293" s="318"/>
      <c r="H293" s="83"/>
      <c r="I293" s="370"/>
      <c r="J293" s="377"/>
      <c r="K293" s="267"/>
      <c r="L293" s="274"/>
      <c r="M293" s="287"/>
      <c r="N293" s="371"/>
      <c r="O293" s="285"/>
      <c r="P293" s="285"/>
      <c r="Q293" s="285"/>
      <c r="R293" s="285"/>
      <c r="S293" s="285"/>
      <c r="T293" s="285"/>
      <c r="U293" s="285"/>
      <c r="V293" s="289"/>
      <c r="W293" s="290"/>
      <c r="X293" s="263"/>
      <c r="Y293" s="290"/>
      <c r="Z293" s="290"/>
      <c r="AA293" s="290"/>
    </row>
    <row r="294" spans="1:27">
      <c r="A294" s="284">
        <v>288</v>
      </c>
      <c r="B294" s="284"/>
      <c r="C294" s="421"/>
      <c r="D294" s="424"/>
      <c r="E294" s="428"/>
      <c r="F294" s="83"/>
      <c r="G294" s="264"/>
      <c r="H294" s="83"/>
      <c r="I294" s="370"/>
      <c r="J294" s="377"/>
      <c r="K294" s="295"/>
      <c r="L294" s="291"/>
      <c r="M294" s="290"/>
      <c r="N294" s="371"/>
      <c r="O294" s="285"/>
      <c r="P294" s="285"/>
      <c r="Q294" s="285"/>
      <c r="R294" s="285"/>
      <c r="S294" s="285"/>
      <c r="T294" s="285"/>
      <c r="U294" s="285"/>
      <c r="V294" s="289"/>
      <c r="W294" s="290"/>
      <c r="X294" s="263"/>
      <c r="Y294" s="290"/>
      <c r="Z294" s="290"/>
      <c r="AA294" s="290"/>
    </row>
    <row r="295" spans="1:27">
      <c r="A295" s="284">
        <v>289</v>
      </c>
      <c r="B295" s="284"/>
      <c r="C295" s="421"/>
      <c r="D295" s="424"/>
      <c r="E295" s="428"/>
      <c r="F295" s="83"/>
      <c r="G295" s="264"/>
      <c r="H295" s="83"/>
      <c r="I295" s="370"/>
      <c r="J295" s="377"/>
      <c r="K295" s="295"/>
      <c r="L295" s="291"/>
      <c r="M295" s="290"/>
      <c r="N295" s="371"/>
      <c r="O295" s="285"/>
      <c r="P295" s="285"/>
      <c r="Q295" s="285"/>
      <c r="R295" s="285"/>
      <c r="S295" s="285"/>
      <c r="T295" s="285"/>
      <c r="U295" s="285"/>
      <c r="V295" s="289"/>
      <c r="W295" s="290"/>
      <c r="X295" s="263"/>
      <c r="Y295" s="290"/>
      <c r="Z295" s="290"/>
      <c r="AA295" s="290"/>
    </row>
    <row r="296" spans="1:27">
      <c r="A296" s="284">
        <v>290</v>
      </c>
      <c r="B296" s="284"/>
      <c r="C296" s="421"/>
      <c r="D296" s="424"/>
      <c r="E296" s="428"/>
      <c r="F296" s="83"/>
      <c r="G296" s="263"/>
      <c r="H296" s="83"/>
      <c r="I296" s="370"/>
      <c r="J296" s="377"/>
      <c r="K296" s="271"/>
      <c r="L296" s="294"/>
      <c r="M296" s="290"/>
      <c r="N296" s="371"/>
      <c r="O296" s="285"/>
      <c r="P296" s="285"/>
      <c r="Q296" s="285"/>
      <c r="R296" s="285"/>
      <c r="S296" s="285"/>
      <c r="T296" s="285"/>
      <c r="U296" s="285"/>
      <c r="V296" s="289"/>
      <c r="W296" s="290"/>
      <c r="X296" s="263"/>
      <c r="Y296" s="290"/>
      <c r="Z296" s="290"/>
      <c r="AA296" s="290"/>
    </row>
    <row r="297" spans="1:27">
      <c r="A297" s="284">
        <v>291</v>
      </c>
      <c r="B297" s="284"/>
      <c r="C297" s="421"/>
      <c r="D297" s="424"/>
      <c r="E297" s="428"/>
      <c r="F297" s="83"/>
      <c r="G297" s="264"/>
      <c r="H297" s="83"/>
      <c r="I297" s="370"/>
      <c r="J297" s="377"/>
      <c r="K297" s="295"/>
      <c r="L297" s="291"/>
      <c r="M297" s="290"/>
      <c r="N297" s="371"/>
      <c r="O297" s="285"/>
      <c r="P297" s="285"/>
      <c r="Q297" s="285"/>
      <c r="R297" s="285"/>
      <c r="S297" s="285"/>
      <c r="T297" s="285"/>
      <c r="U297" s="285"/>
      <c r="V297" s="289"/>
      <c r="W297" s="290"/>
      <c r="X297" s="263"/>
      <c r="Y297" s="290"/>
      <c r="Z297" s="290"/>
      <c r="AA297" s="290"/>
    </row>
    <row r="298" spans="1:27">
      <c r="A298" s="284">
        <v>292</v>
      </c>
      <c r="B298" s="284"/>
      <c r="C298" s="421"/>
      <c r="D298" s="424"/>
      <c r="E298" s="427"/>
      <c r="F298" s="369"/>
      <c r="G298" s="276"/>
      <c r="H298" s="83"/>
      <c r="I298" s="370"/>
      <c r="J298" s="377"/>
      <c r="K298" s="295"/>
      <c r="L298" s="299"/>
      <c r="M298" s="263"/>
      <c r="N298" s="371"/>
      <c r="O298" s="285"/>
      <c r="P298" s="285"/>
      <c r="Q298" s="285"/>
      <c r="R298" s="285"/>
      <c r="S298" s="285"/>
      <c r="T298" s="285"/>
      <c r="U298" s="285"/>
      <c r="V298" s="289"/>
      <c r="W298" s="290"/>
      <c r="X298" s="263"/>
      <c r="Y298" s="290"/>
      <c r="Z298" s="290"/>
      <c r="AA298" s="290"/>
    </row>
    <row r="299" spans="1:27">
      <c r="A299" s="284">
        <v>293</v>
      </c>
      <c r="B299" s="284"/>
      <c r="C299" s="421"/>
      <c r="D299" s="424"/>
      <c r="E299" s="427"/>
      <c r="F299" s="369"/>
      <c r="G299" s="276"/>
      <c r="H299" s="83"/>
      <c r="I299" s="370"/>
      <c r="J299" s="377"/>
      <c r="K299" s="295"/>
      <c r="L299" s="302"/>
      <c r="M299" s="263"/>
      <c r="N299" s="371"/>
      <c r="O299" s="285"/>
      <c r="P299" s="285"/>
      <c r="Q299" s="285"/>
      <c r="R299" s="285"/>
      <c r="S299" s="285"/>
      <c r="T299" s="285"/>
      <c r="U299" s="285"/>
      <c r="V299" s="289"/>
      <c r="W299" s="290"/>
      <c r="X299" s="263"/>
      <c r="Y299" s="290"/>
      <c r="Z299" s="290"/>
      <c r="AA299" s="290"/>
    </row>
    <row r="300" spans="1:27">
      <c r="A300" s="284">
        <v>294</v>
      </c>
      <c r="B300" s="284"/>
      <c r="C300" s="421"/>
      <c r="D300" s="424"/>
      <c r="E300" s="427"/>
      <c r="F300" s="369"/>
      <c r="G300" s="291"/>
      <c r="H300" s="83"/>
      <c r="I300" s="370"/>
      <c r="J300" s="377"/>
      <c r="K300" s="271"/>
      <c r="L300" s="291"/>
      <c r="M300" s="290"/>
      <c r="N300" s="371"/>
      <c r="O300" s="285"/>
      <c r="P300" s="285"/>
      <c r="Q300" s="285"/>
      <c r="R300" s="285"/>
      <c r="S300" s="285"/>
      <c r="T300" s="285"/>
      <c r="U300" s="285"/>
      <c r="V300" s="289"/>
      <c r="W300" s="290"/>
      <c r="X300" s="263"/>
      <c r="Y300" s="290"/>
      <c r="Z300" s="290"/>
      <c r="AA300" s="290"/>
    </row>
    <row r="301" spans="1:27">
      <c r="A301" s="284">
        <v>295</v>
      </c>
      <c r="B301" s="284"/>
      <c r="C301" s="421"/>
      <c r="D301" s="424"/>
      <c r="E301" s="427"/>
      <c r="F301" s="369"/>
      <c r="G301" s="320"/>
      <c r="H301" s="83"/>
      <c r="I301" s="370"/>
      <c r="J301" s="377"/>
      <c r="K301" s="266"/>
      <c r="L301" s="322"/>
      <c r="M301" s="291"/>
      <c r="N301" s="371"/>
      <c r="O301" s="285"/>
      <c r="P301" s="285"/>
      <c r="Q301" s="285"/>
      <c r="R301" s="285"/>
      <c r="S301" s="285"/>
      <c r="T301" s="285"/>
      <c r="U301" s="285"/>
      <c r="V301" s="289"/>
      <c r="W301" s="290"/>
      <c r="X301" s="263"/>
      <c r="Y301" s="290"/>
      <c r="Z301" s="290"/>
      <c r="AA301" s="290"/>
    </row>
    <row r="302" spans="1:27">
      <c r="A302" s="284">
        <v>296</v>
      </c>
      <c r="B302" s="284"/>
      <c r="C302" s="421"/>
      <c r="D302" s="424"/>
      <c r="E302" s="427"/>
      <c r="F302" s="369"/>
      <c r="G302" s="320"/>
      <c r="H302" s="83"/>
      <c r="I302" s="370"/>
      <c r="J302" s="377"/>
      <c r="K302" s="266"/>
      <c r="L302" s="322"/>
      <c r="M302" s="291"/>
      <c r="N302" s="371"/>
      <c r="O302" s="285"/>
      <c r="P302" s="285"/>
      <c r="Q302" s="285"/>
      <c r="R302" s="285"/>
      <c r="S302" s="285"/>
      <c r="T302" s="285"/>
      <c r="U302" s="285"/>
      <c r="V302" s="289"/>
      <c r="W302" s="290"/>
      <c r="X302" s="263"/>
      <c r="Y302" s="290"/>
      <c r="Z302" s="290"/>
      <c r="AA302" s="290"/>
    </row>
    <row r="303" spans="1:27">
      <c r="A303" s="284">
        <v>297</v>
      </c>
      <c r="B303" s="284"/>
      <c r="C303" s="421"/>
      <c r="D303" s="424"/>
      <c r="E303" s="427"/>
      <c r="F303" s="369"/>
      <c r="G303" s="323"/>
      <c r="H303" s="83"/>
      <c r="I303" s="370"/>
      <c r="J303" s="377"/>
      <c r="K303" s="270"/>
      <c r="L303" s="281"/>
      <c r="M303" s="287"/>
      <c r="N303" s="371"/>
      <c r="O303" s="285"/>
      <c r="P303" s="285"/>
      <c r="Q303" s="285"/>
      <c r="R303" s="285"/>
      <c r="S303" s="285"/>
      <c r="T303" s="285"/>
      <c r="U303" s="285"/>
      <c r="V303" s="289"/>
      <c r="W303" s="290"/>
      <c r="X303" s="263"/>
      <c r="Y303" s="290"/>
      <c r="Z303" s="290"/>
      <c r="AA303" s="290"/>
    </row>
    <row r="304" spans="1:27">
      <c r="A304" s="284">
        <v>298</v>
      </c>
      <c r="B304" s="284"/>
      <c r="C304" s="421"/>
      <c r="D304" s="424"/>
      <c r="E304" s="427"/>
      <c r="F304" s="369"/>
      <c r="G304" s="320"/>
      <c r="H304" s="83"/>
      <c r="I304" s="370"/>
      <c r="J304" s="377"/>
      <c r="K304" s="266"/>
      <c r="L304" s="322"/>
      <c r="M304" s="291"/>
      <c r="N304" s="371"/>
      <c r="O304" s="285"/>
      <c r="P304" s="285"/>
      <c r="Q304" s="285"/>
      <c r="R304" s="285"/>
      <c r="S304" s="285"/>
      <c r="T304" s="285"/>
      <c r="U304" s="285"/>
      <c r="V304" s="289"/>
      <c r="W304" s="290"/>
      <c r="X304" s="263"/>
      <c r="Y304" s="290"/>
      <c r="Z304" s="290"/>
      <c r="AA304" s="290"/>
    </row>
    <row r="305" spans="1:27">
      <c r="A305" s="284">
        <v>299</v>
      </c>
      <c r="B305" s="284"/>
      <c r="C305" s="421"/>
      <c r="D305" s="424"/>
      <c r="E305" s="427"/>
      <c r="F305" s="369"/>
      <c r="G305" s="320"/>
      <c r="H305" s="83"/>
      <c r="I305" s="370"/>
      <c r="J305" s="377"/>
      <c r="K305" s="266"/>
      <c r="L305" s="322"/>
      <c r="M305" s="291"/>
      <c r="N305" s="371"/>
      <c r="O305" s="285"/>
      <c r="P305" s="285"/>
      <c r="Q305" s="285"/>
      <c r="R305" s="285"/>
      <c r="S305" s="285"/>
      <c r="T305" s="285"/>
      <c r="U305" s="285"/>
      <c r="V305" s="289"/>
      <c r="W305" s="290"/>
      <c r="X305" s="263"/>
      <c r="Y305" s="290"/>
      <c r="Z305" s="290"/>
      <c r="AA305" s="290"/>
    </row>
    <row r="306" spans="1:27">
      <c r="A306" s="284">
        <v>300</v>
      </c>
      <c r="B306" s="284"/>
      <c r="C306" s="421"/>
      <c r="D306" s="424"/>
      <c r="E306" s="427"/>
      <c r="F306" s="369"/>
      <c r="G306" s="320"/>
      <c r="H306" s="83"/>
      <c r="I306" s="370"/>
      <c r="J306" s="377"/>
      <c r="K306" s="266"/>
      <c r="L306" s="322"/>
      <c r="M306" s="291"/>
      <c r="N306" s="371"/>
      <c r="O306" s="285"/>
      <c r="P306" s="285"/>
      <c r="Q306" s="285"/>
      <c r="R306" s="285"/>
      <c r="S306" s="285"/>
      <c r="T306" s="285"/>
      <c r="U306" s="285"/>
      <c r="V306" s="289"/>
      <c r="W306" s="290"/>
      <c r="X306" s="263"/>
      <c r="Y306" s="290"/>
      <c r="Z306" s="290"/>
      <c r="AA306" s="290"/>
    </row>
    <row r="307" spans="1:27">
      <c r="A307" s="284">
        <v>301</v>
      </c>
      <c r="B307" s="284"/>
      <c r="C307" s="421"/>
      <c r="D307" s="424"/>
      <c r="E307" s="427"/>
      <c r="F307" s="369"/>
      <c r="G307" s="318"/>
      <c r="H307" s="83"/>
      <c r="I307" s="370"/>
      <c r="J307" s="377"/>
      <c r="K307" s="267"/>
      <c r="L307" s="274"/>
      <c r="M307" s="287"/>
      <c r="N307" s="371"/>
      <c r="O307" s="285"/>
      <c r="P307" s="285"/>
      <c r="Q307" s="285"/>
      <c r="R307" s="285"/>
      <c r="S307" s="285"/>
      <c r="T307" s="285"/>
      <c r="U307" s="285"/>
      <c r="V307" s="289"/>
      <c r="W307" s="290"/>
      <c r="X307" s="263"/>
      <c r="Y307" s="290"/>
      <c r="Z307" s="290"/>
      <c r="AA307" s="290"/>
    </row>
    <row r="308" spans="1:27">
      <c r="A308" s="284">
        <v>302</v>
      </c>
      <c r="B308" s="284"/>
      <c r="C308" s="421"/>
      <c r="D308" s="424"/>
      <c r="E308" s="427"/>
      <c r="F308" s="369"/>
      <c r="G308" s="318"/>
      <c r="H308" s="83"/>
      <c r="I308" s="370"/>
      <c r="J308" s="377"/>
      <c r="K308" s="266"/>
      <c r="L308" s="266"/>
      <c r="M308" s="287"/>
      <c r="N308" s="371"/>
      <c r="O308" s="285"/>
      <c r="P308" s="285"/>
      <c r="Q308" s="285"/>
      <c r="R308" s="285"/>
      <c r="S308" s="285"/>
      <c r="T308" s="285"/>
      <c r="U308" s="285"/>
      <c r="V308" s="289"/>
      <c r="W308" s="290"/>
      <c r="X308" s="263"/>
      <c r="Y308" s="290"/>
      <c r="Z308" s="290"/>
      <c r="AA308" s="290"/>
    </row>
    <row r="309" spans="1:27">
      <c r="A309" s="284">
        <v>303</v>
      </c>
      <c r="B309" s="284"/>
      <c r="C309" s="421"/>
      <c r="D309" s="424"/>
      <c r="E309" s="427"/>
      <c r="F309" s="369"/>
      <c r="G309" s="262"/>
      <c r="H309" s="83"/>
      <c r="I309" s="370"/>
      <c r="J309" s="377"/>
      <c r="K309" s="271"/>
      <c r="L309" s="294"/>
      <c r="M309" s="290"/>
      <c r="N309" s="371"/>
      <c r="O309" s="285"/>
      <c r="P309" s="285"/>
      <c r="Q309" s="285"/>
      <c r="R309" s="285"/>
      <c r="S309" s="285"/>
      <c r="T309" s="285"/>
      <c r="U309" s="285"/>
      <c r="V309" s="289"/>
      <c r="W309" s="290"/>
      <c r="X309" s="263"/>
      <c r="Y309" s="290"/>
      <c r="Z309" s="290"/>
      <c r="AA309" s="290"/>
    </row>
    <row r="310" spans="1:27">
      <c r="A310" s="284">
        <v>304</v>
      </c>
      <c r="B310" s="284"/>
      <c r="C310" s="421"/>
      <c r="D310" s="424"/>
      <c r="E310" s="428"/>
      <c r="F310" s="83"/>
      <c r="G310" s="318"/>
      <c r="H310" s="83"/>
      <c r="I310" s="370"/>
      <c r="J310" s="377"/>
      <c r="K310" s="267"/>
      <c r="L310" s="274"/>
      <c r="M310" s="287"/>
      <c r="N310" s="371"/>
      <c r="O310" s="285"/>
      <c r="P310" s="285"/>
      <c r="Q310" s="285"/>
      <c r="R310" s="285"/>
      <c r="S310" s="285"/>
      <c r="T310" s="285"/>
      <c r="U310" s="285"/>
      <c r="V310" s="289"/>
      <c r="W310" s="290"/>
      <c r="X310" s="263"/>
      <c r="Y310" s="290"/>
      <c r="Z310" s="290"/>
      <c r="AA310" s="290"/>
    </row>
    <row r="311" spans="1:27">
      <c r="A311" s="284">
        <v>305</v>
      </c>
      <c r="B311" s="284"/>
      <c r="C311" s="421"/>
      <c r="D311" s="424"/>
      <c r="E311" s="428"/>
      <c r="F311" s="83"/>
      <c r="G311" s="318"/>
      <c r="H311" s="83"/>
      <c r="I311" s="370"/>
      <c r="J311" s="377"/>
      <c r="K311" s="267"/>
      <c r="L311" s="276"/>
      <c r="M311" s="287"/>
      <c r="N311" s="371"/>
      <c r="O311" s="285"/>
      <c r="P311" s="285"/>
      <c r="Q311" s="285"/>
      <c r="R311" s="285"/>
      <c r="S311" s="285"/>
      <c r="T311" s="285"/>
      <c r="U311" s="285"/>
      <c r="V311" s="289"/>
      <c r="W311" s="290"/>
      <c r="X311" s="263"/>
      <c r="Y311" s="290"/>
      <c r="Z311" s="290"/>
      <c r="AA311" s="290"/>
    </row>
    <row r="312" spans="1:27">
      <c r="A312" s="284">
        <v>306</v>
      </c>
      <c r="B312" s="284"/>
      <c r="C312" s="421"/>
      <c r="D312" s="424"/>
      <c r="E312" s="428"/>
      <c r="F312" s="83"/>
      <c r="G312" s="276"/>
      <c r="H312" s="83"/>
      <c r="I312" s="370"/>
      <c r="J312" s="377"/>
      <c r="K312" s="295"/>
      <c r="L312" s="302"/>
      <c r="M312" s="263"/>
      <c r="N312" s="371"/>
      <c r="O312" s="285"/>
      <c r="P312" s="285"/>
      <c r="Q312" s="285"/>
      <c r="R312" s="285"/>
      <c r="S312" s="285"/>
      <c r="T312" s="285"/>
      <c r="U312" s="285"/>
      <c r="V312" s="289"/>
      <c r="W312" s="290"/>
      <c r="X312" s="263"/>
      <c r="Y312" s="290"/>
      <c r="Z312" s="290"/>
      <c r="AA312" s="290"/>
    </row>
    <row r="313" spans="1:27">
      <c r="A313" s="284">
        <v>307</v>
      </c>
      <c r="B313" s="284"/>
      <c r="C313" s="421"/>
      <c r="D313" s="424"/>
      <c r="E313" s="428"/>
      <c r="F313" s="83"/>
      <c r="G313" s="318"/>
      <c r="H313" s="83"/>
      <c r="I313" s="370"/>
      <c r="J313" s="377"/>
      <c r="K313" s="266"/>
      <c r="L313" s="266"/>
      <c r="M313" s="287"/>
      <c r="N313" s="371"/>
      <c r="O313" s="285"/>
      <c r="P313" s="285"/>
      <c r="Q313" s="285"/>
      <c r="R313" s="285"/>
      <c r="S313" s="285"/>
      <c r="T313" s="285"/>
      <c r="U313" s="285"/>
      <c r="V313" s="289"/>
      <c r="W313" s="290"/>
      <c r="X313" s="263"/>
      <c r="Y313" s="290"/>
      <c r="Z313" s="290"/>
      <c r="AA313" s="290"/>
    </row>
    <row r="314" spans="1:27">
      <c r="A314" s="284">
        <v>308</v>
      </c>
      <c r="B314" s="284"/>
      <c r="C314" s="421"/>
      <c r="D314" s="424"/>
      <c r="E314" s="428"/>
      <c r="F314" s="83"/>
      <c r="G314" s="276"/>
      <c r="H314" s="83"/>
      <c r="I314" s="370"/>
      <c r="J314" s="377"/>
      <c r="K314" s="295"/>
      <c r="L314" s="291"/>
      <c r="M314" s="290"/>
      <c r="N314" s="371"/>
      <c r="O314" s="285"/>
      <c r="P314" s="285"/>
      <c r="Q314" s="285"/>
      <c r="R314" s="285"/>
      <c r="S314" s="285"/>
      <c r="T314" s="285"/>
      <c r="U314" s="285"/>
      <c r="V314" s="289"/>
      <c r="W314" s="290"/>
      <c r="X314" s="263"/>
      <c r="Y314" s="290"/>
      <c r="Z314" s="290"/>
      <c r="AA314" s="290"/>
    </row>
    <row r="315" spans="1:27">
      <c r="A315" s="284">
        <v>309</v>
      </c>
      <c r="B315" s="284"/>
      <c r="C315" s="421"/>
      <c r="D315" s="424"/>
      <c r="E315" s="428"/>
      <c r="F315" s="83"/>
      <c r="G315" s="276"/>
      <c r="H315" s="83"/>
      <c r="I315" s="370"/>
      <c r="J315" s="377"/>
      <c r="K315" s="295"/>
      <c r="L315" s="299"/>
      <c r="M315" s="263"/>
      <c r="N315" s="371"/>
      <c r="O315" s="285"/>
      <c r="P315" s="285"/>
      <c r="Q315" s="285"/>
      <c r="R315" s="285"/>
      <c r="S315" s="285"/>
      <c r="T315" s="285"/>
      <c r="U315" s="285"/>
      <c r="V315" s="289"/>
      <c r="W315" s="290"/>
      <c r="X315" s="263"/>
      <c r="Y315" s="290"/>
      <c r="Z315" s="290"/>
      <c r="AA315" s="290"/>
    </row>
    <row r="316" spans="1:27">
      <c r="A316" s="284">
        <v>310</v>
      </c>
      <c r="B316" s="284"/>
      <c r="C316" s="421"/>
      <c r="D316" s="424"/>
      <c r="E316" s="428"/>
      <c r="F316" s="83"/>
      <c r="G316" s="318"/>
      <c r="H316" s="83"/>
      <c r="I316" s="370"/>
      <c r="J316" s="377"/>
      <c r="K316" s="267"/>
      <c r="L316" s="274"/>
      <c r="M316" s="287"/>
      <c r="N316" s="371"/>
      <c r="O316" s="285"/>
      <c r="P316" s="285"/>
      <c r="Q316" s="285"/>
      <c r="R316" s="285"/>
      <c r="S316" s="285"/>
      <c r="T316" s="285"/>
      <c r="U316" s="285"/>
      <c r="V316" s="289"/>
      <c r="W316" s="290"/>
      <c r="X316" s="263"/>
      <c r="Y316" s="290"/>
      <c r="Z316" s="290"/>
      <c r="AA316" s="290"/>
    </row>
    <row r="317" spans="1:27">
      <c r="A317" s="284">
        <v>311</v>
      </c>
      <c r="B317" s="284"/>
      <c r="C317" s="421"/>
      <c r="D317" s="424"/>
      <c r="E317" s="428"/>
      <c r="F317" s="83"/>
      <c r="G317" s="320"/>
      <c r="H317" s="83"/>
      <c r="I317" s="370"/>
      <c r="J317" s="377"/>
      <c r="K317" s="266"/>
      <c r="L317" s="322"/>
      <c r="M317" s="291"/>
      <c r="N317" s="371"/>
      <c r="O317" s="285"/>
      <c r="P317" s="285"/>
      <c r="Q317" s="285"/>
      <c r="R317" s="285"/>
      <c r="S317" s="285"/>
      <c r="T317" s="285"/>
      <c r="U317" s="285"/>
      <c r="V317" s="289"/>
      <c r="W317" s="290"/>
      <c r="X317" s="263"/>
      <c r="Y317" s="290"/>
      <c r="Z317" s="290"/>
      <c r="AA317" s="290"/>
    </row>
    <row r="318" spans="1:27">
      <c r="A318" s="284">
        <v>312</v>
      </c>
      <c r="B318" s="284"/>
      <c r="C318" s="421"/>
      <c r="D318" s="424"/>
      <c r="E318" s="428"/>
      <c r="F318" s="83"/>
      <c r="G318" s="320"/>
      <c r="H318" s="83"/>
      <c r="I318" s="370"/>
      <c r="J318" s="377"/>
      <c r="K318" s="266"/>
      <c r="L318" s="322"/>
      <c r="M318" s="291"/>
      <c r="N318" s="371"/>
      <c r="O318" s="285"/>
      <c r="P318" s="285"/>
      <c r="Q318" s="285"/>
      <c r="R318" s="285"/>
      <c r="S318" s="285"/>
      <c r="T318" s="285"/>
      <c r="U318" s="285"/>
      <c r="V318" s="289"/>
      <c r="W318" s="290"/>
      <c r="X318" s="263"/>
      <c r="Y318" s="290"/>
      <c r="Z318" s="290"/>
      <c r="AA318" s="290"/>
    </row>
    <row r="319" spans="1:27">
      <c r="A319" s="284">
        <v>313</v>
      </c>
      <c r="B319" s="284"/>
      <c r="C319" s="421"/>
      <c r="D319" s="424"/>
      <c r="E319" s="428"/>
      <c r="F319" s="83"/>
      <c r="G319" s="318"/>
      <c r="H319" s="83"/>
      <c r="I319" s="370"/>
      <c r="J319" s="377"/>
      <c r="K319" s="267"/>
      <c r="L319" s="281"/>
      <c r="M319" s="287"/>
      <c r="N319" s="371"/>
      <c r="O319" s="285"/>
      <c r="P319" s="285"/>
      <c r="Q319" s="285"/>
      <c r="R319" s="285"/>
      <c r="S319" s="285"/>
      <c r="T319" s="285"/>
      <c r="U319" s="285"/>
      <c r="V319" s="289"/>
      <c r="W319" s="290"/>
      <c r="X319" s="263"/>
      <c r="Y319" s="290"/>
      <c r="Z319" s="290"/>
      <c r="AA319" s="290"/>
    </row>
    <row r="320" spans="1:27">
      <c r="A320" s="284">
        <v>314</v>
      </c>
      <c r="B320" s="284"/>
      <c r="C320" s="421"/>
      <c r="D320" s="424"/>
      <c r="E320" s="428"/>
      <c r="F320" s="83"/>
      <c r="G320" s="300"/>
      <c r="H320" s="83"/>
      <c r="I320" s="370"/>
      <c r="J320" s="377"/>
      <c r="K320" s="295"/>
      <c r="L320" s="291"/>
      <c r="M320" s="290"/>
      <c r="N320" s="371"/>
      <c r="O320" s="285"/>
      <c r="P320" s="285"/>
      <c r="Q320" s="285"/>
      <c r="R320" s="285"/>
      <c r="S320" s="285"/>
      <c r="T320" s="285"/>
      <c r="U320" s="285"/>
      <c r="V320" s="289"/>
      <c r="W320" s="290"/>
      <c r="X320" s="263"/>
      <c r="Y320" s="290"/>
      <c r="Z320" s="290"/>
      <c r="AA320" s="290"/>
    </row>
    <row r="321" spans="1:27">
      <c r="A321" s="284">
        <v>315</v>
      </c>
      <c r="B321" s="284"/>
      <c r="C321" s="421"/>
      <c r="D321" s="424"/>
      <c r="E321" s="428"/>
      <c r="F321" s="83"/>
      <c r="G321" s="320"/>
      <c r="H321" s="83"/>
      <c r="I321" s="370"/>
      <c r="J321" s="377"/>
      <c r="K321" s="271"/>
      <c r="L321" s="301"/>
      <c r="M321" s="291"/>
      <c r="N321" s="371"/>
      <c r="O321" s="285"/>
      <c r="P321" s="285"/>
      <c r="Q321" s="285"/>
      <c r="R321" s="285"/>
      <c r="S321" s="285"/>
      <c r="T321" s="285"/>
      <c r="U321" s="285"/>
      <c r="V321" s="289"/>
      <c r="W321" s="290"/>
      <c r="X321" s="263"/>
      <c r="Y321" s="290"/>
      <c r="Z321" s="290"/>
      <c r="AA321" s="290"/>
    </row>
    <row r="322" spans="1:27">
      <c r="A322" s="284">
        <v>314</v>
      </c>
      <c r="B322" s="284"/>
      <c r="C322" s="421"/>
      <c r="D322" s="424"/>
      <c r="E322" s="428"/>
      <c r="F322" s="83"/>
      <c r="G322" s="262"/>
      <c r="H322" s="83"/>
      <c r="I322" s="370"/>
      <c r="J322" s="377"/>
      <c r="K322" s="266"/>
      <c r="L322" s="266"/>
      <c r="M322" s="290"/>
      <c r="N322" s="371"/>
      <c r="O322" s="285"/>
      <c r="P322" s="285"/>
      <c r="Q322" s="285"/>
      <c r="R322" s="285"/>
      <c r="S322" s="285"/>
      <c r="T322" s="285"/>
      <c r="U322" s="285"/>
      <c r="V322" s="289"/>
      <c r="W322" s="290"/>
      <c r="X322" s="263"/>
      <c r="Y322" s="290"/>
      <c r="Z322" s="290"/>
      <c r="AA322" s="290"/>
    </row>
    <row r="323" spans="1:27">
      <c r="A323" s="284">
        <v>315</v>
      </c>
      <c r="B323" s="284"/>
      <c r="C323" s="421"/>
      <c r="D323" s="424"/>
      <c r="E323" s="428"/>
      <c r="F323" s="83"/>
      <c r="G323" s="291"/>
      <c r="H323" s="83"/>
      <c r="I323" s="370"/>
      <c r="J323" s="377"/>
      <c r="K323" s="293"/>
      <c r="L323" s="291"/>
      <c r="M323" s="290"/>
      <c r="N323" s="371"/>
      <c r="O323" s="285"/>
      <c r="P323" s="285"/>
      <c r="Q323" s="285"/>
      <c r="R323" s="285"/>
      <c r="S323" s="285"/>
      <c r="T323" s="285"/>
      <c r="U323" s="285"/>
      <c r="V323" s="289"/>
      <c r="W323" s="290"/>
      <c r="X323" s="263"/>
      <c r="Y323" s="290"/>
      <c r="Z323" s="290"/>
      <c r="AA323" s="290"/>
    </row>
    <row r="324" spans="1:27">
      <c r="A324" s="284">
        <v>316</v>
      </c>
      <c r="B324" s="284"/>
      <c r="C324" s="421"/>
      <c r="D324" s="424"/>
      <c r="E324" s="429"/>
      <c r="F324" s="320"/>
      <c r="G324" s="276"/>
      <c r="H324" s="276"/>
      <c r="I324" s="319"/>
      <c r="J324" s="295"/>
      <c r="K324" s="295"/>
      <c r="L324" s="302"/>
      <c r="M324" s="263"/>
      <c r="N324" s="262"/>
      <c r="O324" s="285"/>
      <c r="P324" s="285"/>
      <c r="Q324" s="285" t="str">
        <f>IF($N324="Complete",IF(NOT(ISBLANK(L324)),VLOOKUP(L324,'1D.Report SMS INV1'!$D$5:$J$1005,7,FALSE),""),"")</f>
        <v/>
      </c>
      <c r="R324" s="285" t="str">
        <f>IF($N324="Complete",IF(NOT(ISBLANK(J324)),VLOOKUP(J324,'1E.Report SMS INV2'!$D$5:$J$1005,7,FALSE),""),"")</f>
        <v/>
      </c>
      <c r="S324" s="285" t="str">
        <f>IF($N324="Complete",IF(NOT(ISBLANK(K324)),VLOOKUP(K324,'1E.Report SMS INV2'!$D$5:$J$1005,7,FALSE),""),"")</f>
        <v/>
      </c>
      <c r="T324" s="285" t="str">
        <f>IF($N324="Complete",IF(NOT(ISBLANK(L324)),VLOOKUP(L324,'1E.Report SMS INV2'!$D$5:$J$1005,7,FALSE),""),"")</f>
        <v/>
      </c>
      <c r="U324" s="285" t="str">
        <f>IF(N324="Complete",IF(COUNTIF($J$12:$J324,$J324)+COUNTIF($K$12:$K324,$J324)+COUNTIF($L$12:$L324,$J324)&gt;1,"Data Duplicate",""),"")</f>
        <v/>
      </c>
      <c r="V324" s="289" t="str">
        <f>IF($N324="Complete",VLOOKUP($B324,'1C.Report TOS PreCall'!$B$2:$K$842,7,FALSE)," ")</f>
        <v xml:space="preserve"> </v>
      </c>
      <c r="W324" s="290" t="str">
        <f>IF($N324="Complete",VLOOKUP($B324,'1C.Report TOS PreCall'!$B$2:$K$842,4,FALSE)," ")</f>
        <v xml:space="preserve"> </v>
      </c>
      <c r="X324" s="263"/>
      <c r="Y324" s="290" t="str">
        <f>IF($N324="Complete",VLOOKUP($B324,'1C.Report TOS PreCall'!$B$2:$K$842,6,FALSE)," ")</f>
        <v xml:space="preserve"> </v>
      </c>
      <c r="Z324" s="290" t="str">
        <f>IF($N324="Complete",VLOOKUP($B324,'1C.Report TOS PreCall'!$B$2:$K$842,8,FALSE)," ")</f>
        <v xml:space="preserve"> </v>
      </c>
      <c r="AA324" s="290" t="str">
        <f>IF($N324="Complete",VLOOKUP($B324,'1C.Report TOS PreCall'!$B$2:$K$842,5,FALSE)," ")</f>
        <v xml:space="preserve"> </v>
      </c>
    </row>
    <row r="325" spans="1:27">
      <c r="A325" s="284">
        <v>317</v>
      </c>
      <c r="B325" s="284"/>
      <c r="C325" s="421"/>
      <c r="D325" s="424"/>
      <c r="E325" s="429"/>
      <c r="F325" s="320"/>
      <c r="G325" s="276"/>
      <c r="H325" s="276"/>
      <c r="I325" s="319"/>
      <c r="J325" s="295"/>
      <c r="K325" s="295"/>
      <c r="L325" s="302"/>
      <c r="M325" s="263"/>
      <c r="N325" s="262"/>
      <c r="O325" s="285"/>
      <c r="P325" s="285"/>
      <c r="Q325" s="285" t="str">
        <f>IF($N325="Complete",IF(NOT(ISBLANK(L325)),VLOOKUP(L325,'1D.Report SMS INV1'!$D$5:$J$1005,7,FALSE),""),"")</f>
        <v/>
      </c>
      <c r="R325" s="285" t="str">
        <f>IF($N325="Complete",IF(NOT(ISBLANK(J325)),VLOOKUP(J325,'1E.Report SMS INV2'!$D$5:$J$1005,7,FALSE),""),"")</f>
        <v/>
      </c>
      <c r="S325" s="285" t="str">
        <f>IF($N325="Complete",IF(NOT(ISBLANK(K325)),VLOOKUP(K325,'1E.Report SMS INV2'!$D$5:$J$1005,7,FALSE),""),"")</f>
        <v/>
      </c>
      <c r="T325" s="285" t="str">
        <f>IF($N325="Complete",IF(NOT(ISBLANK(L325)),VLOOKUP(L325,'1E.Report SMS INV2'!$D$5:$J$1005,7,FALSE),""),"")</f>
        <v/>
      </c>
      <c r="U325" s="285" t="str">
        <f>IF(N325="Complete",IF(COUNTIF($J$12:$J325,$J325)+COUNTIF($K$12:$K325,$J325)+COUNTIF($L$12:$L325,$J325)&gt;1,"Data Duplicate",""),"")</f>
        <v/>
      </c>
      <c r="V325" s="289" t="str">
        <f>IF($N325="Complete",VLOOKUP($B325,'1C.Report TOS PreCall'!$B$2:$K$842,7,FALSE)," ")</f>
        <v xml:space="preserve"> </v>
      </c>
      <c r="W325" s="290" t="str">
        <f>IF($N325="Complete",VLOOKUP($B325,'1C.Report TOS PreCall'!$B$2:$K$842,4,FALSE)," ")</f>
        <v xml:space="preserve"> </v>
      </c>
      <c r="X325" s="263"/>
      <c r="Y325" s="290" t="str">
        <f>IF($N325="Complete",VLOOKUP($B325,'1C.Report TOS PreCall'!$B$2:$K$842,6,FALSE)," ")</f>
        <v xml:space="preserve"> </v>
      </c>
      <c r="Z325" s="290" t="str">
        <f>IF($N325="Complete",VLOOKUP($B325,'1C.Report TOS PreCall'!$B$2:$K$842,8,FALSE)," ")</f>
        <v xml:space="preserve"> </v>
      </c>
      <c r="AA325" s="290" t="str">
        <f>IF($N325="Complete",VLOOKUP($B325,'1C.Report TOS PreCall'!$B$2:$K$842,5,FALSE)," ")</f>
        <v xml:space="preserve"> </v>
      </c>
    </row>
    <row r="326" spans="1:27">
      <c r="A326" s="284">
        <v>318</v>
      </c>
      <c r="B326" s="284"/>
      <c r="C326" s="421"/>
      <c r="D326" s="424"/>
      <c r="E326" s="429"/>
      <c r="F326" s="276"/>
      <c r="G326" s="318"/>
      <c r="H326" s="276"/>
      <c r="I326" s="319"/>
      <c r="J326" s="270"/>
      <c r="K326" s="270"/>
      <c r="L326" s="276"/>
      <c r="M326" s="287"/>
      <c r="N326" s="262"/>
      <c r="O326" s="285"/>
      <c r="P326" s="285"/>
      <c r="Q326" s="285" t="str">
        <f>IF($N326="Complete",IF(NOT(ISBLANK(L326)),VLOOKUP(L326,'1D.Report SMS INV1'!$D$5:$J$1005,7,FALSE),""),"")</f>
        <v/>
      </c>
      <c r="R326" s="285" t="str">
        <f>IF($N326="Complete",IF(NOT(ISBLANK(J326)),VLOOKUP(J326,'1E.Report SMS INV2'!$D$5:$J$1005,7,FALSE),""),"")</f>
        <v/>
      </c>
      <c r="S326" s="285" t="str">
        <f>IF($N326="Complete",IF(NOT(ISBLANK(K326)),VLOOKUP(K326,'1E.Report SMS INV2'!$D$5:$J$1005,7,FALSE),""),"")</f>
        <v/>
      </c>
      <c r="T326" s="285" t="str">
        <f>IF($N326="Complete",IF(NOT(ISBLANK(L326)),VLOOKUP(L326,'1E.Report SMS INV2'!$D$5:$J$1005,7,FALSE),""),"")</f>
        <v/>
      </c>
      <c r="U326" s="285" t="str">
        <f>IF(N326="Complete",IF(COUNTIF($J$12:$J326,$J326)+COUNTIF($K$12:$K326,$J326)+COUNTIF($L$12:$L326,$J326)&gt;1,"Data Duplicate",""),"")</f>
        <v/>
      </c>
      <c r="V326" s="289" t="str">
        <f>IF($N326="Complete",VLOOKUP($B326,'1C.Report TOS PreCall'!$B$2:$K$842,7,FALSE)," ")</f>
        <v xml:space="preserve"> </v>
      </c>
      <c r="W326" s="290" t="str">
        <f>IF($N326="Complete",VLOOKUP($B326,'1C.Report TOS PreCall'!$B$2:$K$842,4,FALSE)," ")</f>
        <v xml:space="preserve"> </v>
      </c>
      <c r="X326" s="263"/>
      <c r="Y326" s="290" t="str">
        <f>IF($N326="Complete",VLOOKUP($B326,'1C.Report TOS PreCall'!$B$2:$K$842,6,FALSE)," ")</f>
        <v xml:space="preserve"> </v>
      </c>
      <c r="Z326" s="290" t="str">
        <f>IF($N326="Complete",VLOOKUP($B326,'1C.Report TOS PreCall'!$B$2:$K$842,8,FALSE)," ")</f>
        <v xml:space="preserve"> </v>
      </c>
      <c r="AA326" s="290" t="str">
        <f>IF($N326="Complete",VLOOKUP($B326,'1C.Report TOS PreCall'!$B$2:$K$842,5,FALSE)," ")</f>
        <v xml:space="preserve"> </v>
      </c>
    </row>
    <row r="327" spans="1:27">
      <c r="A327" s="284">
        <v>319</v>
      </c>
      <c r="B327" s="284"/>
      <c r="C327" s="421"/>
      <c r="D327" s="430"/>
      <c r="E327" s="430"/>
      <c r="F327" s="276"/>
      <c r="G327" s="318"/>
      <c r="H327" s="262"/>
      <c r="I327" s="265"/>
      <c r="J327" s="267"/>
      <c r="K327" s="267"/>
      <c r="L327" s="279"/>
      <c r="M327" s="287"/>
      <c r="N327" s="262"/>
      <c r="O327" s="285"/>
      <c r="P327" s="285"/>
      <c r="Q327" s="285" t="str">
        <f>IF($N327="Complete",IF(NOT(ISBLANK(L327)),VLOOKUP(L327,'1D.Report SMS INV1'!$D$5:$J$1005,7,FALSE),""),"")</f>
        <v/>
      </c>
      <c r="R327" s="285" t="str">
        <f>IF($N327="Complete",IF(NOT(ISBLANK(J327)),VLOOKUP(J327,'1E.Report SMS INV2'!$D$5:$J$1005,7,FALSE),""),"")</f>
        <v/>
      </c>
      <c r="S327" s="285" t="str">
        <f>IF($N327="Complete",IF(NOT(ISBLANK(K327)),VLOOKUP(K327,'1E.Report SMS INV2'!$D$5:$J$1005,7,FALSE),""),"")</f>
        <v/>
      </c>
      <c r="T327" s="285" t="str">
        <f>IF($N327="Complete",IF(NOT(ISBLANK(L327)),VLOOKUP(L327,'1E.Report SMS INV2'!$D$5:$J$1005,7,FALSE),""),"")</f>
        <v/>
      </c>
      <c r="U327" s="285" t="str">
        <f>IF(N327="Complete",IF(COUNTIF($J$12:$J327,$J327)+COUNTIF($K$12:$K327,$J327)+COUNTIF($L$12:$L327,$J327)&gt;1,"Data Duplicate",""),"")</f>
        <v/>
      </c>
      <c r="V327" s="289" t="str">
        <f>IF($N327="Complete",VLOOKUP($B327,'1C.Report TOS PreCall'!$B$2:$K$842,7,FALSE)," ")</f>
        <v xml:space="preserve"> </v>
      </c>
      <c r="W327" s="290" t="str">
        <f>IF($N327="Complete",VLOOKUP($B327,'1C.Report TOS PreCall'!$B$2:$K$842,4,FALSE)," ")</f>
        <v xml:space="preserve"> </v>
      </c>
      <c r="X327" s="263"/>
      <c r="Y327" s="290" t="str">
        <f>IF($N327="Complete",VLOOKUP($B327,'1C.Report TOS PreCall'!$B$2:$K$842,6,FALSE)," ")</f>
        <v xml:space="preserve"> </v>
      </c>
      <c r="Z327" s="290" t="str">
        <f>IF($N327="Complete",VLOOKUP($B327,'1C.Report TOS PreCall'!$B$2:$K$842,8,FALSE)," ")</f>
        <v xml:space="preserve"> </v>
      </c>
      <c r="AA327" s="290" t="str">
        <f>IF($N327="Complete",VLOOKUP($B327,'1C.Report TOS PreCall'!$B$2:$K$842,5,FALSE)," ")</f>
        <v xml:space="preserve"> </v>
      </c>
    </row>
    <row r="328" spans="1:27">
      <c r="A328" s="284">
        <v>320</v>
      </c>
      <c r="B328" s="284"/>
      <c r="C328" s="421"/>
      <c r="D328" s="431"/>
      <c r="E328" s="432"/>
      <c r="F328" s="320"/>
      <c r="G328" s="300"/>
      <c r="H328" s="320"/>
      <c r="I328" s="277"/>
      <c r="J328" s="295"/>
      <c r="K328" s="295"/>
      <c r="L328" s="291"/>
      <c r="M328" s="290"/>
      <c r="N328" s="262"/>
      <c r="O328" s="285"/>
      <c r="P328" s="285"/>
      <c r="Q328" s="285" t="str">
        <f>IF($N328="Complete",IF(NOT(ISBLANK(L328)),VLOOKUP(L328,'1D.Report SMS INV1'!$D$5:$J$1005,7,FALSE),""),"")</f>
        <v/>
      </c>
      <c r="R328" s="285" t="str">
        <f>IF($N328="Complete",IF(NOT(ISBLANK(J328)),VLOOKUP(J328,'1E.Report SMS INV2'!$D$5:$J$1005,7,FALSE),""),"")</f>
        <v/>
      </c>
      <c r="S328" s="285" t="str">
        <f>IF($N328="Complete",IF(NOT(ISBLANK(K328)),VLOOKUP(K328,'1E.Report SMS INV2'!$D$5:$J$1005,7,FALSE),""),"")</f>
        <v/>
      </c>
      <c r="T328" s="285" t="str">
        <f>IF($N328="Complete",IF(NOT(ISBLANK(L328)),VLOOKUP(L328,'1E.Report SMS INV2'!$D$5:$J$1005,7,FALSE),""),"")</f>
        <v/>
      </c>
      <c r="U328" s="285" t="str">
        <f>IF(N328="Complete",IF(COUNTIF($J$12:$J328,$J328)+COUNTIF($K$12:$K328,$J328)+COUNTIF($L$12:$L328,$J328)&gt;1,"Data Duplicate",""),"")</f>
        <v/>
      </c>
      <c r="V328" s="289" t="str">
        <f>IF($N328="Complete",VLOOKUP($B328,'1C.Report TOS PreCall'!$B$2:$K$842,7,FALSE)," ")</f>
        <v xml:space="preserve"> </v>
      </c>
      <c r="W328" s="290" t="str">
        <f>IF($N328="Complete",VLOOKUP($B328,'1C.Report TOS PreCall'!$B$2:$K$842,4,FALSE)," ")</f>
        <v xml:space="preserve"> </v>
      </c>
      <c r="X328" s="263"/>
      <c r="Y328" s="290" t="str">
        <f>IF($N328="Complete",VLOOKUP($B328,'1C.Report TOS PreCall'!$B$2:$K$842,6,FALSE)," ")</f>
        <v xml:space="preserve"> </v>
      </c>
      <c r="Z328" s="290" t="str">
        <f>IF($N328="Complete",VLOOKUP($B328,'1C.Report TOS PreCall'!$B$2:$K$842,8,FALSE)," ")</f>
        <v xml:space="preserve"> </v>
      </c>
      <c r="AA328" s="290" t="str">
        <f>IF($N328="Complete",VLOOKUP($B328,'1C.Report TOS PreCall'!$B$2:$K$842,5,FALSE)," ")</f>
        <v xml:space="preserve"> </v>
      </c>
    </row>
    <row r="329" spans="1:27">
      <c r="A329" s="284">
        <v>321</v>
      </c>
      <c r="B329" s="284"/>
      <c r="C329" s="421"/>
      <c r="D329" s="424"/>
      <c r="E329" s="433"/>
      <c r="F329" s="320"/>
      <c r="G329" s="276"/>
      <c r="H329" s="276"/>
      <c r="I329" s="319"/>
      <c r="J329" s="295"/>
      <c r="K329" s="295"/>
      <c r="L329" s="302"/>
      <c r="M329" s="263"/>
      <c r="N329" s="262"/>
      <c r="O329" s="285"/>
      <c r="P329" s="285"/>
      <c r="Q329" s="285" t="str">
        <f>IF($N329="Complete",IF(NOT(ISBLANK(L329)),VLOOKUP(L329,'1D.Report SMS INV1'!$D$5:$J$1005,7,FALSE),""),"")</f>
        <v/>
      </c>
      <c r="R329" s="285" t="str">
        <f>IF($N329="Complete",IF(NOT(ISBLANK(J329)),VLOOKUP(J329,'1E.Report SMS INV2'!$D$5:$J$1005,7,FALSE),""),"")</f>
        <v/>
      </c>
      <c r="S329" s="285" t="str">
        <f>IF($N329="Complete",IF(NOT(ISBLANK(K329)),VLOOKUP(K329,'1E.Report SMS INV2'!$D$5:$J$1005,7,FALSE),""),"")</f>
        <v/>
      </c>
      <c r="T329" s="285" t="str">
        <f>IF($N329="Complete",IF(NOT(ISBLANK(L329)),VLOOKUP(L329,'1E.Report SMS INV2'!$D$5:$J$1005,7,FALSE),""),"")</f>
        <v/>
      </c>
      <c r="U329" s="285" t="str">
        <f>IF(N329="Complete",IF(COUNTIF($J$12:$J329,$J329)+COUNTIF($K$12:$K329,$J329)+COUNTIF($L$12:$L329,$J329)&gt;1,"Data Duplicate",""),"")</f>
        <v/>
      </c>
      <c r="V329" s="263" t="str">
        <f>IF($N329="Complete",VLOOKUP($B329,'1C.Report TOS PreCall'!$B$2:$K$842,7,FALSE)," ")</f>
        <v xml:space="preserve"> </v>
      </c>
      <c r="W329" s="263" t="str">
        <f>IF($N329="Complete",VLOOKUP($B329,'1C.Report TOS PreCall'!$B$2:$K$842,4,FALSE)," ")</f>
        <v xml:space="preserve"> </v>
      </c>
      <c r="X329" s="263"/>
      <c r="Y329" s="263" t="str">
        <f>IF($N329="Complete",VLOOKUP($B329,'1C.Report TOS PreCall'!$B$2:$K$842,6,FALSE)," ")</f>
        <v xml:space="preserve"> </v>
      </c>
      <c r="Z329" s="263" t="str">
        <f>IF($N329="Complete",VLOOKUP($B329,'1C.Report TOS PreCall'!$B$2:$K$842,8,FALSE)," ")</f>
        <v xml:space="preserve"> </v>
      </c>
      <c r="AA329" s="263" t="str">
        <f>IF($N329="Complete",VLOOKUP($B329,'1C.Report TOS PreCall'!$B$2:$K$842,5,FALSE)," ")</f>
        <v xml:space="preserve"> </v>
      </c>
    </row>
    <row r="330" spans="1:27">
      <c r="A330" s="284">
        <v>322</v>
      </c>
      <c r="B330" s="284"/>
      <c r="C330" s="421"/>
      <c r="D330" s="433"/>
      <c r="E330" s="433"/>
      <c r="F330" s="300"/>
      <c r="G330" s="300"/>
      <c r="H330" s="300"/>
      <c r="I330" s="327"/>
      <c r="J330" s="295"/>
      <c r="K330" s="295"/>
      <c r="L330" s="291"/>
      <c r="M330" s="290"/>
      <c r="N330" s="262"/>
      <c r="O330" s="285"/>
      <c r="P330" s="285"/>
      <c r="Q330" s="285" t="str">
        <f>IF($N330="Complete",IF(NOT(ISBLANK(L330)),VLOOKUP(L330,'1D.Report SMS INV1'!$D$5:$J$1005,7,FALSE),""),"")</f>
        <v/>
      </c>
      <c r="R330" s="285" t="str">
        <f>IF($N330="Complete",IF(NOT(ISBLANK(J330)),VLOOKUP(J330,'1E.Report SMS INV2'!$D$5:$J$1005,7,FALSE),""),"")</f>
        <v/>
      </c>
      <c r="S330" s="285" t="str">
        <f>IF($N330="Complete",IF(NOT(ISBLANK(K330)),VLOOKUP(K330,'1E.Report SMS INV2'!$D$5:$J$1005,7,FALSE),""),"")</f>
        <v/>
      </c>
      <c r="T330" s="285" t="str">
        <f>IF($N330="Complete",IF(NOT(ISBLANK(L330)),VLOOKUP(L330,'1E.Report SMS INV2'!$D$5:$J$1005,7,FALSE),""),"")</f>
        <v/>
      </c>
      <c r="U330" s="285" t="str">
        <f>IF(N330="Complete",IF(COUNTIF($J$12:$J330,$J330)+COUNTIF($K$12:$K330,$J330)+COUNTIF($L$12:$L330,$J330)&gt;1,"Data Duplicate",""),"")</f>
        <v/>
      </c>
      <c r="V330" s="263" t="str">
        <f>IF($N330="Complete",VLOOKUP($B330,'1C.Report TOS PreCall'!$B$2:$K$842,7,FALSE)," ")</f>
        <v xml:space="preserve"> </v>
      </c>
      <c r="W330" s="263" t="str">
        <f>IF($N330="Complete",VLOOKUP($B330,'1C.Report TOS PreCall'!$B$2:$K$842,4,FALSE)," ")</f>
        <v xml:space="preserve"> </v>
      </c>
      <c r="X330" s="263"/>
      <c r="Y330" s="263" t="str">
        <f>IF($N330="Complete",VLOOKUP($B330,'1C.Report TOS PreCall'!$B$2:$K$842,6,FALSE)," ")</f>
        <v xml:space="preserve"> </v>
      </c>
      <c r="Z330" s="263" t="str">
        <f>IF($N330="Complete",VLOOKUP($B330,'1C.Report TOS PreCall'!$B$2:$K$842,8,FALSE)," ")</f>
        <v xml:space="preserve"> </v>
      </c>
      <c r="AA330" s="263" t="str">
        <f>IF($N330="Complete",VLOOKUP($B330,'1C.Report TOS PreCall'!$B$2:$K$842,5,FALSE)," ")</f>
        <v xml:space="preserve"> </v>
      </c>
    </row>
    <row r="331" spans="1:27">
      <c r="A331" s="284">
        <v>323</v>
      </c>
      <c r="B331" s="284"/>
      <c r="C331" s="421"/>
      <c r="D331" s="430"/>
      <c r="E331" s="433"/>
      <c r="F331" s="276"/>
      <c r="G331" s="318"/>
      <c r="H331" s="276"/>
      <c r="I331" s="274"/>
      <c r="J331" s="267"/>
      <c r="K331" s="267"/>
      <c r="L331" s="279"/>
      <c r="M331" s="287"/>
      <c r="N331" s="262"/>
      <c r="O331" s="285"/>
      <c r="P331" s="285"/>
      <c r="Q331" s="285" t="str">
        <f>IF($N331="Complete",IF(NOT(ISBLANK(L331)),VLOOKUP(L331,'1D.Report SMS INV1'!$D$5:$J$1005,7,FALSE),""),"")</f>
        <v/>
      </c>
      <c r="R331" s="285" t="str">
        <f>IF($N331="Complete",IF(NOT(ISBLANK(J331)),VLOOKUP(J331,'1E.Report SMS INV2'!$D$5:$J$1005,7,FALSE),""),"")</f>
        <v/>
      </c>
      <c r="S331" s="285" t="str">
        <f>IF($N331="Complete",IF(NOT(ISBLANK(K331)),VLOOKUP(K331,'1E.Report SMS INV2'!$D$5:$J$1005,7,FALSE),""),"")</f>
        <v/>
      </c>
      <c r="T331" s="285" t="str">
        <f>IF($N331="Complete",IF(NOT(ISBLANK(L331)),VLOOKUP(L331,'1E.Report SMS INV2'!$D$5:$J$1005,7,FALSE),""),"")</f>
        <v/>
      </c>
      <c r="U331" s="285" t="str">
        <f>IF(N331="Complete",IF(COUNTIF($J$12:$J331,$J331)+COUNTIF($K$12:$K331,$J331)+COUNTIF($L$12:$L331,$J331)&gt;1,"Data Duplicate",""),"")</f>
        <v/>
      </c>
      <c r="V331" s="263" t="str">
        <f>IF($N331="Complete",VLOOKUP($B331,'1C.Report TOS PreCall'!$B$2:$K$842,7,FALSE)," ")</f>
        <v xml:space="preserve"> </v>
      </c>
      <c r="W331" s="263" t="str">
        <f>IF($N331="Complete",VLOOKUP($B331,'1C.Report TOS PreCall'!$B$2:$K$842,4,FALSE)," ")</f>
        <v xml:space="preserve"> </v>
      </c>
      <c r="X331" s="263"/>
      <c r="Y331" s="263" t="str">
        <f>IF($N331="Complete",VLOOKUP($B331,'1C.Report TOS PreCall'!$B$2:$K$842,6,FALSE)," ")</f>
        <v xml:space="preserve"> </v>
      </c>
      <c r="Z331" s="263" t="str">
        <f>IF($N331="Complete",VLOOKUP($B331,'1C.Report TOS PreCall'!$B$2:$K$842,8,FALSE)," ")</f>
        <v xml:space="preserve"> </v>
      </c>
      <c r="AA331" s="263" t="str">
        <f>IF($N331="Complete",VLOOKUP($B331,'1C.Report TOS PreCall'!$B$2:$K$842,5,FALSE)," ")</f>
        <v xml:space="preserve"> </v>
      </c>
    </row>
    <row r="332" spans="1:27">
      <c r="A332" s="284">
        <v>324</v>
      </c>
      <c r="B332" s="284"/>
      <c r="C332" s="421"/>
      <c r="D332" s="432"/>
      <c r="E332" s="432"/>
      <c r="F332" s="320"/>
      <c r="G332" s="320"/>
      <c r="H332" s="320"/>
      <c r="I332" s="321"/>
      <c r="J332" s="266"/>
      <c r="K332" s="266"/>
      <c r="L332" s="300"/>
      <c r="M332" s="291"/>
      <c r="N332" s="262"/>
      <c r="O332" s="285"/>
      <c r="P332" s="285"/>
      <c r="Q332" s="285" t="str">
        <f>IF($N332="Complete",IF(NOT(ISBLANK(L332)),VLOOKUP(L332,'1D.Report SMS INV1'!$D$5:$J$1005,7,FALSE),""),"")</f>
        <v/>
      </c>
      <c r="R332" s="285" t="str">
        <f>IF($N332="Complete",IF(NOT(ISBLANK(J332)),VLOOKUP(J332,'1E.Report SMS INV2'!$D$5:$J$1005,7,FALSE),""),"")</f>
        <v/>
      </c>
      <c r="S332" s="285" t="str">
        <f>IF($N332="Complete",IF(NOT(ISBLANK(K332)),VLOOKUP(K332,'1E.Report SMS INV2'!$D$5:$J$1005,7,FALSE),""),"")</f>
        <v/>
      </c>
      <c r="T332" s="285" t="str">
        <f>IF($N332="Complete",IF(NOT(ISBLANK(L332)),VLOOKUP(L332,'1E.Report SMS INV2'!$D$5:$J$1005,7,FALSE),""),"")</f>
        <v/>
      </c>
      <c r="U332" s="285" t="str">
        <f>IF(N332="Complete",IF(COUNTIF($J$12:$J332,$J332)+COUNTIF($K$12:$K332,$J332)+COUNTIF($L$12:$L332,$J332)&gt;1,"Data Duplicate",""),"")</f>
        <v/>
      </c>
      <c r="V332" s="263" t="str">
        <f>IF($N332="Complete",VLOOKUP($B332,'1C.Report TOS PreCall'!$B$2:$K$842,7,FALSE)," ")</f>
        <v xml:space="preserve"> </v>
      </c>
      <c r="W332" s="263" t="str">
        <f>IF($N332="Complete",VLOOKUP($B332,'1C.Report TOS PreCall'!$B$2:$K$842,4,FALSE)," ")</f>
        <v xml:space="preserve"> </v>
      </c>
      <c r="X332" s="263"/>
      <c r="Y332" s="263" t="str">
        <f>IF($N332="Complete",VLOOKUP($B332,'1C.Report TOS PreCall'!$B$2:$K$842,6,FALSE)," ")</f>
        <v xml:space="preserve"> </v>
      </c>
      <c r="Z332" s="263" t="str">
        <f>IF($N332="Complete",VLOOKUP($B332,'1C.Report TOS PreCall'!$B$2:$K$842,8,FALSE)," ")</f>
        <v xml:space="preserve"> </v>
      </c>
      <c r="AA332" s="263" t="str">
        <f>IF($N332="Complete",VLOOKUP($B332,'1C.Report TOS PreCall'!$B$2:$K$842,5,FALSE)," ")</f>
        <v xml:space="preserve"> </v>
      </c>
    </row>
    <row r="333" spans="1:27">
      <c r="A333" s="284">
        <v>325</v>
      </c>
      <c r="B333" s="284"/>
      <c r="C333" s="421"/>
      <c r="D333" s="434"/>
      <c r="E333" s="429"/>
      <c r="F333" s="268"/>
      <c r="G333" s="263"/>
      <c r="H333" s="262"/>
      <c r="I333" s="267"/>
      <c r="J333" s="267"/>
      <c r="K333" s="267"/>
      <c r="L333" s="274"/>
      <c r="M333" s="290"/>
      <c r="N333" s="262"/>
      <c r="O333" s="285"/>
      <c r="P333" s="285"/>
      <c r="Q333" s="285" t="str">
        <f>IF($N333="Complete",IF(NOT(ISBLANK(L333)),VLOOKUP(L333,'1D.Report SMS INV1'!$D$5:$J$1005,7,FALSE),""),"")</f>
        <v/>
      </c>
      <c r="R333" s="285" t="str">
        <f>IF($N333="Complete",IF(NOT(ISBLANK(J333)),VLOOKUP(J333,'1E.Report SMS INV2'!$D$5:$J$1005,7,FALSE),""),"")</f>
        <v/>
      </c>
      <c r="S333" s="285" t="str">
        <f>IF($N333="Complete",IF(NOT(ISBLANK(K333)),VLOOKUP(K333,'1E.Report SMS INV2'!$D$5:$J$1005,7,FALSE),""),"")</f>
        <v/>
      </c>
      <c r="T333" s="285" t="str">
        <f>IF($N333="Complete",IF(NOT(ISBLANK(L333)),VLOOKUP(L333,'1E.Report SMS INV2'!$D$5:$J$1005,7,FALSE),""),"")</f>
        <v/>
      </c>
      <c r="U333" s="285" t="str">
        <f>IF(N333="Complete",IF(COUNTIF($J$12:$J333,$J333)+COUNTIF($K$12:$K333,$J333)+COUNTIF($L$12:$L333,$J333)&gt;1,"Data Duplicate",""),"")</f>
        <v/>
      </c>
      <c r="V333" s="263" t="str">
        <f>IF($N333="Complete",VLOOKUP($B333,'1C.Report TOS PreCall'!$B$2:$K$842,7,FALSE)," ")</f>
        <v xml:space="preserve"> </v>
      </c>
      <c r="W333" s="263" t="str">
        <f>IF($N333="Complete",VLOOKUP($B333,'1C.Report TOS PreCall'!$B$2:$K$842,4,FALSE)," ")</f>
        <v xml:space="preserve"> </v>
      </c>
      <c r="X333" s="263"/>
      <c r="Y333" s="263" t="str">
        <f>IF($N333="Complete",VLOOKUP($B333,'1C.Report TOS PreCall'!$B$2:$K$842,6,FALSE)," ")</f>
        <v xml:space="preserve"> </v>
      </c>
      <c r="Z333" s="263" t="str">
        <f>IF($N333="Complete",VLOOKUP($B333,'1C.Report TOS PreCall'!$B$2:$K$842,8,FALSE)," ")</f>
        <v xml:space="preserve"> </v>
      </c>
      <c r="AA333" s="263" t="str">
        <f>IF($N333="Complete",VLOOKUP($B333,'1C.Report TOS PreCall'!$B$2:$K$842,5,FALSE)," ")</f>
        <v xml:space="preserve"> </v>
      </c>
    </row>
    <row r="334" spans="1:27">
      <c r="A334" s="284">
        <v>326</v>
      </c>
      <c r="B334" s="284"/>
      <c r="C334" s="421"/>
      <c r="D334" s="435"/>
      <c r="E334" s="429"/>
      <c r="F334" s="276"/>
      <c r="G334" s="323"/>
      <c r="H334" s="264"/>
      <c r="I334" s="266"/>
      <c r="J334" s="266"/>
      <c r="K334" s="266"/>
      <c r="L334" s="266"/>
      <c r="M334" s="290"/>
      <c r="N334" s="262"/>
      <c r="O334" s="285"/>
      <c r="P334" s="285"/>
      <c r="Q334" s="285" t="str">
        <f>IF($N334="Complete",IF(NOT(ISBLANK(L334)),VLOOKUP(L334,'1D.Report SMS INV1'!$D$5:$J$1005,7,FALSE),""),"")</f>
        <v/>
      </c>
      <c r="R334" s="285" t="str">
        <f>IF($N334="Complete",IF(NOT(ISBLANK(J334)),VLOOKUP(J334,'1E.Report SMS INV2'!$D$5:$J$1005,7,FALSE),""),"")</f>
        <v/>
      </c>
      <c r="S334" s="285" t="str">
        <f>IF($N334="Complete",IF(NOT(ISBLANK(K334)),VLOOKUP(K334,'1E.Report SMS INV2'!$D$5:$J$1005,7,FALSE),""),"")</f>
        <v/>
      </c>
      <c r="T334" s="285" t="str">
        <f>IF($N334="Complete",IF(NOT(ISBLANK(L334)),VLOOKUP(L334,'1E.Report SMS INV2'!$D$5:$J$1005,7,FALSE),""),"")</f>
        <v/>
      </c>
      <c r="U334" s="285" t="str">
        <f>IF(N334="Complete",IF(COUNTIF($J$12:$J334,$J334)+COUNTIF($K$12:$K334,$J334)+COUNTIF($L$12:$L334,$J334)&gt;1,"Data Duplicate",""),"")</f>
        <v/>
      </c>
      <c r="V334" s="263" t="str">
        <f>IF($N334="Complete",VLOOKUP($B334,'1C.Report TOS PreCall'!$B$2:$K$842,7,FALSE)," ")</f>
        <v xml:space="preserve"> </v>
      </c>
      <c r="W334" s="263" t="str">
        <f>IF($N334="Complete",VLOOKUP($B334,'1C.Report TOS PreCall'!$B$2:$K$842,4,FALSE)," ")</f>
        <v xml:space="preserve"> </v>
      </c>
      <c r="X334" s="263"/>
      <c r="Y334" s="263" t="str">
        <f>IF($N334="Complete",VLOOKUP($B334,'1C.Report TOS PreCall'!$B$2:$K$842,6,FALSE)," ")</f>
        <v xml:space="preserve"> </v>
      </c>
      <c r="Z334" s="263" t="str">
        <f>IF($N334="Complete",VLOOKUP($B334,'1C.Report TOS PreCall'!$B$2:$K$842,8,FALSE)," ")</f>
        <v xml:space="preserve"> </v>
      </c>
      <c r="AA334" s="263" t="str">
        <f>IF($N334="Complete",VLOOKUP($B334,'1C.Report TOS PreCall'!$B$2:$K$842,5,FALSE)," ")</f>
        <v xml:space="preserve"> </v>
      </c>
    </row>
    <row r="335" spans="1:27">
      <c r="A335" s="284">
        <v>327</v>
      </c>
      <c r="B335" s="284"/>
      <c r="C335" s="433"/>
      <c r="D335" s="433"/>
      <c r="E335" s="433"/>
      <c r="F335" s="276"/>
      <c r="G335" s="264"/>
      <c r="H335" s="264"/>
      <c r="I335" s="266"/>
      <c r="J335" s="266"/>
      <c r="K335" s="266"/>
      <c r="L335" s="265"/>
      <c r="M335" s="290"/>
      <c r="N335" s="262"/>
      <c r="O335" s="285"/>
      <c r="P335" s="285"/>
      <c r="Q335" s="285" t="str">
        <f>IF($N335="Complete",IF(NOT(ISBLANK(L335)),VLOOKUP(L335,'1D.Report SMS INV1'!$D$5:$J$1005,7,FALSE),""),"")</f>
        <v/>
      </c>
      <c r="R335" s="285" t="str">
        <f>IF($N335="Complete",IF(NOT(ISBLANK(J335)),VLOOKUP(J335,'1E.Report SMS INV2'!$D$5:$J$1005,7,FALSE),""),"")</f>
        <v/>
      </c>
      <c r="S335" s="285" t="str">
        <f>IF($N335="Complete",IF(NOT(ISBLANK(K335)),VLOOKUP(K335,'1E.Report SMS INV2'!$D$5:$J$1005,7,FALSE),""),"")</f>
        <v/>
      </c>
      <c r="T335" s="285" t="str">
        <f>IF($N335="Complete",IF(NOT(ISBLANK(L335)),VLOOKUP(L335,'1E.Report SMS INV2'!$D$5:$J$1005,7,FALSE),""),"")</f>
        <v/>
      </c>
      <c r="U335" s="285" t="str">
        <f>IF(N335="Complete",IF(COUNTIF($J$12:$J335,$J335)+COUNTIF($K$12:$K335,$J335)+COUNTIF($L$12:$L335,$J335)&gt;1,"Data Duplicate",""),"")</f>
        <v/>
      </c>
      <c r="V335" s="263" t="str">
        <f>IF($N335="Complete",VLOOKUP($B335,'1C.Report TOS PreCall'!$B$2:$K$842,7,FALSE)," ")</f>
        <v xml:space="preserve"> </v>
      </c>
      <c r="W335" s="263" t="str">
        <f>IF($N335="Complete",VLOOKUP($B335,'1C.Report TOS PreCall'!$B$2:$K$842,4,FALSE)," ")</f>
        <v xml:space="preserve"> </v>
      </c>
      <c r="X335" s="263"/>
      <c r="Y335" s="263" t="str">
        <f>IF($N335="Complete",VLOOKUP($B335,'1C.Report TOS PreCall'!$B$2:$K$842,6,FALSE)," ")</f>
        <v xml:space="preserve"> </v>
      </c>
      <c r="Z335" s="263" t="str">
        <f>IF($N335="Complete",VLOOKUP($B335,'1C.Report TOS PreCall'!$B$2:$K$842,8,FALSE)," ")</f>
        <v xml:space="preserve"> </v>
      </c>
      <c r="AA335" s="263" t="str">
        <f>IF($N335="Complete",VLOOKUP($B335,'1C.Report TOS PreCall'!$B$2:$K$842,5,FALSE)," ")</f>
        <v xml:space="preserve"> </v>
      </c>
    </row>
    <row r="336" spans="1:27">
      <c r="A336" s="284">
        <v>328</v>
      </c>
      <c r="B336" s="284"/>
      <c r="C336" s="433"/>
      <c r="D336" s="436"/>
      <c r="E336" s="429"/>
      <c r="F336" s="268"/>
      <c r="G336" s="291"/>
      <c r="H336" s="268"/>
      <c r="I336" s="295"/>
      <c r="J336" s="293"/>
      <c r="K336" s="293"/>
      <c r="L336" s="291"/>
      <c r="M336" s="290"/>
      <c r="N336" s="262"/>
      <c r="O336" s="285"/>
      <c r="P336" s="285"/>
      <c r="Q336" s="285" t="str">
        <f>IF($N336="Complete",IF(NOT(ISBLANK(L336)),VLOOKUP(L336,'1D.Report SMS INV1'!$D$5:$J$1005,7,FALSE),""),"")</f>
        <v/>
      </c>
      <c r="R336" s="285" t="str">
        <f>IF($N336="Complete",IF(NOT(ISBLANK(J336)),VLOOKUP(J336,'1E.Report SMS INV2'!$D$5:$J$1005,7,FALSE),""),"")</f>
        <v/>
      </c>
      <c r="S336" s="285" t="str">
        <f>IF($N336="Complete",IF(NOT(ISBLANK(K336)),VLOOKUP(K336,'1E.Report SMS INV2'!$D$5:$J$1005,7,FALSE),""),"")</f>
        <v/>
      </c>
      <c r="T336" s="285" t="str">
        <f>IF($N336="Complete",IF(NOT(ISBLANK(L336)),VLOOKUP(L336,'1E.Report SMS INV2'!$D$5:$J$1005,7,FALSE),""),"")</f>
        <v/>
      </c>
      <c r="U336" s="285" t="str">
        <f>IF(N336="Complete",IF(COUNTIF($J$12:$J336,$J336)+COUNTIF($K$12:$K336,$J336)+COUNTIF($L$12:$L336,$J336)&gt;1,"Data Duplicate",""),"")</f>
        <v/>
      </c>
      <c r="V336" s="263" t="str">
        <f>IF($N336="Complete",VLOOKUP($B336,'1C.Report TOS PreCall'!$B$2:$K$842,7,FALSE)," ")</f>
        <v xml:space="preserve"> </v>
      </c>
      <c r="W336" s="263" t="str">
        <f>IF($N336="Complete",VLOOKUP($B336,'1C.Report TOS PreCall'!$B$2:$K$842,4,FALSE)," ")</f>
        <v xml:space="preserve"> </v>
      </c>
      <c r="X336" s="263"/>
      <c r="Y336" s="263" t="str">
        <f>IF($N336="Complete",VLOOKUP($B336,'1C.Report TOS PreCall'!$B$2:$K$842,6,FALSE)," ")</f>
        <v xml:space="preserve"> </v>
      </c>
      <c r="Z336" s="263" t="str">
        <f>IF($N336="Complete",VLOOKUP($B336,'1C.Report TOS PreCall'!$B$2:$K$842,8,FALSE)," ")</f>
        <v xml:space="preserve"> </v>
      </c>
      <c r="AA336" s="263" t="str">
        <f>IF($N336="Complete",VLOOKUP($B336,'1C.Report TOS PreCall'!$B$2:$K$842,5,FALSE)," ")</f>
        <v xml:space="preserve"> </v>
      </c>
    </row>
    <row r="337" spans="1:27">
      <c r="A337" s="284">
        <v>329</v>
      </c>
      <c r="B337" s="284"/>
      <c r="C337" s="432"/>
      <c r="D337" s="432"/>
      <c r="E337" s="432"/>
      <c r="F337" s="320"/>
      <c r="G337" s="320"/>
      <c r="H337" s="320"/>
      <c r="I337" s="392"/>
      <c r="J337" s="266"/>
      <c r="K337" s="266"/>
      <c r="L337" s="322"/>
      <c r="M337" s="291"/>
      <c r="N337" s="262"/>
      <c r="O337" s="285"/>
      <c r="P337" s="285"/>
      <c r="Q337" s="285" t="str">
        <f>IF($N337="Complete",IF(NOT(ISBLANK(L337)),VLOOKUP(L337,'1D.Report SMS INV1'!$D$5:$J$1005,7,FALSE),""),"")</f>
        <v/>
      </c>
      <c r="R337" s="285" t="str">
        <f>IF($N337="Complete",IF(NOT(ISBLANK(J337)),VLOOKUP(J337,'1E.Report SMS INV2'!$D$5:$J$1005,7,FALSE),""),"")</f>
        <v/>
      </c>
      <c r="S337" s="285" t="str">
        <f>IF($N337="Complete",IF(NOT(ISBLANK(K337)),VLOOKUP(K337,'1E.Report SMS INV2'!$D$5:$J$1005,7,FALSE),""),"")</f>
        <v/>
      </c>
      <c r="T337" s="285" t="str">
        <f>IF($N337="Complete",IF(NOT(ISBLANK(L337)),VLOOKUP(L337,'1E.Report SMS INV2'!$D$5:$J$1005,7,FALSE),""),"")</f>
        <v/>
      </c>
      <c r="U337" s="285" t="str">
        <f>IF(N337="Complete",IF(COUNTIF($J$12:$J337,$J337)+COUNTIF($K$12:$K337,$J337)+COUNTIF($L$12:$L337,$J337)&gt;1,"Data Duplicate",""),"")</f>
        <v/>
      </c>
      <c r="V337" s="263" t="str">
        <f>IF($N337="Complete",VLOOKUP($B337,'1C.Report TOS PreCall'!$B$2:$K$842,7,FALSE)," ")</f>
        <v xml:space="preserve"> </v>
      </c>
      <c r="W337" s="263" t="str">
        <f>IF($N337="Complete",VLOOKUP($B337,'1C.Report TOS PreCall'!$B$2:$K$842,4,FALSE)," ")</f>
        <v xml:space="preserve"> </v>
      </c>
      <c r="X337" s="263"/>
      <c r="Y337" s="263" t="str">
        <f>IF($N337="Complete",VLOOKUP($B337,'1C.Report TOS PreCall'!$B$2:$K$842,6,FALSE)," ")</f>
        <v xml:space="preserve"> </v>
      </c>
      <c r="Z337" s="263" t="str">
        <f>IF($N337="Complete",VLOOKUP($B337,'1C.Report TOS PreCall'!$B$2:$K$842,8,FALSE)," ")</f>
        <v xml:space="preserve"> </v>
      </c>
      <c r="AA337" s="263" t="str">
        <f>IF($N337="Complete",VLOOKUP($B337,'1C.Report TOS PreCall'!$B$2:$K$842,5,FALSE)," ")</f>
        <v xml:space="preserve"> </v>
      </c>
    </row>
    <row r="338" spans="1:27">
      <c r="A338" s="284">
        <v>330</v>
      </c>
      <c r="B338" s="284"/>
      <c r="C338" s="433"/>
      <c r="D338" s="424"/>
      <c r="E338" s="429"/>
      <c r="F338" s="276"/>
      <c r="G338" s="318"/>
      <c r="H338" s="276"/>
      <c r="I338" s="319"/>
      <c r="J338" s="267"/>
      <c r="K338" s="267"/>
      <c r="L338" s="102"/>
      <c r="M338" s="287"/>
      <c r="N338" s="262"/>
      <c r="O338" s="285"/>
      <c r="P338" s="285"/>
      <c r="Q338" s="285" t="str">
        <f>IF($N338="Complete",IF(NOT(ISBLANK(L338)),VLOOKUP(L338,'1D.Report SMS INV1'!$D$5:$J$1005,7,FALSE),""),"")</f>
        <v/>
      </c>
      <c r="R338" s="285" t="str">
        <f>IF($N338="Complete",IF(NOT(ISBLANK(J338)),VLOOKUP(J338,'1E.Report SMS INV2'!$D$5:$J$1005,7,FALSE),""),"")</f>
        <v/>
      </c>
      <c r="S338" s="285" t="str">
        <f>IF($N338="Complete",IF(NOT(ISBLANK(K338)),VLOOKUP(K338,'1E.Report SMS INV2'!$D$5:$J$1005,7,FALSE),""),"")</f>
        <v/>
      </c>
      <c r="T338" s="285" t="str">
        <f>IF($N338="Complete",IF(NOT(ISBLANK(L338)),VLOOKUP(L338,'1E.Report SMS INV2'!$D$5:$J$1005,7,FALSE),""),"")</f>
        <v/>
      </c>
      <c r="U338" s="285" t="str">
        <f>IF(N338="Complete",IF(COUNTIF($J$12:$J338,$J338)+COUNTIF($K$12:$K338,$J338)+COUNTIF($L$12:$L338,$J338)&gt;1,"Data Duplicate",""),"")</f>
        <v/>
      </c>
      <c r="V338" s="263" t="str">
        <f>IF($N338="Complete",VLOOKUP($B338,'1C.Report TOS PreCall'!$B$2:$K$842,7,FALSE)," ")</f>
        <v xml:space="preserve"> </v>
      </c>
      <c r="W338" s="263" t="str">
        <f>IF($N338="Complete",VLOOKUP($B338,'1C.Report TOS PreCall'!$B$2:$K$842,4,FALSE)," ")</f>
        <v xml:space="preserve"> </v>
      </c>
      <c r="X338" s="263"/>
      <c r="Y338" s="263" t="str">
        <f>IF($N338="Complete",VLOOKUP($B338,'1C.Report TOS PreCall'!$B$2:$K$842,6,FALSE)," ")</f>
        <v xml:space="preserve"> </v>
      </c>
      <c r="Z338" s="263" t="str">
        <f>IF($N338="Complete",VLOOKUP($B338,'1C.Report TOS PreCall'!$B$2:$K$842,8,FALSE)," ")</f>
        <v xml:space="preserve"> </v>
      </c>
      <c r="AA338" s="263" t="str">
        <f>IF($N338="Complete",VLOOKUP($B338,'1C.Report TOS PreCall'!$B$2:$K$842,5,FALSE)," ")</f>
        <v xml:space="preserve"> </v>
      </c>
    </row>
    <row r="339" spans="1:27">
      <c r="A339" s="284">
        <v>331</v>
      </c>
      <c r="B339" s="284"/>
      <c r="C339" s="433"/>
      <c r="D339" s="436"/>
      <c r="E339" s="429"/>
      <c r="F339" s="268"/>
      <c r="G339" s="291"/>
      <c r="H339" s="268"/>
      <c r="I339" s="295"/>
      <c r="J339" s="295"/>
      <c r="K339" s="295"/>
      <c r="L339" s="291"/>
      <c r="M339" s="290"/>
      <c r="N339" s="262"/>
      <c r="O339" s="285"/>
      <c r="P339" s="285"/>
      <c r="Q339" s="285" t="str">
        <f>IF($N339="Complete",IF(NOT(ISBLANK(L339)),VLOOKUP(L339,'1D.Report SMS INV1'!$D$5:$J$1005,7,FALSE),""),"")</f>
        <v/>
      </c>
      <c r="R339" s="285" t="str">
        <f>IF($N339="Complete",IF(NOT(ISBLANK(J339)),VLOOKUP(J339,'1E.Report SMS INV2'!$D$5:$J$1005,7,FALSE),""),"")</f>
        <v/>
      </c>
      <c r="S339" s="285" t="str">
        <f>IF($N339="Complete",IF(NOT(ISBLANK(K339)),VLOOKUP(K339,'1E.Report SMS INV2'!$D$5:$J$1005,7,FALSE),""),"")</f>
        <v/>
      </c>
      <c r="T339" s="285" t="str">
        <f>IF($N339="Complete",IF(NOT(ISBLANK(L339)),VLOOKUP(L339,'1E.Report SMS INV2'!$D$5:$J$1005,7,FALSE),""),"")</f>
        <v/>
      </c>
      <c r="U339" s="285" t="str">
        <f>IF(N339="Complete",IF(COUNTIF($J$12:$J339,$J339)+COUNTIF($K$12:$K339,$J339)+COUNTIF($L$12:$L339,$J339)&gt;1,"Data Duplicate",""),"")</f>
        <v/>
      </c>
      <c r="V339" s="263" t="str">
        <f>IF($N339="Complete",VLOOKUP($B339,'1C.Report TOS PreCall'!$B$2:$K$842,7,FALSE)," ")</f>
        <v xml:space="preserve"> </v>
      </c>
      <c r="W339" s="263" t="str">
        <f>IF($N339="Complete",VLOOKUP($B339,'1C.Report TOS PreCall'!$B$2:$K$842,4,FALSE)," ")</f>
        <v xml:space="preserve"> </v>
      </c>
      <c r="X339" s="263"/>
      <c r="Y339" s="263" t="str">
        <f>IF($N339="Complete",VLOOKUP($B339,'1C.Report TOS PreCall'!$B$2:$K$842,6,FALSE)," ")</f>
        <v xml:space="preserve"> </v>
      </c>
      <c r="Z339" s="263" t="str">
        <f>IF($N339="Complete",VLOOKUP($B339,'1C.Report TOS PreCall'!$B$2:$K$842,8,FALSE)," ")</f>
        <v xml:space="preserve"> </v>
      </c>
      <c r="AA339" s="263" t="str">
        <f>IF($N339="Complete",VLOOKUP($B339,'1C.Report TOS PreCall'!$B$2:$K$842,5,FALSE)," ")</f>
        <v xml:space="preserve"> </v>
      </c>
    </row>
    <row r="340" spans="1:27">
      <c r="A340" s="284">
        <v>332</v>
      </c>
      <c r="B340" s="284"/>
      <c r="C340" s="433"/>
      <c r="D340" s="435"/>
      <c r="E340" s="429"/>
      <c r="F340" s="276"/>
      <c r="G340" s="323"/>
      <c r="H340" s="264"/>
      <c r="I340" s="266"/>
      <c r="J340" s="266"/>
      <c r="K340" s="266"/>
      <c r="L340" s="266"/>
      <c r="M340" s="290"/>
      <c r="N340" s="262"/>
      <c r="O340" s="285"/>
      <c r="P340" s="285"/>
      <c r="Q340" s="285" t="str">
        <f>IF($N340="Complete",IF(NOT(ISBLANK(L340)),VLOOKUP(L340,'1D.Report SMS INV1'!$D$5:$J$1005,7,FALSE),""),"")</f>
        <v/>
      </c>
      <c r="R340" s="285" t="str">
        <f>IF($N340="Complete",IF(NOT(ISBLANK(J340)),VLOOKUP(J340,'1E.Report SMS INV2'!$D$5:$J$1005,7,FALSE),""),"")</f>
        <v/>
      </c>
      <c r="S340" s="285" t="str">
        <f>IF($N340="Complete",IF(NOT(ISBLANK(K340)),VLOOKUP(K340,'1E.Report SMS INV2'!$D$5:$J$1005,7,FALSE),""),"")</f>
        <v/>
      </c>
      <c r="T340" s="285" t="str">
        <f>IF($N340="Complete",IF(NOT(ISBLANK(L340)),VLOOKUP(L340,'1E.Report SMS INV2'!$D$5:$J$1005,7,FALSE),""),"")</f>
        <v/>
      </c>
      <c r="U340" s="285" t="str">
        <f>IF(N340="Complete",IF(COUNTIF($J$12:$J340,$J340)+COUNTIF($K$12:$K340,$J340)+COUNTIF($L$12:$L340,$J340)&gt;1,"Data Duplicate",""),"")</f>
        <v/>
      </c>
      <c r="V340" s="263" t="str">
        <f>IF($N340="Complete",VLOOKUP($B340,'1C.Report TOS PreCall'!$B$2:$K$842,7,FALSE)," ")</f>
        <v xml:space="preserve"> </v>
      </c>
      <c r="W340" s="263" t="str">
        <f>IF($N340="Complete",VLOOKUP($B340,'1C.Report TOS PreCall'!$B$2:$K$842,4,FALSE)," ")</f>
        <v xml:space="preserve"> </v>
      </c>
      <c r="X340" s="263"/>
      <c r="Y340" s="263" t="str">
        <f>IF($N340="Complete",VLOOKUP($B340,'1C.Report TOS PreCall'!$B$2:$K$842,6,FALSE)," ")</f>
        <v xml:space="preserve"> </v>
      </c>
      <c r="Z340" s="263" t="str">
        <f>IF($N340="Complete",VLOOKUP($B340,'1C.Report TOS PreCall'!$B$2:$K$842,8,FALSE)," ")</f>
        <v xml:space="preserve"> </v>
      </c>
      <c r="AA340" s="263" t="str">
        <f>IF($N340="Complete",VLOOKUP($B340,'1C.Report TOS PreCall'!$B$2:$K$842,5,FALSE)," ")</f>
        <v xml:space="preserve"> </v>
      </c>
    </row>
    <row r="341" spans="1:27">
      <c r="A341" s="284">
        <v>333</v>
      </c>
      <c r="B341" s="284"/>
      <c r="C341" s="433"/>
      <c r="D341" s="437"/>
      <c r="E341" s="437"/>
      <c r="F341" s="302"/>
      <c r="G341" s="302"/>
      <c r="H341" s="227"/>
      <c r="I341" s="305"/>
      <c r="J341" s="295"/>
      <c r="K341" s="295"/>
      <c r="L341" s="302"/>
      <c r="M341" s="263"/>
      <c r="N341" s="262"/>
      <c r="O341" s="285"/>
      <c r="P341" s="285"/>
      <c r="Q341" s="285" t="str">
        <f>IF($N341="Complete",IF(NOT(ISBLANK(L341)),VLOOKUP(L341,'1D.Report SMS INV1'!$D$5:$J$1005,7,FALSE),""),"")</f>
        <v/>
      </c>
      <c r="R341" s="285" t="str">
        <f>IF($N341="Complete",IF(NOT(ISBLANK(J341)),VLOOKUP(J341,'1E.Report SMS INV2'!$D$5:$J$1005,7,FALSE),""),"")</f>
        <v/>
      </c>
      <c r="S341" s="285" t="str">
        <f>IF($N341="Complete",IF(NOT(ISBLANK(K341)),VLOOKUP(K341,'1E.Report SMS INV2'!$D$5:$J$1005,7,FALSE),""),"")</f>
        <v/>
      </c>
      <c r="T341" s="285" t="str">
        <f>IF($N341="Complete",IF(NOT(ISBLANK(L341)),VLOOKUP(L341,'1E.Report SMS INV2'!$D$5:$J$1005,7,FALSE),""),"")</f>
        <v/>
      </c>
      <c r="U341" s="285" t="str">
        <f>IF(N341="Complete",IF(COUNTIF($J$12:$J341,$J341)+COUNTIF($K$12:$K341,$J341)+COUNTIF($L$12:$L341,$J341)&gt;1,"Data Duplicate",""),"")</f>
        <v/>
      </c>
      <c r="V341" s="263" t="str">
        <f>IF($N341="Complete",VLOOKUP($B341,'1C.Report TOS PreCall'!$B$2:$K$842,7,FALSE)," ")</f>
        <v xml:space="preserve"> </v>
      </c>
      <c r="W341" s="263" t="str">
        <f>IF($N341="Complete",VLOOKUP($B341,'1C.Report TOS PreCall'!$B$2:$K$842,4,FALSE)," ")</f>
        <v xml:space="preserve"> </v>
      </c>
      <c r="X341" s="263"/>
      <c r="Y341" s="263" t="str">
        <f>IF($N341="Complete",VLOOKUP($B341,'1C.Report TOS PreCall'!$B$2:$K$842,6,FALSE)," ")</f>
        <v xml:space="preserve"> </v>
      </c>
      <c r="Z341" s="263" t="str">
        <f>IF($N341="Complete",VLOOKUP($B341,'1C.Report TOS PreCall'!$B$2:$K$842,8,FALSE)," ")</f>
        <v xml:space="preserve"> </v>
      </c>
      <c r="AA341" s="263" t="str">
        <f>IF($N341="Complete",VLOOKUP($B341,'1C.Report TOS PreCall'!$B$2:$K$842,5,FALSE)," ")</f>
        <v xml:space="preserve"> </v>
      </c>
    </row>
    <row r="342" spans="1:27">
      <c r="A342" s="284">
        <v>334</v>
      </c>
      <c r="B342" s="284"/>
      <c r="C342" s="433"/>
      <c r="D342" s="437"/>
      <c r="E342" s="437"/>
      <c r="F342" s="302"/>
      <c r="G342" s="302"/>
      <c r="H342" s="302"/>
      <c r="I342" s="307"/>
      <c r="J342" s="295"/>
      <c r="K342" s="295"/>
      <c r="L342" s="302"/>
      <c r="M342" s="263"/>
      <c r="N342" s="262"/>
      <c r="O342" s="285"/>
      <c r="P342" s="285"/>
      <c r="Q342" s="285" t="str">
        <f>IF($N342="Complete",IF(NOT(ISBLANK(L342)),VLOOKUP(L342,'1D.Report SMS INV1'!$D$5:$J$1005,7,FALSE),""),"")</f>
        <v/>
      </c>
      <c r="R342" s="285" t="str">
        <f>IF($N342="Complete",IF(NOT(ISBLANK(J342)),VLOOKUP(J342,'1E.Report SMS INV2'!$D$5:$J$1005,7,FALSE),""),"")</f>
        <v/>
      </c>
      <c r="S342" s="285" t="str">
        <f>IF($N342="Complete",IF(NOT(ISBLANK(K342)),VLOOKUP(K342,'1E.Report SMS INV2'!$D$5:$J$1005,7,FALSE),""),"")</f>
        <v/>
      </c>
      <c r="T342" s="285" t="str">
        <f>IF($N342="Complete",IF(NOT(ISBLANK(L342)),VLOOKUP(L342,'1E.Report SMS INV2'!$D$5:$J$1005,7,FALSE),""),"")</f>
        <v/>
      </c>
      <c r="U342" s="285" t="str">
        <f>IF(N342="Complete",IF(COUNTIF($J$12:$J342,$J342)+COUNTIF($K$12:$K342,$J342)+COUNTIF($L$12:$L342,$J342)&gt;1,"Data Duplicate",""),"")</f>
        <v/>
      </c>
      <c r="V342" s="263" t="str">
        <f>IF($N342="Complete",VLOOKUP($B342,'1C.Report TOS PreCall'!$B$2:$K$842,7,FALSE)," ")</f>
        <v xml:space="preserve"> </v>
      </c>
      <c r="W342" s="263" t="str">
        <f>IF($N342="Complete",VLOOKUP($B342,'1C.Report TOS PreCall'!$B$2:$K$842,4,FALSE)," ")</f>
        <v xml:space="preserve"> </v>
      </c>
      <c r="X342" s="263"/>
      <c r="Y342" s="263" t="str">
        <f>IF($N342="Complete",VLOOKUP($B342,'1C.Report TOS PreCall'!$B$2:$K$842,6,FALSE)," ")</f>
        <v xml:space="preserve"> </v>
      </c>
      <c r="Z342" s="263" t="str">
        <f>IF($N342="Complete",VLOOKUP($B342,'1C.Report TOS PreCall'!$B$2:$K$842,8,FALSE)," ")</f>
        <v xml:space="preserve"> </v>
      </c>
      <c r="AA342" s="263" t="str">
        <f>IF($N342="Complete",VLOOKUP($B342,'1C.Report TOS PreCall'!$B$2:$K$842,5,FALSE)," ")</f>
        <v xml:space="preserve"> </v>
      </c>
    </row>
    <row r="343" spans="1:27">
      <c r="A343" s="284">
        <v>335</v>
      </c>
      <c r="B343" s="284"/>
      <c r="C343" s="433"/>
      <c r="D343" s="437"/>
      <c r="E343" s="437"/>
      <c r="F343" s="311"/>
      <c r="G343" s="393"/>
      <c r="H343" s="302"/>
      <c r="I343" s="307"/>
      <c r="J343" s="295"/>
      <c r="K343" s="295"/>
      <c r="L343" s="394"/>
      <c r="M343" s="263"/>
      <c r="N343" s="262"/>
      <c r="O343" s="285"/>
      <c r="P343" s="285"/>
      <c r="Q343" s="285" t="str">
        <f>IF($N343="Complete",IF(NOT(ISBLANK(L343)),VLOOKUP(L343,'1D.Report SMS INV1'!$D$5:$J$1005,7,FALSE),""),"")</f>
        <v/>
      </c>
      <c r="R343" s="285" t="str">
        <f>IF($N343="Complete",IF(NOT(ISBLANK(J343)),VLOOKUP(J343,'1E.Report SMS INV2'!$D$5:$J$1005,7,FALSE),""),"")</f>
        <v/>
      </c>
      <c r="S343" s="285" t="str">
        <f>IF($N343="Complete",IF(NOT(ISBLANK(K343)),VLOOKUP(K343,'1E.Report SMS INV2'!$D$5:$J$1005,7,FALSE),""),"")</f>
        <v/>
      </c>
      <c r="T343" s="285" t="str">
        <f>IF($N343="Complete",IF(NOT(ISBLANK(L343)),VLOOKUP(L343,'1E.Report SMS INV2'!$D$5:$J$1005,7,FALSE),""),"")</f>
        <v/>
      </c>
      <c r="U343" s="285" t="str">
        <f>IF(N343="Complete",IF(COUNTIF($J$12:$J343,$J343)+COUNTIF($K$12:$K343,$J343)+COUNTIF($L$12:$L343,$J343)&gt;1,"Data Duplicate",""),"")</f>
        <v/>
      </c>
      <c r="V343" s="263" t="str">
        <f>IF($N343="Complete",VLOOKUP($B343,'1C.Report TOS PreCall'!$B$2:$K$842,7,FALSE)," ")</f>
        <v xml:space="preserve"> </v>
      </c>
      <c r="W343" s="263" t="str">
        <f>IF($N343="Complete",VLOOKUP($B343,'1C.Report TOS PreCall'!$B$2:$K$842,4,FALSE)," ")</f>
        <v xml:space="preserve"> </v>
      </c>
      <c r="X343" s="263"/>
      <c r="Y343" s="263" t="str">
        <f>IF($N343="Complete",VLOOKUP($B343,'1C.Report TOS PreCall'!$B$2:$K$842,6,FALSE)," ")</f>
        <v xml:space="preserve"> </v>
      </c>
      <c r="Z343" s="263" t="str">
        <f>IF($N343="Complete",VLOOKUP($B343,'1C.Report TOS PreCall'!$B$2:$K$842,8,FALSE)," ")</f>
        <v xml:space="preserve"> </v>
      </c>
      <c r="AA343" s="263" t="str">
        <f>IF($N343="Complete",VLOOKUP($B343,'1C.Report TOS PreCall'!$B$2:$K$842,5,FALSE)," ")</f>
        <v xml:space="preserve"> </v>
      </c>
    </row>
    <row r="344" spans="1:27">
      <c r="A344" s="284">
        <v>336</v>
      </c>
      <c r="B344" s="284"/>
      <c r="C344" s="433"/>
      <c r="D344" s="437"/>
      <c r="E344" s="437"/>
      <c r="F344" s="311"/>
      <c r="G344" s="227"/>
      <c r="H344" s="302"/>
      <c r="I344" s="307"/>
      <c r="J344" s="295"/>
      <c r="K344" s="295"/>
      <c r="L344" s="302"/>
      <c r="M344" s="263"/>
      <c r="N344" s="262"/>
      <c r="O344" s="285"/>
      <c r="P344" s="285"/>
      <c r="Q344" s="285" t="str">
        <f>IF($N344="Complete",IF(NOT(ISBLANK(L344)),VLOOKUP(L344,'1D.Report SMS INV1'!$D$5:$J$1005,7,FALSE),""),"")</f>
        <v/>
      </c>
      <c r="R344" s="285" t="str">
        <f>IF($N344="Complete",IF(NOT(ISBLANK(J344)),VLOOKUP(J344,'1E.Report SMS INV2'!$D$5:$J$1005,7,FALSE),""),"")</f>
        <v/>
      </c>
      <c r="S344" s="285" t="str">
        <f>IF($N344="Complete",IF(NOT(ISBLANK(K344)),VLOOKUP(K344,'1E.Report SMS INV2'!$D$5:$J$1005,7,FALSE),""),"")</f>
        <v/>
      </c>
      <c r="T344" s="285" t="str">
        <f>IF($N344="Complete",IF(NOT(ISBLANK(L344)),VLOOKUP(L344,'1E.Report SMS INV2'!$D$5:$J$1005,7,FALSE),""),"")</f>
        <v/>
      </c>
      <c r="U344" s="285" t="str">
        <f>IF(N344="Complete",IF(COUNTIF($J$12:$J344,$J344)+COUNTIF($K$12:$K344,$J344)+COUNTIF($L$12:$L344,$J344)&gt;1,"Data Duplicate",""),"")</f>
        <v/>
      </c>
      <c r="V344" s="263" t="str">
        <f>IF($N344="Complete",VLOOKUP($B344,'1C.Report TOS PreCall'!$B$2:$K$842,7,FALSE)," ")</f>
        <v xml:space="preserve"> </v>
      </c>
      <c r="W344" s="263" t="str">
        <f>IF($N344="Complete",VLOOKUP($B344,'1C.Report TOS PreCall'!$B$2:$K$842,4,FALSE)," ")</f>
        <v xml:space="preserve"> </v>
      </c>
      <c r="X344" s="263"/>
      <c r="Y344" s="263" t="str">
        <f>IF($N344="Complete",VLOOKUP($B344,'1C.Report TOS PreCall'!$B$2:$K$842,6,FALSE)," ")</f>
        <v xml:space="preserve"> </v>
      </c>
      <c r="Z344" s="263" t="str">
        <f>IF($N344="Complete",VLOOKUP($B344,'1C.Report TOS PreCall'!$B$2:$K$842,8,FALSE)," ")</f>
        <v xml:space="preserve"> </v>
      </c>
      <c r="AA344" s="263" t="str">
        <f>IF($N344="Complete",VLOOKUP($B344,'1C.Report TOS PreCall'!$B$2:$K$842,5,FALSE)," ")</f>
        <v xml:space="preserve"> </v>
      </c>
    </row>
    <row r="345" spans="1:27">
      <c r="A345" s="284">
        <v>337</v>
      </c>
      <c r="B345" s="284"/>
      <c r="C345" s="433"/>
      <c r="D345" s="437"/>
      <c r="E345" s="437"/>
      <c r="F345" s="311"/>
      <c r="G345" s="302"/>
      <c r="H345" s="302"/>
      <c r="I345" s="307"/>
      <c r="J345" s="295"/>
      <c r="K345" s="295"/>
      <c r="L345" s="394"/>
      <c r="M345" s="263"/>
      <c r="N345" s="262"/>
      <c r="O345" s="285"/>
      <c r="P345" s="285"/>
      <c r="Q345" s="285" t="str">
        <f>IF($N345="Complete",IF(NOT(ISBLANK(L345)),VLOOKUP(L345,'1D.Report SMS INV1'!$D$5:$J$1005,7,FALSE),""),"")</f>
        <v/>
      </c>
      <c r="R345" s="285" t="str">
        <f>IF($N345="Complete",IF(NOT(ISBLANK(J345)),VLOOKUP(J345,'1E.Report SMS INV2'!$D$5:$J$1005,7,FALSE),""),"")</f>
        <v/>
      </c>
      <c r="S345" s="285" t="str">
        <f>IF($N345="Complete",IF(NOT(ISBLANK(K345)),VLOOKUP(K345,'1E.Report SMS INV2'!$D$5:$J$1005,7,FALSE),""),"")</f>
        <v/>
      </c>
      <c r="T345" s="285" t="str">
        <f>IF($N345="Complete",IF(NOT(ISBLANK(L345)),VLOOKUP(L345,'1E.Report SMS INV2'!$D$5:$J$1005,7,FALSE),""),"")</f>
        <v/>
      </c>
      <c r="U345" s="285" t="str">
        <f>IF(N345="Complete",IF(COUNTIF($J$12:$J345,$J345)+COUNTIF($K$12:$K345,$J345)+COUNTIF($L$12:$L345,$J345)&gt;1,"Data Duplicate",""),"")</f>
        <v/>
      </c>
      <c r="V345" s="263" t="str">
        <f>IF($N345="Complete",VLOOKUP($B345,'1C.Report TOS PreCall'!$B$2:$K$842,7,FALSE)," ")</f>
        <v xml:space="preserve"> </v>
      </c>
      <c r="W345" s="263" t="str">
        <f>IF($N345="Complete",VLOOKUP($B345,'1C.Report TOS PreCall'!$B$2:$K$842,4,FALSE)," ")</f>
        <v xml:space="preserve"> </v>
      </c>
      <c r="X345" s="263"/>
      <c r="Y345" s="263" t="str">
        <f>IF($N345="Complete",VLOOKUP($B345,'1C.Report TOS PreCall'!$B$2:$K$842,6,FALSE)," ")</f>
        <v xml:space="preserve"> </v>
      </c>
      <c r="Z345" s="263" t="str">
        <f>IF($N345="Complete",VLOOKUP($B345,'1C.Report TOS PreCall'!$B$2:$K$842,8,FALSE)," ")</f>
        <v xml:space="preserve"> </v>
      </c>
      <c r="AA345" s="263" t="str">
        <f>IF($N345="Complete",VLOOKUP($B345,'1C.Report TOS PreCall'!$B$2:$K$842,5,FALSE)," ")</f>
        <v xml:space="preserve"> </v>
      </c>
    </row>
    <row r="346" spans="1:27">
      <c r="A346" s="284">
        <v>338</v>
      </c>
      <c r="B346" s="284"/>
      <c r="C346" s="433"/>
      <c r="D346" s="436"/>
      <c r="E346" s="429"/>
      <c r="F346" s="268"/>
      <c r="G346" s="291"/>
      <c r="H346" s="268"/>
      <c r="I346" s="295"/>
      <c r="J346" s="295"/>
      <c r="K346" s="295"/>
      <c r="L346" s="291"/>
      <c r="M346" s="263"/>
      <c r="N346" s="262"/>
      <c r="O346" s="285"/>
      <c r="P346" s="285"/>
      <c r="Q346" s="285" t="str">
        <f>IF($N346="Complete",IF(NOT(ISBLANK(L346)),VLOOKUP(L346,'1D.Report SMS INV1'!$D$5:$J$1005,7,FALSE),""),"")</f>
        <v/>
      </c>
      <c r="R346" s="285" t="str">
        <f>IF($N346="Complete",IF(NOT(ISBLANK(J346)),VLOOKUP(J346,'1E.Report SMS INV2'!$D$5:$J$1005,7,FALSE),""),"")</f>
        <v/>
      </c>
      <c r="S346" s="285" t="str">
        <f>IF($N346="Complete",IF(NOT(ISBLANK(K346)),VLOOKUP(K346,'1E.Report SMS INV2'!$D$5:$J$1005,7,FALSE),""),"")</f>
        <v/>
      </c>
      <c r="T346" s="285" t="str">
        <f>IF($N346="Complete",IF(NOT(ISBLANK(L346)),VLOOKUP(L346,'1E.Report SMS INV2'!$D$5:$J$1005,7,FALSE),""),"")</f>
        <v/>
      </c>
      <c r="U346" s="285" t="str">
        <f>IF(N346="Complete",IF(COUNTIF($J$12:$J346,$J346)+COUNTIF($K$12:$K346,$J346)+COUNTIF($L$12:$L346,$J346)&gt;1,"Data Duplicate",""),"")</f>
        <v/>
      </c>
      <c r="V346" s="263" t="str">
        <f>IF($N346="Complete",VLOOKUP($B346,'1C.Report TOS PreCall'!$B$2:$K$842,7,FALSE)," ")</f>
        <v xml:space="preserve"> </v>
      </c>
      <c r="W346" s="263" t="str">
        <f>IF($N346="Complete",VLOOKUP($B346,'1C.Report TOS PreCall'!$B$2:$K$842,4,FALSE)," ")</f>
        <v xml:space="preserve"> </v>
      </c>
      <c r="X346" s="263"/>
      <c r="Y346" s="263" t="str">
        <f>IF($N346="Complete",VLOOKUP($B346,'1C.Report TOS PreCall'!$B$2:$K$842,6,FALSE)," ")</f>
        <v xml:space="preserve"> </v>
      </c>
      <c r="Z346" s="263" t="str">
        <f>IF($N346="Complete",VLOOKUP($B346,'1C.Report TOS PreCall'!$B$2:$K$842,8,FALSE)," ")</f>
        <v xml:space="preserve"> </v>
      </c>
      <c r="AA346" s="263" t="str">
        <f>IF($N346="Complete",VLOOKUP($B346,'1C.Report TOS PreCall'!$B$2:$K$842,5,FALSE)," ")</f>
        <v xml:space="preserve"> </v>
      </c>
    </row>
    <row r="347" spans="1:27">
      <c r="A347" s="284">
        <v>339</v>
      </c>
      <c r="B347" s="284"/>
      <c r="C347" s="262"/>
      <c r="D347" s="291"/>
      <c r="E347" s="268"/>
      <c r="F347" s="268"/>
      <c r="G347" s="291"/>
      <c r="H347" s="268"/>
      <c r="I347" s="295"/>
      <c r="J347" s="295"/>
      <c r="K347" s="295"/>
      <c r="L347" s="291"/>
      <c r="M347" s="263"/>
      <c r="N347" s="262"/>
      <c r="O347" s="285"/>
      <c r="P347" s="285"/>
      <c r="Q347" s="285" t="str">
        <f>IF($N347="Complete",IF(NOT(ISBLANK(L347)),VLOOKUP(L347,'1D.Report SMS INV1'!$D$5:$J$1005,7,FALSE),""),"")</f>
        <v/>
      </c>
      <c r="R347" s="285" t="str">
        <f>IF($N347="Complete",IF(NOT(ISBLANK(J347)),VLOOKUP(J347,'1E.Report SMS INV2'!$D$5:$J$1005,7,FALSE),""),"")</f>
        <v/>
      </c>
      <c r="S347" s="285" t="str">
        <f>IF($N347="Complete",IF(NOT(ISBLANK(K347)),VLOOKUP(K347,'1E.Report SMS INV2'!$D$5:$J$1005,7,FALSE),""),"")</f>
        <v/>
      </c>
      <c r="T347" s="285" t="str">
        <f>IF($N347="Complete",IF(NOT(ISBLANK(L347)),VLOOKUP(L347,'1E.Report SMS INV2'!$D$5:$J$1005,7,FALSE),""),"")</f>
        <v/>
      </c>
      <c r="U347" s="285" t="str">
        <f>IF(N347="Complete",IF(COUNTIF($J$12:$J347,$J347)+COUNTIF($K$12:$K347,$J347)+COUNTIF($L$12:$L347,$J347)&gt;1,"Data Duplicate",""),"")</f>
        <v/>
      </c>
      <c r="V347" s="263" t="str">
        <f>IF($N347="Complete",VLOOKUP($B347,'1C.Report TOS PreCall'!$B$2:$K$842,7,FALSE)," ")</f>
        <v xml:space="preserve"> </v>
      </c>
      <c r="W347" s="263" t="str">
        <f>IF($N347="Complete",VLOOKUP($B347,'1C.Report TOS PreCall'!$B$2:$K$842,4,FALSE)," ")</f>
        <v xml:space="preserve"> </v>
      </c>
      <c r="X347" s="263"/>
      <c r="Y347" s="263" t="str">
        <f>IF($N347="Complete",VLOOKUP($B347,'1C.Report TOS PreCall'!$B$2:$K$842,6,FALSE)," ")</f>
        <v xml:space="preserve"> </v>
      </c>
      <c r="Z347" s="263" t="str">
        <f>IF($N347="Complete",VLOOKUP($B347,'1C.Report TOS PreCall'!$B$2:$K$842,8,FALSE)," ")</f>
        <v xml:space="preserve"> </v>
      </c>
      <c r="AA347" s="263" t="str">
        <f>IF($N347="Complete",VLOOKUP($B347,'1C.Report TOS PreCall'!$B$2:$K$842,5,FALSE)," ")</f>
        <v xml:space="preserve"> </v>
      </c>
    </row>
    <row r="348" spans="1:27">
      <c r="A348" s="284">
        <v>340</v>
      </c>
      <c r="B348" s="284"/>
      <c r="C348" s="262"/>
      <c r="D348" s="291"/>
      <c r="E348" s="268"/>
      <c r="F348" s="268"/>
      <c r="G348" s="291"/>
      <c r="H348" s="268"/>
      <c r="I348" s="295"/>
      <c r="J348" s="295"/>
      <c r="K348" s="295"/>
      <c r="L348" s="291"/>
      <c r="M348" s="263"/>
      <c r="N348" s="262"/>
      <c r="O348" s="285"/>
      <c r="P348" s="285"/>
      <c r="Q348" s="285" t="str">
        <f>IF($N348="Complete",IF(NOT(ISBLANK(L348)),VLOOKUP(L348,'1D.Report SMS INV1'!$D$5:$J$1005,7,FALSE),""),"")</f>
        <v/>
      </c>
      <c r="R348" s="285" t="str">
        <f>IF($N348="Complete",IF(NOT(ISBLANK(J348)),VLOOKUP(J348,'1E.Report SMS INV2'!$D$5:$J$1005,7,FALSE),""),"")</f>
        <v/>
      </c>
      <c r="S348" s="285" t="str">
        <f>IF($N348="Complete",IF(NOT(ISBLANK(K348)),VLOOKUP(K348,'1E.Report SMS INV2'!$D$5:$J$1005,7,FALSE),""),"")</f>
        <v/>
      </c>
      <c r="T348" s="285" t="str">
        <f>IF($N348="Complete",IF(NOT(ISBLANK(L348)),VLOOKUP(L348,'1E.Report SMS INV2'!$D$5:$J$1005,7,FALSE),""),"")</f>
        <v/>
      </c>
      <c r="U348" s="285" t="str">
        <f>IF(N348="Complete",IF(COUNTIF($J$12:$J348,$J348)+COUNTIF($K$12:$K348,$J348)+COUNTIF($L$12:$L348,$J348)&gt;1,"Data Duplicate",""),"")</f>
        <v/>
      </c>
      <c r="V348" s="263" t="str">
        <f>IF($N348="Complete",VLOOKUP($B348,'1C.Report TOS PreCall'!$B$2:$K$842,7,FALSE)," ")</f>
        <v xml:space="preserve"> </v>
      </c>
      <c r="W348" s="263" t="str">
        <f>IF($N348="Complete",VLOOKUP($B348,'1C.Report TOS PreCall'!$B$2:$K$842,4,FALSE)," ")</f>
        <v xml:space="preserve"> </v>
      </c>
      <c r="X348" s="263"/>
      <c r="Y348" s="263" t="str">
        <f>IF($N348="Complete",VLOOKUP($B348,'1C.Report TOS PreCall'!$B$2:$K$842,6,FALSE)," ")</f>
        <v xml:space="preserve"> </v>
      </c>
      <c r="Z348" s="263" t="str">
        <f>IF($N348="Complete",VLOOKUP($B348,'1C.Report TOS PreCall'!$B$2:$K$842,8,FALSE)," ")</f>
        <v xml:space="preserve"> </v>
      </c>
      <c r="AA348" s="263" t="str">
        <f>IF($N348="Complete",VLOOKUP($B348,'1C.Report TOS PreCall'!$B$2:$K$842,5,FALSE)," ")</f>
        <v xml:space="preserve"> </v>
      </c>
    </row>
    <row r="349" spans="1:27">
      <c r="A349" s="284">
        <v>339</v>
      </c>
      <c r="B349" s="284"/>
      <c r="C349" s="262"/>
      <c r="D349" s="291"/>
      <c r="E349" s="268"/>
      <c r="F349" s="268"/>
      <c r="G349" s="291"/>
      <c r="H349" s="268"/>
      <c r="I349" s="295"/>
      <c r="J349" s="295"/>
      <c r="K349" s="295"/>
      <c r="L349" s="291"/>
      <c r="M349" s="263"/>
      <c r="N349" s="262"/>
      <c r="O349" s="285"/>
      <c r="P349" s="285"/>
      <c r="Q349" s="285" t="str">
        <f>IF($N349="Complete",IF(NOT(ISBLANK(L349)),VLOOKUP(L349,'1D.Report SMS INV1'!$D$5:$J$1005,7,FALSE),""),"")</f>
        <v/>
      </c>
      <c r="R349" s="285" t="str">
        <f>IF($N349="Complete",IF(NOT(ISBLANK(J349)),VLOOKUP(J349,'1E.Report SMS INV2'!$D$5:$J$1005,7,FALSE),""),"")</f>
        <v/>
      </c>
      <c r="S349" s="285" t="str">
        <f>IF($N349="Complete",IF(NOT(ISBLANK(K349)),VLOOKUP(K349,'1E.Report SMS INV2'!$D$5:$J$1005,7,FALSE),""),"")</f>
        <v/>
      </c>
      <c r="T349" s="285" t="str">
        <f>IF($N349="Complete",IF(NOT(ISBLANK(L349)),VLOOKUP(L349,'1E.Report SMS INV2'!$D$5:$J$1005,7,FALSE),""),"")</f>
        <v/>
      </c>
      <c r="U349" s="285" t="str">
        <f>IF(N349="Complete",IF(COUNTIF($J$12:$J349,$J349)+COUNTIF($K$12:$K349,$J349)+COUNTIF($L$12:$L349,$J349)&gt;1,"Data Duplicate",""),"")</f>
        <v/>
      </c>
      <c r="V349" s="263" t="str">
        <f>IF($N349="Complete",VLOOKUP($B349,'1C.Report TOS PreCall'!$B$2:$K$842,7,FALSE)," ")</f>
        <v xml:space="preserve"> </v>
      </c>
      <c r="W349" s="263" t="str">
        <f>IF($N349="Complete",VLOOKUP($B349,'1C.Report TOS PreCall'!$B$2:$K$842,4,FALSE)," ")</f>
        <v xml:space="preserve"> </v>
      </c>
      <c r="X349" s="263"/>
      <c r="Y349" s="263" t="str">
        <f>IF($N349="Complete",VLOOKUP($B349,'1C.Report TOS PreCall'!$B$2:$K$842,6,FALSE)," ")</f>
        <v xml:space="preserve"> </v>
      </c>
      <c r="Z349" s="263" t="str">
        <f>IF($N349="Complete",VLOOKUP($B349,'1C.Report TOS PreCall'!$B$2:$K$842,8,FALSE)," ")</f>
        <v xml:space="preserve"> </v>
      </c>
      <c r="AA349" s="263" t="str">
        <f>IF($N349="Complete",VLOOKUP($B349,'1C.Report TOS PreCall'!$B$2:$K$842,5,FALSE)," ")</f>
        <v xml:space="preserve"> </v>
      </c>
    </row>
    <row r="350" spans="1:27">
      <c r="A350" s="284">
        <v>340</v>
      </c>
      <c r="B350" s="284"/>
      <c r="C350" s="262"/>
      <c r="D350" s="291"/>
      <c r="E350" s="268"/>
      <c r="F350" s="268"/>
      <c r="G350" s="291"/>
      <c r="H350" s="268"/>
      <c r="I350" s="295"/>
      <c r="J350" s="295"/>
      <c r="K350" s="295"/>
      <c r="L350" s="291"/>
      <c r="M350" s="263"/>
      <c r="N350" s="262"/>
      <c r="O350" s="285"/>
      <c r="P350" s="285"/>
      <c r="Q350" s="285" t="str">
        <f>IF($N350="Complete",IF(NOT(ISBLANK(L350)),VLOOKUP(L350,'1D.Report SMS INV1'!$D$5:$J$1005,7,FALSE),""),"")</f>
        <v/>
      </c>
      <c r="R350" s="285" t="str">
        <f>IF($N350="Complete",IF(NOT(ISBLANK(J350)),VLOOKUP(J350,'1E.Report SMS INV2'!$D$5:$J$1005,7,FALSE),""),"")</f>
        <v/>
      </c>
      <c r="S350" s="285" t="str">
        <f>IF($N350="Complete",IF(NOT(ISBLANK(K350)),VLOOKUP(K350,'1E.Report SMS INV2'!$D$5:$J$1005,7,FALSE),""),"")</f>
        <v/>
      </c>
      <c r="T350" s="285" t="str">
        <f>IF($N350="Complete",IF(NOT(ISBLANK(L350)),VLOOKUP(L350,'1E.Report SMS INV2'!$D$5:$J$1005,7,FALSE),""),"")</f>
        <v/>
      </c>
      <c r="U350" s="285" t="str">
        <f>IF(N350="Complete",IF(COUNTIF($J$12:$J350,$J350)+COUNTIF($K$12:$K350,$J350)+COUNTIF($L$12:$L350,$J350)&gt;1,"Data Duplicate",""),"")</f>
        <v/>
      </c>
      <c r="V350" s="263" t="str">
        <f>IF($N350="Complete",VLOOKUP($B350,'1C.Report TOS PreCall'!$B$2:$K$842,7,FALSE)," ")</f>
        <v xml:space="preserve"> </v>
      </c>
      <c r="W350" s="263" t="str">
        <f>IF($N350="Complete",VLOOKUP($B350,'1C.Report TOS PreCall'!$B$2:$K$842,4,FALSE)," ")</f>
        <v xml:space="preserve"> </v>
      </c>
      <c r="X350" s="263"/>
      <c r="Y350" s="263" t="str">
        <f>IF($N350="Complete",VLOOKUP($B350,'1C.Report TOS PreCall'!$B$2:$K$842,6,FALSE)," ")</f>
        <v xml:space="preserve"> </v>
      </c>
      <c r="Z350" s="263" t="str">
        <f>IF($N350="Complete",VLOOKUP($B350,'1C.Report TOS PreCall'!$B$2:$K$842,8,FALSE)," ")</f>
        <v xml:space="preserve"> </v>
      </c>
      <c r="AA350" s="263" t="str">
        <f>IF($N350="Complete",VLOOKUP($B350,'1C.Report TOS PreCall'!$B$2:$K$842,5,FALSE)," ")</f>
        <v xml:space="preserve"> </v>
      </c>
    </row>
    <row r="351" spans="1:27">
      <c r="A351" s="284">
        <v>341</v>
      </c>
      <c r="B351" s="284"/>
      <c r="C351" s="262"/>
      <c r="D351" s="291"/>
      <c r="E351" s="268"/>
      <c r="F351" s="268"/>
      <c r="G351" s="291"/>
      <c r="H351" s="268"/>
      <c r="I351" s="295"/>
      <c r="J351" s="295"/>
      <c r="K351" s="295"/>
      <c r="L351" s="291"/>
      <c r="M351" s="263"/>
      <c r="N351" s="262"/>
      <c r="O351" s="285"/>
      <c r="P351" s="285"/>
      <c r="Q351" s="285" t="str">
        <f>IF($N351="Complete",IF(NOT(ISBLANK(L351)),VLOOKUP(L351,'1D.Report SMS INV1'!$D$5:$J$1005,7,FALSE),""),"")</f>
        <v/>
      </c>
      <c r="R351" s="285" t="str">
        <f>IF($N351="Complete",IF(NOT(ISBLANK(J351)),VLOOKUP(J351,'1E.Report SMS INV2'!$D$5:$J$1005,7,FALSE),""),"")</f>
        <v/>
      </c>
      <c r="S351" s="285" t="str">
        <f>IF($N351="Complete",IF(NOT(ISBLANK(K351)),VLOOKUP(K351,'1E.Report SMS INV2'!$D$5:$J$1005,7,FALSE),""),"")</f>
        <v/>
      </c>
      <c r="T351" s="285" t="str">
        <f>IF($N351="Complete",IF(NOT(ISBLANK(L351)),VLOOKUP(L351,'1E.Report SMS INV2'!$D$5:$J$1005,7,FALSE),""),"")</f>
        <v/>
      </c>
      <c r="U351" s="285" t="str">
        <f>IF(N351="Complete",IF(COUNTIF($J$12:$J351,$J351)+COUNTIF($K$12:$K351,$J351)+COUNTIF($L$12:$L351,$J351)&gt;1,"Data Duplicate",""),"")</f>
        <v/>
      </c>
      <c r="V351" s="263" t="str">
        <f>IF($N351="Complete",VLOOKUP($B351,'1C.Report TOS PreCall'!$B$2:$K$842,7,FALSE)," ")</f>
        <v xml:space="preserve"> </v>
      </c>
      <c r="W351" s="263" t="str">
        <f>IF($N351="Complete",VLOOKUP($B351,'1C.Report TOS PreCall'!$B$2:$K$842,4,FALSE)," ")</f>
        <v xml:space="preserve"> </v>
      </c>
      <c r="X351" s="263"/>
      <c r="Y351" s="263" t="str">
        <f>IF($N351="Complete",VLOOKUP($B351,'1C.Report TOS PreCall'!$B$2:$K$842,6,FALSE)," ")</f>
        <v xml:space="preserve"> </v>
      </c>
      <c r="Z351" s="263" t="str">
        <f>IF($N351="Complete",VLOOKUP($B351,'1C.Report TOS PreCall'!$B$2:$K$842,8,FALSE)," ")</f>
        <v xml:space="preserve"> </v>
      </c>
      <c r="AA351" s="263" t="str">
        <f>IF($N351="Complete",VLOOKUP($B351,'1C.Report TOS PreCall'!$B$2:$K$842,5,FALSE)," ")</f>
        <v xml:space="preserve"> </v>
      </c>
    </row>
    <row r="352" spans="1:27">
      <c r="A352" s="284">
        <v>342</v>
      </c>
      <c r="B352" s="284"/>
      <c r="C352" s="262"/>
      <c r="D352" s="291"/>
      <c r="E352" s="268"/>
      <c r="F352" s="268"/>
      <c r="G352" s="291"/>
      <c r="H352" s="268"/>
      <c r="I352" s="295"/>
      <c r="J352" s="295"/>
      <c r="K352" s="295"/>
      <c r="L352" s="291"/>
      <c r="M352" s="263"/>
      <c r="N352" s="262"/>
      <c r="O352" s="285"/>
      <c r="P352" s="285"/>
      <c r="Q352" s="285" t="str">
        <f>IF($N352="Complete",IF(NOT(ISBLANK(L352)),VLOOKUP(L352,'1D.Report SMS INV1'!$D$5:$J$1005,7,FALSE),""),"")</f>
        <v/>
      </c>
      <c r="R352" s="285" t="str">
        <f>IF($N352="Complete",IF(NOT(ISBLANK(J352)),VLOOKUP(J352,'1E.Report SMS INV2'!$D$5:$J$1005,7,FALSE),""),"")</f>
        <v/>
      </c>
      <c r="S352" s="285" t="str">
        <f>IF($N352="Complete",IF(NOT(ISBLANK(K352)),VLOOKUP(K352,'1E.Report SMS INV2'!$D$5:$J$1005,7,FALSE),""),"")</f>
        <v/>
      </c>
      <c r="T352" s="285" t="str">
        <f>IF($N352="Complete",IF(NOT(ISBLANK(L352)),VLOOKUP(L352,'1E.Report SMS INV2'!$D$5:$J$1005,7,FALSE),""),"")</f>
        <v/>
      </c>
      <c r="U352" s="285" t="str">
        <f>IF(N352="Complete",IF(COUNTIF($J$12:$J352,$J352)+COUNTIF($K$12:$K352,$J352)+COUNTIF($L$12:$L352,$J352)&gt;1,"Data Duplicate",""),"")</f>
        <v/>
      </c>
      <c r="V352" s="263" t="str">
        <f>IF($N352="Complete",VLOOKUP($B352,'1C.Report TOS PreCall'!$B$2:$K$842,7,FALSE)," ")</f>
        <v xml:space="preserve"> </v>
      </c>
      <c r="W352" s="263" t="str">
        <f>IF($N352="Complete",VLOOKUP($B352,'1C.Report TOS PreCall'!$B$2:$K$842,4,FALSE)," ")</f>
        <v xml:space="preserve"> </v>
      </c>
      <c r="X352" s="263"/>
      <c r="Y352" s="263" t="str">
        <f>IF($N352="Complete",VLOOKUP($B352,'1C.Report TOS PreCall'!$B$2:$K$842,6,FALSE)," ")</f>
        <v xml:space="preserve"> </v>
      </c>
      <c r="Z352" s="263" t="str">
        <f>IF($N352="Complete",VLOOKUP($B352,'1C.Report TOS PreCall'!$B$2:$K$842,8,FALSE)," ")</f>
        <v xml:space="preserve"> </v>
      </c>
      <c r="AA352" s="263" t="str">
        <f>IF($N352="Complete",VLOOKUP($B352,'1C.Report TOS PreCall'!$B$2:$K$842,5,FALSE)," ")</f>
        <v xml:space="preserve"> </v>
      </c>
    </row>
    <row r="353" spans="1:27">
      <c r="A353" s="284">
        <v>343</v>
      </c>
      <c r="B353" s="284"/>
      <c r="C353" s="262"/>
      <c r="D353" s="291"/>
      <c r="E353" s="268"/>
      <c r="F353" s="268"/>
      <c r="G353" s="291"/>
      <c r="H353" s="268"/>
      <c r="I353" s="295"/>
      <c r="J353" s="295"/>
      <c r="K353" s="295"/>
      <c r="L353" s="291"/>
      <c r="M353" s="263"/>
      <c r="N353" s="262"/>
      <c r="O353" s="285"/>
      <c r="P353" s="285"/>
      <c r="Q353" s="285" t="str">
        <f>IF($N353="Complete",IF(NOT(ISBLANK(L353)),VLOOKUP(L353,'1D.Report SMS INV1'!$D$5:$J$1005,7,FALSE),""),"")</f>
        <v/>
      </c>
      <c r="R353" s="285" t="str">
        <f>IF($N353="Complete",IF(NOT(ISBLANK(J353)),VLOOKUP(J353,'1E.Report SMS INV2'!$D$5:$J$1005,7,FALSE),""),"")</f>
        <v/>
      </c>
      <c r="S353" s="285" t="str">
        <f>IF($N353="Complete",IF(NOT(ISBLANK(K353)),VLOOKUP(K353,'1E.Report SMS INV2'!$D$5:$J$1005,7,FALSE),""),"")</f>
        <v/>
      </c>
      <c r="T353" s="285" t="str">
        <f>IF($N353="Complete",IF(NOT(ISBLANK(L353)),VLOOKUP(L353,'1E.Report SMS INV2'!$D$5:$J$1005,7,FALSE),""),"")</f>
        <v/>
      </c>
      <c r="U353" s="285" t="str">
        <f>IF(N353="Complete",IF(COUNTIF($J$12:$J353,$J353)+COUNTIF($K$12:$K353,$J353)+COUNTIF($L$12:$L353,$J353)&gt;1,"Data Duplicate",""),"")</f>
        <v/>
      </c>
      <c r="V353" s="263" t="str">
        <f>IF($N353="Complete",VLOOKUP($B353,'1C.Report TOS PreCall'!$B$2:$K$842,7,FALSE)," ")</f>
        <v xml:space="preserve"> </v>
      </c>
      <c r="W353" s="263" t="str">
        <f>IF($N353="Complete",VLOOKUP($B353,'1C.Report TOS PreCall'!$B$2:$K$842,4,FALSE)," ")</f>
        <v xml:space="preserve"> </v>
      </c>
      <c r="X353" s="263"/>
      <c r="Y353" s="263" t="str">
        <f>IF($N353="Complete",VLOOKUP($B353,'1C.Report TOS PreCall'!$B$2:$K$842,6,FALSE)," ")</f>
        <v xml:space="preserve"> </v>
      </c>
      <c r="Z353" s="263" t="str">
        <f>IF($N353="Complete",VLOOKUP($B353,'1C.Report TOS PreCall'!$B$2:$K$842,8,FALSE)," ")</f>
        <v xml:space="preserve"> </v>
      </c>
      <c r="AA353" s="263" t="str">
        <f>IF($N353="Complete",VLOOKUP($B353,'1C.Report TOS PreCall'!$B$2:$K$842,5,FALSE)," ")</f>
        <v xml:space="preserve"> </v>
      </c>
    </row>
    <row r="354" spans="1:27">
      <c r="A354" s="284">
        <v>344</v>
      </c>
      <c r="B354" s="284"/>
      <c r="C354" s="262"/>
      <c r="D354" s="291"/>
      <c r="E354" s="268"/>
      <c r="F354" s="268"/>
      <c r="G354" s="291"/>
      <c r="H354" s="268"/>
      <c r="I354" s="295"/>
      <c r="J354" s="295"/>
      <c r="K354" s="295"/>
      <c r="L354" s="291"/>
      <c r="M354" s="263"/>
      <c r="N354" s="262"/>
      <c r="O354" s="285"/>
      <c r="P354" s="285"/>
      <c r="Q354" s="285" t="str">
        <f>IF($N354="Complete",IF(NOT(ISBLANK(L354)),VLOOKUP(L354,'1D.Report SMS INV1'!$D$5:$J$1005,7,FALSE),""),"")</f>
        <v/>
      </c>
      <c r="R354" s="285" t="str">
        <f>IF($N354="Complete",IF(NOT(ISBLANK(J354)),VLOOKUP(J354,'1E.Report SMS INV2'!$D$5:$J$1005,7,FALSE),""),"")</f>
        <v/>
      </c>
      <c r="S354" s="285" t="str">
        <f>IF($N354="Complete",IF(NOT(ISBLANK(K354)),VLOOKUP(K354,'1E.Report SMS INV2'!$D$5:$J$1005,7,FALSE),""),"")</f>
        <v/>
      </c>
      <c r="T354" s="285" t="str">
        <f>IF($N354="Complete",IF(NOT(ISBLANK(L354)),VLOOKUP(L354,'1E.Report SMS INV2'!$D$5:$J$1005,7,FALSE),""),"")</f>
        <v/>
      </c>
      <c r="U354" s="285" t="str">
        <f>IF(N354="Complete",IF(COUNTIF($J$12:$J354,$J354)+COUNTIF($K$12:$K354,$J354)+COUNTIF($L$12:$L354,$J354)&gt;1,"Data Duplicate",""),"")</f>
        <v/>
      </c>
      <c r="V354" s="263" t="str">
        <f>IF($N354="Complete",VLOOKUP($B354,'1C.Report TOS PreCall'!$B$2:$K$842,7,FALSE)," ")</f>
        <v xml:space="preserve"> </v>
      </c>
      <c r="W354" s="263" t="str">
        <f>IF($N354="Complete",VLOOKUP($B354,'1C.Report TOS PreCall'!$B$2:$K$842,4,FALSE)," ")</f>
        <v xml:space="preserve"> </v>
      </c>
      <c r="X354" s="263"/>
      <c r="Y354" s="263" t="str">
        <f>IF($N354="Complete",VLOOKUP($B354,'1C.Report TOS PreCall'!$B$2:$K$842,6,FALSE)," ")</f>
        <v xml:space="preserve"> </v>
      </c>
      <c r="Z354" s="263" t="str">
        <f>IF($N354="Complete",VLOOKUP($B354,'1C.Report TOS PreCall'!$B$2:$K$842,8,FALSE)," ")</f>
        <v xml:space="preserve"> </v>
      </c>
      <c r="AA354" s="263" t="str">
        <f>IF($N354="Complete",VLOOKUP($B354,'1C.Report TOS PreCall'!$B$2:$K$842,5,FALSE)," ")</f>
        <v xml:space="preserve"> </v>
      </c>
    </row>
    <row r="355" spans="1:27">
      <c r="A355" s="284">
        <v>345</v>
      </c>
      <c r="B355" s="284"/>
      <c r="C355" s="262"/>
      <c r="D355" s="291"/>
      <c r="E355" s="268"/>
      <c r="F355" s="268"/>
      <c r="G355" s="291"/>
      <c r="H355" s="268"/>
      <c r="I355" s="295"/>
      <c r="J355" s="295"/>
      <c r="K355" s="295"/>
      <c r="L355" s="291"/>
      <c r="M355" s="263"/>
      <c r="N355" s="262"/>
      <c r="O355" s="285"/>
      <c r="P355" s="285"/>
      <c r="Q355" s="285" t="str">
        <f>IF($N355="Complete",IF(NOT(ISBLANK(L355)),VLOOKUP(L355,'1D.Report SMS INV1'!$D$5:$J$1005,7,FALSE),""),"")</f>
        <v/>
      </c>
      <c r="R355" s="285" t="str">
        <f>IF($N355="Complete",IF(NOT(ISBLANK(J355)),VLOOKUP(J355,'1E.Report SMS INV2'!$D$5:$J$1005,7,FALSE),""),"")</f>
        <v/>
      </c>
      <c r="S355" s="285" t="str">
        <f>IF($N355="Complete",IF(NOT(ISBLANK(K355)),VLOOKUP(K355,'1E.Report SMS INV2'!$D$5:$J$1005,7,FALSE),""),"")</f>
        <v/>
      </c>
      <c r="T355" s="285" t="str">
        <f>IF($N355="Complete",IF(NOT(ISBLANK(L355)),VLOOKUP(L355,'1E.Report SMS INV2'!$D$5:$J$1005,7,FALSE),""),"")</f>
        <v/>
      </c>
      <c r="U355" s="285" t="str">
        <f>IF(N355="Complete",IF(COUNTIF($J$12:$J355,$J355)+COUNTIF($K$12:$K355,$J355)+COUNTIF($L$12:$L355,$J355)&gt;1,"Data Duplicate",""),"")</f>
        <v/>
      </c>
      <c r="V355" s="263" t="str">
        <f>IF($N355="Complete",VLOOKUP($B355,'1C.Report TOS PreCall'!$B$2:$K$842,7,FALSE)," ")</f>
        <v xml:space="preserve"> </v>
      </c>
      <c r="W355" s="263" t="str">
        <f>IF($N355="Complete",VLOOKUP($B355,'1C.Report TOS PreCall'!$B$2:$K$842,4,FALSE)," ")</f>
        <v xml:space="preserve"> </v>
      </c>
      <c r="X355" s="263"/>
      <c r="Y355" s="263" t="str">
        <f>IF($N355="Complete",VLOOKUP($B355,'1C.Report TOS PreCall'!$B$2:$K$842,6,FALSE)," ")</f>
        <v xml:space="preserve"> </v>
      </c>
      <c r="Z355" s="263" t="str">
        <f>IF($N355="Complete",VLOOKUP($B355,'1C.Report TOS PreCall'!$B$2:$K$842,8,FALSE)," ")</f>
        <v xml:space="preserve"> </v>
      </c>
      <c r="AA355" s="263" t="str">
        <f>IF($N355="Complete",VLOOKUP($B355,'1C.Report TOS PreCall'!$B$2:$K$842,5,FALSE)," ")</f>
        <v xml:space="preserve"> </v>
      </c>
    </row>
    <row r="356" spans="1:27">
      <c r="A356" s="284">
        <v>346</v>
      </c>
      <c r="B356" s="284"/>
      <c r="C356" s="262"/>
      <c r="D356" s="291"/>
      <c r="E356" s="268"/>
      <c r="F356" s="268"/>
      <c r="G356" s="291"/>
      <c r="H356" s="268"/>
      <c r="I356" s="295"/>
      <c r="J356" s="295"/>
      <c r="K356" s="295"/>
      <c r="L356" s="291"/>
      <c r="M356" s="263"/>
      <c r="N356" s="262"/>
      <c r="O356" s="285"/>
      <c r="P356" s="285"/>
      <c r="Q356" s="285" t="str">
        <f>IF($N356="Complete",IF(NOT(ISBLANK(L356)),VLOOKUP(L356,'1D.Report SMS INV1'!$D$5:$J$1005,7,FALSE),""),"")</f>
        <v/>
      </c>
      <c r="R356" s="285" t="str">
        <f>IF($N356="Complete",IF(NOT(ISBLANK(J356)),VLOOKUP(J356,'1E.Report SMS INV2'!$D$5:$J$1005,7,FALSE),""),"")</f>
        <v/>
      </c>
      <c r="S356" s="285" t="str">
        <f>IF($N356="Complete",IF(NOT(ISBLANK(K356)),VLOOKUP(K356,'1E.Report SMS INV2'!$D$5:$J$1005,7,FALSE),""),"")</f>
        <v/>
      </c>
      <c r="T356" s="285" t="str">
        <f>IF($N356="Complete",IF(NOT(ISBLANK(L356)),VLOOKUP(L356,'1E.Report SMS INV2'!$D$5:$J$1005,7,FALSE),""),"")</f>
        <v/>
      </c>
      <c r="U356" s="285" t="str">
        <f>IF(N356="Complete",IF(COUNTIF($J$12:$J356,$J356)+COUNTIF($K$12:$K356,$J356)+COUNTIF($L$12:$L356,$J356)&gt;1,"Data Duplicate",""),"")</f>
        <v/>
      </c>
      <c r="V356" s="263" t="str">
        <f>IF($N356="Complete",VLOOKUP($B356,'1C.Report TOS PreCall'!$B$2:$K$842,7,FALSE)," ")</f>
        <v xml:space="preserve"> </v>
      </c>
      <c r="W356" s="263" t="str">
        <f>IF($N356="Complete",VLOOKUP($B356,'1C.Report TOS PreCall'!$B$2:$K$842,4,FALSE)," ")</f>
        <v xml:space="preserve"> </v>
      </c>
      <c r="X356" s="263"/>
      <c r="Y356" s="263" t="str">
        <f>IF($N356="Complete",VLOOKUP($B356,'1C.Report TOS PreCall'!$B$2:$K$842,6,FALSE)," ")</f>
        <v xml:space="preserve"> </v>
      </c>
      <c r="Z356" s="263" t="str">
        <f>IF($N356="Complete",VLOOKUP($B356,'1C.Report TOS PreCall'!$B$2:$K$842,8,FALSE)," ")</f>
        <v xml:space="preserve"> </v>
      </c>
      <c r="AA356" s="263" t="str">
        <f>IF($N356="Complete",VLOOKUP($B356,'1C.Report TOS PreCall'!$B$2:$K$842,5,FALSE)," ")</f>
        <v xml:space="preserve"> </v>
      </c>
    </row>
    <row r="357" spans="1:27">
      <c r="A357" s="284">
        <v>347</v>
      </c>
      <c r="B357" s="284"/>
      <c r="C357" s="262"/>
      <c r="D357" s="291"/>
      <c r="E357" s="268"/>
      <c r="F357" s="268"/>
      <c r="G357" s="291"/>
      <c r="H357" s="268"/>
      <c r="I357" s="295"/>
      <c r="J357" s="295"/>
      <c r="K357" s="295"/>
      <c r="L357" s="291"/>
      <c r="M357" s="263"/>
      <c r="N357" s="262"/>
      <c r="O357" s="285"/>
      <c r="P357" s="285"/>
      <c r="Q357" s="285" t="str">
        <f>IF($N357="Complete",IF(NOT(ISBLANK(L357)),VLOOKUP(L357,'1D.Report SMS INV1'!$D$5:$J$1005,7,FALSE),""),"")</f>
        <v/>
      </c>
      <c r="R357" s="285" t="str">
        <f>IF($N357="Complete",IF(NOT(ISBLANK(J357)),VLOOKUP(J357,'1E.Report SMS INV2'!$D$5:$J$1005,7,FALSE),""),"")</f>
        <v/>
      </c>
      <c r="S357" s="285" t="str">
        <f>IF($N357="Complete",IF(NOT(ISBLANK(K357)),VLOOKUP(K357,'1E.Report SMS INV2'!$D$5:$J$1005,7,FALSE),""),"")</f>
        <v/>
      </c>
      <c r="T357" s="285" t="str">
        <f>IF($N357="Complete",IF(NOT(ISBLANK(L357)),VLOOKUP(L357,'1E.Report SMS INV2'!$D$5:$J$1005,7,FALSE),""),"")</f>
        <v/>
      </c>
      <c r="U357" s="285" t="str">
        <f>IF(N357="Complete",IF(COUNTIF($J$12:$J357,$J357)+COUNTIF($K$12:$K357,$J357)+COUNTIF($L$12:$L357,$J357)&gt;1,"Data Duplicate",""),"")</f>
        <v/>
      </c>
      <c r="V357" s="263" t="str">
        <f>IF($N357="Complete",VLOOKUP($B357,'1C.Report TOS PreCall'!$B$2:$K$842,7,FALSE)," ")</f>
        <v xml:space="preserve"> </v>
      </c>
      <c r="W357" s="263" t="str">
        <f>IF($N357="Complete",VLOOKUP($B357,'1C.Report TOS PreCall'!$B$2:$K$842,4,FALSE)," ")</f>
        <v xml:space="preserve"> </v>
      </c>
      <c r="X357" s="263"/>
      <c r="Y357" s="263" t="str">
        <f>IF($N357="Complete",VLOOKUP($B357,'1C.Report TOS PreCall'!$B$2:$K$842,6,FALSE)," ")</f>
        <v xml:space="preserve"> </v>
      </c>
      <c r="Z357" s="263" t="str">
        <f>IF($N357="Complete",VLOOKUP($B357,'1C.Report TOS PreCall'!$B$2:$K$842,8,FALSE)," ")</f>
        <v xml:space="preserve"> </v>
      </c>
      <c r="AA357" s="263" t="str">
        <f>IF($N357="Complete",VLOOKUP($B357,'1C.Report TOS PreCall'!$B$2:$K$842,5,FALSE)," ")</f>
        <v xml:space="preserve"> </v>
      </c>
    </row>
    <row r="358" spans="1:27">
      <c r="A358" s="284">
        <v>348</v>
      </c>
      <c r="B358" s="284"/>
      <c r="C358" s="262"/>
      <c r="D358" s="291"/>
      <c r="E358" s="268"/>
      <c r="F358" s="268"/>
      <c r="G358" s="291"/>
      <c r="H358" s="268"/>
      <c r="I358" s="295"/>
      <c r="J358" s="295"/>
      <c r="K358" s="295"/>
      <c r="L358" s="291"/>
      <c r="M358" s="263"/>
      <c r="N358" s="262"/>
      <c r="O358" s="285"/>
      <c r="P358" s="285"/>
      <c r="Q358" s="285" t="str">
        <f>IF($N358="Complete",IF(NOT(ISBLANK(L358)),VLOOKUP(L358,'1D.Report SMS INV1'!$D$5:$J$1005,7,FALSE),""),"")</f>
        <v/>
      </c>
      <c r="R358" s="285" t="str">
        <f>IF($N358="Complete",IF(NOT(ISBLANK(J358)),VLOOKUP(J358,'1E.Report SMS INV2'!$D$5:$J$1005,7,FALSE),""),"")</f>
        <v/>
      </c>
      <c r="S358" s="285" t="str">
        <f>IF($N358="Complete",IF(NOT(ISBLANK(K358)),VLOOKUP(K358,'1E.Report SMS INV2'!$D$5:$J$1005,7,FALSE),""),"")</f>
        <v/>
      </c>
      <c r="T358" s="285" t="str">
        <f>IF($N358="Complete",IF(NOT(ISBLANK(L358)),VLOOKUP(L358,'1E.Report SMS INV2'!$D$5:$J$1005,7,FALSE),""),"")</f>
        <v/>
      </c>
      <c r="U358" s="285" t="str">
        <f>IF(N358="Complete",IF(COUNTIF($J$12:$J358,$J358)+COUNTIF($K$12:$K358,$J358)+COUNTIF($L$12:$L358,$J358)&gt;1,"Data Duplicate",""),"")</f>
        <v/>
      </c>
      <c r="V358" s="263" t="str">
        <f>IF($N358="Complete",VLOOKUP($B358,'1C.Report TOS PreCall'!$B$2:$K$842,7,FALSE)," ")</f>
        <v xml:space="preserve"> </v>
      </c>
      <c r="W358" s="263" t="str">
        <f>IF($N358="Complete",VLOOKUP($B358,'1C.Report TOS PreCall'!$B$2:$K$842,4,FALSE)," ")</f>
        <v xml:space="preserve"> </v>
      </c>
      <c r="X358" s="263"/>
      <c r="Y358" s="263" t="str">
        <f>IF($N358="Complete",VLOOKUP($B358,'1C.Report TOS PreCall'!$B$2:$K$842,6,FALSE)," ")</f>
        <v xml:space="preserve"> </v>
      </c>
      <c r="Z358" s="263" t="str">
        <f>IF($N358="Complete",VLOOKUP($B358,'1C.Report TOS PreCall'!$B$2:$K$842,8,FALSE)," ")</f>
        <v xml:space="preserve"> </v>
      </c>
      <c r="AA358" s="263" t="str">
        <f>IF($N358="Complete",VLOOKUP($B358,'1C.Report TOS PreCall'!$B$2:$K$842,5,FALSE)," ")</f>
        <v xml:space="preserve"> </v>
      </c>
    </row>
    <row r="359" spans="1:27">
      <c r="A359" s="284">
        <v>349</v>
      </c>
      <c r="B359" s="284"/>
      <c r="C359" s="262"/>
      <c r="D359" s="291"/>
      <c r="E359" s="268"/>
      <c r="F359" s="268"/>
      <c r="G359" s="291"/>
      <c r="H359" s="268"/>
      <c r="I359" s="295"/>
      <c r="J359" s="295"/>
      <c r="K359" s="295"/>
      <c r="L359" s="291"/>
      <c r="M359" s="263"/>
      <c r="N359" s="262"/>
      <c r="O359" s="285"/>
      <c r="P359" s="285"/>
      <c r="Q359" s="285" t="str">
        <f>IF($N359="Complete",IF(NOT(ISBLANK(L359)),VLOOKUP(L359,'1D.Report SMS INV1'!$D$5:$J$1005,7,FALSE),""),"")</f>
        <v/>
      </c>
      <c r="R359" s="285" t="str">
        <f>IF($N359="Complete",IF(NOT(ISBLANK(J359)),VLOOKUP(J359,'1E.Report SMS INV2'!$D$5:$J$1005,7,FALSE),""),"")</f>
        <v/>
      </c>
      <c r="S359" s="285" t="str">
        <f>IF($N359="Complete",IF(NOT(ISBLANK(K359)),VLOOKUP(K359,'1E.Report SMS INV2'!$D$5:$J$1005,7,FALSE),""),"")</f>
        <v/>
      </c>
      <c r="T359" s="285" t="str">
        <f>IF($N359="Complete",IF(NOT(ISBLANK(L359)),VLOOKUP(L359,'1E.Report SMS INV2'!$D$5:$J$1005,7,FALSE),""),"")</f>
        <v/>
      </c>
      <c r="U359" s="285" t="str">
        <f>IF(N359="Complete",IF(COUNTIF($J$12:$J359,$J359)+COUNTIF($K$12:$K359,$J359)+COUNTIF($L$12:$L359,$J359)&gt;1,"Data Duplicate",""),"")</f>
        <v/>
      </c>
      <c r="V359" s="263" t="str">
        <f>IF($N359="Complete",VLOOKUP($B359,'1C.Report TOS PreCall'!$B$2:$K$842,7,FALSE)," ")</f>
        <v xml:space="preserve"> </v>
      </c>
      <c r="W359" s="263" t="str">
        <f>IF($N359="Complete",VLOOKUP($B359,'1C.Report TOS PreCall'!$B$2:$K$842,4,FALSE)," ")</f>
        <v xml:space="preserve"> </v>
      </c>
      <c r="X359" s="263"/>
      <c r="Y359" s="263" t="str">
        <f>IF($N359="Complete",VLOOKUP($B359,'1C.Report TOS PreCall'!$B$2:$K$842,6,FALSE)," ")</f>
        <v xml:space="preserve"> </v>
      </c>
      <c r="Z359" s="263" t="str">
        <f>IF($N359="Complete",VLOOKUP($B359,'1C.Report TOS PreCall'!$B$2:$K$842,8,FALSE)," ")</f>
        <v xml:space="preserve"> </v>
      </c>
      <c r="AA359" s="263" t="str">
        <f>IF($N359="Complete",VLOOKUP($B359,'1C.Report TOS PreCall'!$B$2:$K$842,5,FALSE)," ")</f>
        <v xml:space="preserve"> </v>
      </c>
    </row>
    <row r="360" spans="1:27">
      <c r="A360" s="284">
        <v>350</v>
      </c>
      <c r="B360" s="284"/>
      <c r="C360" s="262"/>
      <c r="D360" s="291"/>
      <c r="E360" s="268"/>
      <c r="F360" s="268"/>
      <c r="G360" s="291"/>
      <c r="H360" s="268"/>
      <c r="I360" s="295"/>
      <c r="J360" s="295"/>
      <c r="K360" s="295"/>
      <c r="L360" s="291"/>
      <c r="M360" s="263"/>
      <c r="N360" s="262"/>
      <c r="O360" s="285"/>
      <c r="P360" s="285"/>
      <c r="Q360" s="285" t="str">
        <f>IF($N360="Complete",IF(NOT(ISBLANK(L360)),VLOOKUP(L360,'1D.Report SMS INV1'!$D$5:$J$1005,7,FALSE),""),"")</f>
        <v/>
      </c>
      <c r="R360" s="285" t="str">
        <f>IF($N360="Complete",IF(NOT(ISBLANK(J360)),VLOOKUP(J360,'1E.Report SMS INV2'!$D$5:$J$1005,7,FALSE),""),"")</f>
        <v/>
      </c>
      <c r="S360" s="285" t="str">
        <f>IF($N360="Complete",IF(NOT(ISBLANK(K360)),VLOOKUP(K360,'1E.Report SMS INV2'!$D$5:$J$1005,7,FALSE),""),"")</f>
        <v/>
      </c>
      <c r="T360" s="285" t="str">
        <f>IF($N360="Complete",IF(NOT(ISBLANK(L360)),VLOOKUP(L360,'1E.Report SMS INV2'!$D$5:$J$1005,7,FALSE),""),"")</f>
        <v/>
      </c>
      <c r="U360" s="285" t="str">
        <f>IF(N360="Complete",IF(COUNTIF($J$12:$J360,$J360)+COUNTIF($K$12:$K360,$J360)+COUNTIF($L$12:$L360,$J360)&gt;1,"Data Duplicate",""),"")</f>
        <v/>
      </c>
      <c r="V360" s="263" t="str">
        <f>IF($N360="Complete",VLOOKUP($B360,'1C.Report TOS PreCall'!$B$2:$K$842,7,FALSE)," ")</f>
        <v xml:space="preserve"> </v>
      </c>
      <c r="W360" s="263" t="str">
        <f>IF($N360="Complete",VLOOKUP($B360,'1C.Report TOS PreCall'!$B$2:$K$842,4,FALSE)," ")</f>
        <v xml:space="preserve"> </v>
      </c>
      <c r="X360" s="263"/>
      <c r="Y360" s="263" t="str">
        <f>IF($N360="Complete",VLOOKUP($B360,'1C.Report TOS PreCall'!$B$2:$K$842,6,FALSE)," ")</f>
        <v xml:space="preserve"> </v>
      </c>
      <c r="Z360" s="263" t="str">
        <f>IF($N360="Complete",VLOOKUP($B360,'1C.Report TOS PreCall'!$B$2:$K$842,8,FALSE)," ")</f>
        <v xml:space="preserve"> </v>
      </c>
      <c r="AA360" s="263" t="str">
        <f>IF($N360="Complete",VLOOKUP($B360,'1C.Report TOS PreCall'!$B$2:$K$842,5,FALSE)," ")</f>
        <v xml:space="preserve"> </v>
      </c>
    </row>
    <row r="361" spans="1:27">
      <c r="A361" s="284">
        <v>351</v>
      </c>
      <c r="B361" s="284"/>
      <c r="C361" s="262"/>
      <c r="D361" s="291"/>
      <c r="E361" s="268"/>
      <c r="F361" s="268"/>
      <c r="G361" s="291"/>
      <c r="H361" s="268"/>
      <c r="I361" s="295"/>
      <c r="J361" s="295"/>
      <c r="K361" s="295"/>
      <c r="L361" s="291"/>
      <c r="M361" s="263"/>
      <c r="N361" s="262"/>
      <c r="O361" s="285"/>
      <c r="P361" s="285"/>
      <c r="Q361" s="285" t="str">
        <f>IF($N361="Complete",IF(NOT(ISBLANK(L361)),VLOOKUP(L361,'1D.Report SMS INV1'!$D$5:$J$1005,7,FALSE),""),"")</f>
        <v/>
      </c>
      <c r="R361" s="285" t="str">
        <f>IF($N361="Complete",IF(NOT(ISBLANK(J361)),VLOOKUP(J361,'1E.Report SMS INV2'!$D$5:$J$1005,7,FALSE),""),"")</f>
        <v/>
      </c>
      <c r="S361" s="285" t="str">
        <f>IF($N361="Complete",IF(NOT(ISBLANK(K361)),VLOOKUP(K361,'1E.Report SMS INV2'!$D$5:$J$1005,7,FALSE),""),"")</f>
        <v/>
      </c>
      <c r="T361" s="285" t="str">
        <f>IF($N361="Complete",IF(NOT(ISBLANK(L361)),VLOOKUP(L361,'1E.Report SMS INV2'!$D$5:$J$1005,7,FALSE),""),"")</f>
        <v/>
      </c>
      <c r="U361" s="285" t="str">
        <f>IF(N361="Complete",IF(COUNTIF($J$12:$J361,$J361)+COUNTIF($K$12:$K361,$J361)+COUNTIF($L$12:$L361,$J361)&gt;1,"Data Duplicate",""),"")</f>
        <v/>
      </c>
      <c r="V361" s="263" t="str">
        <f>IF($N361="Complete",VLOOKUP($B361,'1C.Report TOS PreCall'!$B$2:$K$842,7,FALSE)," ")</f>
        <v xml:space="preserve"> </v>
      </c>
      <c r="W361" s="263" t="str">
        <f>IF($N361="Complete",VLOOKUP($B361,'1C.Report TOS PreCall'!$B$2:$K$842,4,FALSE)," ")</f>
        <v xml:space="preserve"> </v>
      </c>
      <c r="X361" s="263"/>
      <c r="Y361" s="263" t="str">
        <f>IF($N361="Complete",VLOOKUP($B361,'1C.Report TOS PreCall'!$B$2:$K$842,6,FALSE)," ")</f>
        <v xml:space="preserve"> </v>
      </c>
      <c r="Z361" s="263" t="str">
        <f>IF($N361="Complete",VLOOKUP($B361,'1C.Report TOS PreCall'!$B$2:$K$842,8,FALSE)," ")</f>
        <v xml:space="preserve"> </v>
      </c>
      <c r="AA361" s="263" t="str">
        <f>IF($N361="Complete",VLOOKUP($B361,'1C.Report TOS PreCall'!$B$2:$K$842,5,FALSE)," ")</f>
        <v xml:space="preserve"> </v>
      </c>
    </row>
    <row r="362" spans="1:27">
      <c r="A362" s="284">
        <v>352</v>
      </c>
      <c r="B362" s="284"/>
      <c r="C362" s="262"/>
      <c r="D362" s="291"/>
      <c r="E362" s="268"/>
      <c r="F362" s="268"/>
      <c r="G362" s="291"/>
      <c r="H362" s="268"/>
      <c r="I362" s="295"/>
      <c r="J362" s="295"/>
      <c r="K362" s="295"/>
      <c r="L362" s="291"/>
      <c r="M362" s="263"/>
      <c r="N362" s="262"/>
      <c r="O362" s="285"/>
      <c r="P362" s="285"/>
      <c r="Q362" s="285" t="str">
        <f>IF($N362="Complete",IF(NOT(ISBLANK(L362)),VLOOKUP(L362,'1D.Report SMS INV1'!$D$5:$J$1005,7,FALSE),""),"")</f>
        <v/>
      </c>
      <c r="R362" s="285" t="str">
        <f>IF($N362="Complete",IF(NOT(ISBLANK(J362)),VLOOKUP(J362,'1E.Report SMS INV2'!$D$5:$J$1005,7,FALSE),""),"")</f>
        <v/>
      </c>
      <c r="S362" s="285" t="str">
        <f>IF($N362="Complete",IF(NOT(ISBLANK(K362)),VLOOKUP(K362,'1E.Report SMS INV2'!$D$5:$J$1005,7,FALSE),""),"")</f>
        <v/>
      </c>
      <c r="T362" s="285" t="str">
        <f>IF($N362="Complete",IF(NOT(ISBLANK(L362)),VLOOKUP(L362,'1E.Report SMS INV2'!$D$5:$J$1005,7,FALSE),""),"")</f>
        <v/>
      </c>
      <c r="U362" s="285" t="str">
        <f>IF(N362="Complete",IF(COUNTIF($J$12:$J362,$J362)+COUNTIF($K$12:$K362,$J362)+COUNTIF($L$12:$L362,$J362)&gt;1,"Data Duplicate",""),"")</f>
        <v/>
      </c>
      <c r="V362" s="263" t="str">
        <f>IF($N362="Complete",VLOOKUP($B362,'1C.Report TOS PreCall'!$B$2:$K$842,7,FALSE)," ")</f>
        <v xml:space="preserve"> </v>
      </c>
      <c r="W362" s="263" t="str">
        <f>IF($N362="Complete",VLOOKUP($B362,'1C.Report TOS PreCall'!$B$2:$K$842,4,FALSE)," ")</f>
        <v xml:space="preserve"> </v>
      </c>
      <c r="X362" s="263"/>
      <c r="Y362" s="263" t="str">
        <f>IF($N362="Complete",VLOOKUP($B362,'1C.Report TOS PreCall'!$B$2:$K$842,6,FALSE)," ")</f>
        <v xml:space="preserve"> </v>
      </c>
      <c r="Z362" s="263" t="str">
        <f>IF($N362="Complete",VLOOKUP($B362,'1C.Report TOS PreCall'!$B$2:$K$842,8,FALSE)," ")</f>
        <v xml:space="preserve"> </v>
      </c>
      <c r="AA362" s="263" t="str">
        <f>IF($N362="Complete",VLOOKUP($B362,'1C.Report TOS PreCall'!$B$2:$K$842,5,FALSE)," ")</f>
        <v xml:space="preserve"> </v>
      </c>
    </row>
    <row r="363" spans="1:27">
      <c r="A363" s="284">
        <v>353</v>
      </c>
      <c r="B363" s="284"/>
      <c r="C363" s="262"/>
      <c r="D363" s="291"/>
      <c r="E363" s="268"/>
      <c r="F363" s="268"/>
      <c r="G363" s="291"/>
      <c r="H363" s="268"/>
      <c r="I363" s="295"/>
      <c r="J363" s="295"/>
      <c r="K363" s="295"/>
      <c r="L363" s="291"/>
      <c r="M363" s="263"/>
      <c r="N363" s="262"/>
      <c r="O363" s="285"/>
      <c r="P363" s="285"/>
      <c r="Q363" s="285" t="str">
        <f>IF($N363="Complete",IF(NOT(ISBLANK(L363)),VLOOKUP(L363,'1D.Report SMS INV1'!$D$5:$J$1005,7,FALSE),""),"")</f>
        <v/>
      </c>
      <c r="R363" s="285" t="str">
        <f>IF($N363="Complete",IF(NOT(ISBLANK(J363)),VLOOKUP(J363,'1E.Report SMS INV2'!$D$5:$J$1005,7,FALSE),""),"")</f>
        <v/>
      </c>
      <c r="S363" s="285" t="str">
        <f>IF($N363="Complete",IF(NOT(ISBLANK(K363)),VLOOKUP(K363,'1E.Report SMS INV2'!$D$5:$J$1005,7,FALSE),""),"")</f>
        <v/>
      </c>
      <c r="T363" s="285" t="str">
        <f>IF($N363="Complete",IF(NOT(ISBLANK(L363)),VLOOKUP(L363,'1E.Report SMS INV2'!$D$5:$J$1005,7,FALSE),""),"")</f>
        <v/>
      </c>
      <c r="U363" s="285" t="str">
        <f>IF(N363="Complete",IF(COUNTIF($J$12:$J363,$J363)+COUNTIF($K$12:$K363,$J363)+COUNTIF($L$12:$L363,$J363)&gt;1,"Data Duplicate",""),"")</f>
        <v/>
      </c>
      <c r="V363" s="263" t="str">
        <f>IF($N363="Complete",VLOOKUP($B363,'1C.Report TOS PreCall'!$B$2:$K$842,7,FALSE)," ")</f>
        <v xml:space="preserve"> </v>
      </c>
      <c r="W363" s="263" t="str">
        <f>IF($N363="Complete",VLOOKUP($B363,'1C.Report TOS PreCall'!$B$2:$K$842,4,FALSE)," ")</f>
        <v xml:space="preserve"> </v>
      </c>
      <c r="X363" s="263"/>
      <c r="Y363" s="263" t="str">
        <f>IF($N363="Complete",VLOOKUP($B363,'1C.Report TOS PreCall'!$B$2:$K$842,6,FALSE)," ")</f>
        <v xml:space="preserve"> </v>
      </c>
      <c r="Z363" s="263" t="str">
        <f>IF($N363="Complete",VLOOKUP($B363,'1C.Report TOS PreCall'!$B$2:$K$842,8,FALSE)," ")</f>
        <v xml:space="preserve"> </v>
      </c>
      <c r="AA363" s="263" t="str">
        <f>IF($N363="Complete",VLOOKUP($B363,'1C.Report TOS PreCall'!$B$2:$K$842,5,FALSE)," ")</f>
        <v xml:space="preserve"> </v>
      </c>
    </row>
    <row r="364" spans="1:27">
      <c r="A364" s="284">
        <v>354</v>
      </c>
      <c r="B364" s="284"/>
      <c r="C364" s="262"/>
      <c r="D364" s="291"/>
      <c r="E364" s="268"/>
      <c r="F364" s="268"/>
      <c r="G364" s="291"/>
      <c r="H364" s="268"/>
      <c r="I364" s="295"/>
      <c r="J364" s="295"/>
      <c r="K364" s="295"/>
      <c r="L364" s="291"/>
      <c r="M364" s="263"/>
      <c r="N364" s="262"/>
      <c r="O364" s="285"/>
      <c r="P364" s="285"/>
      <c r="Q364" s="285" t="str">
        <f>IF($N364="Complete",IF(NOT(ISBLANK(L364)),VLOOKUP(L364,'1D.Report SMS INV1'!$D$5:$J$1005,7,FALSE),""),"")</f>
        <v/>
      </c>
      <c r="R364" s="285" t="str">
        <f>IF($N364="Complete",IF(NOT(ISBLANK(J364)),VLOOKUP(J364,'1E.Report SMS INV2'!$D$5:$J$1005,7,FALSE),""),"")</f>
        <v/>
      </c>
      <c r="S364" s="285" t="str">
        <f>IF($N364="Complete",IF(NOT(ISBLANK(K364)),VLOOKUP(K364,'1E.Report SMS INV2'!$D$5:$J$1005,7,FALSE),""),"")</f>
        <v/>
      </c>
      <c r="T364" s="285" t="str">
        <f>IF($N364="Complete",IF(NOT(ISBLANK(L364)),VLOOKUP(L364,'1E.Report SMS INV2'!$D$5:$J$1005,7,FALSE),""),"")</f>
        <v/>
      </c>
      <c r="U364" s="285" t="str">
        <f>IF(N364="Complete",IF(COUNTIF($J$12:$J364,$J364)+COUNTIF($K$12:$K364,$J364)+COUNTIF($L$12:$L364,$J364)&gt;1,"Data Duplicate",""),"")</f>
        <v/>
      </c>
      <c r="V364" s="263" t="str">
        <f>IF($N364="Complete",VLOOKUP($B364,'1C.Report TOS PreCall'!$B$2:$K$842,7,FALSE)," ")</f>
        <v xml:space="preserve"> </v>
      </c>
      <c r="W364" s="263" t="str">
        <f>IF($N364="Complete",VLOOKUP($B364,'1C.Report TOS PreCall'!$B$2:$K$842,4,FALSE)," ")</f>
        <v xml:space="preserve"> </v>
      </c>
      <c r="X364" s="263"/>
      <c r="Y364" s="263" t="str">
        <f>IF($N364="Complete",VLOOKUP($B364,'1C.Report TOS PreCall'!$B$2:$K$842,6,FALSE)," ")</f>
        <v xml:space="preserve"> </v>
      </c>
      <c r="Z364" s="263" t="str">
        <f>IF($N364="Complete",VLOOKUP($B364,'1C.Report TOS PreCall'!$B$2:$K$842,8,FALSE)," ")</f>
        <v xml:space="preserve"> </v>
      </c>
      <c r="AA364" s="263" t="str">
        <f>IF($N364="Complete",VLOOKUP($B364,'1C.Report TOS PreCall'!$B$2:$K$842,5,FALSE)," ")</f>
        <v xml:space="preserve"> </v>
      </c>
    </row>
    <row r="365" spans="1:27">
      <c r="A365" s="284">
        <v>355</v>
      </c>
      <c r="B365" s="284"/>
      <c r="C365" s="262"/>
      <c r="D365" s="291"/>
      <c r="E365" s="268"/>
      <c r="F365" s="268"/>
      <c r="G365" s="291"/>
      <c r="H365" s="268"/>
      <c r="I365" s="295"/>
      <c r="J365" s="295"/>
      <c r="K365" s="295"/>
      <c r="L365" s="291"/>
      <c r="M365" s="263"/>
      <c r="N365" s="262"/>
      <c r="O365" s="285"/>
      <c r="P365" s="285"/>
      <c r="Q365" s="285" t="str">
        <f>IF($N365="Complete",IF(NOT(ISBLANK(L365)),VLOOKUP(L365,'1D.Report SMS INV1'!$D$5:$J$1005,7,FALSE),""),"")</f>
        <v/>
      </c>
      <c r="R365" s="285" t="str">
        <f>IF($N365="Complete",IF(NOT(ISBLANK(J365)),VLOOKUP(J365,'1E.Report SMS INV2'!$D$5:$J$1005,7,FALSE),""),"")</f>
        <v/>
      </c>
      <c r="S365" s="285" t="str">
        <f>IF($N365="Complete",IF(NOT(ISBLANK(K365)),VLOOKUP(K365,'1E.Report SMS INV2'!$D$5:$J$1005,7,FALSE),""),"")</f>
        <v/>
      </c>
      <c r="T365" s="285" t="str">
        <f>IF($N365="Complete",IF(NOT(ISBLANK(L365)),VLOOKUP(L365,'1E.Report SMS INV2'!$D$5:$J$1005,7,FALSE),""),"")</f>
        <v/>
      </c>
      <c r="U365" s="285" t="str">
        <f>IF(N365="Complete",IF(COUNTIF($J$12:$J365,$J365)+COUNTIF($K$12:$K365,$J365)+COUNTIF($L$12:$L365,$J365)&gt;1,"Data Duplicate",""),"")</f>
        <v/>
      </c>
      <c r="V365" s="263" t="str">
        <f>IF($N365="Complete",VLOOKUP($B365,'1C.Report TOS PreCall'!$B$2:$K$842,7,FALSE)," ")</f>
        <v xml:space="preserve"> </v>
      </c>
      <c r="W365" s="263" t="str">
        <f>IF($N365="Complete",VLOOKUP($B365,'1C.Report TOS PreCall'!$B$2:$K$842,4,FALSE)," ")</f>
        <v xml:space="preserve"> </v>
      </c>
      <c r="X365" s="263"/>
      <c r="Y365" s="263" t="str">
        <f>IF($N365="Complete",VLOOKUP($B365,'1C.Report TOS PreCall'!$B$2:$K$842,6,FALSE)," ")</f>
        <v xml:space="preserve"> </v>
      </c>
      <c r="Z365" s="263" t="str">
        <f>IF($N365="Complete",VLOOKUP($B365,'1C.Report TOS PreCall'!$B$2:$K$842,8,FALSE)," ")</f>
        <v xml:space="preserve"> </v>
      </c>
      <c r="AA365" s="263" t="str">
        <f>IF($N365="Complete",VLOOKUP($B365,'1C.Report TOS PreCall'!$B$2:$K$842,5,FALSE)," ")</f>
        <v xml:space="preserve"> </v>
      </c>
    </row>
    <row r="366" spans="1:27">
      <c r="A366" s="284">
        <v>356</v>
      </c>
      <c r="B366" s="284"/>
      <c r="C366" s="262"/>
      <c r="D366" s="291"/>
      <c r="E366" s="268"/>
      <c r="F366" s="268"/>
      <c r="G366" s="291"/>
      <c r="H366" s="268"/>
      <c r="I366" s="295"/>
      <c r="J366" s="295"/>
      <c r="K366" s="295"/>
      <c r="L366" s="291"/>
      <c r="M366" s="263"/>
      <c r="N366" s="262"/>
      <c r="O366" s="285"/>
      <c r="P366" s="285"/>
      <c r="Q366" s="285" t="str">
        <f>IF($N366="Complete",IF(NOT(ISBLANK(L366)),VLOOKUP(L366,'1D.Report SMS INV1'!$D$5:$J$1005,7,FALSE),""),"")</f>
        <v/>
      </c>
      <c r="R366" s="285" t="str">
        <f>IF($N366="Complete",IF(NOT(ISBLANK(J366)),VLOOKUP(J366,'1E.Report SMS INV2'!$D$5:$J$1005,7,FALSE),""),"")</f>
        <v/>
      </c>
      <c r="S366" s="285" t="str">
        <f>IF($N366="Complete",IF(NOT(ISBLANK(K366)),VLOOKUP(K366,'1E.Report SMS INV2'!$D$5:$J$1005,7,FALSE),""),"")</f>
        <v/>
      </c>
      <c r="T366" s="285" t="str">
        <f>IF($N366="Complete",IF(NOT(ISBLANK(L366)),VLOOKUP(L366,'1E.Report SMS INV2'!$D$5:$J$1005,7,FALSE),""),"")</f>
        <v/>
      </c>
      <c r="U366" s="285" t="str">
        <f>IF(N366="Complete",IF(COUNTIF($J$12:$J366,$J366)+COUNTIF($K$12:$K366,$J366)+COUNTIF($L$12:$L366,$J366)&gt;1,"Data Duplicate",""),"")</f>
        <v/>
      </c>
      <c r="V366" s="263" t="str">
        <f>IF($N366="Complete",VLOOKUP($B366,'1C.Report TOS PreCall'!$B$2:$K$842,7,FALSE)," ")</f>
        <v xml:space="preserve"> </v>
      </c>
      <c r="W366" s="263" t="str">
        <f>IF($N366="Complete",VLOOKUP($B366,'1C.Report TOS PreCall'!$B$2:$K$842,4,FALSE)," ")</f>
        <v xml:space="preserve"> </v>
      </c>
      <c r="X366" s="263"/>
      <c r="Y366" s="263" t="str">
        <f>IF($N366="Complete",VLOOKUP($B366,'1C.Report TOS PreCall'!$B$2:$K$842,6,FALSE)," ")</f>
        <v xml:space="preserve"> </v>
      </c>
      <c r="Z366" s="263" t="str">
        <f>IF($N366="Complete",VLOOKUP($B366,'1C.Report TOS PreCall'!$B$2:$K$842,8,FALSE)," ")</f>
        <v xml:space="preserve"> </v>
      </c>
      <c r="AA366" s="263" t="str">
        <f>IF($N366="Complete",VLOOKUP($B366,'1C.Report TOS PreCall'!$B$2:$K$842,5,FALSE)," ")</f>
        <v xml:space="preserve"> </v>
      </c>
    </row>
    <row r="367" spans="1:27">
      <c r="A367" s="284">
        <v>357</v>
      </c>
      <c r="B367" s="284"/>
      <c r="C367" s="262"/>
      <c r="D367" s="291"/>
      <c r="E367" s="268"/>
      <c r="F367" s="268"/>
      <c r="G367" s="291"/>
      <c r="H367" s="268"/>
      <c r="I367" s="295"/>
      <c r="J367" s="295"/>
      <c r="K367" s="295"/>
      <c r="L367" s="291"/>
      <c r="M367" s="263"/>
      <c r="N367" s="262"/>
      <c r="O367" s="285"/>
      <c r="P367" s="285"/>
      <c r="Q367" s="285" t="str">
        <f>IF($N367="Complete",IF(NOT(ISBLANK(L367)),VLOOKUP(L367,'1D.Report SMS INV1'!$D$5:$J$1005,7,FALSE),""),"")</f>
        <v/>
      </c>
      <c r="R367" s="285" t="str">
        <f>IF($N367="Complete",IF(NOT(ISBLANK(J367)),VLOOKUP(J367,'1E.Report SMS INV2'!$D$5:$J$1005,7,FALSE),""),"")</f>
        <v/>
      </c>
      <c r="S367" s="285" t="str">
        <f>IF($N367="Complete",IF(NOT(ISBLANK(K367)),VLOOKUP(K367,'1E.Report SMS INV2'!$D$5:$J$1005,7,FALSE),""),"")</f>
        <v/>
      </c>
      <c r="T367" s="285" t="str">
        <f>IF($N367="Complete",IF(NOT(ISBLANK(L367)),VLOOKUP(L367,'1E.Report SMS INV2'!$D$5:$J$1005,7,FALSE),""),"")</f>
        <v/>
      </c>
      <c r="U367" s="285" t="str">
        <f>IF(N367="Complete",IF(COUNTIF($J$12:$J367,$J367)+COUNTIF($K$12:$K367,$J367)+COUNTIF($L$12:$L367,$J367)&gt;1,"Data Duplicate",""),"")</f>
        <v/>
      </c>
      <c r="V367" s="263" t="str">
        <f>IF($N367="Complete",VLOOKUP($B367,'1C.Report TOS PreCall'!$B$2:$K$842,7,FALSE)," ")</f>
        <v xml:space="preserve"> </v>
      </c>
      <c r="W367" s="263" t="str">
        <f>IF($N367="Complete",VLOOKUP($B367,'1C.Report TOS PreCall'!$B$2:$K$842,4,FALSE)," ")</f>
        <v xml:space="preserve"> </v>
      </c>
      <c r="X367" s="263"/>
      <c r="Y367" s="263" t="str">
        <f>IF($N367="Complete",VLOOKUP($B367,'1C.Report TOS PreCall'!$B$2:$K$842,6,FALSE)," ")</f>
        <v xml:space="preserve"> </v>
      </c>
      <c r="Z367" s="263" t="str">
        <f>IF($N367="Complete",VLOOKUP($B367,'1C.Report TOS PreCall'!$B$2:$K$842,8,FALSE)," ")</f>
        <v xml:space="preserve"> </v>
      </c>
      <c r="AA367" s="263" t="str">
        <f>IF($N367="Complete",VLOOKUP($B367,'1C.Report TOS PreCall'!$B$2:$K$842,5,FALSE)," ")</f>
        <v xml:space="preserve"> </v>
      </c>
    </row>
    <row r="368" spans="1:27">
      <c r="A368" s="284">
        <v>358</v>
      </c>
      <c r="B368" s="284"/>
      <c r="C368" s="262"/>
      <c r="D368" s="291"/>
      <c r="E368" s="268"/>
      <c r="F368" s="268"/>
      <c r="G368" s="291"/>
      <c r="H368" s="268"/>
      <c r="I368" s="295"/>
      <c r="J368" s="295"/>
      <c r="K368" s="295"/>
      <c r="L368" s="291"/>
      <c r="M368" s="263"/>
      <c r="N368" s="262"/>
      <c r="O368" s="285"/>
      <c r="P368" s="285"/>
      <c r="Q368" s="285" t="str">
        <f>IF($N368="Complete",IF(NOT(ISBLANK(L368)),VLOOKUP(L368,'1D.Report SMS INV1'!$D$5:$J$1005,7,FALSE),""),"")</f>
        <v/>
      </c>
      <c r="R368" s="285" t="str">
        <f>IF($N368="Complete",IF(NOT(ISBLANK(J368)),VLOOKUP(J368,'1E.Report SMS INV2'!$D$5:$J$1005,7,FALSE),""),"")</f>
        <v/>
      </c>
      <c r="S368" s="285" t="str">
        <f>IF($N368="Complete",IF(NOT(ISBLANK(K368)),VLOOKUP(K368,'1E.Report SMS INV2'!$D$5:$J$1005,7,FALSE),""),"")</f>
        <v/>
      </c>
      <c r="T368" s="285" t="str">
        <f>IF($N368="Complete",IF(NOT(ISBLANK(L368)),VLOOKUP(L368,'1E.Report SMS INV2'!$D$5:$J$1005,7,FALSE),""),"")</f>
        <v/>
      </c>
      <c r="U368" s="285" t="str">
        <f>IF(N368="Complete",IF(COUNTIF($J$12:$J368,$J368)+COUNTIF($K$12:$K368,$J368)+COUNTIF($L$12:$L368,$J368)&gt;1,"Data Duplicate",""),"")</f>
        <v/>
      </c>
      <c r="V368" s="263" t="str">
        <f>IF($N368="Complete",VLOOKUP($B368,'1C.Report TOS PreCall'!$B$2:$K$842,7,FALSE)," ")</f>
        <v xml:space="preserve"> </v>
      </c>
      <c r="W368" s="263" t="str">
        <f>IF($N368="Complete",VLOOKUP($B368,'1C.Report TOS PreCall'!$B$2:$K$842,4,FALSE)," ")</f>
        <v xml:space="preserve"> </v>
      </c>
      <c r="X368" s="263"/>
      <c r="Y368" s="263" t="str">
        <f>IF($N368="Complete",VLOOKUP($B368,'1C.Report TOS PreCall'!$B$2:$K$842,6,FALSE)," ")</f>
        <v xml:space="preserve"> </v>
      </c>
      <c r="Z368" s="263" t="str">
        <f>IF($N368="Complete",VLOOKUP($B368,'1C.Report TOS PreCall'!$B$2:$K$842,8,FALSE)," ")</f>
        <v xml:space="preserve"> </v>
      </c>
      <c r="AA368" s="263" t="str">
        <f>IF($N368="Complete",VLOOKUP($B368,'1C.Report TOS PreCall'!$B$2:$K$842,5,FALSE)," ")</f>
        <v xml:space="preserve"> </v>
      </c>
    </row>
    <row r="369" spans="1:27">
      <c r="A369" s="284">
        <v>359</v>
      </c>
      <c r="B369" s="284"/>
      <c r="C369" s="262"/>
      <c r="D369" s="291"/>
      <c r="E369" s="268"/>
      <c r="F369" s="268"/>
      <c r="G369" s="291"/>
      <c r="H369" s="268"/>
      <c r="I369" s="295"/>
      <c r="J369" s="295"/>
      <c r="K369" s="295"/>
      <c r="L369" s="291"/>
      <c r="M369" s="263"/>
      <c r="N369" s="262"/>
      <c r="O369" s="285"/>
      <c r="P369" s="285"/>
      <c r="Q369" s="285" t="str">
        <f>IF($N369="Complete",IF(NOT(ISBLANK(L369)),VLOOKUP(L369,'1D.Report SMS INV1'!$D$5:$J$1005,7,FALSE),""),"")</f>
        <v/>
      </c>
      <c r="R369" s="285" t="str">
        <f>IF($N369="Complete",IF(NOT(ISBLANK(J369)),VLOOKUP(J369,'1E.Report SMS INV2'!$D$5:$J$1005,7,FALSE),""),"")</f>
        <v/>
      </c>
      <c r="S369" s="285" t="str">
        <f>IF($N369="Complete",IF(NOT(ISBLANK(K369)),VLOOKUP(K369,'1E.Report SMS INV2'!$D$5:$J$1005,7,FALSE),""),"")</f>
        <v/>
      </c>
      <c r="T369" s="285" t="str">
        <f>IF($N369="Complete",IF(NOT(ISBLANK(L369)),VLOOKUP(L369,'1E.Report SMS INV2'!$D$5:$J$1005,7,FALSE),""),"")</f>
        <v/>
      </c>
      <c r="U369" s="285" t="str">
        <f>IF(N369="Complete",IF(COUNTIF($J$12:$J369,$J369)+COUNTIF($K$12:$K369,$J369)+COUNTIF($L$12:$L369,$J369)&gt;1,"Data Duplicate",""),"")</f>
        <v/>
      </c>
      <c r="V369" s="263" t="str">
        <f>IF($N369="Complete",VLOOKUP($B369,'1C.Report TOS PreCall'!$B$2:$K$842,7,FALSE)," ")</f>
        <v xml:space="preserve"> </v>
      </c>
      <c r="W369" s="263" t="str">
        <f>IF($N369="Complete",VLOOKUP($B369,'1C.Report TOS PreCall'!$B$2:$K$842,4,FALSE)," ")</f>
        <v xml:space="preserve"> </v>
      </c>
      <c r="X369" s="263"/>
      <c r="Y369" s="263" t="str">
        <f>IF($N369="Complete",VLOOKUP($B369,'1C.Report TOS PreCall'!$B$2:$K$842,6,FALSE)," ")</f>
        <v xml:space="preserve"> </v>
      </c>
      <c r="Z369" s="263" t="str">
        <f>IF($N369="Complete",VLOOKUP($B369,'1C.Report TOS PreCall'!$B$2:$K$842,8,FALSE)," ")</f>
        <v xml:space="preserve"> </v>
      </c>
      <c r="AA369" s="263" t="str">
        <f>IF($N369="Complete",VLOOKUP($B369,'1C.Report TOS PreCall'!$B$2:$K$842,5,FALSE)," ")</f>
        <v xml:space="preserve"> </v>
      </c>
    </row>
    <row r="370" spans="1:27">
      <c r="A370" s="284">
        <v>360</v>
      </c>
      <c r="B370" s="284"/>
      <c r="C370" s="262"/>
      <c r="D370" s="291"/>
      <c r="E370" s="268"/>
      <c r="F370" s="268"/>
      <c r="G370" s="291"/>
      <c r="H370" s="268"/>
      <c r="I370" s="295"/>
      <c r="J370" s="295"/>
      <c r="K370" s="295"/>
      <c r="L370" s="291"/>
      <c r="M370" s="263"/>
      <c r="N370" s="262"/>
      <c r="O370" s="285"/>
      <c r="P370" s="285"/>
      <c r="Q370" s="285" t="str">
        <f>IF($N370="Complete",IF(NOT(ISBLANK(L370)),VLOOKUP(L370,'1D.Report SMS INV1'!$D$5:$J$1005,7,FALSE),""),"")</f>
        <v/>
      </c>
      <c r="R370" s="285" t="str">
        <f>IF($N370="Complete",IF(NOT(ISBLANK(J370)),VLOOKUP(J370,'1E.Report SMS INV2'!$D$5:$J$1005,7,FALSE),""),"")</f>
        <v/>
      </c>
      <c r="S370" s="285" t="str">
        <f>IF($N370="Complete",IF(NOT(ISBLANK(K370)),VLOOKUP(K370,'1E.Report SMS INV2'!$D$5:$J$1005,7,FALSE),""),"")</f>
        <v/>
      </c>
      <c r="T370" s="285" t="str">
        <f>IF($N370="Complete",IF(NOT(ISBLANK(L370)),VLOOKUP(L370,'1E.Report SMS INV2'!$D$5:$J$1005,7,FALSE),""),"")</f>
        <v/>
      </c>
      <c r="U370" s="285" t="str">
        <f>IF(N370="Complete",IF(COUNTIF($J$12:$J370,$J370)+COUNTIF($K$12:$K370,$J370)+COUNTIF($L$12:$L370,$J370)&gt;1,"Data Duplicate",""),"")</f>
        <v/>
      </c>
      <c r="V370" s="263" t="str">
        <f>IF($N370="Complete",VLOOKUP($B370,'1C.Report TOS PreCall'!$B$2:$K$842,7,FALSE)," ")</f>
        <v xml:space="preserve"> </v>
      </c>
      <c r="W370" s="263" t="str">
        <f>IF($N370="Complete",VLOOKUP($B370,'1C.Report TOS PreCall'!$B$2:$K$842,4,FALSE)," ")</f>
        <v xml:space="preserve"> </v>
      </c>
      <c r="X370" s="263"/>
      <c r="Y370" s="263" t="str">
        <f>IF($N370="Complete",VLOOKUP($B370,'1C.Report TOS PreCall'!$B$2:$K$842,6,FALSE)," ")</f>
        <v xml:space="preserve"> </v>
      </c>
      <c r="Z370" s="263" t="str">
        <f>IF($N370="Complete",VLOOKUP($B370,'1C.Report TOS PreCall'!$B$2:$K$842,8,FALSE)," ")</f>
        <v xml:space="preserve"> </v>
      </c>
      <c r="AA370" s="263" t="str">
        <f>IF($N370="Complete",VLOOKUP($B370,'1C.Report TOS PreCall'!$B$2:$K$842,5,FALSE)," ")</f>
        <v xml:space="preserve"> </v>
      </c>
    </row>
    <row r="371" spans="1:27">
      <c r="A371" s="284">
        <v>361</v>
      </c>
      <c r="B371" s="284"/>
      <c r="C371" s="262"/>
      <c r="D371" s="291"/>
      <c r="E371" s="268"/>
      <c r="F371" s="268"/>
      <c r="G371" s="291"/>
      <c r="H371" s="268"/>
      <c r="I371" s="295"/>
      <c r="J371" s="295"/>
      <c r="K371" s="295"/>
      <c r="L371" s="291"/>
      <c r="M371" s="263"/>
      <c r="N371" s="262"/>
      <c r="O371" s="285"/>
      <c r="P371" s="285"/>
      <c r="Q371" s="285" t="str">
        <f>IF($N371="Complete",IF(NOT(ISBLANK(L371)),VLOOKUP(L371,'1D.Report SMS INV1'!$D$5:$J$1005,7,FALSE),""),"")</f>
        <v/>
      </c>
      <c r="R371" s="285" t="str">
        <f>IF($N371="Complete",IF(NOT(ISBLANK(J371)),VLOOKUP(J371,'1E.Report SMS INV2'!$D$5:$J$1005,7,FALSE),""),"")</f>
        <v/>
      </c>
      <c r="S371" s="285" t="str">
        <f>IF($N371="Complete",IF(NOT(ISBLANK(K371)),VLOOKUP(K371,'1E.Report SMS INV2'!$D$5:$J$1005,7,FALSE),""),"")</f>
        <v/>
      </c>
      <c r="T371" s="285" t="str">
        <f>IF($N371="Complete",IF(NOT(ISBLANK(L371)),VLOOKUP(L371,'1E.Report SMS INV2'!$D$5:$J$1005,7,FALSE),""),"")</f>
        <v/>
      </c>
      <c r="U371" s="285" t="str">
        <f>IF(N371="Complete",IF(COUNTIF($J$12:$J371,$J371)+COUNTIF($K$12:$K371,$J371)+COUNTIF($L$12:$L371,$J371)&gt;1,"Data Duplicate",""),"")</f>
        <v/>
      </c>
      <c r="V371" s="263" t="str">
        <f>IF($N371="Complete",VLOOKUP($B371,'1C.Report TOS PreCall'!$B$2:$K$842,7,FALSE)," ")</f>
        <v xml:space="preserve"> </v>
      </c>
      <c r="W371" s="263" t="str">
        <f>IF($N371="Complete",VLOOKUP($B371,'1C.Report TOS PreCall'!$B$2:$K$842,4,FALSE)," ")</f>
        <v xml:space="preserve"> </v>
      </c>
      <c r="X371" s="263"/>
      <c r="Y371" s="263" t="str">
        <f>IF($N371="Complete",VLOOKUP($B371,'1C.Report TOS PreCall'!$B$2:$K$842,6,FALSE)," ")</f>
        <v xml:space="preserve"> </v>
      </c>
      <c r="Z371" s="263" t="str">
        <f>IF($N371="Complete",VLOOKUP($B371,'1C.Report TOS PreCall'!$B$2:$K$842,8,FALSE)," ")</f>
        <v xml:space="preserve"> </v>
      </c>
      <c r="AA371" s="263" t="str">
        <f>IF($N371="Complete",VLOOKUP($B371,'1C.Report TOS PreCall'!$B$2:$K$842,5,FALSE)," ")</f>
        <v xml:space="preserve"> </v>
      </c>
    </row>
    <row r="372" spans="1:27">
      <c r="A372" s="284">
        <v>362</v>
      </c>
      <c r="B372" s="284"/>
      <c r="C372" s="262"/>
      <c r="D372" s="291"/>
      <c r="E372" s="268"/>
      <c r="F372" s="268"/>
      <c r="G372" s="291"/>
      <c r="H372" s="268"/>
      <c r="I372" s="295"/>
      <c r="J372" s="295"/>
      <c r="K372" s="295"/>
      <c r="L372" s="291"/>
      <c r="M372" s="263"/>
      <c r="N372" s="262"/>
      <c r="O372" s="285"/>
      <c r="P372" s="285"/>
      <c r="Q372" s="285" t="str">
        <f>IF($N372="Complete",IF(NOT(ISBLANK(L372)),VLOOKUP(L372,'1D.Report SMS INV1'!$D$5:$J$1005,7,FALSE),""),"")</f>
        <v/>
      </c>
      <c r="R372" s="285" t="str">
        <f>IF($N372="Complete",IF(NOT(ISBLANK(J372)),VLOOKUP(J372,'1E.Report SMS INV2'!$D$5:$J$1005,7,FALSE),""),"")</f>
        <v/>
      </c>
      <c r="S372" s="285" t="str">
        <f>IF($N372="Complete",IF(NOT(ISBLANK(K372)),VLOOKUP(K372,'1E.Report SMS INV2'!$D$5:$J$1005,7,FALSE),""),"")</f>
        <v/>
      </c>
      <c r="T372" s="285" t="str">
        <f>IF($N372="Complete",IF(NOT(ISBLANK(L372)),VLOOKUP(L372,'1E.Report SMS INV2'!$D$5:$J$1005,7,FALSE),""),"")</f>
        <v/>
      </c>
      <c r="U372" s="285" t="str">
        <f>IF(N372="Complete",IF(COUNTIF($J$12:$J372,$J372)+COUNTIF($K$12:$K372,$J372)+COUNTIF($L$12:$L372,$J372)&gt;1,"Data Duplicate",""),"")</f>
        <v/>
      </c>
      <c r="V372" s="263" t="str">
        <f>IF($N372="Complete",VLOOKUP($B372,'1C.Report TOS PreCall'!$B$2:$K$842,7,FALSE)," ")</f>
        <v xml:space="preserve"> </v>
      </c>
      <c r="W372" s="263" t="str">
        <f>IF($N372="Complete",VLOOKUP($B372,'1C.Report TOS PreCall'!$B$2:$K$842,4,FALSE)," ")</f>
        <v xml:space="preserve"> </v>
      </c>
      <c r="X372" s="263"/>
      <c r="Y372" s="263" t="str">
        <f>IF($N372="Complete",VLOOKUP($B372,'1C.Report TOS PreCall'!$B$2:$K$842,6,FALSE)," ")</f>
        <v xml:space="preserve"> </v>
      </c>
      <c r="Z372" s="263" t="str">
        <f>IF($N372="Complete",VLOOKUP($B372,'1C.Report TOS PreCall'!$B$2:$K$842,8,FALSE)," ")</f>
        <v xml:space="preserve"> </v>
      </c>
      <c r="AA372" s="263" t="str">
        <f>IF($N372="Complete",VLOOKUP($B372,'1C.Report TOS PreCall'!$B$2:$K$842,5,FALSE)," ")</f>
        <v xml:space="preserve"> </v>
      </c>
    </row>
    <row r="373" spans="1:27">
      <c r="A373" s="284">
        <v>363</v>
      </c>
      <c r="B373" s="284"/>
      <c r="C373" s="262"/>
      <c r="D373" s="291"/>
      <c r="E373" s="268"/>
      <c r="F373" s="268"/>
      <c r="G373" s="291"/>
      <c r="H373" s="268"/>
      <c r="I373" s="295"/>
      <c r="J373" s="295"/>
      <c r="K373" s="295"/>
      <c r="L373" s="291"/>
      <c r="M373" s="263"/>
      <c r="N373" s="262"/>
      <c r="O373" s="285"/>
      <c r="P373" s="285"/>
      <c r="Q373" s="285" t="str">
        <f>IF($N373="Complete",IF(NOT(ISBLANK(L373)),VLOOKUP(L373,'1D.Report SMS INV1'!$D$5:$J$1005,7,FALSE),""),"")</f>
        <v/>
      </c>
      <c r="R373" s="285" t="str">
        <f>IF($N373="Complete",IF(NOT(ISBLANK(J373)),VLOOKUP(J373,'1E.Report SMS INV2'!$D$5:$J$1005,7,FALSE),""),"")</f>
        <v/>
      </c>
      <c r="S373" s="285" t="str">
        <f>IF($N373="Complete",IF(NOT(ISBLANK(K373)),VLOOKUP(K373,'1E.Report SMS INV2'!$D$5:$J$1005,7,FALSE),""),"")</f>
        <v/>
      </c>
      <c r="T373" s="285" t="str">
        <f>IF($N373="Complete",IF(NOT(ISBLANK(L373)),VLOOKUP(L373,'1E.Report SMS INV2'!$D$5:$J$1005,7,FALSE),""),"")</f>
        <v/>
      </c>
      <c r="U373" s="285" t="str">
        <f>IF(N373="Complete",IF(COUNTIF($J$12:$J373,$J373)+COUNTIF($K$12:$K373,$J373)+COUNTIF($L$12:$L373,$J373)&gt;1,"Data Duplicate",""),"")</f>
        <v/>
      </c>
      <c r="V373" s="263" t="str">
        <f>IF($N373="Complete",VLOOKUP($B373,'1C.Report TOS PreCall'!$B$2:$K$842,7,FALSE)," ")</f>
        <v xml:space="preserve"> </v>
      </c>
      <c r="W373" s="263" t="str">
        <f>IF($N373="Complete",VLOOKUP($B373,'1C.Report TOS PreCall'!$B$2:$K$842,4,FALSE)," ")</f>
        <v xml:space="preserve"> </v>
      </c>
      <c r="X373" s="263"/>
      <c r="Y373" s="263" t="str">
        <f>IF($N373="Complete",VLOOKUP($B373,'1C.Report TOS PreCall'!$B$2:$K$842,6,FALSE)," ")</f>
        <v xml:space="preserve"> </v>
      </c>
      <c r="Z373" s="263" t="str">
        <f>IF($N373="Complete",VLOOKUP($B373,'1C.Report TOS PreCall'!$B$2:$K$842,8,FALSE)," ")</f>
        <v xml:space="preserve"> </v>
      </c>
      <c r="AA373" s="263" t="str">
        <f>IF($N373="Complete",VLOOKUP($B373,'1C.Report TOS PreCall'!$B$2:$K$842,5,FALSE)," ")</f>
        <v xml:space="preserve"> </v>
      </c>
    </row>
    <row r="374" spans="1:27">
      <c r="A374" s="284">
        <v>364</v>
      </c>
      <c r="B374" s="284"/>
      <c r="C374" s="262"/>
      <c r="D374" s="291"/>
      <c r="E374" s="268"/>
      <c r="F374" s="268"/>
      <c r="G374" s="291"/>
      <c r="H374" s="268"/>
      <c r="I374" s="295"/>
      <c r="J374" s="295"/>
      <c r="K374" s="295"/>
      <c r="L374" s="291"/>
      <c r="M374" s="263"/>
      <c r="N374" s="262"/>
      <c r="O374" s="285"/>
      <c r="P374" s="285"/>
      <c r="Q374" s="285" t="str">
        <f>IF($N374="Complete",IF(NOT(ISBLANK(L374)),VLOOKUP(L374,'1D.Report SMS INV1'!$D$5:$J$1005,7,FALSE),""),"")</f>
        <v/>
      </c>
      <c r="R374" s="285" t="str">
        <f>IF($N374="Complete",IF(NOT(ISBLANK(J374)),VLOOKUP(J374,'1E.Report SMS INV2'!$D$5:$J$1005,7,FALSE),""),"")</f>
        <v/>
      </c>
      <c r="S374" s="285" t="str">
        <f>IF($N374="Complete",IF(NOT(ISBLANK(K374)),VLOOKUP(K374,'1E.Report SMS INV2'!$D$5:$J$1005,7,FALSE),""),"")</f>
        <v/>
      </c>
      <c r="T374" s="285" t="str">
        <f>IF($N374="Complete",IF(NOT(ISBLANK(L374)),VLOOKUP(L374,'1E.Report SMS INV2'!$D$5:$J$1005,7,FALSE),""),"")</f>
        <v/>
      </c>
      <c r="U374" s="285" t="str">
        <f>IF(N374="Complete",IF(COUNTIF($J$12:$J374,$J374)+COUNTIF($K$12:$K374,$J374)+COUNTIF($L$12:$L374,$J374)&gt;1,"Data Duplicate",""),"")</f>
        <v/>
      </c>
      <c r="V374" s="263" t="str">
        <f>IF($N374="Complete",VLOOKUP($B374,'1C.Report TOS PreCall'!$B$2:$K$842,7,FALSE)," ")</f>
        <v xml:space="preserve"> </v>
      </c>
      <c r="W374" s="263" t="str">
        <f>IF($N374="Complete",VLOOKUP($B374,'1C.Report TOS PreCall'!$B$2:$K$842,4,FALSE)," ")</f>
        <v xml:space="preserve"> </v>
      </c>
      <c r="X374" s="263"/>
      <c r="Y374" s="263" t="str">
        <f>IF($N374="Complete",VLOOKUP($B374,'1C.Report TOS PreCall'!$B$2:$K$842,6,FALSE)," ")</f>
        <v xml:space="preserve"> </v>
      </c>
      <c r="Z374" s="263" t="str">
        <f>IF($N374="Complete",VLOOKUP($B374,'1C.Report TOS PreCall'!$B$2:$K$842,8,FALSE)," ")</f>
        <v xml:space="preserve"> </v>
      </c>
      <c r="AA374" s="263" t="str">
        <f>IF($N374="Complete",VLOOKUP($B374,'1C.Report TOS PreCall'!$B$2:$K$842,5,FALSE)," ")</f>
        <v xml:space="preserve"> </v>
      </c>
    </row>
    <row r="375" spans="1:27">
      <c r="A375" s="284">
        <v>365</v>
      </c>
      <c r="B375" s="284"/>
      <c r="C375" s="262"/>
      <c r="D375" s="291"/>
      <c r="E375" s="268"/>
      <c r="F375" s="268"/>
      <c r="G375" s="291"/>
      <c r="H375" s="268"/>
      <c r="I375" s="295"/>
      <c r="J375" s="295"/>
      <c r="K375" s="295"/>
      <c r="L375" s="291"/>
      <c r="M375" s="263"/>
      <c r="N375" s="262"/>
      <c r="O375" s="285"/>
      <c r="P375" s="285"/>
      <c r="Q375" s="285" t="str">
        <f>IF($N375="Complete",IF(NOT(ISBLANK(L375)),VLOOKUP(L375,'1D.Report SMS INV1'!$D$5:$J$1005,7,FALSE),""),"")</f>
        <v/>
      </c>
      <c r="R375" s="285" t="str">
        <f>IF($N375="Complete",IF(NOT(ISBLANK(J375)),VLOOKUP(J375,'1E.Report SMS INV2'!$D$5:$J$1005,7,FALSE),""),"")</f>
        <v/>
      </c>
      <c r="S375" s="285" t="str">
        <f>IF($N375="Complete",IF(NOT(ISBLANK(K375)),VLOOKUP(K375,'1E.Report SMS INV2'!$D$5:$J$1005,7,FALSE),""),"")</f>
        <v/>
      </c>
      <c r="T375" s="285" t="str">
        <f>IF($N375="Complete",IF(NOT(ISBLANK(L375)),VLOOKUP(L375,'1E.Report SMS INV2'!$D$5:$J$1005,7,FALSE),""),"")</f>
        <v/>
      </c>
      <c r="U375" s="285" t="str">
        <f>IF(N375="Complete",IF(COUNTIF($J$12:$J375,$J375)+COUNTIF($K$12:$K375,$J375)+COUNTIF($L$12:$L375,$J375)&gt;1,"Data Duplicate",""),"")</f>
        <v/>
      </c>
      <c r="V375" s="263" t="str">
        <f>IF($N375="Complete",VLOOKUP($B375,'1C.Report TOS PreCall'!$B$2:$K$842,7,FALSE)," ")</f>
        <v xml:space="preserve"> </v>
      </c>
      <c r="W375" s="263" t="str">
        <f>IF($N375="Complete",VLOOKUP($B375,'1C.Report TOS PreCall'!$B$2:$K$842,4,FALSE)," ")</f>
        <v xml:space="preserve"> </v>
      </c>
      <c r="X375" s="263"/>
      <c r="Y375" s="263" t="str">
        <f>IF($N375="Complete",VLOOKUP($B375,'1C.Report TOS PreCall'!$B$2:$K$842,6,FALSE)," ")</f>
        <v xml:space="preserve"> </v>
      </c>
      <c r="Z375" s="263" t="str">
        <f>IF($N375="Complete",VLOOKUP($B375,'1C.Report TOS PreCall'!$B$2:$K$842,8,FALSE)," ")</f>
        <v xml:space="preserve"> </v>
      </c>
      <c r="AA375" s="263" t="str">
        <f>IF($N375="Complete",VLOOKUP($B375,'1C.Report TOS PreCall'!$B$2:$K$842,5,FALSE)," ")</f>
        <v xml:space="preserve"> </v>
      </c>
    </row>
    <row r="376" spans="1:27">
      <c r="A376" s="284">
        <v>366</v>
      </c>
      <c r="B376" s="284"/>
      <c r="C376" s="262"/>
      <c r="D376" s="291"/>
      <c r="E376" s="268"/>
      <c r="F376" s="268"/>
      <c r="G376" s="291"/>
      <c r="H376" s="268"/>
      <c r="I376" s="295"/>
      <c r="J376" s="295"/>
      <c r="K376" s="295"/>
      <c r="L376" s="291"/>
      <c r="M376" s="263"/>
      <c r="N376" s="262"/>
      <c r="O376" s="285"/>
      <c r="P376" s="285"/>
      <c r="Q376" s="285" t="str">
        <f>IF($N376="Complete",IF(NOT(ISBLANK(L376)),VLOOKUP(L376,'1D.Report SMS INV1'!$D$5:$J$1005,7,FALSE),""),"")</f>
        <v/>
      </c>
      <c r="R376" s="285" t="str">
        <f>IF($N376="Complete",IF(NOT(ISBLANK(J376)),VLOOKUP(J376,'1E.Report SMS INV2'!$D$5:$J$1005,7,FALSE),""),"")</f>
        <v/>
      </c>
      <c r="S376" s="285" t="str">
        <f>IF($N376="Complete",IF(NOT(ISBLANK(K376)),VLOOKUP(K376,'1E.Report SMS INV2'!$D$5:$J$1005,7,FALSE),""),"")</f>
        <v/>
      </c>
      <c r="T376" s="285" t="str">
        <f>IF($N376="Complete",IF(NOT(ISBLANK(L376)),VLOOKUP(L376,'1E.Report SMS INV2'!$D$5:$J$1005,7,FALSE),""),"")</f>
        <v/>
      </c>
      <c r="U376" s="285" t="str">
        <f>IF(N376="Complete",IF(COUNTIF($J$12:$J376,$J376)+COUNTIF($K$12:$K376,$J376)+COUNTIF($L$12:$L376,$J376)&gt;1,"Data Duplicate",""),"")</f>
        <v/>
      </c>
      <c r="V376" s="263" t="str">
        <f>IF($N376="Complete",VLOOKUP($B376,'1C.Report TOS PreCall'!$B$2:$K$842,7,FALSE)," ")</f>
        <v xml:space="preserve"> </v>
      </c>
      <c r="W376" s="263" t="str">
        <f>IF($N376="Complete",VLOOKUP($B376,'1C.Report TOS PreCall'!$B$2:$K$842,4,FALSE)," ")</f>
        <v xml:space="preserve"> </v>
      </c>
      <c r="X376" s="263"/>
      <c r="Y376" s="263" t="str">
        <f>IF($N376="Complete",VLOOKUP($B376,'1C.Report TOS PreCall'!$B$2:$K$842,6,FALSE)," ")</f>
        <v xml:space="preserve"> </v>
      </c>
      <c r="Z376" s="263" t="str">
        <f>IF($N376="Complete",VLOOKUP($B376,'1C.Report TOS PreCall'!$B$2:$K$842,8,FALSE)," ")</f>
        <v xml:space="preserve"> </v>
      </c>
      <c r="AA376" s="263" t="str">
        <f>IF($N376="Complete",VLOOKUP($B376,'1C.Report TOS PreCall'!$B$2:$K$842,5,FALSE)," ")</f>
        <v xml:space="preserve"> </v>
      </c>
    </row>
    <row r="377" spans="1:27">
      <c r="A377" s="284">
        <v>367</v>
      </c>
      <c r="B377" s="284"/>
      <c r="C377" s="262"/>
      <c r="D377" s="291"/>
      <c r="E377" s="268"/>
      <c r="F377" s="268"/>
      <c r="G377" s="291"/>
      <c r="H377" s="268"/>
      <c r="I377" s="295"/>
      <c r="J377" s="295"/>
      <c r="K377" s="295"/>
      <c r="L377" s="291"/>
      <c r="M377" s="263"/>
      <c r="N377" s="262"/>
      <c r="O377" s="285"/>
      <c r="P377" s="285"/>
      <c r="Q377" s="285" t="str">
        <f>IF($N377="Complete",IF(NOT(ISBLANK(L377)),VLOOKUP(L377,'1D.Report SMS INV1'!$D$5:$J$1005,7,FALSE),""),"")</f>
        <v/>
      </c>
      <c r="R377" s="285" t="str">
        <f>IF($N377="Complete",IF(NOT(ISBLANK(J377)),VLOOKUP(J377,'1E.Report SMS INV2'!$D$5:$J$1005,7,FALSE),""),"")</f>
        <v/>
      </c>
      <c r="S377" s="285" t="str">
        <f>IF($N377="Complete",IF(NOT(ISBLANK(K377)),VLOOKUP(K377,'1E.Report SMS INV2'!$D$5:$J$1005,7,FALSE),""),"")</f>
        <v/>
      </c>
      <c r="T377" s="285" t="str">
        <f>IF($N377="Complete",IF(NOT(ISBLANK(L377)),VLOOKUP(L377,'1E.Report SMS INV2'!$D$5:$J$1005,7,FALSE),""),"")</f>
        <v/>
      </c>
      <c r="U377" s="285" t="str">
        <f>IF(N377="Complete",IF(COUNTIF($J$12:$J377,$J377)+COUNTIF($K$12:$K377,$J377)+COUNTIF($L$12:$L377,$J377)&gt;1,"Data Duplicate",""),"")</f>
        <v/>
      </c>
      <c r="V377" s="263" t="str">
        <f>IF($N377="Complete",VLOOKUP($B377,'1C.Report TOS PreCall'!$B$2:$K$842,7,FALSE)," ")</f>
        <v xml:space="preserve"> </v>
      </c>
      <c r="W377" s="263" t="str">
        <f>IF($N377="Complete",VLOOKUP($B377,'1C.Report TOS PreCall'!$B$2:$K$842,4,FALSE)," ")</f>
        <v xml:space="preserve"> </v>
      </c>
      <c r="X377" s="263"/>
      <c r="Y377" s="263" t="str">
        <f>IF($N377="Complete",VLOOKUP($B377,'1C.Report TOS PreCall'!$B$2:$K$842,6,FALSE)," ")</f>
        <v xml:space="preserve"> </v>
      </c>
      <c r="Z377" s="263" t="str">
        <f>IF($N377="Complete",VLOOKUP($B377,'1C.Report TOS PreCall'!$B$2:$K$842,8,FALSE)," ")</f>
        <v xml:space="preserve"> </v>
      </c>
      <c r="AA377" s="263" t="str">
        <f>IF($N377="Complete",VLOOKUP($B377,'1C.Report TOS PreCall'!$B$2:$K$842,5,FALSE)," ")</f>
        <v xml:space="preserve"> </v>
      </c>
    </row>
    <row r="378" spans="1:27">
      <c r="A378" s="284">
        <v>368</v>
      </c>
      <c r="B378" s="284"/>
      <c r="C378" s="262"/>
      <c r="D378" s="291"/>
      <c r="E378" s="268"/>
      <c r="F378" s="268"/>
      <c r="G378" s="291"/>
      <c r="H378" s="268"/>
      <c r="I378" s="295"/>
      <c r="J378" s="295"/>
      <c r="K378" s="295"/>
      <c r="L378" s="291"/>
      <c r="M378" s="263"/>
      <c r="N378" s="262"/>
      <c r="O378" s="285"/>
      <c r="P378" s="285"/>
      <c r="Q378" s="285" t="str">
        <f>IF($N378="Complete",IF(NOT(ISBLANK(L378)),VLOOKUP(L378,'1D.Report SMS INV1'!$D$5:$J$1005,7,FALSE),""),"")</f>
        <v/>
      </c>
      <c r="R378" s="285" t="str">
        <f>IF($N378="Complete",IF(NOT(ISBLANK(J378)),VLOOKUP(J378,'1E.Report SMS INV2'!$D$5:$J$1005,7,FALSE),""),"")</f>
        <v/>
      </c>
      <c r="S378" s="285" t="str">
        <f>IF($N378="Complete",IF(NOT(ISBLANK(K378)),VLOOKUP(K378,'1E.Report SMS INV2'!$D$5:$J$1005,7,FALSE),""),"")</f>
        <v/>
      </c>
      <c r="T378" s="285" t="str">
        <f>IF($N378="Complete",IF(NOT(ISBLANK(L378)),VLOOKUP(L378,'1E.Report SMS INV2'!$D$5:$J$1005,7,FALSE),""),"")</f>
        <v/>
      </c>
      <c r="U378" s="285" t="str">
        <f>IF(N378="Complete",IF(COUNTIF($J$12:$J378,$J378)+COUNTIF($K$12:$K378,$J378)+COUNTIF($L$12:$L378,$J378)&gt;1,"Data Duplicate",""),"")</f>
        <v/>
      </c>
      <c r="V378" s="263" t="str">
        <f>IF($N378="Complete",VLOOKUP($B378,'1C.Report TOS PreCall'!$B$2:$K$842,7,FALSE)," ")</f>
        <v xml:space="preserve"> </v>
      </c>
      <c r="W378" s="263" t="str">
        <f>IF($N378="Complete",VLOOKUP($B378,'1C.Report TOS PreCall'!$B$2:$K$842,4,FALSE)," ")</f>
        <v xml:space="preserve"> </v>
      </c>
      <c r="X378" s="263"/>
      <c r="Y378" s="263" t="str">
        <f>IF($N378="Complete",VLOOKUP($B378,'1C.Report TOS PreCall'!$B$2:$K$842,6,FALSE)," ")</f>
        <v xml:space="preserve"> </v>
      </c>
      <c r="Z378" s="263" t="str">
        <f>IF($N378="Complete",VLOOKUP($B378,'1C.Report TOS PreCall'!$B$2:$K$842,8,FALSE)," ")</f>
        <v xml:space="preserve"> </v>
      </c>
      <c r="AA378" s="263" t="str">
        <f>IF($N378="Complete",VLOOKUP($B378,'1C.Report TOS PreCall'!$B$2:$K$842,5,FALSE)," ")</f>
        <v xml:space="preserve"> </v>
      </c>
    </row>
    <row r="379" spans="1:27">
      <c r="A379" s="284">
        <v>369</v>
      </c>
      <c r="B379" s="284"/>
      <c r="C379" s="262"/>
      <c r="D379" s="291"/>
      <c r="E379" s="268"/>
      <c r="F379" s="268"/>
      <c r="G379" s="291"/>
      <c r="H379" s="268"/>
      <c r="I379" s="295"/>
      <c r="J379" s="295"/>
      <c r="K379" s="295"/>
      <c r="L379" s="291"/>
      <c r="M379" s="263"/>
      <c r="N379" s="262"/>
      <c r="O379" s="285"/>
      <c r="P379" s="285"/>
      <c r="Q379" s="285" t="str">
        <f>IF($N379="Complete",IF(NOT(ISBLANK(L379)),VLOOKUP(L379,'1D.Report SMS INV1'!$D$5:$J$1005,7,FALSE),""),"")</f>
        <v/>
      </c>
      <c r="R379" s="285" t="str">
        <f>IF($N379="Complete",IF(NOT(ISBLANK(J379)),VLOOKUP(J379,'1E.Report SMS INV2'!$D$5:$J$1005,7,FALSE),""),"")</f>
        <v/>
      </c>
      <c r="S379" s="285" t="str">
        <f>IF($N379="Complete",IF(NOT(ISBLANK(K379)),VLOOKUP(K379,'1E.Report SMS INV2'!$D$5:$J$1005,7,FALSE),""),"")</f>
        <v/>
      </c>
      <c r="T379" s="285" t="str">
        <f>IF($N379="Complete",IF(NOT(ISBLANK(L379)),VLOOKUP(L379,'1E.Report SMS INV2'!$D$5:$J$1005,7,FALSE),""),"")</f>
        <v/>
      </c>
      <c r="U379" s="285" t="str">
        <f>IF(N379="Complete",IF(COUNTIF($J$12:$J379,$J379)+COUNTIF($K$12:$K379,$J379)+COUNTIF($L$12:$L379,$J379)&gt;1,"Data Duplicate",""),"")</f>
        <v/>
      </c>
      <c r="V379" s="263" t="str">
        <f>IF($N379="Complete",VLOOKUP($B379,'1C.Report TOS PreCall'!$B$2:$K$842,7,FALSE)," ")</f>
        <v xml:space="preserve"> </v>
      </c>
      <c r="W379" s="263" t="str">
        <f>IF($N379="Complete",VLOOKUP($B379,'1C.Report TOS PreCall'!$B$2:$K$842,4,FALSE)," ")</f>
        <v xml:space="preserve"> </v>
      </c>
      <c r="X379" s="263"/>
      <c r="Y379" s="263" t="str">
        <f>IF($N379="Complete",VLOOKUP($B379,'1C.Report TOS PreCall'!$B$2:$K$842,6,FALSE)," ")</f>
        <v xml:space="preserve"> </v>
      </c>
      <c r="Z379" s="263" t="str">
        <f>IF($N379="Complete",VLOOKUP($B379,'1C.Report TOS PreCall'!$B$2:$K$842,8,FALSE)," ")</f>
        <v xml:space="preserve"> </v>
      </c>
      <c r="AA379" s="263" t="str">
        <f>IF($N379="Complete",VLOOKUP($B379,'1C.Report TOS PreCall'!$B$2:$K$842,5,FALSE)," ")</f>
        <v xml:space="preserve"> </v>
      </c>
    </row>
    <row r="380" spans="1:27">
      <c r="A380" s="284">
        <v>370</v>
      </c>
      <c r="B380" s="284"/>
      <c r="C380" s="262"/>
      <c r="D380" s="291"/>
      <c r="E380" s="268"/>
      <c r="F380" s="268"/>
      <c r="G380" s="291"/>
      <c r="H380" s="268"/>
      <c r="I380" s="295"/>
      <c r="J380" s="295"/>
      <c r="K380" s="295"/>
      <c r="L380" s="291"/>
      <c r="M380" s="263"/>
      <c r="N380" s="262"/>
      <c r="O380" s="285"/>
      <c r="P380" s="285"/>
      <c r="Q380" s="285" t="str">
        <f>IF($N380="Complete",IF(NOT(ISBLANK(L380)),VLOOKUP(L380,'1D.Report SMS INV1'!$D$5:$J$1005,7,FALSE),""),"")</f>
        <v/>
      </c>
      <c r="R380" s="285" t="str">
        <f>IF($N380="Complete",IF(NOT(ISBLANK(J380)),VLOOKUP(J380,'1E.Report SMS INV2'!$D$5:$J$1005,7,FALSE),""),"")</f>
        <v/>
      </c>
      <c r="S380" s="285" t="str">
        <f>IF($N380="Complete",IF(NOT(ISBLANK(K380)),VLOOKUP(K380,'1E.Report SMS INV2'!$D$5:$J$1005,7,FALSE),""),"")</f>
        <v/>
      </c>
      <c r="T380" s="285" t="str">
        <f>IF($N380="Complete",IF(NOT(ISBLANK(L380)),VLOOKUP(L380,'1E.Report SMS INV2'!$D$5:$J$1005,7,FALSE),""),"")</f>
        <v/>
      </c>
      <c r="U380" s="285" t="str">
        <f>IF(N380="Complete",IF(COUNTIF($J$12:$J380,$J380)+COUNTIF($K$12:$K380,$J380)+COUNTIF($L$12:$L380,$J380)&gt;1,"Data Duplicate",""),"")</f>
        <v/>
      </c>
      <c r="V380" s="263" t="str">
        <f>IF($N380="Complete",VLOOKUP($B380,'1C.Report TOS PreCall'!$B$2:$K$842,7,FALSE)," ")</f>
        <v xml:space="preserve"> </v>
      </c>
      <c r="W380" s="263" t="str">
        <f>IF($N380="Complete",VLOOKUP($B380,'1C.Report TOS PreCall'!$B$2:$K$842,4,FALSE)," ")</f>
        <v xml:space="preserve"> </v>
      </c>
      <c r="X380" s="263"/>
      <c r="Y380" s="263" t="str">
        <f>IF($N380="Complete",VLOOKUP($B380,'1C.Report TOS PreCall'!$B$2:$K$842,6,FALSE)," ")</f>
        <v xml:space="preserve"> </v>
      </c>
      <c r="Z380" s="263" t="str">
        <f>IF($N380="Complete",VLOOKUP($B380,'1C.Report TOS PreCall'!$B$2:$K$842,8,FALSE)," ")</f>
        <v xml:space="preserve"> </v>
      </c>
      <c r="AA380" s="263" t="str">
        <f>IF($N380="Complete",VLOOKUP($B380,'1C.Report TOS PreCall'!$B$2:$K$842,5,FALSE)," ")</f>
        <v xml:space="preserve"> </v>
      </c>
    </row>
    <row r="381" spans="1:27">
      <c r="A381" s="284">
        <v>371</v>
      </c>
      <c r="B381" s="284"/>
      <c r="C381" s="262"/>
      <c r="D381" s="291"/>
      <c r="E381" s="268"/>
      <c r="F381" s="268"/>
      <c r="G381" s="291"/>
      <c r="H381" s="268"/>
      <c r="I381" s="295"/>
      <c r="J381" s="295"/>
      <c r="K381" s="295"/>
      <c r="L381" s="291"/>
      <c r="M381" s="263"/>
      <c r="N381" s="262"/>
      <c r="O381" s="285"/>
      <c r="P381" s="285"/>
      <c r="Q381" s="285" t="str">
        <f>IF($N381="Complete",IF(NOT(ISBLANK(L381)),VLOOKUP(L381,'1D.Report SMS INV1'!$D$5:$J$1005,7,FALSE),""),"")</f>
        <v/>
      </c>
      <c r="R381" s="285" t="str">
        <f>IF($N381="Complete",IF(NOT(ISBLANK(J381)),VLOOKUP(J381,'1E.Report SMS INV2'!$D$5:$J$1005,7,FALSE),""),"")</f>
        <v/>
      </c>
      <c r="S381" s="285" t="str">
        <f>IF($N381="Complete",IF(NOT(ISBLANK(K381)),VLOOKUP(K381,'1E.Report SMS INV2'!$D$5:$J$1005,7,FALSE),""),"")</f>
        <v/>
      </c>
      <c r="T381" s="285" t="str">
        <f>IF($N381="Complete",IF(NOT(ISBLANK(L381)),VLOOKUP(L381,'1E.Report SMS INV2'!$D$5:$J$1005,7,FALSE),""),"")</f>
        <v/>
      </c>
      <c r="U381" s="285" t="str">
        <f>IF(N381="Complete",IF(COUNTIF($J$12:$J381,$J381)+COUNTIF($K$12:$K381,$J381)+COUNTIF($L$12:$L381,$J381)&gt;1,"Data Duplicate",""),"")</f>
        <v/>
      </c>
      <c r="V381" s="263" t="str">
        <f>IF($N381="Complete",VLOOKUP($B381,'1C.Report TOS PreCall'!$B$2:$K$842,7,FALSE)," ")</f>
        <v xml:space="preserve"> </v>
      </c>
      <c r="W381" s="263" t="str">
        <f>IF($N381="Complete",VLOOKUP($B381,'1C.Report TOS PreCall'!$B$2:$K$842,4,FALSE)," ")</f>
        <v xml:space="preserve"> </v>
      </c>
      <c r="X381" s="263"/>
      <c r="Y381" s="263" t="str">
        <f>IF($N381="Complete",VLOOKUP($B381,'1C.Report TOS PreCall'!$B$2:$K$842,6,FALSE)," ")</f>
        <v xml:space="preserve"> </v>
      </c>
      <c r="Z381" s="263" t="str">
        <f>IF($N381="Complete",VLOOKUP($B381,'1C.Report TOS PreCall'!$B$2:$K$842,8,FALSE)," ")</f>
        <v xml:space="preserve"> </v>
      </c>
      <c r="AA381" s="263" t="str">
        <f>IF($N381="Complete",VLOOKUP($B381,'1C.Report TOS PreCall'!$B$2:$K$842,5,FALSE)," ")</f>
        <v xml:space="preserve"> </v>
      </c>
    </row>
    <row r="382" spans="1:27">
      <c r="A382" s="284">
        <v>372</v>
      </c>
      <c r="B382" s="284"/>
      <c r="C382" s="262"/>
      <c r="D382" s="291"/>
      <c r="E382" s="268"/>
      <c r="F382" s="268"/>
      <c r="G382" s="291"/>
      <c r="H382" s="268"/>
      <c r="I382" s="295"/>
      <c r="J382" s="295"/>
      <c r="K382" s="295"/>
      <c r="L382" s="291"/>
      <c r="M382" s="263"/>
      <c r="N382" s="262"/>
      <c r="O382" s="285"/>
      <c r="P382" s="285"/>
      <c r="Q382" s="285" t="str">
        <f>IF($N382="Complete",IF(NOT(ISBLANK(L382)),VLOOKUP(L382,'1D.Report SMS INV1'!$D$5:$J$1005,7,FALSE),""),"")</f>
        <v/>
      </c>
      <c r="R382" s="285" t="str">
        <f>IF($N382="Complete",IF(NOT(ISBLANK(J382)),VLOOKUP(J382,'1E.Report SMS INV2'!$D$5:$J$1005,7,FALSE),""),"")</f>
        <v/>
      </c>
      <c r="S382" s="285" t="str">
        <f>IF($N382="Complete",IF(NOT(ISBLANK(K382)),VLOOKUP(K382,'1E.Report SMS INV2'!$D$5:$J$1005,7,FALSE),""),"")</f>
        <v/>
      </c>
      <c r="T382" s="285" t="str">
        <f>IF($N382="Complete",IF(NOT(ISBLANK(L382)),VLOOKUP(L382,'1E.Report SMS INV2'!$D$5:$J$1005,7,FALSE),""),"")</f>
        <v/>
      </c>
      <c r="U382" s="285" t="str">
        <f>IF(N382="Complete",IF(COUNTIF($J$12:$J382,$J382)+COUNTIF($K$12:$K382,$J382)+COUNTIF($L$12:$L382,$J382)&gt;1,"Data Duplicate",""),"")</f>
        <v/>
      </c>
      <c r="V382" s="263" t="str">
        <f>IF($N382="Complete",VLOOKUP($B382,'1C.Report TOS PreCall'!$B$2:$K$842,7,FALSE)," ")</f>
        <v xml:space="preserve"> </v>
      </c>
      <c r="W382" s="263" t="str">
        <f>IF($N382="Complete",VLOOKUP($B382,'1C.Report TOS PreCall'!$B$2:$K$842,4,FALSE)," ")</f>
        <v xml:space="preserve"> </v>
      </c>
      <c r="X382" s="263"/>
      <c r="Y382" s="263" t="str">
        <f>IF($N382="Complete",VLOOKUP($B382,'1C.Report TOS PreCall'!$B$2:$K$842,6,FALSE)," ")</f>
        <v xml:space="preserve"> </v>
      </c>
      <c r="Z382" s="263" t="str">
        <f>IF($N382="Complete",VLOOKUP($B382,'1C.Report TOS PreCall'!$B$2:$K$842,8,FALSE)," ")</f>
        <v xml:space="preserve"> </v>
      </c>
      <c r="AA382" s="263" t="str">
        <f>IF($N382="Complete",VLOOKUP($B382,'1C.Report TOS PreCall'!$B$2:$K$842,5,FALSE)," ")</f>
        <v xml:space="preserve"> </v>
      </c>
    </row>
    <row r="383" spans="1:27">
      <c r="A383" s="284">
        <v>373</v>
      </c>
      <c r="B383" s="284"/>
      <c r="C383" s="262"/>
      <c r="D383" s="291"/>
      <c r="E383" s="268"/>
      <c r="F383" s="268"/>
      <c r="G383" s="291"/>
      <c r="H383" s="268"/>
      <c r="I383" s="295"/>
      <c r="J383" s="295"/>
      <c r="K383" s="295"/>
      <c r="L383" s="291"/>
      <c r="M383" s="263"/>
      <c r="N383" s="262"/>
      <c r="O383" s="285"/>
      <c r="P383" s="285"/>
      <c r="Q383" s="285" t="str">
        <f>IF($N383="Complete",IF(NOT(ISBLANK(L383)),VLOOKUP(L383,'1D.Report SMS INV1'!$D$5:$J$1005,7,FALSE),""),"")</f>
        <v/>
      </c>
      <c r="R383" s="285" t="str">
        <f>IF($N383="Complete",IF(NOT(ISBLANK(J383)),VLOOKUP(J383,'1E.Report SMS INV2'!$D$5:$J$1005,7,FALSE),""),"")</f>
        <v/>
      </c>
      <c r="S383" s="285" t="str">
        <f>IF($N383="Complete",IF(NOT(ISBLANK(K383)),VLOOKUP(K383,'1E.Report SMS INV2'!$D$5:$J$1005,7,FALSE),""),"")</f>
        <v/>
      </c>
      <c r="T383" s="285" t="str">
        <f>IF($N383="Complete",IF(NOT(ISBLANK(L383)),VLOOKUP(L383,'1E.Report SMS INV2'!$D$5:$J$1005,7,FALSE),""),"")</f>
        <v/>
      </c>
      <c r="U383" s="285" t="str">
        <f>IF(N383="Complete",IF(COUNTIF($J$12:$J383,$J383)+COUNTIF($K$12:$K383,$J383)+COUNTIF($L$12:$L383,$J383)&gt;1,"Data Duplicate",""),"")</f>
        <v/>
      </c>
      <c r="V383" s="263" t="str">
        <f>IF($N383="Complete",VLOOKUP($B383,'1C.Report TOS PreCall'!$B$2:$K$842,7,FALSE)," ")</f>
        <v xml:space="preserve"> </v>
      </c>
      <c r="W383" s="263" t="str">
        <f>IF($N383="Complete",VLOOKUP($B383,'1C.Report TOS PreCall'!$B$2:$K$842,4,FALSE)," ")</f>
        <v xml:space="preserve"> </v>
      </c>
      <c r="X383" s="263"/>
      <c r="Y383" s="263" t="str">
        <f>IF($N383="Complete",VLOOKUP($B383,'1C.Report TOS PreCall'!$B$2:$K$842,6,FALSE)," ")</f>
        <v xml:space="preserve"> </v>
      </c>
      <c r="Z383" s="263" t="str">
        <f>IF($N383="Complete",VLOOKUP($B383,'1C.Report TOS PreCall'!$B$2:$K$842,8,FALSE)," ")</f>
        <v xml:space="preserve"> </v>
      </c>
      <c r="AA383" s="263" t="str">
        <f>IF($N383="Complete",VLOOKUP($B383,'1C.Report TOS PreCall'!$B$2:$K$842,5,FALSE)," ")</f>
        <v xml:space="preserve"> </v>
      </c>
    </row>
    <row r="384" spans="1:27">
      <c r="A384" s="284">
        <v>374</v>
      </c>
      <c r="B384" s="284"/>
      <c r="C384" s="262"/>
      <c r="D384" s="291"/>
      <c r="E384" s="268"/>
      <c r="F384" s="268"/>
      <c r="G384" s="291"/>
      <c r="H384" s="268"/>
      <c r="I384" s="295"/>
      <c r="J384" s="295"/>
      <c r="K384" s="295"/>
      <c r="L384" s="291"/>
      <c r="M384" s="263"/>
      <c r="N384" s="262"/>
      <c r="O384" s="285"/>
      <c r="P384" s="285"/>
      <c r="Q384" s="285" t="str">
        <f>IF($N384="Complete",IF(NOT(ISBLANK(L384)),VLOOKUP(L384,'1D.Report SMS INV1'!$D$5:$J$1005,7,FALSE),""),"")</f>
        <v/>
      </c>
      <c r="R384" s="285" t="str">
        <f>IF($N384="Complete",IF(NOT(ISBLANK(J384)),VLOOKUP(J384,'1E.Report SMS INV2'!$D$5:$J$1005,7,FALSE),""),"")</f>
        <v/>
      </c>
      <c r="S384" s="285" t="str">
        <f>IF($N384="Complete",IF(NOT(ISBLANK(K384)),VLOOKUP(K384,'1E.Report SMS INV2'!$D$5:$J$1005,7,FALSE),""),"")</f>
        <v/>
      </c>
      <c r="T384" s="285" t="str">
        <f>IF($N384="Complete",IF(NOT(ISBLANK(L384)),VLOOKUP(L384,'1E.Report SMS INV2'!$D$5:$J$1005,7,FALSE),""),"")</f>
        <v/>
      </c>
      <c r="U384" s="285" t="str">
        <f>IF(N384="Complete",IF(COUNTIF($J$12:$J384,$J384)+COUNTIF($K$12:$K384,$J384)+COUNTIF($L$12:$L384,$J384)&gt;1,"Data Duplicate",""),"")</f>
        <v/>
      </c>
      <c r="V384" s="263" t="str">
        <f>IF($N384="Complete",VLOOKUP($B384,'1C.Report TOS PreCall'!$B$2:$K$842,7,FALSE)," ")</f>
        <v xml:space="preserve"> </v>
      </c>
      <c r="W384" s="263" t="str">
        <f>IF($N384="Complete",VLOOKUP($B384,'1C.Report TOS PreCall'!$B$2:$K$842,4,FALSE)," ")</f>
        <v xml:space="preserve"> </v>
      </c>
      <c r="X384" s="263"/>
      <c r="Y384" s="263" t="str">
        <f>IF($N384="Complete",VLOOKUP($B384,'1C.Report TOS PreCall'!$B$2:$K$842,6,FALSE)," ")</f>
        <v xml:space="preserve"> </v>
      </c>
      <c r="Z384" s="263" t="str">
        <f>IF($N384="Complete",VLOOKUP($B384,'1C.Report TOS PreCall'!$B$2:$K$842,8,FALSE)," ")</f>
        <v xml:space="preserve"> </v>
      </c>
      <c r="AA384" s="263" t="str">
        <f>IF($N384="Complete",VLOOKUP($B384,'1C.Report TOS PreCall'!$B$2:$K$842,5,FALSE)," ")</f>
        <v xml:space="preserve"> </v>
      </c>
    </row>
    <row r="385" spans="1:27">
      <c r="A385" s="284">
        <v>375</v>
      </c>
      <c r="B385" s="284"/>
      <c r="C385" s="262"/>
      <c r="D385" s="291"/>
      <c r="E385" s="268"/>
      <c r="F385" s="268"/>
      <c r="G385" s="291"/>
      <c r="H385" s="268"/>
      <c r="I385" s="295"/>
      <c r="J385" s="295"/>
      <c r="K385" s="295"/>
      <c r="L385" s="291"/>
      <c r="M385" s="263"/>
      <c r="N385" s="262"/>
      <c r="O385" s="285"/>
      <c r="P385" s="285"/>
      <c r="Q385" s="285" t="str">
        <f>IF($N385="Complete",IF(NOT(ISBLANK(L385)),VLOOKUP(L385,'1D.Report SMS INV1'!$D$5:$J$1005,7,FALSE),""),"")</f>
        <v/>
      </c>
      <c r="R385" s="285" t="str">
        <f>IF($N385="Complete",IF(NOT(ISBLANK(J385)),VLOOKUP(J385,'1E.Report SMS INV2'!$D$5:$J$1005,7,FALSE),""),"")</f>
        <v/>
      </c>
      <c r="S385" s="285" t="str">
        <f>IF($N385="Complete",IF(NOT(ISBLANK(K385)),VLOOKUP(K385,'1E.Report SMS INV2'!$D$5:$J$1005,7,FALSE),""),"")</f>
        <v/>
      </c>
      <c r="T385" s="285" t="str">
        <f>IF($N385="Complete",IF(NOT(ISBLANK(L385)),VLOOKUP(L385,'1E.Report SMS INV2'!$D$5:$J$1005,7,FALSE),""),"")</f>
        <v/>
      </c>
      <c r="U385" s="285" t="str">
        <f>IF(N385="Complete",IF(COUNTIF($J$12:$J385,$J385)+COUNTIF($K$12:$K385,$J385)+COUNTIF($L$12:$L385,$J385)&gt;1,"Data Duplicate",""),"")</f>
        <v/>
      </c>
      <c r="V385" s="263" t="str">
        <f>IF($N385="Complete",VLOOKUP($B385,'1C.Report TOS PreCall'!$B$2:$K$842,7,FALSE)," ")</f>
        <v xml:space="preserve"> </v>
      </c>
      <c r="W385" s="263" t="str">
        <f>IF($N385="Complete",VLOOKUP($B385,'1C.Report TOS PreCall'!$B$2:$K$842,4,FALSE)," ")</f>
        <v xml:space="preserve"> </v>
      </c>
      <c r="X385" s="263"/>
      <c r="Y385" s="263" t="str">
        <f>IF($N385="Complete",VLOOKUP($B385,'1C.Report TOS PreCall'!$B$2:$K$842,6,FALSE)," ")</f>
        <v xml:space="preserve"> </v>
      </c>
      <c r="Z385" s="263" t="str">
        <f>IF($N385="Complete",VLOOKUP($B385,'1C.Report TOS PreCall'!$B$2:$K$842,8,FALSE)," ")</f>
        <v xml:space="preserve"> </v>
      </c>
      <c r="AA385" s="263" t="str">
        <f>IF($N385="Complete",VLOOKUP($B385,'1C.Report TOS PreCall'!$B$2:$K$842,5,FALSE)," ")</f>
        <v xml:space="preserve"> </v>
      </c>
    </row>
    <row r="386" spans="1:27">
      <c r="A386" s="284">
        <v>376</v>
      </c>
      <c r="B386" s="284"/>
      <c r="C386" s="262"/>
      <c r="D386" s="291"/>
      <c r="E386" s="268"/>
      <c r="F386" s="268"/>
      <c r="G386" s="291"/>
      <c r="H386" s="268"/>
      <c r="I386" s="295"/>
      <c r="J386" s="295"/>
      <c r="K386" s="295"/>
      <c r="L386" s="291"/>
      <c r="M386" s="263"/>
      <c r="N386" s="262"/>
      <c r="O386" s="285"/>
      <c r="P386" s="285"/>
      <c r="Q386" s="285" t="str">
        <f>IF($N386="Complete",IF(NOT(ISBLANK(L386)),VLOOKUP(L386,'1D.Report SMS INV1'!$D$5:$J$1005,7,FALSE),""),"")</f>
        <v/>
      </c>
      <c r="R386" s="285" t="str">
        <f>IF($N386="Complete",IF(NOT(ISBLANK(J386)),VLOOKUP(J386,'1E.Report SMS INV2'!$D$5:$J$1005,7,FALSE),""),"")</f>
        <v/>
      </c>
      <c r="S386" s="285" t="str">
        <f>IF($N386="Complete",IF(NOT(ISBLANK(K386)),VLOOKUP(K386,'1E.Report SMS INV2'!$D$5:$J$1005,7,FALSE),""),"")</f>
        <v/>
      </c>
      <c r="T386" s="285" t="str">
        <f>IF($N386="Complete",IF(NOT(ISBLANK(L386)),VLOOKUP(L386,'1E.Report SMS INV2'!$D$5:$J$1005,7,FALSE),""),"")</f>
        <v/>
      </c>
      <c r="U386" s="285" t="str">
        <f>IF(N386="Complete",IF(COUNTIF($J$12:$J386,$J386)+COUNTIF($K$12:$K386,$J386)+COUNTIF($L$12:$L386,$J386)&gt;1,"Data Duplicate",""),"")</f>
        <v/>
      </c>
      <c r="V386" s="263" t="str">
        <f>IF($N386="Complete",VLOOKUP($B386,'1C.Report TOS PreCall'!$B$2:$K$842,7,FALSE)," ")</f>
        <v xml:space="preserve"> </v>
      </c>
      <c r="W386" s="263" t="str">
        <f>IF($N386="Complete",VLOOKUP($B386,'1C.Report TOS PreCall'!$B$2:$K$842,4,FALSE)," ")</f>
        <v xml:space="preserve"> </v>
      </c>
      <c r="X386" s="263"/>
      <c r="Y386" s="263" t="str">
        <f>IF($N386="Complete",VLOOKUP($B386,'1C.Report TOS PreCall'!$B$2:$K$842,6,FALSE)," ")</f>
        <v xml:space="preserve"> </v>
      </c>
      <c r="Z386" s="263" t="str">
        <f>IF($N386="Complete",VLOOKUP($B386,'1C.Report TOS PreCall'!$B$2:$K$842,8,FALSE)," ")</f>
        <v xml:space="preserve"> </v>
      </c>
      <c r="AA386" s="263" t="str">
        <f>IF($N386="Complete",VLOOKUP($B386,'1C.Report TOS PreCall'!$B$2:$K$842,5,FALSE)," ")</f>
        <v xml:space="preserve"> </v>
      </c>
    </row>
    <row r="387" spans="1:27">
      <c r="A387" s="284">
        <v>377</v>
      </c>
      <c r="B387" s="284"/>
      <c r="C387" s="262"/>
      <c r="D387" s="291"/>
      <c r="E387" s="268"/>
      <c r="F387" s="268"/>
      <c r="G387" s="291"/>
      <c r="H387" s="268"/>
      <c r="I387" s="295"/>
      <c r="J387" s="295"/>
      <c r="K387" s="295"/>
      <c r="L387" s="291"/>
      <c r="M387" s="263"/>
      <c r="N387" s="262"/>
      <c r="O387" s="285"/>
      <c r="P387" s="285"/>
      <c r="Q387" s="285" t="str">
        <f>IF($N387="Complete",IF(NOT(ISBLANK(L387)),VLOOKUP(L387,'1D.Report SMS INV1'!$D$5:$J$1005,7,FALSE),""),"")</f>
        <v/>
      </c>
      <c r="R387" s="285" t="str">
        <f>IF($N387="Complete",IF(NOT(ISBLANK(J387)),VLOOKUP(J387,'1E.Report SMS INV2'!$D$5:$J$1005,7,FALSE),""),"")</f>
        <v/>
      </c>
      <c r="S387" s="285" t="str">
        <f>IF($N387="Complete",IF(NOT(ISBLANK(K387)),VLOOKUP(K387,'1E.Report SMS INV2'!$D$5:$J$1005,7,FALSE),""),"")</f>
        <v/>
      </c>
      <c r="T387" s="285" t="str">
        <f>IF($N387="Complete",IF(NOT(ISBLANK(L387)),VLOOKUP(L387,'1E.Report SMS INV2'!$D$5:$J$1005,7,FALSE),""),"")</f>
        <v/>
      </c>
      <c r="U387" s="285" t="str">
        <f>IF(N387="Complete",IF(COUNTIF($J$12:$J387,$J387)+COUNTIF($K$12:$K387,$J387)+COUNTIF($L$12:$L387,$J387)&gt;1,"Data Duplicate",""),"")</f>
        <v/>
      </c>
      <c r="V387" s="263" t="str">
        <f>IF($N387="Complete",VLOOKUP($B387,'1C.Report TOS PreCall'!$B$2:$K$842,7,FALSE)," ")</f>
        <v xml:space="preserve"> </v>
      </c>
      <c r="W387" s="263" t="str">
        <f>IF($N387="Complete",VLOOKUP($B387,'1C.Report TOS PreCall'!$B$2:$K$842,4,FALSE)," ")</f>
        <v xml:space="preserve"> </v>
      </c>
      <c r="X387" s="263"/>
      <c r="Y387" s="263" t="str">
        <f>IF($N387="Complete",VLOOKUP($B387,'1C.Report TOS PreCall'!$B$2:$K$842,6,FALSE)," ")</f>
        <v xml:space="preserve"> </v>
      </c>
      <c r="Z387" s="263" t="str">
        <f>IF($N387="Complete",VLOOKUP($B387,'1C.Report TOS PreCall'!$B$2:$K$842,8,FALSE)," ")</f>
        <v xml:space="preserve"> </v>
      </c>
      <c r="AA387" s="263" t="str">
        <f>IF($N387="Complete",VLOOKUP($B387,'1C.Report TOS PreCall'!$B$2:$K$842,5,FALSE)," ")</f>
        <v xml:space="preserve"> </v>
      </c>
    </row>
    <row r="388" spans="1:27">
      <c r="A388" s="284">
        <v>378</v>
      </c>
      <c r="B388" s="284"/>
      <c r="C388" s="262"/>
      <c r="D388" s="291"/>
      <c r="E388" s="268"/>
      <c r="F388" s="268"/>
      <c r="G388" s="291"/>
      <c r="H388" s="268"/>
      <c r="I388" s="295"/>
      <c r="J388" s="295"/>
      <c r="K388" s="295"/>
      <c r="L388" s="291"/>
      <c r="M388" s="263"/>
      <c r="N388" s="262"/>
      <c r="O388" s="285"/>
      <c r="P388" s="285"/>
      <c r="Q388" s="285" t="str">
        <f>IF($N388="Complete",IF(NOT(ISBLANK(L388)),VLOOKUP(L388,'1D.Report SMS INV1'!$D$5:$J$1005,7,FALSE),""),"")</f>
        <v/>
      </c>
      <c r="R388" s="285" t="str">
        <f>IF($N388="Complete",IF(NOT(ISBLANK(J388)),VLOOKUP(J388,'1E.Report SMS INV2'!$D$5:$J$1005,7,FALSE),""),"")</f>
        <v/>
      </c>
      <c r="S388" s="285" t="str">
        <f>IF($N388="Complete",IF(NOT(ISBLANK(K388)),VLOOKUP(K388,'1E.Report SMS INV2'!$D$5:$J$1005,7,FALSE),""),"")</f>
        <v/>
      </c>
      <c r="T388" s="285" t="str">
        <f>IF($N388="Complete",IF(NOT(ISBLANK(L388)),VLOOKUP(L388,'1E.Report SMS INV2'!$D$5:$J$1005,7,FALSE),""),"")</f>
        <v/>
      </c>
      <c r="U388" s="285" t="str">
        <f>IF(N388="Complete",IF(COUNTIF($J$12:$J388,$J388)+COUNTIF($K$12:$K388,$J388)+COUNTIF($L$12:$L388,$J388)&gt;1,"Data Duplicate",""),"")</f>
        <v/>
      </c>
      <c r="V388" s="263" t="str">
        <f>IF($N388="Complete",VLOOKUP($B388,'1C.Report TOS PreCall'!$B$2:$K$842,7,FALSE)," ")</f>
        <v xml:space="preserve"> </v>
      </c>
      <c r="W388" s="263" t="str">
        <f>IF($N388="Complete",VLOOKUP($B388,'1C.Report TOS PreCall'!$B$2:$K$842,4,FALSE)," ")</f>
        <v xml:space="preserve"> </v>
      </c>
      <c r="X388" s="263"/>
      <c r="Y388" s="263" t="str">
        <f>IF($N388="Complete",VLOOKUP($B388,'1C.Report TOS PreCall'!$B$2:$K$842,6,FALSE)," ")</f>
        <v xml:space="preserve"> </v>
      </c>
      <c r="Z388" s="263" t="str">
        <f>IF($N388="Complete",VLOOKUP($B388,'1C.Report TOS PreCall'!$B$2:$K$842,8,FALSE)," ")</f>
        <v xml:space="preserve"> </v>
      </c>
      <c r="AA388" s="263" t="str">
        <f>IF($N388="Complete",VLOOKUP($B388,'1C.Report TOS PreCall'!$B$2:$K$842,5,FALSE)," ")</f>
        <v xml:space="preserve"> </v>
      </c>
    </row>
    <row r="389" spans="1:27">
      <c r="A389" s="284">
        <v>379</v>
      </c>
      <c r="B389" s="284"/>
      <c r="C389" s="262"/>
      <c r="D389" s="291"/>
      <c r="E389" s="268"/>
      <c r="F389" s="268"/>
      <c r="G389" s="291"/>
      <c r="H389" s="268"/>
      <c r="I389" s="295"/>
      <c r="J389" s="295"/>
      <c r="K389" s="295"/>
      <c r="L389" s="291"/>
      <c r="M389" s="263"/>
      <c r="N389" s="262"/>
      <c r="O389" s="285"/>
      <c r="P389" s="285"/>
      <c r="Q389" s="285" t="str">
        <f>IF($N389="Complete",IF(NOT(ISBLANK(L389)),VLOOKUP(L389,'1D.Report SMS INV1'!$D$5:$J$1005,7,FALSE),""),"")</f>
        <v/>
      </c>
      <c r="R389" s="285" t="str">
        <f>IF($N389="Complete",IF(NOT(ISBLANK(J389)),VLOOKUP(J389,'1E.Report SMS INV2'!$D$5:$J$1005,7,FALSE),""),"")</f>
        <v/>
      </c>
      <c r="S389" s="285" t="str">
        <f>IF($N389="Complete",IF(NOT(ISBLANK(K389)),VLOOKUP(K389,'1E.Report SMS INV2'!$D$5:$J$1005,7,FALSE),""),"")</f>
        <v/>
      </c>
      <c r="T389" s="285" t="str">
        <f>IF($N389="Complete",IF(NOT(ISBLANK(L389)),VLOOKUP(L389,'1E.Report SMS INV2'!$D$5:$J$1005,7,FALSE),""),"")</f>
        <v/>
      </c>
      <c r="U389" s="285" t="str">
        <f>IF(N389="Complete",IF(COUNTIF($J$12:$J389,$J389)+COUNTIF($K$12:$K389,$J389)+COUNTIF($L$12:$L389,$J389)&gt;1,"Data Duplicate",""),"")</f>
        <v/>
      </c>
      <c r="V389" s="263" t="str">
        <f>IF($N389="Complete",VLOOKUP($B389,'1C.Report TOS PreCall'!$B$2:$K$842,7,FALSE)," ")</f>
        <v xml:space="preserve"> </v>
      </c>
      <c r="W389" s="263" t="str">
        <f>IF($N389="Complete",VLOOKUP($B389,'1C.Report TOS PreCall'!$B$2:$K$842,4,FALSE)," ")</f>
        <v xml:space="preserve"> </v>
      </c>
      <c r="X389" s="263"/>
      <c r="Y389" s="263" t="str">
        <f>IF($N389="Complete",VLOOKUP($B389,'1C.Report TOS PreCall'!$B$2:$K$842,6,FALSE)," ")</f>
        <v xml:space="preserve"> </v>
      </c>
      <c r="Z389" s="263" t="str">
        <f>IF($N389="Complete",VLOOKUP($B389,'1C.Report TOS PreCall'!$B$2:$K$842,8,FALSE)," ")</f>
        <v xml:space="preserve"> </v>
      </c>
      <c r="AA389" s="263" t="str">
        <f>IF($N389="Complete",VLOOKUP($B389,'1C.Report TOS PreCall'!$B$2:$K$842,5,FALSE)," ")</f>
        <v xml:space="preserve"> </v>
      </c>
    </row>
    <row r="390" spans="1:27">
      <c r="A390" s="284">
        <v>380</v>
      </c>
      <c r="B390" s="284"/>
      <c r="C390" s="262"/>
      <c r="D390" s="291"/>
      <c r="E390" s="268"/>
      <c r="F390" s="268"/>
      <c r="G390" s="291"/>
      <c r="H390" s="268"/>
      <c r="I390" s="295"/>
      <c r="J390" s="295"/>
      <c r="K390" s="295"/>
      <c r="L390" s="291"/>
      <c r="M390" s="263"/>
      <c r="N390" s="262"/>
      <c r="O390" s="285"/>
      <c r="P390" s="285"/>
      <c r="Q390" s="285" t="str">
        <f>IF($N390="Complete",IF(NOT(ISBLANK(L390)),VLOOKUP(L390,'1D.Report SMS INV1'!$D$5:$J$1005,7,FALSE),""),"")</f>
        <v/>
      </c>
      <c r="R390" s="285" t="str">
        <f>IF($N390="Complete",IF(NOT(ISBLANK(J390)),VLOOKUP(J390,'1E.Report SMS INV2'!$D$5:$J$1005,7,FALSE),""),"")</f>
        <v/>
      </c>
      <c r="S390" s="285" t="str">
        <f>IF($N390="Complete",IF(NOT(ISBLANK(K390)),VLOOKUP(K390,'1E.Report SMS INV2'!$D$5:$J$1005,7,FALSE),""),"")</f>
        <v/>
      </c>
      <c r="T390" s="285" t="str">
        <f>IF($N390="Complete",IF(NOT(ISBLANK(L390)),VLOOKUP(L390,'1E.Report SMS INV2'!$D$5:$J$1005,7,FALSE),""),"")</f>
        <v/>
      </c>
      <c r="U390" s="285" t="str">
        <f>IF(N390="Complete",IF(COUNTIF($J$12:$J390,$J390)+COUNTIF($K$12:$K390,$J390)+COUNTIF($L$12:$L390,$J390)&gt;1,"Data Duplicate",""),"")</f>
        <v/>
      </c>
      <c r="V390" s="263" t="str">
        <f>IF($N390="Complete",VLOOKUP($B390,'1C.Report TOS PreCall'!$B$2:$K$842,7,FALSE)," ")</f>
        <v xml:space="preserve"> </v>
      </c>
      <c r="W390" s="263" t="str">
        <f>IF($N390="Complete",VLOOKUP($B390,'1C.Report TOS PreCall'!$B$2:$K$842,4,FALSE)," ")</f>
        <v xml:space="preserve"> </v>
      </c>
      <c r="X390" s="263"/>
      <c r="Y390" s="263" t="str">
        <f>IF($N390="Complete",VLOOKUP($B390,'1C.Report TOS PreCall'!$B$2:$K$842,6,FALSE)," ")</f>
        <v xml:space="preserve"> </v>
      </c>
      <c r="Z390" s="263" t="str">
        <f>IF($N390="Complete",VLOOKUP($B390,'1C.Report TOS PreCall'!$B$2:$K$842,8,FALSE)," ")</f>
        <v xml:space="preserve"> </v>
      </c>
      <c r="AA390" s="263" t="str">
        <f>IF($N390="Complete",VLOOKUP($B390,'1C.Report TOS PreCall'!$B$2:$K$842,5,FALSE)," ")</f>
        <v xml:space="preserve"> </v>
      </c>
    </row>
    <row r="391" spans="1:27">
      <c r="A391" s="284">
        <v>381</v>
      </c>
      <c r="B391" s="284"/>
      <c r="C391" s="262"/>
      <c r="D391" s="291"/>
      <c r="E391" s="268"/>
      <c r="F391" s="268"/>
      <c r="G391" s="291"/>
      <c r="H391" s="268"/>
      <c r="I391" s="295"/>
      <c r="J391" s="295"/>
      <c r="K391" s="295"/>
      <c r="L391" s="291"/>
      <c r="M391" s="263"/>
      <c r="N391" s="262"/>
      <c r="O391" s="285"/>
      <c r="P391" s="285"/>
      <c r="Q391" s="285" t="str">
        <f>IF($N391="Complete",IF(NOT(ISBLANK(L391)),VLOOKUP(L391,'1D.Report SMS INV1'!$D$5:$J$1005,7,FALSE),""),"")</f>
        <v/>
      </c>
      <c r="R391" s="285" t="str">
        <f>IF($N391="Complete",IF(NOT(ISBLANK(J391)),VLOOKUP(J391,'1E.Report SMS INV2'!$D$5:$J$1005,7,FALSE),""),"")</f>
        <v/>
      </c>
      <c r="S391" s="285" t="str">
        <f>IF($N391="Complete",IF(NOT(ISBLANK(K391)),VLOOKUP(K391,'1E.Report SMS INV2'!$D$5:$J$1005,7,FALSE),""),"")</f>
        <v/>
      </c>
      <c r="T391" s="285" t="str">
        <f>IF($N391="Complete",IF(NOT(ISBLANK(L391)),VLOOKUP(L391,'1E.Report SMS INV2'!$D$5:$J$1005,7,FALSE),""),"")</f>
        <v/>
      </c>
      <c r="U391" s="285" t="str">
        <f>IF(N391="Complete",IF(COUNTIF($J$12:$J391,$J391)+COUNTIF($K$12:$K391,$J391)+COUNTIF($L$12:$L391,$J391)&gt;1,"Data Duplicate",""),"")</f>
        <v/>
      </c>
      <c r="V391" s="263" t="str">
        <f>IF($N391="Complete",VLOOKUP($B391,'1C.Report TOS PreCall'!$B$2:$K$842,7,FALSE)," ")</f>
        <v xml:space="preserve"> </v>
      </c>
      <c r="W391" s="263" t="str">
        <f>IF($N391="Complete",VLOOKUP($B391,'1C.Report TOS PreCall'!$B$2:$K$842,4,FALSE)," ")</f>
        <v xml:space="preserve"> </v>
      </c>
      <c r="X391" s="263"/>
      <c r="Y391" s="263" t="str">
        <f>IF($N391="Complete",VLOOKUP($B391,'1C.Report TOS PreCall'!$B$2:$K$842,6,FALSE)," ")</f>
        <v xml:space="preserve"> </v>
      </c>
      <c r="Z391" s="263" t="str">
        <f>IF($N391="Complete",VLOOKUP($B391,'1C.Report TOS PreCall'!$B$2:$K$842,8,FALSE)," ")</f>
        <v xml:space="preserve"> </v>
      </c>
      <c r="AA391" s="263" t="str">
        <f>IF($N391="Complete",VLOOKUP($B391,'1C.Report TOS PreCall'!$B$2:$K$842,5,FALSE)," ")</f>
        <v xml:space="preserve"> </v>
      </c>
    </row>
    <row r="392" spans="1:27">
      <c r="A392" s="284">
        <v>382</v>
      </c>
      <c r="B392" s="284"/>
      <c r="C392" s="262"/>
      <c r="D392" s="291"/>
      <c r="E392" s="268"/>
      <c r="F392" s="268"/>
      <c r="G392" s="291"/>
      <c r="H392" s="268"/>
      <c r="I392" s="295"/>
      <c r="J392" s="295"/>
      <c r="K392" s="295"/>
      <c r="L392" s="291"/>
      <c r="M392" s="263"/>
      <c r="N392" s="262"/>
      <c r="O392" s="285"/>
      <c r="P392" s="285"/>
      <c r="Q392" s="285" t="str">
        <f>IF($N392="Complete",IF(NOT(ISBLANK(L392)),VLOOKUP(L392,'1D.Report SMS INV1'!$D$5:$J$1005,7,FALSE),""),"")</f>
        <v/>
      </c>
      <c r="R392" s="285" t="str">
        <f>IF($N392="Complete",IF(NOT(ISBLANK(J392)),VLOOKUP(J392,'1E.Report SMS INV2'!$D$5:$J$1005,7,FALSE),""),"")</f>
        <v/>
      </c>
      <c r="S392" s="285" t="str">
        <f>IF($N392="Complete",IF(NOT(ISBLANK(K392)),VLOOKUP(K392,'1E.Report SMS INV2'!$D$5:$J$1005,7,FALSE),""),"")</f>
        <v/>
      </c>
      <c r="T392" s="285" t="str">
        <f>IF($N392="Complete",IF(NOT(ISBLANK(L392)),VLOOKUP(L392,'1E.Report SMS INV2'!$D$5:$J$1005,7,FALSE),""),"")</f>
        <v/>
      </c>
      <c r="U392" s="285" t="str">
        <f>IF(N392="Complete",IF(COUNTIF($J$12:$J392,$J392)+COUNTIF($K$12:$K392,$J392)+COUNTIF($L$12:$L392,$J392)&gt;1,"Data Duplicate",""),"")</f>
        <v/>
      </c>
      <c r="V392" s="263" t="str">
        <f>IF($N392="Complete",VLOOKUP($B392,'1C.Report TOS PreCall'!$B$2:$K$842,7,FALSE)," ")</f>
        <v xml:space="preserve"> </v>
      </c>
      <c r="W392" s="263" t="str">
        <f>IF($N392="Complete",VLOOKUP($B392,'1C.Report TOS PreCall'!$B$2:$K$842,4,FALSE)," ")</f>
        <v xml:space="preserve"> </v>
      </c>
      <c r="X392" s="263"/>
      <c r="Y392" s="263" t="str">
        <f>IF($N392="Complete",VLOOKUP($B392,'1C.Report TOS PreCall'!$B$2:$K$842,6,FALSE)," ")</f>
        <v xml:space="preserve"> </v>
      </c>
      <c r="Z392" s="263" t="str">
        <f>IF($N392="Complete",VLOOKUP($B392,'1C.Report TOS PreCall'!$B$2:$K$842,8,FALSE)," ")</f>
        <v xml:space="preserve"> </v>
      </c>
      <c r="AA392" s="263" t="str">
        <f>IF($N392="Complete",VLOOKUP($B392,'1C.Report TOS PreCall'!$B$2:$K$842,5,FALSE)," ")</f>
        <v xml:space="preserve"> </v>
      </c>
    </row>
    <row r="393" spans="1:27">
      <c r="A393" s="284">
        <v>383</v>
      </c>
      <c r="B393" s="284"/>
      <c r="C393" s="262"/>
      <c r="D393" s="291"/>
      <c r="E393" s="268"/>
      <c r="F393" s="268"/>
      <c r="G393" s="291"/>
      <c r="H393" s="268"/>
      <c r="I393" s="295"/>
      <c r="J393" s="295"/>
      <c r="K393" s="295"/>
      <c r="L393" s="291"/>
      <c r="M393" s="263"/>
      <c r="N393" s="262"/>
      <c r="O393" s="285"/>
      <c r="P393" s="285"/>
      <c r="Q393" s="285" t="str">
        <f>IF($N393="Complete",IF(NOT(ISBLANK(L393)),VLOOKUP(L393,'1D.Report SMS INV1'!$D$5:$J$1005,7,FALSE),""),"")</f>
        <v/>
      </c>
      <c r="R393" s="285" t="str">
        <f>IF($N393="Complete",IF(NOT(ISBLANK(J393)),VLOOKUP(J393,'1E.Report SMS INV2'!$D$5:$J$1005,7,FALSE),""),"")</f>
        <v/>
      </c>
      <c r="S393" s="285" t="str">
        <f>IF($N393="Complete",IF(NOT(ISBLANK(K393)),VLOOKUP(K393,'1E.Report SMS INV2'!$D$5:$J$1005,7,FALSE),""),"")</f>
        <v/>
      </c>
      <c r="T393" s="285" t="str">
        <f>IF($N393="Complete",IF(NOT(ISBLANK(L393)),VLOOKUP(L393,'1E.Report SMS INV2'!$D$5:$J$1005,7,FALSE),""),"")</f>
        <v/>
      </c>
      <c r="U393" s="285" t="str">
        <f>IF(N393="Complete",IF(COUNTIF($J$12:$J393,$J393)+COUNTIF($K$12:$K393,$J393)+COUNTIF($L$12:$L393,$J393)&gt;1,"Data Duplicate",""),"")</f>
        <v/>
      </c>
      <c r="V393" s="263" t="str">
        <f>IF($N393="Complete",VLOOKUP($B393,'1C.Report TOS PreCall'!$B$2:$K$842,7,FALSE)," ")</f>
        <v xml:space="preserve"> </v>
      </c>
      <c r="W393" s="263" t="str">
        <f>IF($N393="Complete",VLOOKUP($B393,'1C.Report TOS PreCall'!$B$2:$K$842,4,FALSE)," ")</f>
        <v xml:space="preserve"> </v>
      </c>
      <c r="X393" s="263"/>
      <c r="Y393" s="263" t="str">
        <f>IF($N393="Complete",VLOOKUP($B393,'1C.Report TOS PreCall'!$B$2:$K$842,6,FALSE)," ")</f>
        <v xml:space="preserve"> </v>
      </c>
      <c r="Z393" s="263" t="str">
        <f>IF($N393="Complete",VLOOKUP($B393,'1C.Report TOS PreCall'!$B$2:$K$842,8,FALSE)," ")</f>
        <v xml:space="preserve"> </v>
      </c>
      <c r="AA393" s="263" t="str">
        <f>IF($N393="Complete",VLOOKUP($B393,'1C.Report TOS PreCall'!$B$2:$K$842,5,FALSE)," ")</f>
        <v xml:space="preserve"> </v>
      </c>
    </row>
    <row r="394" spans="1:27">
      <c r="A394" s="284">
        <v>384</v>
      </c>
      <c r="B394" s="284"/>
      <c r="C394" s="262"/>
      <c r="D394" s="291"/>
      <c r="E394" s="268"/>
      <c r="F394" s="268"/>
      <c r="G394" s="291"/>
      <c r="H394" s="268"/>
      <c r="I394" s="295"/>
      <c r="J394" s="295"/>
      <c r="K394" s="295"/>
      <c r="L394" s="291"/>
      <c r="M394" s="263"/>
      <c r="N394" s="262"/>
      <c r="O394" s="285"/>
      <c r="P394" s="285"/>
      <c r="Q394" s="285" t="str">
        <f>IF($N394="Complete",IF(NOT(ISBLANK(L394)),VLOOKUP(L394,'1D.Report SMS INV1'!$D$5:$J$1005,7,FALSE),""),"")</f>
        <v/>
      </c>
      <c r="R394" s="285" t="str">
        <f>IF($N394="Complete",IF(NOT(ISBLANK(J394)),VLOOKUP(J394,'1E.Report SMS INV2'!$D$5:$J$1005,7,FALSE),""),"")</f>
        <v/>
      </c>
      <c r="S394" s="285" t="str">
        <f>IF($N394="Complete",IF(NOT(ISBLANK(K394)),VLOOKUP(K394,'1E.Report SMS INV2'!$D$5:$J$1005,7,FALSE),""),"")</f>
        <v/>
      </c>
      <c r="T394" s="285" t="str">
        <f>IF($N394="Complete",IF(NOT(ISBLANK(L394)),VLOOKUP(L394,'1E.Report SMS INV2'!$D$5:$J$1005,7,FALSE),""),"")</f>
        <v/>
      </c>
      <c r="U394" s="285" t="str">
        <f>IF(N394="Complete",IF(COUNTIF($J$12:$J394,$J394)+COUNTIF($K$12:$K394,$J394)+COUNTIF($L$12:$L394,$J394)&gt;1,"Data Duplicate",""),"")</f>
        <v/>
      </c>
      <c r="V394" s="263" t="str">
        <f>IF($N394="Complete",VLOOKUP($B394,'1C.Report TOS PreCall'!$B$2:$K$842,7,FALSE)," ")</f>
        <v xml:space="preserve"> </v>
      </c>
      <c r="W394" s="263" t="str">
        <f>IF($N394="Complete",VLOOKUP($B394,'1C.Report TOS PreCall'!$B$2:$K$842,4,FALSE)," ")</f>
        <v xml:space="preserve"> </v>
      </c>
      <c r="X394" s="263"/>
      <c r="Y394" s="263" t="str">
        <f>IF($N394="Complete",VLOOKUP($B394,'1C.Report TOS PreCall'!$B$2:$K$842,6,FALSE)," ")</f>
        <v xml:space="preserve"> </v>
      </c>
      <c r="Z394" s="263" t="str">
        <f>IF($N394="Complete",VLOOKUP($B394,'1C.Report TOS PreCall'!$B$2:$K$842,8,FALSE)," ")</f>
        <v xml:space="preserve"> </v>
      </c>
      <c r="AA394" s="263" t="str">
        <f>IF($N394="Complete",VLOOKUP($B394,'1C.Report TOS PreCall'!$B$2:$K$842,5,FALSE)," ")</f>
        <v xml:space="preserve"> </v>
      </c>
    </row>
    <row r="395" spans="1:27">
      <c r="A395" s="284">
        <v>385</v>
      </c>
      <c r="B395" s="284"/>
      <c r="C395" s="262"/>
      <c r="D395" s="291"/>
      <c r="E395" s="268"/>
      <c r="F395" s="268"/>
      <c r="G395" s="291"/>
      <c r="H395" s="268"/>
      <c r="I395" s="295"/>
      <c r="J395" s="295"/>
      <c r="K395" s="295"/>
      <c r="L395" s="291"/>
      <c r="M395" s="263"/>
      <c r="N395" s="262"/>
      <c r="O395" s="285"/>
      <c r="P395" s="285"/>
      <c r="Q395" s="285" t="str">
        <f>IF($N395="Complete",IF(NOT(ISBLANK(L395)),VLOOKUP(L395,'1D.Report SMS INV1'!$D$5:$J$1005,7,FALSE),""),"")</f>
        <v/>
      </c>
      <c r="R395" s="285" t="str">
        <f>IF($N395="Complete",IF(NOT(ISBLANK(J395)),VLOOKUP(J395,'1E.Report SMS INV2'!$D$5:$J$1005,7,FALSE),""),"")</f>
        <v/>
      </c>
      <c r="S395" s="285" t="str">
        <f>IF($N395="Complete",IF(NOT(ISBLANK(K395)),VLOOKUP(K395,'1E.Report SMS INV2'!$D$5:$J$1005,7,FALSE),""),"")</f>
        <v/>
      </c>
      <c r="T395" s="285" t="str">
        <f>IF($N395="Complete",IF(NOT(ISBLANK(L395)),VLOOKUP(L395,'1E.Report SMS INV2'!$D$5:$J$1005,7,FALSE),""),"")</f>
        <v/>
      </c>
      <c r="U395" s="285" t="str">
        <f>IF(N395="Complete",IF(COUNTIF($J$12:$J395,$J395)+COUNTIF($K$12:$K395,$J395)+COUNTIF($L$12:$L395,$J395)&gt;1,"Data Duplicate",""),"")</f>
        <v/>
      </c>
      <c r="V395" s="263" t="str">
        <f>IF($N395="Complete",VLOOKUP($B395,'1C.Report TOS PreCall'!$B$2:$K$842,7,FALSE)," ")</f>
        <v xml:space="preserve"> </v>
      </c>
      <c r="W395" s="263" t="str">
        <f>IF($N395="Complete",VLOOKUP($B395,'1C.Report TOS PreCall'!$B$2:$K$842,4,FALSE)," ")</f>
        <v xml:space="preserve"> </v>
      </c>
      <c r="X395" s="263"/>
      <c r="Y395" s="263" t="str">
        <f>IF($N395="Complete",VLOOKUP($B395,'1C.Report TOS PreCall'!$B$2:$K$842,6,FALSE)," ")</f>
        <v xml:space="preserve"> </v>
      </c>
      <c r="Z395" s="263" t="str">
        <f>IF($N395="Complete",VLOOKUP($B395,'1C.Report TOS PreCall'!$B$2:$K$842,8,FALSE)," ")</f>
        <v xml:space="preserve"> </v>
      </c>
      <c r="AA395" s="263" t="str">
        <f>IF($N395="Complete",VLOOKUP($B395,'1C.Report TOS PreCall'!$B$2:$K$842,5,FALSE)," ")</f>
        <v xml:space="preserve"> </v>
      </c>
    </row>
    <row r="396" spans="1:27">
      <c r="A396" s="284">
        <v>386</v>
      </c>
      <c r="B396" s="284"/>
      <c r="C396" s="262"/>
      <c r="D396" s="291"/>
      <c r="E396" s="268"/>
      <c r="F396" s="268"/>
      <c r="G396" s="291"/>
      <c r="H396" s="268"/>
      <c r="I396" s="295"/>
      <c r="J396" s="295"/>
      <c r="K396" s="295"/>
      <c r="L396" s="291"/>
      <c r="M396" s="263"/>
      <c r="N396" s="262"/>
      <c r="O396" s="285" t="str">
        <f>IF($N396="Complete",IF(NOT(ISBLANK(J396)),VLOOKUP(J396,'1D.Report SMS INV1'!$D$5:$J$1005,7,FALSE),""),"")</f>
        <v/>
      </c>
      <c r="P396" s="285" t="str">
        <f>IF($N396="Complete",IF(NOT(ISBLANK(K396)),VLOOKUP(K396,'1D.Report SMS INV1'!$D$5:$J$1005,7,FALSE),""),"")</f>
        <v/>
      </c>
      <c r="Q396" s="285" t="str">
        <f>IF($N396="Complete",IF(NOT(ISBLANK(L396)),VLOOKUP(L396,'1D.Report SMS INV1'!$D$5:$J$1005,7,FALSE),""),"")</f>
        <v/>
      </c>
      <c r="R396" s="285" t="str">
        <f>IF($N396="Complete",IF(NOT(ISBLANK(J396)),VLOOKUP(J396,'1E.Report SMS INV2'!$D$5:$J$1005,7,FALSE),""),"")</f>
        <v/>
      </c>
      <c r="S396" s="285" t="str">
        <f>IF($N396="Complete",IF(NOT(ISBLANK(K396)),VLOOKUP(K396,'1E.Report SMS INV2'!$D$5:$J$1005,7,FALSE),""),"")</f>
        <v/>
      </c>
      <c r="T396" s="285" t="str">
        <f>IF($N396="Complete",IF(NOT(ISBLANK(L396)),VLOOKUP(L396,'1E.Report SMS INV2'!$D$5:$J$1005,7,FALSE),""),"")</f>
        <v/>
      </c>
      <c r="U396" s="285" t="str">
        <f>IF(N396="Complete",IF(COUNTIF($J$12:$J396,$J396)+COUNTIF($K$12:$K396,$J396)+COUNTIF($L$12:$L396,$J396)&gt;1,"Data Duplicate",""),"")</f>
        <v/>
      </c>
      <c r="V396" s="263" t="str">
        <f>IF($N396="Complete",VLOOKUP($B396,'1C.Report TOS PreCall'!$B$2:$K$842,7,FALSE)," ")</f>
        <v xml:space="preserve"> </v>
      </c>
      <c r="W396" s="263" t="str">
        <f>IF($N396="Complete",VLOOKUP($B396,'1C.Report TOS PreCall'!$B$2:$K$842,4,FALSE)," ")</f>
        <v xml:space="preserve"> </v>
      </c>
      <c r="X396" s="263"/>
      <c r="Y396" s="263" t="str">
        <f>IF($N396="Complete",VLOOKUP($B396,'1C.Report TOS PreCall'!$B$2:$K$842,6,FALSE)," ")</f>
        <v xml:space="preserve"> </v>
      </c>
      <c r="Z396" s="263" t="str">
        <f>IF($N396="Complete",VLOOKUP($B396,'1C.Report TOS PreCall'!$B$2:$K$842,8,FALSE)," ")</f>
        <v xml:space="preserve"> </v>
      </c>
      <c r="AA396" s="263" t="str">
        <f>IF($N396="Complete",VLOOKUP($B396,'1C.Report TOS PreCall'!$B$2:$K$842,5,FALSE)," ")</f>
        <v xml:space="preserve"> </v>
      </c>
    </row>
    <row r="397" spans="1:27">
      <c r="A397" s="284">
        <v>387</v>
      </c>
      <c r="B397" s="284"/>
      <c r="C397" s="262"/>
      <c r="D397" s="291"/>
      <c r="E397" s="268"/>
      <c r="F397" s="268"/>
      <c r="G397" s="291"/>
      <c r="H397" s="268"/>
      <c r="I397" s="295"/>
      <c r="J397" s="295"/>
      <c r="K397" s="295"/>
      <c r="L397" s="291"/>
      <c r="M397" s="263"/>
      <c r="N397" s="262"/>
      <c r="O397" s="285" t="str">
        <f>IF($N397="Complete",IF(NOT(ISBLANK(J397)),VLOOKUP(J397,'1D.Report SMS INV1'!$D$5:$J$1005,7,FALSE),""),"")</f>
        <v/>
      </c>
      <c r="P397" s="285" t="str">
        <f>IF($N397="Complete",IF(NOT(ISBLANK(K397)),VLOOKUP(K397,'1D.Report SMS INV1'!$D$5:$J$1005,7,FALSE),""),"")</f>
        <v/>
      </c>
      <c r="Q397" s="285" t="str">
        <f>IF($N397="Complete",IF(NOT(ISBLANK(L397)),VLOOKUP(L397,'1D.Report SMS INV1'!$D$5:$J$1005,7,FALSE),""),"")</f>
        <v/>
      </c>
      <c r="R397" s="285" t="str">
        <f>IF($N397="Complete",IF(NOT(ISBLANK(J397)),VLOOKUP(J397,'1E.Report SMS INV2'!$D$5:$J$1005,7,FALSE),""),"")</f>
        <v/>
      </c>
      <c r="S397" s="285" t="str">
        <f>IF($N397="Complete",IF(NOT(ISBLANK(K397)),VLOOKUP(K397,'1E.Report SMS INV2'!$D$5:$J$1005,7,FALSE),""),"")</f>
        <v/>
      </c>
      <c r="T397" s="285" t="str">
        <f>IF($N397="Complete",IF(NOT(ISBLANK(L397)),VLOOKUP(L397,'1E.Report SMS INV2'!$D$5:$J$1005,7,FALSE),""),"")</f>
        <v/>
      </c>
      <c r="U397" s="285" t="str">
        <f>IF(N397="Complete",IF(COUNTIF($J$12:$J397,$J397)+COUNTIF($K$12:$K397,$J397)+COUNTIF($L$12:$L397,$J397)&gt;1,"Data Duplicate",""),"")</f>
        <v/>
      </c>
      <c r="V397" s="263" t="str">
        <f>IF($N397="Complete",VLOOKUP($B397,'1C.Report TOS PreCall'!$B$2:$K$842,7,FALSE)," ")</f>
        <v xml:space="preserve"> </v>
      </c>
      <c r="W397" s="263" t="str">
        <f>IF($N397="Complete",VLOOKUP($B397,'1C.Report TOS PreCall'!$B$2:$K$842,4,FALSE)," ")</f>
        <v xml:space="preserve"> </v>
      </c>
      <c r="X397" s="263"/>
      <c r="Y397" s="263" t="str">
        <f>IF($N397="Complete",VLOOKUP($B397,'1C.Report TOS PreCall'!$B$2:$K$842,6,FALSE)," ")</f>
        <v xml:space="preserve"> </v>
      </c>
      <c r="Z397" s="263" t="str">
        <f>IF($N397="Complete",VLOOKUP($B397,'1C.Report TOS PreCall'!$B$2:$K$842,8,FALSE)," ")</f>
        <v xml:space="preserve"> </v>
      </c>
      <c r="AA397" s="263" t="str">
        <f>IF($N397="Complete",VLOOKUP($B397,'1C.Report TOS PreCall'!$B$2:$K$842,5,FALSE)," ")</f>
        <v xml:space="preserve"> </v>
      </c>
    </row>
    <row r="398" spans="1:27">
      <c r="A398" s="284">
        <v>388</v>
      </c>
      <c r="B398" s="284"/>
      <c r="C398" s="262"/>
      <c r="D398" s="291"/>
      <c r="E398" s="268"/>
      <c r="F398" s="268"/>
      <c r="G398" s="291"/>
      <c r="H398" s="268"/>
      <c r="I398" s="295"/>
      <c r="J398" s="295"/>
      <c r="K398" s="295"/>
      <c r="L398" s="291"/>
      <c r="M398" s="263"/>
      <c r="N398" s="262"/>
      <c r="O398" s="285" t="str">
        <f>IF($N398="Complete",IF(NOT(ISBLANK(J398)),VLOOKUP(J398,'1D.Report SMS INV1'!$D$5:$J$1005,7,FALSE),""),"")</f>
        <v/>
      </c>
      <c r="P398" s="285" t="str">
        <f>IF($N398="Complete",IF(NOT(ISBLANK(K398)),VLOOKUP(K398,'1D.Report SMS INV1'!$D$5:$J$1005,7,FALSE),""),"")</f>
        <v/>
      </c>
      <c r="Q398" s="285" t="str">
        <f>IF($N398="Complete",IF(NOT(ISBLANK(L398)),VLOOKUP(L398,'1D.Report SMS INV1'!$D$5:$J$1005,7,FALSE),""),"")</f>
        <v/>
      </c>
      <c r="R398" s="285" t="str">
        <f>IF($N398="Complete",IF(NOT(ISBLANK(J398)),VLOOKUP(J398,'1E.Report SMS INV2'!$D$5:$J$1005,7,FALSE),""),"")</f>
        <v/>
      </c>
      <c r="S398" s="285" t="str">
        <f>IF($N398="Complete",IF(NOT(ISBLANK(K398)),VLOOKUP(K398,'1E.Report SMS INV2'!$D$5:$J$1005,7,FALSE),""),"")</f>
        <v/>
      </c>
      <c r="T398" s="285" t="str">
        <f>IF($N398="Complete",IF(NOT(ISBLANK(L398)),VLOOKUP(L398,'1E.Report SMS INV2'!$D$5:$J$1005,7,FALSE),""),"")</f>
        <v/>
      </c>
      <c r="U398" s="285" t="str">
        <f>IF(N398="Complete",IF(COUNTIF($J$12:$J398,$J398)+COUNTIF($K$12:$K398,$J398)+COUNTIF($L$12:$L398,$J398)&gt;1,"Data Duplicate",""),"")</f>
        <v/>
      </c>
      <c r="V398" s="263" t="str">
        <f>IF($N398="Complete",VLOOKUP($B398,'1C.Report TOS PreCall'!$B$2:$K$842,7,FALSE)," ")</f>
        <v xml:space="preserve"> </v>
      </c>
      <c r="W398" s="263" t="str">
        <f>IF($N398="Complete",VLOOKUP($B398,'1C.Report TOS PreCall'!$B$2:$K$842,4,FALSE)," ")</f>
        <v xml:space="preserve"> </v>
      </c>
      <c r="X398" s="263"/>
      <c r="Y398" s="263" t="str">
        <f>IF($N398="Complete",VLOOKUP($B398,'1C.Report TOS PreCall'!$B$2:$K$842,6,FALSE)," ")</f>
        <v xml:space="preserve"> </v>
      </c>
      <c r="Z398" s="263" t="str">
        <f>IF($N398="Complete",VLOOKUP($B398,'1C.Report TOS PreCall'!$B$2:$K$842,8,FALSE)," ")</f>
        <v xml:space="preserve"> </v>
      </c>
      <c r="AA398" s="263" t="str">
        <f>IF($N398="Complete",VLOOKUP($B398,'1C.Report TOS PreCall'!$B$2:$K$842,5,FALSE)," ")</f>
        <v xml:space="preserve"> </v>
      </c>
    </row>
    <row r="399" spans="1:27">
      <c r="A399" s="284">
        <v>389</v>
      </c>
      <c r="B399" s="284"/>
      <c r="C399" s="262"/>
      <c r="D399" s="291"/>
      <c r="E399" s="268"/>
      <c r="F399" s="268"/>
      <c r="G399" s="291"/>
      <c r="H399" s="268"/>
      <c r="I399" s="295"/>
      <c r="J399" s="295"/>
      <c r="K399" s="295"/>
      <c r="L399" s="291"/>
      <c r="M399" s="263"/>
      <c r="N399" s="262"/>
      <c r="O399" s="285" t="str">
        <f>IF($N399="Complete",IF(NOT(ISBLANK(J399)),VLOOKUP(J399,'1D.Report SMS INV1'!$D$5:$J$1005,7,FALSE),""),"")</f>
        <v/>
      </c>
      <c r="P399" s="285" t="str">
        <f>IF($N399="Complete",IF(NOT(ISBLANK(K399)),VLOOKUP(K399,'1D.Report SMS INV1'!$D$5:$J$1005,7,FALSE),""),"")</f>
        <v/>
      </c>
      <c r="Q399" s="285" t="str">
        <f>IF($N399="Complete",IF(NOT(ISBLANK(L399)),VLOOKUP(L399,'1D.Report SMS INV1'!$D$5:$J$1005,7,FALSE),""),"")</f>
        <v/>
      </c>
      <c r="R399" s="285" t="str">
        <f>IF($N399="Complete",IF(NOT(ISBLANK(J399)),VLOOKUP(J399,'1E.Report SMS INV2'!$D$5:$J$1005,7,FALSE),""),"")</f>
        <v/>
      </c>
      <c r="S399" s="285" t="str">
        <f>IF($N399="Complete",IF(NOT(ISBLANK(K399)),VLOOKUP(K399,'1E.Report SMS INV2'!$D$5:$J$1005,7,FALSE),""),"")</f>
        <v/>
      </c>
      <c r="T399" s="285" t="str">
        <f>IF($N399="Complete",IF(NOT(ISBLANK(L399)),VLOOKUP(L399,'1E.Report SMS INV2'!$D$5:$J$1005,7,FALSE),""),"")</f>
        <v/>
      </c>
      <c r="U399" s="285" t="str">
        <f>IF(N399="Complete",IF(COUNTIF($J$12:$J399,$J399)+COUNTIF($K$12:$K399,$J399)+COUNTIF($L$12:$L399,$J399)&gt;1,"Data Duplicate",""),"")</f>
        <v/>
      </c>
      <c r="V399" s="263" t="str">
        <f>IF($N399="Complete",VLOOKUP($B399,'1C.Report TOS PreCall'!$B$2:$K$842,7,FALSE)," ")</f>
        <v xml:space="preserve"> </v>
      </c>
      <c r="W399" s="263" t="str">
        <f>IF($N399="Complete",VLOOKUP($B399,'1C.Report TOS PreCall'!$B$2:$K$842,4,FALSE)," ")</f>
        <v xml:space="preserve"> </v>
      </c>
      <c r="X399" s="263"/>
      <c r="Y399" s="263" t="str">
        <f>IF($N399="Complete",VLOOKUP($B399,'1C.Report TOS PreCall'!$B$2:$K$842,6,FALSE)," ")</f>
        <v xml:space="preserve"> </v>
      </c>
      <c r="Z399" s="263" t="str">
        <f>IF($N399="Complete",VLOOKUP($B399,'1C.Report TOS PreCall'!$B$2:$K$842,8,FALSE)," ")</f>
        <v xml:space="preserve"> </v>
      </c>
      <c r="AA399" s="263" t="str">
        <f>IF($N399="Complete",VLOOKUP($B399,'1C.Report TOS PreCall'!$B$2:$K$842,5,FALSE)," ")</f>
        <v xml:space="preserve"> </v>
      </c>
    </row>
    <row r="400" spans="1:27">
      <c r="A400" s="284">
        <v>390</v>
      </c>
      <c r="B400" s="284"/>
      <c r="C400" s="262"/>
      <c r="D400" s="291"/>
      <c r="E400" s="268"/>
      <c r="F400" s="268"/>
      <c r="G400" s="291"/>
      <c r="H400" s="268"/>
      <c r="I400" s="295"/>
      <c r="J400" s="295"/>
      <c r="K400" s="295"/>
      <c r="L400" s="291"/>
      <c r="M400" s="263"/>
      <c r="N400" s="262"/>
      <c r="O400" s="285" t="str">
        <f>IF($N400="Complete",IF(NOT(ISBLANK(J400)),VLOOKUP(J400,'1D.Report SMS INV1'!$D$5:$J$1005,7,FALSE),""),"")</f>
        <v/>
      </c>
      <c r="P400" s="285" t="str">
        <f>IF($N400="Complete",IF(NOT(ISBLANK(K400)),VLOOKUP(K400,'1D.Report SMS INV1'!$D$5:$J$1005,7,FALSE),""),"")</f>
        <v/>
      </c>
      <c r="Q400" s="285" t="str">
        <f>IF($N400="Complete",IF(NOT(ISBLANK(L400)),VLOOKUP(L400,'1D.Report SMS INV1'!$D$5:$J$1005,7,FALSE),""),"")</f>
        <v/>
      </c>
      <c r="R400" s="285" t="str">
        <f>IF($N400="Complete",IF(NOT(ISBLANK(J400)),VLOOKUP(J400,'1E.Report SMS INV2'!$D$5:$J$1005,7,FALSE),""),"")</f>
        <v/>
      </c>
      <c r="S400" s="285" t="str">
        <f>IF($N400="Complete",IF(NOT(ISBLANK(K400)),VLOOKUP(K400,'1E.Report SMS INV2'!$D$5:$J$1005,7,FALSE),""),"")</f>
        <v/>
      </c>
      <c r="T400" s="285" t="str">
        <f>IF($N400="Complete",IF(NOT(ISBLANK(L400)),VLOOKUP(L400,'1E.Report SMS INV2'!$D$5:$J$1005,7,FALSE),""),"")</f>
        <v/>
      </c>
      <c r="U400" s="285" t="str">
        <f>IF(N400="Complete",IF(COUNTIF($J$12:$J400,$J400)+COUNTIF($K$12:$K400,$J400)+COUNTIF($L$12:$L400,$J400)&gt;1,"Data Duplicate",""),"")</f>
        <v/>
      </c>
      <c r="V400" s="263" t="str">
        <f>IF($N400="Complete",VLOOKUP($B400,'1C.Report TOS PreCall'!$B$2:$K$842,7,FALSE)," ")</f>
        <v xml:space="preserve"> </v>
      </c>
      <c r="W400" s="263" t="str">
        <f>IF($N400="Complete",VLOOKUP($B400,'1C.Report TOS PreCall'!$B$2:$K$842,4,FALSE)," ")</f>
        <v xml:space="preserve"> </v>
      </c>
      <c r="X400" s="263"/>
      <c r="Y400" s="263" t="str">
        <f>IF($N400="Complete",VLOOKUP($B400,'1C.Report TOS PreCall'!$B$2:$K$842,6,FALSE)," ")</f>
        <v xml:space="preserve"> </v>
      </c>
      <c r="Z400" s="263" t="str">
        <f>IF($N400="Complete",VLOOKUP($B400,'1C.Report TOS PreCall'!$B$2:$K$842,8,FALSE)," ")</f>
        <v xml:space="preserve"> </v>
      </c>
      <c r="AA400" s="263" t="str">
        <f>IF($N400="Complete",VLOOKUP($B400,'1C.Report TOS PreCall'!$B$2:$K$842,5,FALSE)," ")</f>
        <v xml:space="preserve"> </v>
      </c>
    </row>
    <row r="401" spans="1:27">
      <c r="A401" s="284">
        <v>391</v>
      </c>
      <c r="B401" s="284"/>
      <c r="C401" s="262"/>
      <c r="D401" s="291"/>
      <c r="E401" s="268"/>
      <c r="F401" s="268"/>
      <c r="G401" s="291"/>
      <c r="H401" s="268"/>
      <c r="I401" s="295"/>
      <c r="J401" s="295"/>
      <c r="K401" s="295"/>
      <c r="L401" s="291"/>
      <c r="M401" s="263"/>
      <c r="N401" s="262"/>
      <c r="O401" s="285" t="str">
        <f>IF($N401="Complete",IF(NOT(ISBLANK(J401)),VLOOKUP(J401,'1D.Report SMS INV1'!$D$5:$J$1005,7,FALSE),""),"")</f>
        <v/>
      </c>
      <c r="P401" s="285" t="str">
        <f>IF($N401="Complete",IF(NOT(ISBLANK(K401)),VLOOKUP(K401,'1D.Report SMS INV1'!$D$5:$J$1005,7,FALSE),""),"")</f>
        <v/>
      </c>
      <c r="Q401" s="285" t="str">
        <f>IF($N401="Complete",IF(NOT(ISBLANK(L401)),VLOOKUP(L401,'1D.Report SMS INV1'!$D$5:$J$1005,7,FALSE),""),"")</f>
        <v/>
      </c>
      <c r="R401" s="285" t="str">
        <f>IF($N401="Complete",IF(NOT(ISBLANK(J401)),VLOOKUP(J401,'1E.Report SMS INV2'!$D$5:$J$1005,7,FALSE),""),"")</f>
        <v/>
      </c>
      <c r="S401" s="285" t="str">
        <f>IF($N401="Complete",IF(NOT(ISBLANK(K401)),VLOOKUP(K401,'1E.Report SMS INV2'!$D$5:$J$1005,7,FALSE),""),"")</f>
        <v/>
      </c>
      <c r="T401" s="285" t="str">
        <f>IF($N401="Complete",IF(NOT(ISBLANK(L401)),VLOOKUP(L401,'1E.Report SMS INV2'!$D$5:$J$1005,7,FALSE),""),"")</f>
        <v/>
      </c>
      <c r="U401" s="285" t="str">
        <f>IF(N401="Complete",IF(COUNTIF($J$12:$J401,$J401)+COUNTIF($K$12:$K401,$J401)+COUNTIF($L$12:$L401,$J401)&gt;1,"Data Duplicate",""),"")</f>
        <v/>
      </c>
      <c r="V401" s="263" t="str">
        <f>IF($N401="Complete",VLOOKUP($B401,'1C.Report TOS PreCall'!$B$2:$K$842,7,FALSE)," ")</f>
        <v xml:space="preserve"> </v>
      </c>
      <c r="W401" s="263" t="str">
        <f>IF($N401="Complete",VLOOKUP($B401,'1C.Report TOS PreCall'!$B$2:$K$842,4,FALSE)," ")</f>
        <v xml:space="preserve"> </v>
      </c>
      <c r="X401" s="263"/>
      <c r="Y401" s="263" t="str">
        <f>IF($N401="Complete",VLOOKUP($B401,'1C.Report TOS PreCall'!$B$2:$K$842,6,FALSE)," ")</f>
        <v xml:space="preserve"> </v>
      </c>
      <c r="Z401" s="263" t="str">
        <f>IF($N401="Complete",VLOOKUP($B401,'1C.Report TOS PreCall'!$B$2:$K$842,8,FALSE)," ")</f>
        <v xml:space="preserve"> </v>
      </c>
      <c r="AA401" s="263" t="str">
        <f>IF($N401="Complete",VLOOKUP($B401,'1C.Report TOS PreCall'!$B$2:$K$842,5,FALSE)," ")</f>
        <v xml:space="preserve"> </v>
      </c>
    </row>
    <row r="402" spans="1:27">
      <c r="A402" s="284">
        <v>392</v>
      </c>
      <c r="B402" s="284"/>
      <c r="C402" s="262"/>
      <c r="D402" s="291"/>
      <c r="E402" s="268"/>
      <c r="F402" s="268"/>
      <c r="G402" s="291"/>
      <c r="H402" s="268"/>
      <c r="I402" s="295"/>
      <c r="J402" s="295"/>
      <c r="K402" s="295"/>
      <c r="L402" s="291"/>
      <c r="M402" s="263"/>
      <c r="N402" s="262"/>
      <c r="O402" s="285" t="str">
        <f>IF($N402="Complete",IF(NOT(ISBLANK(J402)),VLOOKUP(J402,'1D.Report SMS INV1'!$D$5:$J$1005,7,FALSE),""),"")</f>
        <v/>
      </c>
      <c r="P402" s="285" t="str">
        <f>IF($N402="Complete",IF(NOT(ISBLANK(K402)),VLOOKUP(K402,'1D.Report SMS INV1'!$D$5:$J$1005,7,FALSE),""),"")</f>
        <v/>
      </c>
      <c r="Q402" s="285" t="str">
        <f>IF($N402="Complete",IF(NOT(ISBLANK(L402)),VLOOKUP(L402,'1D.Report SMS INV1'!$D$5:$J$1005,7,FALSE),""),"")</f>
        <v/>
      </c>
      <c r="R402" s="285" t="str">
        <f>IF($N402="Complete",IF(NOT(ISBLANK(J402)),VLOOKUP(J402,'1E.Report SMS INV2'!$D$5:$J$1005,7,FALSE),""),"")</f>
        <v/>
      </c>
      <c r="S402" s="285" t="str">
        <f>IF($N402="Complete",IF(NOT(ISBLANK(K402)),VLOOKUP(K402,'1E.Report SMS INV2'!$D$5:$J$1005,7,FALSE),""),"")</f>
        <v/>
      </c>
      <c r="T402" s="285" t="str">
        <f>IF($N402="Complete",IF(NOT(ISBLANK(L402)),VLOOKUP(L402,'1E.Report SMS INV2'!$D$5:$J$1005,7,FALSE),""),"")</f>
        <v/>
      </c>
      <c r="U402" s="285" t="str">
        <f>IF(N402="Complete",IF(COUNTIF($J$12:$J402,$J402)+COUNTIF($K$12:$K402,$J402)+COUNTIF($L$12:$L402,$J402)&gt;1,"Data Duplicate",""),"")</f>
        <v/>
      </c>
      <c r="V402" s="263" t="str">
        <f>IF($N402="Complete",VLOOKUP($B402,'1C.Report TOS PreCall'!$B$2:$K$842,7,FALSE)," ")</f>
        <v xml:space="preserve"> </v>
      </c>
      <c r="W402" s="263" t="str">
        <f>IF($N402="Complete",VLOOKUP($B402,'1C.Report TOS PreCall'!$B$2:$K$842,4,FALSE)," ")</f>
        <v xml:space="preserve"> </v>
      </c>
      <c r="X402" s="263"/>
      <c r="Y402" s="263" t="str">
        <f>IF($N402="Complete",VLOOKUP($B402,'1C.Report TOS PreCall'!$B$2:$K$842,6,FALSE)," ")</f>
        <v xml:space="preserve"> </v>
      </c>
      <c r="Z402" s="263" t="str">
        <f>IF($N402="Complete",VLOOKUP($B402,'1C.Report TOS PreCall'!$B$2:$K$842,8,FALSE)," ")</f>
        <v xml:space="preserve"> </v>
      </c>
      <c r="AA402" s="263" t="str">
        <f>IF($N402="Complete",VLOOKUP($B402,'1C.Report TOS PreCall'!$B$2:$K$842,5,FALSE)," ")</f>
        <v xml:space="preserve"> </v>
      </c>
    </row>
    <row r="403" spans="1:27">
      <c r="A403" s="284">
        <v>393</v>
      </c>
      <c r="B403" s="284"/>
      <c r="C403" s="262"/>
      <c r="D403" s="291"/>
      <c r="E403" s="268"/>
      <c r="F403" s="268"/>
      <c r="G403" s="291"/>
      <c r="H403" s="268"/>
      <c r="I403" s="295"/>
      <c r="J403" s="295"/>
      <c r="K403" s="295"/>
      <c r="L403" s="291"/>
      <c r="M403" s="263"/>
      <c r="N403" s="262"/>
      <c r="O403" s="285" t="str">
        <f>IF($N403="Complete",IF(NOT(ISBLANK(J403)),VLOOKUP(J403,'1D.Report SMS INV1'!$D$5:$J$1005,7,FALSE),""),"")</f>
        <v/>
      </c>
      <c r="P403" s="285" t="str">
        <f>IF($N403="Complete",IF(NOT(ISBLANK(K403)),VLOOKUP(K403,'1D.Report SMS INV1'!$D$5:$J$1005,7,FALSE),""),"")</f>
        <v/>
      </c>
      <c r="Q403" s="285" t="str">
        <f>IF($N403="Complete",IF(NOT(ISBLANK(L403)),VLOOKUP(L403,'1D.Report SMS INV1'!$D$5:$J$1005,7,FALSE),""),"")</f>
        <v/>
      </c>
      <c r="R403" s="285" t="str">
        <f>IF($N403="Complete",IF(NOT(ISBLANK(J403)),VLOOKUP(J403,'1E.Report SMS INV2'!$D$5:$J$1005,7,FALSE),""),"")</f>
        <v/>
      </c>
      <c r="S403" s="285" t="str">
        <f>IF($N403="Complete",IF(NOT(ISBLANK(K403)),VLOOKUP(K403,'1E.Report SMS INV2'!$D$5:$J$1005,7,FALSE),""),"")</f>
        <v/>
      </c>
      <c r="T403" s="285" t="str">
        <f>IF($N403="Complete",IF(NOT(ISBLANK(L403)),VLOOKUP(L403,'1E.Report SMS INV2'!$D$5:$J$1005,7,FALSE),""),"")</f>
        <v/>
      </c>
      <c r="U403" s="285" t="str">
        <f>IF(N403="Complete",IF(COUNTIF($J$12:$J403,$J403)+COUNTIF($K$12:$K403,$J403)+COUNTIF($L$12:$L403,$J403)&gt;1,"Data Duplicate",""),"")</f>
        <v/>
      </c>
      <c r="V403" s="263" t="str">
        <f>IF($N403="Complete",VLOOKUP($B403,'1C.Report TOS PreCall'!$B$2:$K$842,7,FALSE)," ")</f>
        <v xml:space="preserve"> </v>
      </c>
      <c r="W403" s="263" t="str">
        <f>IF($N403="Complete",VLOOKUP($B403,'1C.Report TOS PreCall'!$B$2:$K$842,4,FALSE)," ")</f>
        <v xml:space="preserve"> </v>
      </c>
      <c r="X403" s="263"/>
      <c r="Y403" s="263" t="str">
        <f>IF($N403="Complete",VLOOKUP($B403,'1C.Report TOS PreCall'!$B$2:$K$842,6,FALSE)," ")</f>
        <v xml:space="preserve"> </v>
      </c>
      <c r="Z403" s="263" t="str">
        <f>IF($N403="Complete",VLOOKUP($B403,'1C.Report TOS PreCall'!$B$2:$K$842,8,FALSE)," ")</f>
        <v xml:space="preserve"> </v>
      </c>
      <c r="AA403" s="263" t="str">
        <f>IF($N403="Complete",VLOOKUP($B403,'1C.Report TOS PreCall'!$B$2:$K$842,5,FALSE)," ")</f>
        <v xml:space="preserve"> </v>
      </c>
    </row>
    <row r="404" spans="1:27">
      <c r="A404" s="284">
        <v>394</v>
      </c>
      <c r="B404" s="284"/>
      <c r="C404" s="262"/>
      <c r="D404" s="291"/>
      <c r="E404" s="268"/>
      <c r="F404" s="268"/>
      <c r="G404" s="291"/>
      <c r="H404" s="268"/>
      <c r="I404" s="295"/>
      <c r="J404" s="295"/>
      <c r="K404" s="295"/>
      <c r="L404" s="291"/>
      <c r="M404" s="263"/>
      <c r="N404" s="262"/>
      <c r="O404" s="285" t="str">
        <f>IF($N404="Complete",IF(NOT(ISBLANK(J404)),VLOOKUP(J404,'1D.Report SMS INV1'!$D$5:$J$1005,7,FALSE),""),"")</f>
        <v/>
      </c>
      <c r="P404" s="285" t="str">
        <f>IF($N404="Complete",IF(NOT(ISBLANK(K404)),VLOOKUP(K404,'1D.Report SMS INV1'!$D$5:$J$1005,7,FALSE),""),"")</f>
        <v/>
      </c>
      <c r="Q404" s="285" t="str">
        <f>IF($N404="Complete",IF(NOT(ISBLANK(L404)),VLOOKUP(L404,'1D.Report SMS INV1'!$D$5:$J$1005,7,FALSE),""),"")</f>
        <v/>
      </c>
      <c r="R404" s="285" t="str">
        <f>IF($N404="Complete",IF(NOT(ISBLANK(J404)),VLOOKUP(J404,'1E.Report SMS INV2'!$D$5:$J$1005,7,FALSE),""),"")</f>
        <v/>
      </c>
      <c r="S404" s="285" t="str">
        <f>IF($N404="Complete",IF(NOT(ISBLANK(K404)),VLOOKUP(K404,'1E.Report SMS INV2'!$D$5:$J$1005,7,FALSE),""),"")</f>
        <v/>
      </c>
      <c r="T404" s="285" t="str">
        <f>IF($N404="Complete",IF(NOT(ISBLANK(L404)),VLOOKUP(L404,'1E.Report SMS INV2'!$D$5:$J$1005,7,FALSE),""),"")</f>
        <v/>
      </c>
      <c r="U404" s="285" t="str">
        <f>IF(N404="Complete",IF(COUNTIF($J$12:$J404,$J404)+COUNTIF($K$12:$K404,$J404)+COUNTIF($L$12:$L404,$J404)&gt;1,"Data Duplicate",""),"")</f>
        <v/>
      </c>
      <c r="V404" s="263" t="str">
        <f>IF($N404="Complete",VLOOKUP($B404,'1C.Report TOS PreCall'!$B$2:$K$842,7,FALSE)," ")</f>
        <v xml:space="preserve"> </v>
      </c>
      <c r="W404" s="263" t="str">
        <f>IF($N404="Complete",VLOOKUP($B404,'1C.Report TOS PreCall'!$B$2:$K$842,4,FALSE)," ")</f>
        <v xml:space="preserve"> </v>
      </c>
      <c r="X404" s="263"/>
      <c r="Y404" s="263" t="str">
        <f>IF($N404="Complete",VLOOKUP($B404,'1C.Report TOS PreCall'!$B$2:$K$842,6,FALSE)," ")</f>
        <v xml:space="preserve"> </v>
      </c>
      <c r="Z404" s="263" t="str">
        <f>IF($N404="Complete",VLOOKUP($B404,'1C.Report TOS PreCall'!$B$2:$K$842,8,FALSE)," ")</f>
        <v xml:space="preserve"> </v>
      </c>
      <c r="AA404" s="263" t="str">
        <f>IF($N404="Complete",VLOOKUP($B404,'1C.Report TOS PreCall'!$B$2:$K$842,5,FALSE)," ")</f>
        <v xml:space="preserve"> </v>
      </c>
    </row>
    <row r="405" spans="1:27">
      <c r="A405" s="284">
        <v>395</v>
      </c>
      <c r="B405" s="284"/>
      <c r="C405" s="262"/>
      <c r="D405" s="291"/>
      <c r="E405" s="268"/>
      <c r="F405" s="268"/>
      <c r="G405" s="291"/>
      <c r="H405" s="268"/>
      <c r="I405" s="295"/>
      <c r="J405" s="295"/>
      <c r="K405" s="295"/>
      <c r="L405" s="291"/>
      <c r="M405" s="263"/>
      <c r="N405" s="262"/>
      <c r="O405" s="285" t="str">
        <f>IF($N405="Complete",IF(NOT(ISBLANK(J405)),VLOOKUP(J405,'1D.Report SMS INV1'!$D$5:$J$1005,7,FALSE),""),"")</f>
        <v/>
      </c>
      <c r="P405" s="285" t="str">
        <f>IF($N405="Complete",IF(NOT(ISBLANK(K405)),VLOOKUP(K405,'1D.Report SMS INV1'!$D$5:$J$1005,7,FALSE),""),"")</f>
        <v/>
      </c>
      <c r="Q405" s="285" t="str">
        <f>IF($N405="Complete",IF(NOT(ISBLANK(L405)),VLOOKUP(L405,'1D.Report SMS INV1'!$D$5:$J$1005,7,FALSE),""),"")</f>
        <v/>
      </c>
      <c r="R405" s="285" t="str">
        <f>IF($N405="Complete",IF(NOT(ISBLANK(J405)),VLOOKUP(J405,'1E.Report SMS INV2'!$D$5:$J$1005,7,FALSE),""),"")</f>
        <v/>
      </c>
      <c r="S405" s="285" t="str">
        <f>IF($N405="Complete",IF(NOT(ISBLANK(K405)),VLOOKUP(K405,'1E.Report SMS INV2'!$D$5:$J$1005,7,FALSE),""),"")</f>
        <v/>
      </c>
      <c r="T405" s="285" t="str">
        <f>IF($N405="Complete",IF(NOT(ISBLANK(L405)),VLOOKUP(L405,'1E.Report SMS INV2'!$D$5:$J$1005,7,FALSE),""),"")</f>
        <v/>
      </c>
      <c r="U405" s="285" t="str">
        <f>IF(N405="Complete",IF(COUNTIF($J$12:$J405,$J405)+COUNTIF($K$12:$K405,$J405)+COUNTIF($L$12:$L405,$J405)&gt;1,"Data Duplicate",""),"")</f>
        <v/>
      </c>
      <c r="V405" s="263" t="str">
        <f>IF($N405="Complete",VLOOKUP($B405,'1C.Report TOS PreCall'!$B$2:$K$842,7,FALSE)," ")</f>
        <v xml:space="preserve"> </v>
      </c>
      <c r="W405" s="263" t="str">
        <f>IF($N405="Complete",VLOOKUP($B405,'1C.Report TOS PreCall'!$B$2:$K$842,4,FALSE)," ")</f>
        <v xml:space="preserve"> </v>
      </c>
      <c r="X405" s="263"/>
      <c r="Y405" s="263" t="str">
        <f>IF($N405="Complete",VLOOKUP($B405,'1C.Report TOS PreCall'!$B$2:$K$842,6,FALSE)," ")</f>
        <v xml:space="preserve"> </v>
      </c>
      <c r="Z405" s="263" t="str">
        <f>IF($N405="Complete",VLOOKUP($B405,'1C.Report TOS PreCall'!$B$2:$K$842,8,FALSE)," ")</f>
        <v xml:space="preserve"> </v>
      </c>
      <c r="AA405" s="263" t="str">
        <f>IF($N405="Complete",VLOOKUP($B405,'1C.Report TOS PreCall'!$B$2:$K$842,5,FALSE)," ")</f>
        <v xml:space="preserve"> </v>
      </c>
    </row>
    <row r="406" spans="1:27">
      <c r="A406" s="284">
        <v>396</v>
      </c>
      <c r="B406" s="284"/>
      <c r="C406" s="262"/>
      <c r="D406" s="291"/>
      <c r="E406" s="268"/>
      <c r="F406" s="268"/>
      <c r="G406" s="291"/>
      <c r="H406" s="268"/>
      <c r="I406" s="295"/>
      <c r="J406" s="295"/>
      <c r="K406" s="295"/>
      <c r="L406" s="291"/>
      <c r="M406" s="263"/>
      <c r="N406" s="262"/>
      <c r="O406" s="285" t="str">
        <f>IF($N406="Complete",IF(NOT(ISBLANK(J406)),VLOOKUP(J406,'1D.Report SMS INV1'!$D$5:$J$1005,7,FALSE),""),"")</f>
        <v/>
      </c>
      <c r="P406" s="285" t="str">
        <f>IF($N406="Complete",IF(NOT(ISBLANK(K406)),VLOOKUP(K406,'1D.Report SMS INV1'!$D$5:$J$1005,7,FALSE),""),"")</f>
        <v/>
      </c>
      <c r="Q406" s="285" t="str">
        <f>IF($N406="Complete",IF(NOT(ISBLANK(L406)),VLOOKUP(L406,'1D.Report SMS INV1'!$D$5:$J$1005,7,FALSE),""),"")</f>
        <v/>
      </c>
      <c r="R406" s="285" t="str">
        <f>IF($N406="Complete",IF(NOT(ISBLANK(J406)),VLOOKUP(J406,'1E.Report SMS INV2'!$D$5:$J$1005,7,FALSE),""),"")</f>
        <v/>
      </c>
      <c r="S406" s="285" t="str">
        <f>IF($N406="Complete",IF(NOT(ISBLANK(K406)),VLOOKUP(K406,'1E.Report SMS INV2'!$D$5:$J$1005,7,FALSE),""),"")</f>
        <v/>
      </c>
      <c r="T406" s="285" t="str">
        <f>IF($N406="Complete",IF(NOT(ISBLANK(L406)),VLOOKUP(L406,'1E.Report SMS INV2'!$D$5:$J$1005,7,FALSE),""),"")</f>
        <v/>
      </c>
      <c r="U406" s="285" t="str">
        <f>IF(N406="Complete",IF(COUNTIF($J$12:$J406,$J406)+COUNTIF($K$12:$K406,$J406)+COUNTIF($L$12:$L406,$J406)&gt;1,"Data Duplicate",""),"")</f>
        <v/>
      </c>
      <c r="V406" s="263" t="str">
        <f>IF($N406="Complete",VLOOKUP($B406,'1C.Report TOS PreCall'!$B$2:$K$842,7,FALSE)," ")</f>
        <v xml:space="preserve"> </v>
      </c>
      <c r="W406" s="263" t="str">
        <f>IF($N406="Complete",VLOOKUP($B406,'1C.Report TOS PreCall'!$B$2:$K$842,4,FALSE)," ")</f>
        <v xml:space="preserve"> </v>
      </c>
      <c r="X406" s="263"/>
      <c r="Y406" s="263" t="str">
        <f>IF($N406="Complete",VLOOKUP($B406,'1C.Report TOS PreCall'!$B$2:$K$842,6,FALSE)," ")</f>
        <v xml:space="preserve"> </v>
      </c>
      <c r="Z406" s="263" t="str">
        <f>IF($N406="Complete",VLOOKUP($B406,'1C.Report TOS PreCall'!$B$2:$K$842,8,FALSE)," ")</f>
        <v xml:space="preserve"> </v>
      </c>
      <c r="AA406" s="263" t="str">
        <f>IF($N406="Complete",VLOOKUP($B406,'1C.Report TOS PreCall'!$B$2:$K$842,5,FALSE)," ")</f>
        <v xml:space="preserve"> </v>
      </c>
    </row>
    <row r="407" spans="1:27">
      <c r="A407" s="284">
        <v>397</v>
      </c>
      <c r="B407" s="284"/>
      <c r="C407" s="262"/>
      <c r="D407" s="291"/>
      <c r="E407" s="268"/>
      <c r="F407" s="268"/>
      <c r="G407" s="291"/>
      <c r="H407" s="268"/>
      <c r="I407" s="295"/>
      <c r="J407" s="295"/>
      <c r="K407" s="295"/>
      <c r="L407" s="291"/>
      <c r="M407" s="263"/>
      <c r="N407" s="262"/>
      <c r="O407" s="285" t="str">
        <f>IF($N407="Complete",IF(NOT(ISBLANK(J407)),VLOOKUP(J407,'1D.Report SMS INV1'!$D$5:$J$1005,7,FALSE),""),"")</f>
        <v/>
      </c>
      <c r="P407" s="285" t="str">
        <f>IF($N407="Complete",IF(NOT(ISBLANK(K407)),VLOOKUP(K407,'1D.Report SMS INV1'!$D$5:$J$1005,7,FALSE),""),"")</f>
        <v/>
      </c>
      <c r="Q407" s="285" t="str">
        <f>IF($N407="Complete",IF(NOT(ISBLANK(L407)),VLOOKUP(L407,'1D.Report SMS INV1'!$D$5:$J$1005,7,FALSE),""),"")</f>
        <v/>
      </c>
      <c r="R407" s="285" t="str">
        <f>IF($N407="Complete",IF(NOT(ISBLANK(J407)),VLOOKUP(J407,'1E.Report SMS INV2'!$D$5:$J$1005,7,FALSE),""),"")</f>
        <v/>
      </c>
      <c r="S407" s="285" t="str">
        <f>IF($N407="Complete",IF(NOT(ISBLANK(K407)),VLOOKUP(K407,'1E.Report SMS INV2'!$D$5:$J$1005,7,FALSE),""),"")</f>
        <v/>
      </c>
      <c r="T407" s="285" t="str">
        <f>IF($N407="Complete",IF(NOT(ISBLANK(L407)),VLOOKUP(L407,'1E.Report SMS INV2'!$D$5:$J$1005,7,FALSE),""),"")</f>
        <v/>
      </c>
      <c r="U407" s="285" t="str">
        <f>IF(N407="Complete",IF(COUNTIF($J$12:$J407,$J407)+COUNTIF($K$12:$K407,$J407)+COUNTIF($L$12:$L407,$J407)&gt;1,"Data Duplicate",""),"")</f>
        <v/>
      </c>
      <c r="V407" s="263" t="str">
        <f>IF($N407="Complete",VLOOKUP($B407,'1C.Report TOS PreCall'!$B$2:$K$842,7,FALSE)," ")</f>
        <v xml:space="preserve"> </v>
      </c>
      <c r="W407" s="263" t="str">
        <f>IF($N407="Complete",VLOOKUP($B407,'1C.Report TOS PreCall'!$B$2:$K$842,4,FALSE)," ")</f>
        <v xml:space="preserve"> </v>
      </c>
      <c r="X407" s="263"/>
      <c r="Y407" s="263" t="str">
        <f>IF($N407="Complete",VLOOKUP($B407,'1C.Report TOS PreCall'!$B$2:$K$842,6,FALSE)," ")</f>
        <v xml:space="preserve"> </v>
      </c>
      <c r="Z407" s="263" t="str">
        <f>IF($N407="Complete",VLOOKUP($B407,'1C.Report TOS PreCall'!$B$2:$K$842,8,FALSE)," ")</f>
        <v xml:space="preserve"> </v>
      </c>
      <c r="AA407" s="263" t="str">
        <f>IF($N407="Complete",VLOOKUP($B407,'1C.Report TOS PreCall'!$B$2:$K$842,5,FALSE)," ")</f>
        <v xml:space="preserve"> </v>
      </c>
    </row>
    <row r="408" spans="1:27">
      <c r="A408" s="284">
        <v>398</v>
      </c>
      <c r="B408" s="284"/>
      <c r="C408" s="262"/>
      <c r="D408" s="291"/>
      <c r="E408" s="268"/>
      <c r="F408" s="268"/>
      <c r="G408" s="291"/>
      <c r="H408" s="268"/>
      <c r="I408" s="295"/>
      <c r="J408" s="295"/>
      <c r="K408" s="295"/>
      <c r="L408" s="291"/>
      <c r="M408" s="263"/>
      <c r="N408" s="262"/>
      <c r="O408" s="285" t="str">
        <f>IF($N408="Complete",IF(NOT(ISBLANK(J408)),VLOOKUP(J408,'1D.Report SMS INV1'!$D$5:$J$1005,7,FALSE),""),"")</f>
        <v/>
      </c>
      <c r="P408" s="285" t="str">
        <f>IF($N408="Complete",IF(NOT(ISBLANK(K408)),VLOOKUP(K408,'1D.Report SMS INV1'!$D$5:$J$1005,7,FALSE),""),"")</f>
        <v/>
      </c>
      <c r="Q408" s="285" t="str">
        <f>IF($N408="Complete",IF(NOT(ISBLANK(L408)),VLOOKUP(L408,'1D.Report SMS INV1'!$D$5:$J$1005,7,FALSE),""),"")</f>
        <v/>
      </c>
      <c r="R408" s="285" t="str">
        <f>IF($N408="Complete",IF(NOT(ISBLANK(J408)),VLOOKUP(J408,'1E.Report SMS INV2'!$D$5:$J$1005,7,FALSE),""),"")</f>
        <v/>
      </c>
      <c r="S408" s="285" t="str">
        <f>IF($N408="Complete",IF(NOT(ISBLANK(K408)),VLOOKUP(K408,'1E.Report SMS INV2'!$D$5:$J$1005,7,FALSE),""),"")</f>
        <v/>
      </c>
      <c r="T408" s="285" t="str">
        <f>IF($N408="Complete",IF(NOT(ISBLANK(L408)),VLOOKUP(L408,'1E.Report SMS INV2'!$D$5:$J$1005,7,FALSE),""),"")</f>
        <v/>
      </c>
      <c r="U408" s="285" t="str">
        <f>IF(N408="Complete",IF(COUNTIF($J$12:$J408,$J408)+COUNTIF($K$12:$K408,$J408)+COUNTIF($L$12:$L408,$J408)&gt;1,"Data Duplicate",""),"")</f>
        <v/>
      </c>
      <c r="V408" s="263" t="str">
        <f>IF($N408="Complete",VLOOKUP($B408,'1C.Report TOS PreCall'!$B$2:$K$842,7,FALSE)," ")</f>
        <v xml:space="preserve"> </v>
      </c>
      <c r="W408" s="263" t="str">
        <f>IF($N408="Complete",VLOOKUP($B408,'1C.Report TOS PreCall'!$B$2:$K$842,4,FALSE)," ")</f>
        <v xml:space="preserve"> </v>
      </c>
      <c r="X408" s="263"/>
      <c r="Y408" s="263" t="str">
        <f>IF($N408="Complete",VLOOKUP($B408,'1C.Report TOS PreCall'!$B$2:$K$842,6,FALSE)," ")</f>
        <v xml:space="preserve"> </v>
      </c>
      <c r="Z408" s="263" t="str">
        <f>IF($N408="Complete",VLOOKUP($B408,'1C.Report TOS PreCall'!$B$2:$K$842,8,FALSE)," ")</f>
        <v xml:space="preserve"> </v>
      </c>
      <c r="AA408" s="263" t="str">
        <f>IF($N408="Complete",VLOOKUP($B408,'1C.Report TOS PreCall'!$B$2:$K$842,5,FALSE)," ")</f>
        <v xml:space="preserve"> </v>
      </c>
    </row>
    <row r="409" spans="1:27">
      <c r="A409" s="284">
        <v>399</v>
      </c>
      <c r="B409" s="284"/>
      <c r="C409" s="262"/>
      <c r="D409" s="291"/>
      <c r="E409" s="268"/>
      <c r="F409" s="268"/>
      <c r="G409" s="291"/>
      <c r="H409" s="268"/>
      <c r="I409" s="295"/>
      <c r="J409" s="295"/>
      <c r="K409" s="295"/>
      <c r="L409" s="291"/>
      <c r="M409" s="263"/>
      <c r="N409" s="262"/>
      <c r="O409" s="285" t="str">
        <f>IF($N409="Complete",IF(NOT(ISBLANK(J409)),VLOOKUP(J409,'1D.Report SMS INV1'!$D$5:$J$1005,7,FALSE),""),"")</f>
        <v/>
      </c>
      <c r="P409" s="285" t="str">
        <f>IF($N409="Complete",IF(NOT(ISBLANK(K409)),VLOOKUP(K409,'1D.Report SMS INV1'!$D$5:$J$1005,7,FALSE),""),"")</f>
        <v/>
      </c>
      <c r="Q409" s="285" t="str">
        <f>IF($N409="Complete",IF(NOT(ISBLANK(L409)),VLOOKUP(L409,'1D.Report SMS INV1'!$D$5:$J$1005,7,FALSE),""),"")</f>
        <v/>
      </c>
      <c r="R409" s="285" t="str">
        <f>IF($N409="Complete",IF(NOT(ISBLANK(J409)),VLOOKUP(J409,'1E.Report SMS INV2'!$D$5:$J$1005,7,FALSE),""),"")</f>
        <v/>
      </c>
      <c r="S409" s="285" t="str">
        <f>IF($N409="Complete",IF(NOT(ISBLANK(K409)),VLOOKUP(K409,'1E.Report SMS INV2'!$D$5:$J$1005,7,FALSE),""),"")</f>
        <v/>
      </c>
      <c r="T409" s="285" t="str">
        <f>IF($N409="Complete",IF(NOT(ISBLANK(L409)),VLOOKUP(L409,'1E.Report SMS INV2'!$D$5:$J$1005,7,FALSE),""),"")</f>
        <v/>
      </c>
      <c r="U409" s="285" t="str">
        <f>IF(N409="Complete",IF(COUNTIF($J$12:$J409,$J409)+COUNTIF($K$12:$K409,$J409)+COUNTIF($L$12:$L409,$J409)&gt;1,"Data Duplicate",""),"")</f>
        <v/>
      </c>
      <c r="V409" s="263" t="str">
        <f>IF($N409="Complete",VLOOKUP($B409,'1C.Report TOS PreCall'!$B$2:$K$842,7,FALSE)," ")</f>
        <v xml:space="preserve"> </v>
      </c>
      <c r="W409" s="263" t="str">
        <f>IF($N409="Complete",VLOOKUP($B409,'1C.Report TOS PreCall'!$B$2:$K$842,4,FALSE)," ")</f>
        <v xml:space="preserve"> </v>
      </c>
      <c r="X409" s="263"/>
      <c r="Y409" s="263" t="str">
        <f>IF($N409="Complete",VLOOKUP($B409,'1C.Report TOS PreCall'!$B$2:$K$842,6,FALSE)," ")</f>
        <v xml:space="preserve"> </v>
      </c>
      <c r="Z409" s="263" t="str">
        <f>IF($N409="Complete",VLOOKUP($B409,'1C.Report TOS PreCall'!$B$2:$K$842,8,FALSE)," ")</f>
        <v xml:space="preserve"> </v>
      </c>
      <c r="AA409" s="263" t="str">
        <f>IF($N409="Complete",VLOOKUP($B409,'1C.Report TOS PreCall'!$B$2:$K$842,5,FALSE)," ")</f>
        <v xml:space="preserve"> </v>
      </c>
    </row>
    <row r="410" spans="1:27">
      <c r="A410" s="284">
        <v>400</v>
      </c>
      <c r="B410" s="284"/>
      <c r="C410" s="262"/>
      <c r="D410" s="291"/>
      <c r="E410" s="268"/>
      <c r="F410" s="268"/>
      <c r="G410" s="291"/>
      <c r="H410" s="268"/>
      <c r="I410" s="295"/>
      <c r="J410" s="295"/>
      <c r="K410" s="295"/>
      <c r="L410" s="291"/>
      <c r="M410" s="263"/>
      <c r="N410" s="262"/>
      <c r="O410" s="285" t="str">
        <f>IF($N410="Complete",IF(NOT(ISBLANK(J410)),VLOOKUP(J410,'1D.Report SMS INV1'!$D$5:$J$1005,7,FALSE),""),"")</f>
        <v/>
      </c>
      <c r="P410" s="285" t="str">
        <f>IF($N410="Complete",IF(NOT(ISBLANK(K410)),VLOOKUP(K410,'1D.Report SMS INV1'!$D$5:$J$1005,7,FALSE),""),"")</f>
        <v/>
      </c>
      <c r="Q410" s="285" t="str">
        <f>IF($N410="Complete",IF(NOT(ISBLANK(L410)),VLOOKUP(L410,'1D.Report SMS INV1'!$D$5:$J$1005,7,FALSE),""),"")</f>
        <v/>
      </c>
      <c r="R410" s="285" t="str">
        <f>IF($N410="Complete",IF(NOT(ISBLANK(J410)),VLOOKUP(J410,'1E.Report SMS INV2'!$D$5:$J$1005,7,FALSE),""),"")</f>
        <v/>
      </c>
      <c r="S410" s="285" t="str">
        <f>IF($N410="Complete",IF(NOT(ISBLANK(K410)),VLOOKUP(K410,'1E.Report SMS INV2'!$D$5:$J$1005,7,FALSE),""),"")</f>
        <v/>
      </c>
      <c r="T410" s="285" t="str">
        <f>IF($N410="Complete",IF(NOT(ISBLANK(L410)),VLOOKUP(L410,'1E.Report SMS INV2'!$D$5:$J$1005,7,FALSE),""),"")</f>
        <v/>
      </c>
      <c r="U410" s="285" t="str">
        <f>IF(N410="Complete",IF(COUNTIF($J$12:$J410,$J410)+COUNTIF($K$12:$K410,$J410)+COUNTIF($L$12:$L410,$J410)&gt;1,"Data Duplicate",""),"")</f>
        <v/>
      </c>
      <c r="V410" s="263" t="str">
        <f>IF($N410="Complete",VLOOKUP($B410,'1C.Report TOS PreCall'!$B$2:$K$842,7,FALSE)," ")</f>
        <v xml:space="preserve"> </v>
      </c>
      <c r="W410" s="263" t="str">
        <f>IF($N410="Complete",VLOOKUP($B410,'1C.Report TOS PreCall'!$B$2:$K$842,4,FALSE)," ")</f>
        <v xml:space="preserve"> </v>
      </c>
      <c r="X410" s="263"/>
      <c r="Y410" s="263" t="str">
        <f>IF($N410="Complete",VLOOKUP($B410,'1C.Report TOS PreCall'!$B$2:$K$842,6,FALSE)," ")</f>
        <v xml:space="preserve"> </v>
      </c>
      <c r="Z410" s="263" t="str">
        <f>IF($N410="Complete",VLOOKUP($B410,'1C.Report TOS PreCall'!$B$2:$K$842,8,FALSE)," ")</f>
        <v xml:space="preserve"> </v>
      </c>
      <c r="AA410" s="263" t="str">
        <f>IF($N410="Complete",VLOOKUP($B410,'1C.Report TOS PreCall'!$B$2:$K$842,5,FALSE)," ")</f>
        <v xml:space="preserve"> </v>
      </c>
    </row>
    <row r="411" spans="1:27">
      <c r="A411" s="284">
        <v>401</v>
      </c>
      <c r="B411" s="284"/>
      <c r="C411" s="262"/>
      <c r="D411" s="291"/>
      <c r="E411" s="268"/>
      <c r="F411" s="268"/>
      <c r="G411" s="291"/>
      <c r="H411" s="268"/>
      <c r="I411" s="295"/>
      <c r="J411" s="295"/>
      <c r="K411" s="295"/>
      <c r="L411" s="291"/>
      <c r="M411" s="263"/>
      <c r="N411" s="262"/>
      <c r="O411" s="285" t="str">
        <f>IF($N411="Complete",IF(NOT(ISBLANK(J411)),VLOOKUP(J411,'1D.Report SMS INV1'!$D$5:$J$1005,7,FALSE),""),"")</f>
        <v/>
      </c>
      <c r="P411" s="285" t="str">
        <f>IF($N411="Complete",IF(NOT(ISBLANK(K411)),VLOOKUP(K411,'1D.Report SMS INV1'!$D$5:$J$1005,7,FALSE),""),"")</f>
        <v/>
      </c>
      <c r="Q411" s="285" t="str">
        <f>IF($N411="Complete",IF(NOT(ISBLANK(L411)),VLOOKUP(L411,'1D.Report SMS INV1'!$D$5:$J$1005,7,FALSE),""),"")</f>
        <v/>
      </c>
      <c r="R411" s="285" t="str">
        <f>IF($N411="Complete",IF(NOT(ISBLANK(J411)),VLOOKUP(J411,'1E.Report SMS INV2'!$D$5:$J$1005,7,FALSE),""),"")</f>
        <v/>
      </c>
      <c r="S411" s="285" t="str">
        <f>IF($N411="Complete",IF(NOT(ISBLANK(K411)),VLOOKUP(K411,'1E.Report SMS INV2'!$D$5:$J$1005,7,FALSE),""),"")</f>
        <v/>
      </c>
      <c r="T411" s="285" t="str">
        <f>IF($N411="Complete",IF(NOT(ISBLANK(L411)),VLOOKUP(L411,'1E.Report SMS INV2'!$D$5:$J$1005,7,FALSE),""),"")</f>
        <v/>
      </c>
      <c r="U411" s="285" t="str">
        <f>IF(N411="Complete",IF(COUNTIF($J$12:$J411,$J411)+COUNTIF($K$12:$K411,$J411)+COUNTIF($L$12:$L411,$J411)&gt;1,"Data Duplicate",""),"")</f>
        <v/>
      </c>
      <c r="V411" s="263" t="str">
        <f>IF($N411="Complete",VLOOKUP($B411,'1C.Report TOS PreCall'!$B$2:$K$842,7,FALSE)," ")</f>
        <v xml:space="preserve"> </v>
      </c>
      <c r="W411" s="263" t="str">
        <f>IF($N411="Complete",VLOOKUP($B411,'1C.Report TOS PreCall'!$B$2:$K$842,4,FALSE)," ")</f>
        <v xml:space="preserve"> </v>
      </c>
      <c r="X411" s="263"/>
      <c r="Y411" s="263" t="str">
        <f>IF($N411="Complete",VLOOKUP($B411,'1C.Report TOS PreCall'!$B$2:$K$842,6,FALSE)," ")</f>
        <v xml:space="preserve"> </v>
      </c>
      <c r="Z411" s="263" t="str">
        <f>IF($N411="Complete",VLOOKUP($B411,'1C.Report TOS PreCall'!$B$2:$K$842,8,FALSE)," ")</f>
        <v xml:space="preserve"> </v>
      </c>
      <c r="AA411" s="263" t="str">
        <f>IF($N411="Complete",VLOOKUP($B411,'1C.Report TOS PreCall'!$B$2:$K$842,5,FALSE)," ")</f>
        <v xml:space="preserve"> </v>
      </c>
    </row>
    <row r="412" spans="1:27">
      <c r="A412" s="284">
        <v>402</v>
      </c>
      <c r="B412" s="284"/>
      <c r="C412" s="262"/>
      <c r="D412" s="291"/>
      <c r="E412" s="268"/>
      <c r="F412" s="268"/>
      <c r="G412" s="291"/>
      <c r="H412" s="268"/>
      <c r="I412" s="295"/>
      <c r="J412" s="295"/>
      <c r="K412" s="295"/>
      <c r="L412" s="291"/>
      <c r="M412" s="263"/>
      <c r="N412" s="262"/>
      <c r="O412" s="285" t="str">
        <f>IF($N412="Complete",IF(NOT(ISBLANK(J412)),VLOOKUP(J412,'1D.Report SMS INV1'!$D$5:$J$1005,7,FALSE),""),"")</f>
        <v/>
      </c>
      <c r="P412" s="285" t="str">
        <f>IF($N412="Complete",IF(NOT(ISBLANK(K412)),VLOOKUP(K412,'1D.Report SMS INV1'!$D$5:$J$1005,7,FALSE),""),"")</f>
        <v/>
      </c>
      <c r="Q412" s="285" t="str">
        <f>IF($N412="Complete",IF(NOT(ISBLANK(L412)),VLOOKUP(L412,'1D.Report SMS INV1'!$D$5:$J$1005,7,FALSE),""),"")</f>
        <v/>
      </c>
      <c r="R412" s="285" t="str">
        <f>IF($N412="Complete",IF(NOT(ISBLANK(J412)),VLOOKUP(J412,'1E.Report SMS INV2'!$D$5:$J$1005,7,FALSE),""),"")</f>
        <v/>
      </c>
      <c r="S412" s="285" t="str">
        <f>IF($N412="Complete",IF(NOT(ISBLANK(K412)),VLOOKUP(K412,'1E.Report SMS INV2'!$D$5:$J$1005,7,FALSE),""),"")</f>
        <v/>
      </c>
      <c r="T412" s="285" t="str">
        <f>IF($N412="Complete",IF(NOT(ISBLANK(L412)),VLOOKUP(L412,'1E.Report SMS INV2'!$D$5:$J$1005,7,FALSE),""),"")</f>
        <v/>
      </c>
      <c r="U412" s="285" t="str">
        <f>IF(N412="Complete",IF(COUNTIF($J$12:$J412,$J412)+COUNTIF($K$12:$K412,$J412)+COUNTIF($L$12:$L412,$J412)&gt;1,"Data Duplicate",""),"")</f>
        <v/>
      </c>
      <c r="V412" s="263" t="str">
        <f>IF($N412="Complete",VLOOKUP($B412,'1C.Report TOS PreCall'!$B$2:$K$842,7,FALSE)," ")</f>
        <v xml:space="preserve"> </v>
      </c>
      <c r="W412" s="263" t="str">
        <f>IF($N412="Complete",VLOOKUP($B412,'1C.Report TOS PreCall'!$B$2:$K$842,4,FALSE)," ")</f>
        <v xml:space="preserve"> </v>
      </c>
      <c r="X412" s="263"/>
      <c r="Y412" s="263" t="str">
        <f>IF($N412="Complete",VLOOKUP($B412,'1C.Report TOS PreCall'!$B$2:$K$842,6,FALSE)," ")</f>
        <v xml:space="preserve"> </v>
      </c>
      <c r="Z412" s="263" t="str">
        <f>IF($N412="Complete",VLOOKUP($B412,'1C.Report TOS PreCall'!$B$2:$K$842,8,FALSE)," ")</f>
        <v xml:space="preserve"> </v>
      </c>
      <c r="AA412" s="263" t="str">
        <f>IF($N412="Complete",VLOOKUP($B412,'1C.Report TOS PreCall'!$B$2:$K$842,5,FALSE)," ")</f>
        <v xml:space="preserve"> </v>
      </c>
    </row>
    <row r="413" spans="1:27">
      <c r="A413" s="284">
        <v>403</v>
      </c>
      <c r="B413" s="262"/>
      <c r="C413" s="262"/>
      <c r="D413" s="262"/>
      <c r="E413" s="314"/>
      <c r="F413" s="311"/>
      <c r="G413" s="311"/>
      <c r="H413" s="310"/>
      <c r="I413" s="312"/>
      <c r="J413" s="309"/>
      <c r="K413" s="295"/>
      <c r="L413" s="295"/>
      <c r="M413" s="312"/>
      <c r="N413" s="262"/>
      <c r="O413" s="285" t="str">
        <f>IF($N413="Complete",IF(NOT(ISBLANK(J413)),VLOOKUP(J413,'1D.Report SMS INV1'!$D$5:$J$1005,7,FALSE),""),"")</f>
        <v/>
      </c>
      <c r="P413" s="285" t="str">
        <f>IF($N413="Complete",IF(NOT(ISBLANK(K413)),VLOOKUP(K413,'1D.Report SMS INV1'!$D$5:$J$1005,7,FALSE),""),"")</f>
        <v/>
      </c>
      <c r="Q413" s="285" t="str">
        <f>IF($N413="Complete",IF(NOT(ISBLANK(L413)),VLOOKUP(L413,'1D.Report SMS INV1'!$D$5:$J$1005,7,FALSE),""),"")</f>
        <v/>
      </c>
      <c r="R413" s="285" t="str">
        <f>IF($N413="Complete",IF(NOT(ISBLANK(J413)),VLOOKUP(J413,'1E.Report SMS INV2'!$D$5:$J$1005,7,FALSE),""),"")</f>
        <v/>
      </c>
      <c r="S413" s="285" t="str">
        <f>IF($N413="Complete",IF(NOT(ISBLANK(K413)),VLOOKUP(K413,'1E.Report SMS INV2'!$D$5:$J$1005,7,FALSE),""),"")</f>
        <v/>
      </c>
      <c r="T413" s="285" t="str">
        <f>IF($N413="Complete",IF(NOT(ISBLANK(L413)),VLOOKUP(L413,'1E.Report SMS INV2'!$D$5:$J$1005,7,FALSE),""),"")</f>
        <v/>
      </c>
      <c r="U413" s="285" t="str">
        <f>IF(N413="Complete",IF(COUNTIF($J$12:$J413,$J413)+COUNTIF($K$12:$K413,$J413)+COUNTIF($L$12:$L413,$J413)&gt;1,"Data Duplicate",""),"")</f>
        <v/>
      </c>
      <c r="V413" s="263" t="str">
        <f>IF($N413="Complete",VLOOKUP($B413,'1C.Report TOS PreCall'!$B$2:$K$842,7,FALSE)," ")</f>
        <v xml:space="preserve"> </v>
      </c>
      <c r="W413" s="263" t="str">
        <f>IF($N413="Complete",VLOOKUP($B413,'1C.Report TOS PreCall'!$B$2:$K$842,4,FALSE)," ")</f>
        <v xml:space="preserve"> </v>
      </c>
      <c r="X413" s="263"/>
      <c r="Y413" s="263" t="str">
        <f>IF($N413="Complete",VLOOKUP($B413,'1C.Report TOS PreCall'!$B$2:$K$842,6,FALSE)," ")</f>
        <v xml:space="preserve"> </v>
      </c>
      <c r="Z413" s="263" t="str">
        <f>IF($N413="Complete",VLOOKUP($B413,'1C.Report TOS PreCall'!$B$2:$K$842,8,FALSE)," ")</f>
        <v xml:space="preserve"> </v>
      </c>
      <c r="AA413" s="263" t="str">
        <f>IF($N413="Complete",VLOOKUP($B413,'1C.Report TOS PreCall'!$B$2:$K$842,5,FALSE)," ")</f>
        <v xml:space="preserve"> </v>
      </c>
    </row>
    <row r="414" spans="1:27">
      <c r="A414" s="284">
        <v>404</v>
      </c>
      <c r="B414" s="262"/>
      <c r="C414" s="262"/>
      <c r="D414" s="262"/>
      <c r="E414" s="310"/>
      <c r="F414" s="311"/>
      <c r="G414" s="311"/>
      <c r="H414" s="310"/>
      <c r="I414" s="312"/>
      <c r="J414" s="315"/>
      <c r="K414" s="295"/>
      <c r="L414" s="295"/>
      <c r="M414" s="312"/>
      <c r="N414" s="262"/>
      <c r="O414" s="285" t="str">
        <f>IF($N414="Complete",IF(NOT(ISBLANK(J414)),VLOOKUP(J414,'1D.Report SMS INV1'!$D$5:$J$1005,7,FALSE),""),"")</f>
        <v/>
      </c>
      <c r="P414" s="285" t="str">
        <f>IF($N414="Complete",IF(NOT(ISBLANK(K414)),VLOOKUP(K414,'1D.Report SMS INV1'!$D$5:$J$1005,7,FALSE),""),"")</f>
        <v/>
      </c>
      <c r="Q414" s="285" t="str">
        <f>IF($N414="Complete",IF(NOT(ISBLANK(L414)),VLOOKUP(L414,'1D.Report SMS INV1'!$D$5:$J$1005,7,FALSE),""),"")</f>
        <v/>
      </c>
      <c r="R414" s="285" t="str">
        <f>IF($N414="Complete",IF(NOT(ISBLANK(J414)),VLOOKUP(J414,'1E.Report SMS INV2'!$D$5:$J$1005,7,FALSE),""),"")</f>
        <v/>
      </c>
      <c r="S414" s="285" t="str">
        <f>IF($N414="Complete",IF(NOT(ISBLANK(K414)),VLOOKUP(K414,'1E.Report SMS INV2'!$D$5:$J$1005,7,FALSE),""),"")</f>
        <v/>
      </c>
      <c r="T414" s="285" t="str">
        <f>IF($N414="Complete",IF(NOT(ISBLANK(L414)),VLOOKUP(L414,'1E.Report SMS INV2'!$D$5:$J$1005,7,FALSE),""),"")</f>
        <v/>
      </c>
      <c r="U414" s="285" t="str">
        <f>IF(N414="Complete",IF(COUNTIF($J$12:$J414,$J414)+COUNTIF($K$12:$K414,$J414)+COUNTIF($L$12:$L414,$J414)&gt;1,"Data Duplicate",""),"")</f>
        <v/>
      </c>
      <c r="V414" s="263" t="str">
        <f>IF($N414="Complete",VLOOKUP($B414,'1C.Report TOS PreCall'!$B$2:$K$842,7,FALSE)," ")</f>
        <v xml:space="preserve"> </v>
      </c>
      <c r="W414" s="263" t="str">
        <f>IF($N414="Complete",VLOOKUP($B414,'1C.Report TOS PreCall'!$B$2:$K$842,4,FALSE)," ")</f>
        <v xml:space="preserve"> </v>
      </c>
      <c r="X414" s="263"/>
      <c r="Y414" s="263" t="str">
        <f>IF($N414="Complete",VLOOKUP($B414,'1C.Report TOS PreCall'!$B$2:$K$842,6,FALSE)," ")</f>
        <v xml:space="preserve"> </v>
      </c>
      <c r="Z414" s="263" t="str">
        <f>IF($N414="Complete",VLOOKUP($B414,'1C.Report TOS PreCall'!$B$2:$K$842,8,FALSE)," ")</f>
        <v xml:space="preserve"> </v>
      </c>
      <c r="AA414" s="263" t="str">
        <f>IF($N414="Complete",VLOOKUP($B414,'1C.Report TOS PreCall'!$B$2:$K$842,5,FALSE)," ")</f>
        <v xml:space="preserve"> </v>
      </c>
    </row>
    <row r="415" spans="1:27">
      <c r="A415" s="284">
        <v>405</v>
      </c>
      <c r="B415" s="262"/>
      <c r="C415" s="262"/>
      <c r="D415" s="262"/>
      <c r="E415" s="310"/>
      <c r="F415" s="311"/>
      <c r="G415" s="311"/>
      <c r="H415" s="310"/>
      <c r="I415" s="312"/>
      <c r="J415" s="313"/>
      <c r="K415" s="295"/>
      <c r="L415" s="295"/>
      <c r="M415" s="312"/>
      <c r="N415" s="262"/>
      <c r="O415" s="285" t="str">
        <f>IF($N415="Complete",IF(NOT(ISBLANK(J415)),VLOOKUP(J415,'1D.Report SMS INV1'!$D$5:$J$1005,7,FALSE),""),"")</f>
        <v/>
      </c>
      <c r="P415" s="285" t="str">
        <f>IF($N415="Complete",IF(NOT(ISBLANK(K415)),VLOOKUP(K415,'1D.Report SMS INV1'!$D$5:$J$1005,7,FALSE),""),"")</f>
        <v/>
      </c>
      <c r="Q415" s="285" t="str">
        <f>IF($N415="Complete",IF(NOT(ISBLANK(L415)),VLOOKUP(L415,'1D.Report SMS INV1'!$D$5:$J$1005,7,FALSE),""),"")</f>
        <v/>
      </c>
      <c r="R415" s="285" t="str">
        <f>IF($N415="Complete",IF(NOT(ISBLANK(J415)),VLOOKUP(J415,'1E.Report SMS INV2'!$D$5:$J$1005,7,FALSE),""),"")</f>
        <v/>
      </c>
      <c r="S415" s="285" t="str">
        <f>IF($N415="Complete",IF(NOT(ISBLANK(K415)),VLOOKUP(K415,'1E.Report SMS INV2'!$D$5:$J$1005,7,FALSE),""),"")</f>
        <v/>
      </c>
      <c r="T415" s="285" t="str">
        <f>IF($N415="Complete",IF(NOT(ISBLANK(L415)),VLOOKUP(L415,'1E.Report SMS INV2'!$D$5:$J$1005,7,FALSE),""),"")</f>
        <v/>
      </c>
      <c r="U415" s="285" t="str">
        <f>IF(N415="Complete",IF(COUNTIF($J$12:$J415,$J415)+COUNTIF($K$12:$K415,$J415)+COUNTIF($L$12:$L415,$J415)&gt;1,"Data Duplicate",""),"")</f>
        <v/>
      </c>
      <c r="V415" s="263" t="str">
        <f>IF($N415="Complete",VLOOKUP($B415,'1C.Report TOS PreCall'!$B$2:$K$842,7,FALSE)," ")</f>
        <v xml:space="preserve"> </v>
      </c>
      <c r="W415" s="263" t="str">
        <f>IF($N415="Complete",VLOOKUP($B415,'1C.Report TOS PreCall'!$B$2:$K$842,4,FALSE)," ")</f>
        <v xml:space="preserve"> </v>
      </c>
      <c r="X415" s="263"/>
      <c r="Y415" s="263" t="str">
        <f>IF($N415="Complete",VLOOKUP($B415,'1C.Report TOS PreCall'!$B$2:$K$842,6,FALSE)," ")</f>
        <v xml:space="preserve"> </v>
      </c>
      <c r="Z415" s="263" t="str">
        <f>IF($N415="Complete",VLOOKUP($B415,'1C.Report TOS PreCall'!$B$2:$K$842,8,FALSE)," ")</f>
        <v xml:space="preserve"> </v>
      </c>
      <c r="AA415" s="263" t="str">
        <f>IF($N415="Complete",VLOOKUP($B415,'1C.Report TOS PreCall'!$B$2:$K$842,5,FALSE)," ")</f>
        <v xml:space="preserve"> </v>
      </c>
    </row>
    <row r="416" spans="1:27">
      <c r="A416" s="284">
        <v>406</v>
      </c>
      <c r="B416" s="262"/>
      <c r="C416" s="262"/>
      <c r="D416" s="262"/>
      <c r="E416" s="305"/>
      <c r="F416" s="297"/>
      <c r="G416" s="311"/>
      <c r="H416" s="305"/>
      <c r="I416" s="306"/>
      <c r="J416" s="308"/>
      <c r="K416" s="295"/>
      <c r="L416" s="295"/>
      <c r="M416" s="306"/>
      <c r="N416" s="262"/>
      <c r="O416" s="285" t="str">
        <f>IF($N416="Complete",IF(NOT(ISBLANK(J416)),VLOOKUP(J416,'1D.Report SMS INV1'!$D$5:$J$1005,7,FALSE),""),"")</f>
        <v/>
      </c>
      <c r="P416" s="285" t="str">
        <f>IF($N416="Complete",IF(NOT(ISBLANK(K416)),VLOOKUP(K416,'1D.Report SMS INV1'!$D$5:$J$1005,7,FALSE),""),"")</f>
        <v/>
      </c>
      <c r="Q416" s="285" t="str">
        <f>IF($N416="Complete",IF(NOT(ISBLANK(L416)),VLOOKUP(L416,'1D.Report SMS INV1'!$D$5:$J$1005,7,FALSE),""),"")</f>
        <v/>
      </c>
      <c r="R416" s="285" t="str">
        <f>IF($N416="Complete",IF(NOT(ISBLANK(J416)),VLOOKUP(J416,'1E.Report SMS INV2'!$D$5:$J$1005,7,FALSE),""),"")</f>
        <v/>
      </c>
      <c r="S416" s="285" t="str">
        <f>IF($N416="Complete",IF(NOT(ISBLANK(K416)),VLOOKUP(K416,'1E.Report SMS INV2'!$D$5:$J$1005,7,FALSE),""),"")</f>
        <v/>
      </c>
      <c r="T416" s="285" t="str">
        <f>IF($N416="Complete",IF(NOT(ISBLANK(L416)),VLOOKUP(L416,'1E.Report SMS INV2'!$D$5:$J$1005,7,FALSE),""),"")</f>
        <v/>
      </c>
      <c r="U416" s="285" t="str">
        <f>IF(N416="Complete",IF(COUNTIF($J$12:$J416,$J416)+COUNTIF($K$12:$K416,$J416)+COUNTIF($L$12:$L416,$J416)&gt;1,"Data Duplicate",""),"")</f>
        <v/>
      </c>
      <c r="V416" s="263" t="str">
        <f>IF($N416="Complete",VLOOKUP($B416,'1C.Report TOS PreCall'!$B$2:$K$842,7,FALSE)," ")</f>
        <v xml:space="preserve"> </v>
      </c>
      <c r="W416" s="263" t="str">
        <f>IF($N416="Complete",VLOOKUP($B416,'1C.Report TOS PreCall'!$B$2:$K$842,4,FALSE)," ")</f>
        <v xml:space="preserve"> </v>
      </c>
      <c r="X416" s="263"/>
      <c r="Y416" s="263" t="str">
        <f>IF($N416="Complete",VLOOKUP($B416,'1C.Report TOS PreCall'!$B$2:$K$842,6,FALSE)," ")</f>
        <v xml:space="preserve"> </v>
      </c>
      <c r="Z416" s="263" t="str">
        <f>IF($N416="Complete",VLOOKUP($B416,'1C.Report TOS PreCall'!$B$2:$K$842,8,FALSE)," ")</f>
        <v xml:space="preserve"> </v>
      </c>
      <c r="AA416" s="263" t="str">
        <f>IF($N416="Complete",VLOOKUP($B416,'1C.Report TOS PreCall'!$B$2:$K$842,5,FALSE)," ")</f>
        <v xml:space="preserve"> </v>
      </c>
    </row>
    <row r="417" spans="1:27">
      <c r="A417" s="284">
        <v>407</v>
      </c>
      <c r="B417" s="262"/>
      <c r="C417" s="262"/>
      <c r="D417" s="262"/>
      <c r="E417" s="304"/>
      <c r="F417" s="297"/>
      <c r="G417" s="311"/>
      <c r="H417" s="305"/>
      <c r="I417" s="306"/>
      <c r="J417" s="309"/>
      <c r="K417" s="295"/>
      <c r="L417" s="295"/>
      <c r="M417" s="306"/>
      <c r="N417" s="262"/>
      <c r="O417" s="285" t="str">
        <f>IF($N417="Complete",IF(NOT(ISBLANK(J417)),VLOOKUP(J417,'1D.Report SMS INV1'!$D$5:$J$1005,7,FALSE),""),"")</f>
        <v/>
      </c>
      <c r="P417" s="285" t="str">
        <f>IF($N417="Complete",IF(NOT(ISBLANK(K417)),VLOOKUP(K417,'1D.Report SMS INV1'!$D$5:$J$1005,7,FALSE),""),"")</f>
        <v/>
      </c>
      <c r="Q417" s="285" t="str">
        <f>IF($N417="Complete",IF(NOT(ISBLANK(L417)),VLOOKUP(L417,'1D.Report SMS INV1'!$D$5:$J$1005,7,FALSE),""),"")</f>
        <v/>
      </c>
      <c r="R417" s="285" t="str">
        <f>IF($N417="Complete",IF(NOT(ISBLANK(J417)),VLOOKUP(J417,'1E.Report SMS INV2'!$D$5:$J$1005,7,FALSE),""),"")</f>
        <v/>
      </c>
      <c r="S417" s="285" t="str">
        <f>IF($N417="Complete",IF(NOT(ISBLANK(K417)),VLOOKUP(K417,'1E.Report SMS INV2'!$D$5:$J$1005,7,FALSE),""),"")</f>
        <v/>
      </c>
      <c r="T417" s="285" t="str">
        <f>IF($N417="Complete",IF(NOT(ISBLANK(L417)),VLOOKUP(L417,'1E.Report SMS INV2'!$D$5:$J$1005,7,FALSE),""),"")</f>
        <v/>
      </c>
      <c r="U417" s="285" t="str">
        <f>IF(N417="Complete",IF(COUNTIF($J$12:$J417,$J417)+COUNTIF($K$12:$K417,$J417)+COUNTIF($L$12:$L417,$J417)&gt;1,"Data Duplicate",""),"")</f>
        <v/>
      </c>
      <c r="V417" s="263" t="str">
        <f>IF($N417="Complete",VLOOKUP($B417,'1C.Report TOS PreCall'!$B$2:$K$842,7,FALSE)," ")</f>
        <v xml:space="preserve"> </v>
      </c>
      <c r="W417" s="263" t="str">
        <f>IF($N417="Complete",VLOOKUP($B417,'1C.Report TOS PreCall'!$B$2:$K$842,4,FALSE)," ")</f>
        <v xml:space="preserve"> </v>
      </c>
      <c r="X417" s="263"/>
      <c r="Y417" s="263" t="str">
        <f>IF($N417="Complete",VLOOKUP($B417,'1C.Report TOS PreCall'!$B$2:$K$842,6,FALSE)," ")</f>
        <v xml:space="preserve"> </v>
      </c>
      <c r="Z417" s="263" t="str">
        <f>IF($N417="Complete",VLOOKUP($B417,'1C.Report TOS PreCall'!$B$2:$K$842,8,FALSE)," ")</f>
        <v xml:space="preserve"> </v>
      </c>
      <c r="AA417" s="263" t="str">
        <f>IF($N417="Complete",VLOOKUP($B417,'1C.Report TOS PreCall'!$B$2:$K$842,5,FALSE)," ")</f>
        <v xml:space="preserve"> </v>
      </c>
    </row>
    <row r="418" spans="1:27">
      <c r="A418" s="284">
        <v>408</v>
      </c>
      <c r="B418" s="262"/>
      <c r="C418" s="262"/>
      <c r="D418" s="262"/>
      <c r="E418" s="305"/>
      <c r="F418" s="297"/>
      <c r="G418" s="311"/>
      <c r="H418" s="305"/>
      <c r="I418" s="306"/>
      <c r="J418" s="308"/>
      <c r="K418" s="295"/>
      <c r="L418" s="295"/>
      <c r="M418" s="306"/>
      <c r="N418" s="262"/>
      <c r="O418" s="285" t="str">
        <f>IF($N418="Complete",IF(NOT(ISBLANK(J418)),VLOOKUP(J418,'1D.Report SMS INV1'!$D$5:$J$1005,7,FALSE),""),"")</f>
        <v/>
      </c>
      <c r="P418" s="285" t="str">
        <f>IF($N418="Complete",IF(NOT(ISBLANK(K418)),VLOOKUP(K418,'1D.Report SMS INV1'!$D$5:$J$1005,7,FALSE),""),"")</f>
        <v/>
      </c>
      <c r="Q418" s="285" t="str">
        <f>IF($N418="Complete",IF(NOT(ISBLANK(L418)),VLOOKUP(L418,'1D.Report SMS INV1'!$D$5:$J$1005,7,FALSE),""),"")</f>
        <v/>
      </c>
      <c r="R418" s="285" t="str">
        <f>IF($N418="Complete",IF(NOT(ISBLANK(J418)),VLOOKUP(J418,'1E.Report SMS INV2'!$D$5:$J$1005,7,FALSE),""),"")</f>
        <v/>
      </c>
      <c r="S418" s="285" t="str">
        <f>IF($N418="Complete",IF(NOT(ISBLANK(K418)),VLOOKUP(K418,'1E.Report SMS INV2'!$D$5:$J$1005,7,FALSE),""),"")</f>
        <v/>
      </c>
      <c r="T418" s="285" t="str">
        <f>IF($N418="Complete",IF(NOT(ISBLANK(L418)),VLOOKUP(L418,'1E.Report SMS INV2'!$D$5:$J$1005,7,FALSE),""),"")</f>
        <v/>
      </c>
      <c r="U418" s="285" t="str">
        <f>IF(N418="Complete",IF(COUNTIF($J$12:$J418,$J418)+COUNTIF($K$12:$K418,$J418)+COUNTIF($L$12:$L418,$J418)&gt;1,"Data Duplicate",""),"")</f>
        <v/>
      </c>
      <c r="V418" s="263" t="str">
        <f>IF($N418="Complete",VLOOKUP($B418,'1C.Report TOS PreCall'!$B$2:$K$842,7,FALSE)," ")</f>
        <v xml:space="preserve"> </v>
      </c>
      <c r="W418" s="263" t="str">
        <f>IF($N418="Complete",VLOOKUP($B418,'1C.Report TOS PreCall'!$B$2:$K$842,4,FALSE)," ")</f>
        <v xml:space="preserve"> </v>
      </c>
      <c r="X418" s="263"/>
      <c r="Y418" s="263" t="str">
        <f>IF($N418="Complete",VLOOKUP($B418,'1C.Report TOS PreCall'!$B$2:$K$842,6,FALSE)," ")</f>
        <v xml:space="preserve"> </v>
      </c>
      <c r="Z418" s="263" t="str">
        <f>IF($N418="Complete",VLOOKUP($B418,'1C.Report TOS PreCall'!$B$2:$K$842,8,FALSE)," ")</f>
        <v xml:space="preserve"> </v>
      </c>
      <c r="AA418" s="263" t="str">
        <f>IF($N418="Complete",VLOOKUP($B418,'1C.Report TOS PreCall'!$B$2:$K$842,5,FALSE)," ")</f>
        <v xml:space="preserve"> </v>
      </c>
    </row>
    <row r="419" spans="1:27">
      <c r="A419" s="284">
        <v>409</v>
      </c>
      <c r="B419" s="262"/>
      <c r="C419" s="262"/>
      <c r="D419" s="262"/>
      <c r="E419" s="227"/>
      <c r="F419" s="268"/>
      <c r="G419" s="268"/>
      <c r="H419" s="227"/>
      <c r="I419" s="227"/>
      <c r="J419" s="298"/>
      <c r="K419" s="295"/>
      <c r="L419" s="295"/>
      <c r="M419" s="302"/>
      <c r="N419" s="262"/>
      <c r="O419" s="285" t="str">
        <f>IF($N419="Complete",IF(NOT(ISBLANK(J419)),VLOOKUP(J419,'1D.Report SMS INV1'!$D$5:$J$1005,7,FALSE),""),"")</f>
        <v/>
      </c>
      <c r="P419" s="285" t="str">
        <f>IF($N419="Complete",IF(NOT(ISBLANK(K419)),VLOOKUP(K419,'1D.Report SMS INV1'!$D$5:$J$1005,7,FALSE),""),"")</f>
        <v/>
      </c>
      <c r="Q419" s="285" t="str">
        <f>IF($N419="Complete",IF(NOT(ISBLANK(L419)),VLOOKUP(L419,'1D.Report SMS INV1'!$D$5:$J$1005,7,FALSE),""),"")</f>
        <v/>
      </c>
      <c r="R419" s="285" t="str">
        <f>IF($N419="Complete",IF(NOT(ISBLANK(J419)),VLOOKUP(J419,'1E.Report SMS INV2'!$D$5:$J$1005,7,FALSE),""),"")</f>
        <v/>
      </c>
      <c r="S419" s="285" t="str">
        <f>IF($N419="Complete",IF(NOT(ISBLANK(K419)),VLOOKUP(K419,'1E.Report SMS INV2'!$D$5:$J$1005,7,FALSE),""),"")</f>
        <v/>
      </c>
      <c r="T419" s="285" t="str">
        <f>IF($N419="Complete",IF(NOT(ISBLANK(L419)),VLOOKUP(L419,'1E.Report SMS INV2'!$D$5:$J$1005,7,FALSE),""),"")</f>
        <v/>
      </c>
      <c r="U419" s="285" t="str">
        <f>IF(N419="Complete",IF(COUNTIF($J$12:$J419,$J419)+COUNTIF($K$12:$K419,$J419)+COUNTIF($L$12:$L419,$J419)&gt;1,"Data Duplicate",""),"")</f>
        <v/>
      </c>
      <c r="V419" s="263" t="str">
        <f>IF($N419="Complete",VLOOKUP($B419,'1C.Report TOS PreCall'!$B$2:$K$842,7,FALSE)," ")</f>
        <v xml:space="preserve"> </v>
      </c>
      <c r="W419" s="263" t="str">
        <f>IF($N419="Complete",VLOOKUP($B419,'1C.Report TOS PreCall'!$B$2:$K$842,4,FALSE)," ")</f>
        <v xml:space="preserve"> </v>
      </c>
      <c r="X419" s="263"/>
      <c r="Y419" s="263" t="str">
        <f>IF($N419="Complete",VLOOKUP($B419,'1C.Report TOS PreCall'!$B$2:$K$842,6,FALSE)," ")</f>
        <v xml:space="preserve"> </v>
      </c>
      <c r="Z419" s="263" t="str">
        <f>IF($N419="Complete",VLOOKUP($B419,'1C.Report TOS PreCall'!$B$2:$K$842,8,FALSE)," ")</f>
        <v xml:space="preserve"> </v>
      </c>
      <c r="AA419" s="263" t="str">
        <f>IF($N419="Complete",VLOOKUP($B419,'1C.Report TOS PreCall'!$B$2:$K$842,5,FALSE)," ")</f>
        <v xml:space="preserve"> </v>
      </c>
    </row>
    <row r="420" spans="1:27">
      <c r="A420" s="284">
        <v>410</v>
      </c>
      <c r="B420" s="262"/>
      <c r="C420" s="262"/>
      <c r="D420" s="262"/>
      <c r="E420" s="302"/>
      <c r="F420" s="302"/>
      <c r="G420" s="302"/>
      <c r="H420" s="302"/>
      <c r="I420" s="227"/>
      <c r="J420" s="302"/>
      <c r="K420" s="295"/>
      <c r="L420" s="295"/>
      <c r="M420" s="302"/>
      <c r="N420" s="262"/>
      <c r="O420" s="285" t="str">
        <f>IF($N420="Complete",IF(NOT(ISBLANK(J420)),VLOOKUP(J420,'1D.Report SMS INV1'!$D$5:$J$1005,7,FALSE),""),"")</f>
        <v/>
      </c>
      <c r="P420" s="285" t="str">
        <f>IF($N420="Complete",IF(NOT(ISBLANK(K420)),VLOOKUP(K420,'1D.Report SMS INV1'!$D$5:$J$1005,7,FALSE),""),"")</f>
        <v/>
      </c>
      <c r="Q420" s="285" t="str">
        <f>IF($N420="Complete",IF(NOT(ISBLANK(L420)),VLOOKUP(L420,'1D.Report SMS INV1'!$D$5:$J$1005,7,FALSE),""),"")</f>
        <v/>
      </c>
      <c r="R420" s="285" t="str">
        <f>IF($N420="Complete",IF(NOT(ISBLANK(J420)),VLOOKUP(J420,'1E.Report SMS INV2'!$D$5:$J$1005,7,FALSE),""),"")</f>
        <v/>
      </c>
      <c r="S420" s="285" t="str">
        <f>IF($N420="Complete",IF(NOT(ISBLANK(K420)),VLOOKUP(K420,'1E.Report SMS INV2'!$D$5:$J$1005,7,FALSE),""),"")</f>
        <v/>
      </c>
      <c r="T420" s="285" t="str">
        <f>IF($N420="Complete",IF(NOT(ISBLANK(L420)),VLOOKUP(L420,'1E.Report SMS INV2'!$D$5:$J$1005,7,FALSE),""),"")</f>
        <v/>
      </c>
      <c r="U420" s="285" t="str">
        <f>IF(N420="Complete",IF(COUNTIF($J$12:$J420,$J420)+COUNTIF($K$12:$K420,$J420)+COUNTIF($L$12:$L420,$J420)&gt;1,"Data Duplicate",""),"")</f>
        <v/>
      </c>
      <c r="V420" s="263" t="str">
        <f>IF($N420="Complete",VLOOKUP($B420,'1C.Report TOS PreCall'!$B$2:$K$842,7,FALSE)," ")</f>
        <v xml:space="preserve"> </v>
      </c>
      <c r="W420" s="263" t="str">
        <f>IF($N420="Complete",VLOOKUP($B420,'1C.Report TOS PreCall'!$B$2:$K$842,4,FALSE)," ")</f>
        <v xml:space="preserve"> </v>
      </c>
      <c r="X420" s="263"/>
      <c r="Y420" s="263" t="str">
        <f>IF($N420="Complete",VLOOKUP($B420,'1C.Report TOS PreCall'!$B$2:$K$842,6,FALSE)," ")</f>
        <v xml:space="preserve"> </v>
      </c>
      <c r="Z420" s="263" t="str">
        <f>IF($N420="Complete",VLOOKUP($B420,'1C.Report TOS PreCall'!$B$2:$K$842,8,FALSE)," ")</f>
        <v xml:space="preserve"> </v>
      </c>
      <c r="AA420" s="263" t="str">
        <f>IF($N420="Complete",VLOOKUP($B420,'1C.Report TOS PreCall'!$B$2:$K$842,5,FALSE)," ")</f>
        <v xml:space="preserve"> </v>
      </c>
    </row>
    <row r="421" spans="1:27">
      <c r="A421" s="284">
        <v>411</v>
      </c>
      <c r="B421" s="262"/>
      <c r="C421" s="262"/>
      <c r="D421" s="262"/>
      <c r="E421" s="302"/>
      <c r="F421" s="302"/>
      <c r="G421" s="302"/>
      <c r="H421" s="302"/>
      <c r="I421" s="302"/>
      <c r="J421" s="303"/>
      <c r="K421" s="295"/>
      <c r="L421" s="295"/>
      <c r="M421" s="302"/>
      <c r="N421" s="262"/>
      <c r="O421" s="285" t="str">
        <f>IF($N421="Complete",IF(NOT(ISBLANK(J421)),VLOOKUP(J421,'1D.Report SMS INV1'!$D$5:$J$1005,7,FALSE),""),"")</f>
        <v/>
      </c>
      <c r="P421" s="285" t="str">
        <f>IF($N421="Complete",IF(NOT(ISBLANK(K421)),VLOOKUP(K421,'1D.Report SMS INV1'!$D$5:$J$1005,7,FALSE),""),"")</f>
        <v/>
      </c>
      <c r="Q421" s="285" t="str">
        <f>IF($N421="Complete",IF(NOT(ISBLANK(L421)),VLOOKUP(L421,'1D.Report SMS INV1'!$D$5:$J$1005,7,FALSE),""),"")</f>
        <v/>
      </c>
      <c r="R421" s="285" t="str">
        <f>IF($N421="Complete",IF(NOT(ISBLANK(J421)),VLOOKUP(J421,'1E.Report SMS INV2'!$D$5:$J$1005,7,FALSE),""),"")</f>
        <v/>
      </c>
      <c r="S421" s="285" t="str">
        <f>IF($N421="Complete",IF(NOT(ISBLANK(K421)),VLOOKUP(K421,'1E.Report SMS INV2'!$D$5:$J$1005,7,FALSE),""),"")</f>
        <v/>
      </c>
      <c r="T421" s="285" t="str">
        <f>IF($N421="Complete",IF(NOT(ISBLANK(L421)),VLOOKUP(L421,'1E.Report SMS INV2'!$D$5:$J$1005,7,FALSE),""),"")</f>
        <v/>
      </c>
      <c r="U421" s="285" t="str">
        <f>IF(N421="Complete",IF(COUNTIF($J$12:$J421,$J421)+COUNTIF($K$12:$K421,$J421)+COUNTIF($L$12:$L421,$J421)&gt;1,"Data Duplicate",""),"")</f>
        <v/>
      </c>
      <c r="V421" s="263" t="str">
        <f>IF($N421="Complete",VLOOKUP($B421,'1C.Report TOS PreCall'!$B$2:$K$842,7,FALSE)," ")</f>
        <v xml:space="preserve"> </v>
      </c>
      <c r="W421" s="263" t="str">
        <f>IF($N421="Complete",VLOOKUP($B421,'1C.Report TOS PreCall'!$B$2:$K$842,4,FALSE)," ")</f>
        <v xml:space="preserve"> </v>
      </c>
      <c r="X421" s="263"/>
      <c r="Y421" s="263" t="str">
        <f>IF($N421="Complete",VLOOKUP($B421,'1C.Report TOS PreCall'!$B$2:$K$842,6,FALSE)," ")</f>
        <v xml:space="preserve"> </v>
      </c>
      <c r="Z421" s="263" t="str">
        <f>IF($N421="Complete",VLOOKUP($B421,'1C.Report TOS PreCall'!$B$2:$K$842,8,FALSE)," ")</f>
        <v xml:space="preserve"> </v>
      </c>
      <c r="AA421" s="263" t="str">
        <f>IF($N421="Complete",VLOOKUP($B421,'1C.Report TOS PreCall'!$B$2:$K$842,5,FALSE)," ")</f>
        <v xml:space="preserve"> </v>
      </c>
    </row>
    <row r="422" spans="1:27">
      <c r="A422" s="284">
        <v>412</v>
      </c>
      <c r="B422" s="262"/>
      <c r="C422" s="262"/>
      <c r="D422" s="262"/>
      <c r="E422" s="302"/>
      <c r="F422" s="302"/>
      <c r="G422" s="311"/>
      <c r="H422" s="393"/>
      <c r="I422" s="302"/>
      <c r="J422" s="303"/>
      <c r="K422" s="295"/>
      <c r="L422" s="295"/>
      <c r="M422" s="394"/>
      <c r="N422" s="262"/>
      <c r="O422" s="285" t="str">
        <f>IF($N422="Complete",IF(NOT(ISBLANK(J422)),VLOOKUP(J422,'1D.Report SMS INV1'!$D$5:$J$1005,7,FALSE),""),"")</f>
        <v/>
      </c>
      <c r="P422" s="285" t="str">
        <f>IF($N422="Complete",IF(NOT(ISBLANK(K422)),VLOOKUP(K422,'1D.Report SMS INV1'!$D$5:$J$1005,7,FALSE),""),"")</f>
        <v/>
      </c>
      <c r="Q422" s="285" t="str">
        <f>IF($N422="Complete",IF(NOT(ISBLANK(L422)),VLOOKUP(L422,'1D.Report SMS INV1'!$D$5:$J$1005,7,FALSE),""),"")</f>
        <v/>
      </c>
      <c r="R422" s="285" t="str">
        <f>IF($N422="Complete",IF(NOT(ISBLANK(J422)),VLOOKUP(J422,'1E.Report SMS INV2'!$D$5:$J$1005,7,FALSE),""),"")</f>
        <v/>
      </c>
      <c r="S422" s="285" t="str">
        <f>IF($N422="Complete",IF(NOT(ISBLANK(K422)),VLOOKUP(K422,'1E.Report SMS INV2'!$D$5:$J$1005,7,FALSE),""),"")</f>
        <v/>
      </c>
      <c r="T422" s="285" t="str">
        <f>IF($N422="Complete",IF(NOT(ISBLANK(L422)),VLOOKUP(L422,'1E.Report SMS INV2'!$D$5:$J$1005,7,FALSE),""),"")</f>
        <v/>
      </c>
      <c r="U422" s="285" t="str">
        <f>IF(N422="Complete",IF(COUNTIF($J$12:$J422,$J422)+COUNTIF($K$12:$K422,$J422)+COUNTIF($L$12:$L422,$J422)&gt;1,"Data Duplicate",""),"")</f>
        <v/>
      </c>
      <c r="V422" s="263" t="str">
        <f>IF($N422="Complete",VLOOKUP($B422,'1C.Report TOS PreCall'!$B$2:$K$842,7,FALSE)," ")</f>
        <v xml:space="preserve"> </v>
      </c>
      <c r="W422" s="263" t="str">
        <f>IF($N422="Complete",VLOOKUP($B422,'1C.Report TOS PreCall'!$B$2:$K$842,4,FALSE)," ")</f>
        <v xml:space="preserve"> </v>
      </c>
      <c r="X422" s="263"/>
      <c r="Y422" s="263" t="str">
        <f>IF($N422="Complete",VLOOKUP($B422,'1C.Report TOS PreCall'!$B$2:$K$842,6,FALSE)," ")</f>
        <v xml:space="preserve"> </v>
      </c>
      <c r="Z422" s="263" t="str">
        <f>IF($N422="Complete",VLOOKUP($B422,'1C.Report TOS PreCall'!$B$2:$K$842,8,FALSE)," ")</f>
        <v xml:space="preserve"> </v>
      </c>
      <c r="AA422" s="263" t="str">
        <f>IF($N422="Complete",VLOOKUP($B422,'1C.Report TOS PreCall'!$B$2:$K$842,5,FALSE)," ")</f>
        <v xml:space="preserve"> </v>
      </c>
    </row>
    <row r="423" spans="1:27">
      <c r="A423" s="284">
        <v>413</v>
      </c>
      <c r="B423" s="262"/>
      <c r="C423" s="262"/>
      <c r="D423" s="262"/>
      <c r="E423" s="302"/>
      <c r="F423" s="302"/>
      <c r="G423" s="311"/>
      <c r="H423" s="227"/>
      <c r="I423" s="302"/>
      <c r="J423" s="303"/>
      <c r="K423" s="295"/>
      <c r="L423" s="295"/>
      <c r="M423" s="302"/>
      <c r="N423" s="262"/>
      <c r="O423" s="285" t="str">
        <f>IF($N423="Complete",IF(NOT(ISBLANK(J423)),VLOOKUP(J423,'1D.Report SMS INV1'!$D$5:$J$1005,7,FALSE),""),"")</f>
        <v/>
      </c>
      <c r="P423" s="285" t="str">
        <f>IF($N423="Complete",IF(NOT(ISBLANK(K423)),VLOOKUP(K423,'1D.Report SMS INV1'!$D$5:$J$1005,7,FALSE),""),"")</f>
        <v/>
      </c>
      <c r="Q423" s="285" t="str">
        <f>IF($N423="Complete",IF(NOT(ISBLANK(L423)),VLOOKUP(L423,'1D.Report SMS INV1'!$D$5:$J$1005,7,FALSE),""),"")</f>
        <v/>
      </c>
      <c r="R423" s="285" t="str">
        <f>IF($N423="Complete",IF(NOT(ISBLANK(J423)),VLOOKUP(J423,'1E.Report SMS INV2'!$D$5:$J$1005,7,FALSE),""),"")</f>
        <v/>
      </c>
      <c r="S423" s="285" t="str">
        <f>IF($N423="Complete",IF(NOT(ISBLANK(K423)),VLOOKUP(K423,'1E.Report SMS INV2'!$D$5:$J$1005,7,FALSE),""),"")</f>
        <v/>
      </c>
      <c r="T423" s="285" t="str">
        <f>IF($N423="Complete",IF(NOT(ISBLANK(L423)),VLOOKUP(L423,'1E.Report SMS INV2'!$D$5:$J$1005,7,FALSE),""),"")</f>
        <v/>
      </c>
      <c r="U423" s="285" t="str">
        <f>IF(N423="Complete",IF(COUNTIF($J$12:$J423,$J423)+COUNTIF($K$12:$K423,$J423)+COUNTIF($L$12:$L423,$J423)&gt;1,"Data Duplicate",""),"")</f>
        <v/>
      </c>
      <c r="V423" s="263" t="str">
        <f>IF($N423="Complete",VLOOKUP($B423,'1C.Report TOS PreCall'!$B$2:$K$842,7,FALSE)," ")</f>
        <v xml:space="preserve"> </v>
      </c>
      <c r="W423" s="263" t="str">
        <f>IF($N423="Complete",VLOOKUP($B423,'1C.Report TOS PreCall'!$B$2:$K$842,4,FALSE)," ")</f>
        <v xml:space="preserve"> </v>
      </c>
      <c r="X423" s="263"/>
      <c r="Y423" s="263" t="str">
        <f>IF($N423="Complete",VLOOKUP($B423,'1C.Report TOS PreCall'!$B$2:$K$842,6,FALSE)," ")</f>
        <v xml:space="preserve"> </v>
      </c>
      <c r="Z423" s="263" t="str">
        <f>IF($N423="Complete",VLOOKUP($B423,'1C.Report TOS PreCall'!$B$2:$K$842,8,FALSE)," ")</f>
        <v xml:space="preserve"> </v>
      </c>
      <c r="AA423" s="263" t="str">
        <f>IF($N423="Complete",VLOOKUP($B423,'1C.Report TOS PreCall'!$B$2:$K$842,5,FALSE)," ")</f>
        <v xml:space="preserve"> </v>
      </c>
    </row>
    <row r="424" spans="1:27">
      <c r="A424" s="284">
        <v>414</v>
      </c>
      <c r="B424" s="262"/>
      <c r="C424" s="262"/>
      <c r="D424" s="262"/>
      <c r="E424" s="302"/>
      <c r="F424" s="302"/>
      <c r="G424" s="311"/>
      <c r="H424" s="302"/>
      <c r="I424" s="302"/>
      <c r="J424" s="303"/>
      <c r="K424" s="295"/>
      <c r="L424" s="295"/>
      <c r="M424" s="394"/>
      <c r="N424" s="262"/>
      <c r="O424" s="285" t="str">
        <f>IF($N424="Complete",IF(NOT(ISBLANK(J424)),VLOOKUP(J424,'1D.Report SMS INV1'!$D$5:$J$1005,7,FALSE),""),"")</f>
        <v/>
      </c>
      <c r="P424" s="285" t="str">
        <f>IF($N424="Complete",IF(NOT(ISBLANK(K424)),VLOOKUP(K424,'1D.Report SMS INV1'!$D$5:$J$1005,7,FALSE),""),"")</f>
        <v/>
      </c>
      <c r="Q424" s="285" t="str">
        <f>IF($N424="Complete",IF(NOT(ISBLANK(L424)),VLOOKUP(L424,'1D.Report SMS INV1'!$D$5:$J$1005,7,FALSE),""),"")</f>
        <v/>
      </c>
      <c r="R424" s="285" t="str">
        <f>IF($N424="Complete",IF(NOT(ISBLANK(J424)),VLOOKUP(J424,'1E.Report SMS INV2'!$D$5:$J$1005,7,FALSE),""),"")</f>
        <v/>
      </c>
      <c r="S424" s="285" t="str">
        <f>IF($N424="Complete",IF(NOT(ISBLANK(K424)),VLOOKUP(K424,'1E.Report SMS INV2'!$D$5:$J$1005,7,FALSE),""),"")</f>
        <v/>
      </c>
      <c r="T424" s="285" t="str">
        <f>IF($N424="Complete",IF(NOT(ISBLANK(L424)),VLOOKUP(L424,'1E.Report SMS INV2'!$D$5:$J$1005,7,FALSE),""),"")</f>
        <v/>
      </c>
      <c r="U424" s="285" t="str">
        <f>IF(N424="Complete",IF(COUNTIF($J$12:$J424,$J424)+COUNTIF($K$12:$K424,$J424)+COUNTIF($L$12:$L424,$J424)&gt;1,"Data Duplicate",""),"")</f>
        <v/>
      </c>
      <c r="V424" s="263" t="str">
        <f>IF($N424="Complete",VLOOKUP($B424,'1C.Report TOS PreCall'!$B$2:$K$842,7,FALSE)," ")</f>
        <v xml:space="preserve"> </v>
      </c>
      <c r="W424" s="263" t="str">
        <f>IF($N424="Complete",VLOOKUP($B424,'1C.Report TOS PreCall'!$B$2:$K$842,4,FALSE)," ")</f>
        <v xml:space="preserve"> </v>
      </c>
      <c r="X424" s="263"/>
      <c r="Y424" s="263" t="str">
        <f>IF($N424="Complete",VLOOKUP($B424,'1C.Report TOS PreCall'!$B$2:$K$842,6,FALSE)," ")</f>
        <v xml:space="preserve"> </v>
      </c>
      <c r="Z424" s="263" t="str">
        <f>IF($N424="Complete",VLOOKUP($B424,'1C.Report TOS PreCall'!$B$2:$K$842,8,FALSE)," ")</f>
        <v xml:space="preserve"> </v>
      </c>
      <c r="AA424" s="263" t="str">
        <f>IF($N424="Complete",VLOOKUP($B424,'1C.Report TOS PreCall'!$B$2:$K$842,5,FALSE)," ")</f>
        <v xml:space="preserve"> </v>
      </c>
    </row>
    <row r="425" spans="1:27">
      <c r="A425" s="284">
        <v>415</v>
      </c>
      <c r="B425" s="262"/>
      <c r="C425" s="262"/>
      <c r="D425" s="262"/>
      <c r="E425" s="291"/>
      <c r="F425" s="268"/>
      <c r="G425" s="268"/>
      <c r="H425" s="291"/>
      <c r="I425" s="268"/>
      <c r="J425" s="295"/>
      <c r="K425" s="295"/>
      <c r="L425" s="295"/>
      <c r="M425" s="291"/>
      <c r="N425" s="262"/>
      <c r="O425" s="285" t="str">
        <f>IF($N425="Complete",IF(NOT(ISBLANK(J425)),VLOOKUP(J425,'1D.Report SMS INV1'!$D$5:$J$1005,7,FALSE),""),"")</f>
        <v/>
      </c>
      <c r="P425" s="285" t="str">
        <f>IF($N425="Complete",IF(NOT(ISBLANK(K425)),VLOOKUP(K425,'1D.Report SMS INV1'!$D$5:$J$1005,7,FALSE),""),"")</f>
        <v/>
      </c>
      <c r="Q425" s="285" t="str">
        <f>IF($N425="Complete",IF(NOT(ISBLANK(L425)),VLOOKUP(L425,'1D.Report SMS INV1'!$D$5:$J$1005,7,FALSE),""),"")</f>
        <v/>
      </c>
      <c r="R425" s="285" t="str">
        <f>IF($N425="Complete",IF(NOT(ISBLANK(J425)),VLOOKUP(J425,'1E.Report SMS INV2'!$D$5:$J$1005,7,FALSE),""),"")</f>
        <v/>
      </c>
      <c r="S425" s="285" t="str">
        <f>IF($N425="Complete",IF(NOT(ISBLANK(K425)),VLOOKUP(K425,'1E.Report SMS INV2'!$D$5:$J$1005,7,FALSE),""),"")</f>
        <v/>
      </c>
      <c r="T425" s="285" t="str">
        <f>IF($N425="Complete",IF(NOT(ISBLANK(L425)),VLOOKUP(L425,'1E.Report SMS INV2'!$D$5:$J$1005,7,FALSE),""),"")</f>
        <v/>
      </c>
      <c r="U425" s="285" t="str">
        <f>IF(N425="Complete",IF(COUNTIF($J$12:$J425,$J425)+COUNTIF($K$12:$K425,$J425)+COUNTIF($L$12:$L425,$J425)&gt;1,"Data Duplicate",""),"")</f>
        <v/>
      </c>
      <c r="V425" s="263" t="str">
        <f>IF($N425="Complete",VLOOKUP($B425,'1C.Report TOS PreCall'!$B$2:$K$842,7,FALSE)," ")</f>
        <v xml:space="preserve"> </v>
      </c>
      <c r="W425" s="263" t="str">
        <f>IF($N425="Complete",VLOOKUP($B425,'1C.Report TOS PreCall'!$B$2:$K$842,4,FALSE)," ")</f>
        <v xml:space="preserve"> </v>
      </c>
      <c r="X425" s="263"/>
      <c r="Y425" s="263" t="str">
        <f>IF($N425="Complete",VLOOKUP($B425,'1C.Report TOS PreCall'!$B$2:$K$842,6,FALSE)," ")</f>
        <v xml:space="preserve"> </v>
      </c>
      <c r="Z425" s="263" t="str">
        <f>IF($N425="Complete",VLOOKUP($B425,'1C.Report TOS PreCall'!$B$2:$K$842,8,FALSE)," ")</f>
        <v xml:space="preserve"> </v>
      </c>
      <c r="AA425" s="263" t="str">
        <f>IF($N425="Complete",VLOOKUP($B425,'1C.Report TOS PreCall'!$B$2:$K$842,5,FALSE)," ")</f>
        <v xml:space="preserve"> </v>
      </c>
    </row>
    <row r="426" spans="1:27">
      <c r="A426" s="284">
        <v>416</v>
      </c>
      <c r="B426" s="262"/>
      <c r="C426" s="262"/>
      <c r="D426" s="262"/>
      <c r="E426" s="291"/>
      <c r="F426" s="268"/>
      <c r="G426" s="268"/>
      <c r="H426" s="291"/>
      <c r="I426" s="268"/>
      <c r="J426" s="295"/>
      <c r="K426" s="295"/>
      <c r="L426" s="295"/>
      <c r="M426" s="291"/>
      <c r="N426" s="262"/>
      <c r="O426" s="285" t="str">
        <f>IF($N426="Complete",IF(NOT(ISBLANK(J426)),VLOOKUP(J426,'1D.Report SMS INV1'!$D$5:$J$1005,7,FALSE),""),"")</f>
        <v/>
      </c>
      <c r="P426" s="285" t="str">
        <f>IF($N426="Complete",IF(NOT(ISBLANK(K426)),VLOOKUP(K426,'1D.Report SMS INV1'!$D$5:$J$1005,7,FALSE),""),"")</f>
        <v/>
      </c>
      <c r="Q426" s="285" t="str">
        <f>IF($N426="Complete",IF(NOT(ISBLANK(L426)),VLOOKUP(L426,'1D.Report SMS INV1'!$D$5:$J$1005,7,FALSE),""),"")</f>
        <v/>
      </c>
      <c r="R426" s="285" t="str">
        <f>IF($N426="Complete",IF(NOT(ISBLANK(J426)),VLOOKUP(J426,'1E.Report SMS INV2'!$D$5:$J$1005,7,FALSE),""),"")</f>
        <v/>
      </c>
      <c r="S426" s="285" t="str">
        <f>IF($N426="Complete",IF(NOT(ISBLANK(K426)),VLOOKUP(K426,'1E.Report SMS INV2'!$D$5:$J$1005,7,FALSE),""),"")</f>
        <v/>
      </c>
      <c r="T426" s="285" t="str">
        <f>IF($N426="Complete",IF(NOT(ISBLANK(L426)),VLOOKUP(L426,'1E.Report SMS INV2'!$D$5:$J$1005,7,FALSE),""),"")</f>
        <v/>
      </c>
      <c r="U426" s="285" t="str">
        <f>IF(N426="Complete",IF(COUNTIF($J$12:$J426,$J426)+COUNTIF($K$12:$K426,$J426)+COUNTIF($L$12:$L426,$J426)&gt;1,"Data Duplicate",""),"")</f>
        <v/>
      </c>
      <c r="V426" s="263" t="str">
        <f>IF($N426="Complete",VLOOKUP($B426,'1C.Report TOS PreCall'!$B$2:$K$842,7,FALSE)," ")</f>
        <v xml:space="preserve"> </v>
      </c>
      <c r="W426" s="263" t="str">
        <f>IF($N426="Complete",VLOOKUP($B426,'1C.Report TOS PreCall'!$B$2:$K$842,4,FALSE)," ")</f>
        <v xml:space="preserve"> </v>
      </c>
      <c r="X426" s="263"/>
      <c r="Y426" s="263" t="str">
        <f>IF($N426="Complete",VLOOKUP($B426,'1C.Report TOS PreCall'!$B$2:$K$842,6,FALSE)," ")</f>
        <v xml:space="preserve"> </v>
      </c>
      <c r="Z426" s="263" t="str">
        <f>IF($N426="Complete",VLOOKUP($B426,'1C.Report TOS PreCall'!$B$2:$K$842,8,FALSE)," ")</f>
        <v xml:space="preserve"> </v>
      </c>
      <c r="AA426" s="263" t="str">
        <f>IF($N426="Complete",VLOOKUP($B426,'1C.Report TOS PreCall'!$B$2:$K$842,5,FALSE)," ")</f>
        <v xml:space="preserve"> </v>
      </c>
    </row>
    <row r="427" spans="1:27">
      <c r="A427" s="284">
        <v>417</v>
      </c>
      <c r="B427" s="262"/>
      <c r="C427" s="262"/>
      <c r="D427" s="262"/>
      <c r="E427" s="291"/>
      <c r="F427" s="268"/>
      <c r="G427" s="268"/>
      <c r="H427" s="291"/>
      <c r="I427" s="268"/>
      <c r="J427" s="295"/>
      <c r="K427" s="295"/>
      <c r="L427" s="295"/>
      <c r="M427" s="291"/>
      <c r="N427" s="262"/>
      <c r="O427" s="285" t="str">
        <f>IF($N427="Complete",IF(NOT(ISBLANK(J427)),VLOOKUP(J427,'1D.Report SMS INV1'!$D$5:$J$1005,7,FALSE),""),"")</f>
        <v/>
      </c>
      <c r="P427" s="285" t="str">
        <f>IF($N427="Complete",IF(NOT(ISBLANK(K427)),VLOOKUP(K427,'1D.Report SMS INV1'!$D$5:$J$1005,7,FALSE),""),"")</f>
        <v/>
      </c>
      <c r="Q427" s="285" t="str">
        <f>IF($N427="Complete",IF(NOT(ISBLANK(L427)),VLOOKUP(L427,'1D.Report SMS INV1'!$D$5:$J$1005,7,FALSE),""),"")</f>
        <v/>
      </c>
      <c r="R427" s="285" t="str">
        <f>IF($N427="Complete",IF(NOT(ISBLANK(J427)),VLOOKUP(J427,'1E.Report SMS INV2'!$D$5:$J$1005,7,FALSE),""),"")</f>
        <v/>
      </c>
      <c r="S427" s="285" t="str">
        <f>IF($N427="Complete",IF(NOT(ISBLANK(K427)),VLOOKUP(K427,'1E.Report SMS INV2'!$D$5:$J$1005,7,FALSE),""),"")</f>
        <v/>
      </c>
      <c r="T427" s="285" t="str">
        <f>IF($N427="Complete",IF(NOT(ISBLANK(L427)),VLOOKUP(L427,'1E.Report SMS INV2'!$D$5:$J$1005,7,FALSE),""),"")</f>
        <v/>
      </c>
      <c r="U427" s="285" t="str">
        <f>IF(N427="Complete",IF(COUNTIF($J$12:$J427,$J427)+COUNTIF($K$12:$K427,$J427)+COUNTIF($L$12:$L427,$J427)&gt;1,"Data Duplicate",""),"")</f>
        <v/>
      </c>
      <c r="V427" s="263" t="str">
        <f>IF($N427="Complete",VLOOKUP($B427,'1C.Report TOS PreCall'!$B$2:$K$842,7,FALSE)," ")</f>
        <v xml:space="preserve"> </v>
      </c>
      <c r="W427" s="263" t="str">
        <f>IF($N427="Complete",VLOOKUP($B427,'1C.Report TOS PreCall'!$B$2:$K$842,4,FALSE)," ")</f>
        <v xml:space="preserve"> </v>
      </c>
      <c r="X427" s="263"/>
      <c r="Y427" s="263" t="str">
        <f>IF($N427="Complete",VLOOKUP($B427,'1C.Report TOS PreCall'!$B$2:$K$842,6,FALSE)," ")</f>
        <v xml:space="preserve"> </v>
      </c>
      <c r="Z427" s="263" t="str">
        <f>IF($N427="Complete",VLOOKUP($B427,'1C.Report TOS PreCall'!$B$2:$K$842,8,FALSE)," ")</f>
        <v xml:space="preserve"> </v>
      </c>
      <c r="AA427" s="263" t="str">
        <f>IF($N427="Complete",VLOOKUP($B427,'1C.Report TOS PreCall'!$B$2:$K$842,5,FALSE)," ")</f>
        <v xml:space="preserve"> </v>
      </c>
    </row>
    <row r="428" spans="1:27">
      <c r="A428" s="284">
        <v>418</v>
      </c>
      <c r="B428" s="262"/>
      <c r="C428" s="262"/>
      <c r="D428" s="262"/>
      <c r="E428" s="291"/>
      <c r="F428" s="268"/>
      <c r="G428" s="268"/>
      <c r="H428" s="291"/>
      <c r="I428" s="268"/>
      <c r="J428" s="295"/>
      <c r="K428" s="295"/>
      <c r="L428" s="295"/>
      <c r="M428" s="291"/>
      <c r="N428" s="262"/>
      <c r="O428" s="285" t="str">
        <f>IF($N428="Complete",IF(NOT(ISBLANK(J428)),VLOOKUP(J428,'1D.Report SMS INV1'!$D$5:$J$1005,7,FALSE),""),"")</f>
        <v/>
      </c>
      <c r="P428" s="285" t="str">
        <f>IF($N428="Complete",IF(NOT(ISBLANK(K428)),VLOOKUP(K428,'1D.Report SMS INV1'!$D$5:$J$1005,7,FALSE),""),"")</f>
        <v/>
      </c>
      <c r="Q428" s="285" t="str">
        <f>IF($N428="Complete",IF(NOT(ISBLANK(L428)),VLOOKUP(L428,'1D.Report SMS INV1'!$D$5:$J$1005,7,FALSE),""),"")</f>
        <v/>
      </c>
      <c r="R428" s="285" t="str">
        <f>IF($N428="Complete",IF(NOT(ISBLANK(J428)),VLOOKUP(J428,'1E.Report SMS INV2'!$D$5:$J$1005,7,FALSE),""),"")</f>
        <v/>
      </c>
      <c r="S428" s="285" t="str">
        <f>IF($N428="Complete",IF(NOT(ISBLANK(K428)),VLOOKUP(K428,'1E.Report SMS INV2'!$D$5:$J$1005,7,FALSE),""),"")</f>
        <v/>
      </c>
      <c r="T428" s="285" t="str">
        <f>IF($N428="Complete",IF(NOT(ISBLANK(L428)),VLOOKUP(L428,'1E.Report SMS INV2'!$D$5:$J$1005,7,FALSE),""),"")</f>
        <v/>
      </c>
      <c r="U428" s="285" t="str">
        <f>IF(N428="Complete",IF(COUNTIF($J$12:$J428,$J428)+COUNTIF($K$12:$K428,$J428)+COUNTIF($L$12:$L428,$J428)&gt;1,"Data Duplicate",""),"")</f>
        <v/>
      </c>
      <c r="V428" s="263" t="str">
        <f>IF($N428="Complete",VLOOKUP($B428,'1C.Report TOS PreCall'!$B$2:$K$842,7,FALSE)," ")</f>
        <v xml:space="preserve"> </v>
      </c>
      <c r="W428" s="263" t="str">
        <f>IF($N428="Complete",VLOOKUP($B428,'1C.Report TOS PreCall'!$B$2:$K$842,4,FALSE)," ")</f>
        <v xml:space="preserve"> </v>
      </c>
      <c r="X428" s="263"/>
      <c r="Y428" s="263" t="str">
        <f>IF($N428="Complete",VLOOKUP($B428,'1C.Report TOS PreCall'!$B$2:$K$842,6,FALSE)," ")</f>
        <v xml:space="preserve"> </v>
      </c>
      <c r="Z428" s="263" t="str">
        <f>IF($N428="Complete",VLOOKUP($B428,'1C.Report TOS PreCall'!$B$2:$K$842,8,FALSE)," ")</f>
        <v xml:space="preserve"> </v>
      </c>
      <c r="AA428" s="263" t="str">
        <f>IF($N428="Complete",VLOOKUP($B428,'1C.Report TOS PreCall'!$B$2:$K$842,5,FALSE)," ")</f>
        <v xml:space="preserve"> </v>
      </c>
    </row>
    <row r="429" spans="1:27">
      <c r="A429" s="284">
        <v>419</v>
      </c>
      <c r="B429" s="262"/>
      <c r="C429" s="262"/>
      <c r="D429" s="262"/>
      <c r="E429" s="291"/>
      <c r="F429" s="268"/>
      <c r="G429" s="268"/>
      <c r="H429" s="291"/>
      <c r="I429" s="268"/>
      <c r="J429" s="295"/>
      <c r="K429" s="295"/>
      <c r="L429" s="295"/>
      <c r="M429" s="291"/>
      <c r="N429" s="262"/>
      <c r="O429" s="285" t="str">
        <f>IF($N429="Complete",IF(NOT(ISBLANK(J429)),VLOOKUP(J429,'1D.Report SMS INV1'!$D$5:$J$1005,7,FALSE),""),"")</f>
        <v/>
      </c>
      <c r="P429" s="285" t="str">
        <f>IF($N429="Complete",IF(NOT(ISBLANK(K429)),VLOOKUP(K429,'1D.Report SMS INV1'!$D$5:$J$1005,7,FALSE),""),"")</f>
        <v/>
      </c>
      <c r="Q429" s="285" t="str">
        <f>IF($N429="Complete",IF(NOT(ISBLANK(L429)),VLOOKUP(L429,'1D.Report SMS INV1'!$D$5:$J$1005,7,FALSE),""),"")</f>
        <v/>
      </c>
      <c r="R429" s="285" t="str">
        <f>IF($N429="Complete",IF(NOT(ISBLANK(J429)),VLOOKUP(J429,'1E.Report SMS INV2'!$D$5:$J$1005,7,FALSE),""),"")</f>
        <v/>
      </c>
      <c r="S429" s="285" t="str">
        <f>IF($N429="Complete",IF(NOT(ISBLANK(K429)),VLOOKUP(K429,'1E.Report SMS INV2'!$D$5:$J$1005,7,FALSE),""),"")</f>
        <v/>
      </c>
      <c r="T429" s="285" t="str">
        <f>IF($N429="Complete",IF(NOT(ISBLANK(L429)),VLOOKUP(L429,'1E.Report SMS INV2'!$D$5:$J$1005,7,FALSE),""),"")</f>
        <v/>
      </c>
      <c r="U429" s="285" t="str">
        <f>IF(N429="Complete",IF(COUNTIF($J$12:$J429,$J429)+COUNTIF($K$12:$K429,$J429)+COUNTIF($L$12:$L429,$J429)&gt;1,"Data Duplicate",""),"")</f>
        <v/>
      </c>
      <c r="V429" s="263" t="str">
        <f>IF($N429="Complete",VLOOKUP($B429,'1C.Report TOS PreCall'!$B$2:$K$842,7,FALSE)," ")</f>
        <v xml:space="preserve"> </v>
      </c>
      <c r="W429" s="263" t="str">
        <f>IF($N429="Complete",VLOOKUP($B429,'1C.Report TOS PreCall'!$B$2:$K$842,4,FALSE)," ")</f>
        <v xml:space="preserve"> </v>
      </c>
      <c r="X429" s="263"/>
      <c r="Y429" s="263" t="str">
        <f>IF($N429="Complete",VLOOKUP($B429,'1C.Report TOS PreCall'!$B$2:$K$842,6,FALSE)," ")</f>
        <v xml:space="preserve"> </v>
      </c>
      <c r="Z429" s="263" t="str">
        <f>IF($N429="Complete",VLOOKUP($B429,'1C.Report TOS PreCall'!$B$2:$K$842,8,FALSE)," ")</f>
        <v xml:space="preserve"> </v>
      </c>
      <c r="AA429" s="263" t="str">
        <f>IF($N429="Complete",VLOOKUP($B429,'1C.Report TOS PreCall'!$B$2:$K$842,5,FALSE)," ")</f>
        <v xml:space="preserve"> </v>
      </c>
    </row>
    <row r="430" spans="1:27">
      <c r="A430" s="284">
        <v>420</v>
      </c>
      <c r="B430" s="262"/>
      <c r="C430" s="262"/>
      <c r="D430" s="262"/>
      <c r="E430" s="291"/>
      <c r="F430" s="268"/>
      <c r="G430" s="268"/>
      <c r="H430" s="291"/>
      <c r="I430" s="268"/>
      <c r="J430" s="295"/>
      <c r="K430" s="295"/>
      <c r="L430" s="295"/>
      <c r="M430" s="291"/>
      <c r="N430" s="262"/>
      <c r="O430" s="285" t="str">
        <f>IF($N430="Complete",IF(NOT(ISBLANK(J430)),VLOOKUP(J430,'1D.Report SMS INV1'!$D$5:$J$1005,7,FALSE),""),"")</f>
        <v/>
      </c>
      <c r="P430" s="285" t="str">
        <f>IF($N430="Complete",IF(NOT(ISBLANK(K430)),VLOOKUP(K430,'1D.Report SMS INV1'!$D$5:$J$1005,7,FALSE),""),"")</f>
        <v/>
      </c>
      <c r="Q430" s="285" t="str">
        <f>IF($N430="Complete",IF(NOT(ISBLANK(L430)),VLOOKUP(L430,'1D.Report SMS INV1'!$D$5:$J$1005,7,FALSE),""),"")</f>
        <v/>
      </c>
      <c r="R430" s="285" t="str">
        <f>IF($N430="Complete",IF(NOT(ISBLANK(J430)),VLOOKUP(J430,'1E.Report SMS INV2'!$D$5:$J$1005,7,FALSE),""),"")</f>
        <v/>
      </c>
      <c r="S430" s="285" t="str">
        <f>IF($N430="Complete",IF(NOT(ISBLANK(K430)),VLOOKUP(K430,'1E.Report SMS INV2'!$D$5:$J$1005,7,FALSE),""),"")</f>
        <v/>
      </c>
      <c r="T430" s="285" t="str">
        <f>IF($N430="Complete",IF(NOT(ISBLANK(L430)),VLOOKUP(L430,'1E.Report SMS INV2'!$D$5:$J$1005,7,FALSE),""),"")</f>
        <v/>
      </c>
      <c r="U430" s="285" t="str">
        <f>IF(N430="Complete",IF(COUNTIF($J$12:$J430,$J430)+COUNTIF($K$12:$K430,$J430)+COUNTIF($L$12:$L430,$J430)&gt;1,"Data Duplicate",""),"")</f>
        <v/>
      </c>
      <c r="V430" s="263" t="str">
        <f>IF($N430="Complete",VLOOKUP($B430,'1C.Report TOS PreCall'!$B$2:$K$842,7,FALSE)," ")</f>
        <v xml:space="preserve"> </v>
      </c>
      <c r="W430" s="263" t="str">
        <f>IF($N430="Complete",VLOOKUP($B430,'1C.Report TOS PreCall'!$B$2:$K$842,4,FALSE)," ")</f>
        <v xml:space="preserve"> </v>
      </c>
      <c r="X430" s="263"/>
      <c r="Y430" s="263" t="str">
        <f>IF($N430="Complete",VLOOKUP($B430,'1C.Report TOS PreCall'!$B$2:$K$842,6,FALSE)," ")</f>
        <v xml:space="preserve"> </v>
      </c>
      <c r="Z430" s="263" t="str">
        <f>IF($N430="Complete",VLOOKUP($B430,'1C.Report TOS PreCall'!$B$2:$K$842,8,FALSE)," ")</f>
        <v xml:space="preserve"> </v>
      </c>
      <c r="AA430" s="263" t="str">
        <f>IF($N430="Complete",VLOOKUP($B430,'1C.Report TOS PreCall'!$B$2:$K$842,5,FALSE)," ")</f>
        <v xml:space="preserve"> </v>
      </c>
    </row>
    <row r="431" spans="1:27">
      <c r="A431" s="284">
        <v>421</v>
      </c>
      <c r="B431" s="262"/>
      <c r="C431" s="262"/>
      <c r="D431" s="262"/>
      <c r="E431" s="291"/>
      <c r="F431" s="268"/>
      <c r="G431" s="268"/>
      <c r="H431" s="291"/>
      <c r="I431" s="268"/>
      <c r="J431" s="295"/>
      <c r="K431" s="295"/>
      <c r="L431" s="295"/>
      <c r="M431" s="291"/>
      <c r="N431" s="262"/>
      <c r="O431" s="285" t="str">
        <f>IF($N431="Complete",IF(NOT(ISBLANK(J431)),VLOOKUP(J431,'1D.Report SMS INV1'!$D$5:$J$1005,7,FALSE),""),"")</f>
        <v/>
      </c>
      <c r="P431" s="285" t="str">
        <f>IF($N431="Complete",IF(NOT(ISBLANK(K431)),VLOOKUP(K431,'1D.Report SMS INV1'!$D$5:$J$1005,7,FALSE),""),"")</f>
        <v/>
      </c>
      <c r="Q431" s="285" t="str">
        <f>IF($N431="Complete",IF(NOT(ISBLANK(L431)),VLOOKUP(L431,'1D.Report SMS INV1'!$D$5:$J$1005,7,FALSE),""),"")</f>
        <v/>
      </c>
      <c r="R431" s="285" t="str">
        <f>IF($N431="Complete",IF(NOT(ISBLANK(J431)),VLOOKUP(J431,'1E.Report SMS INV2'!$D$5:$J$1005,7,FALSE),""),"")</f>
        <v/>
      </c>
      <c r="S431" s="285" t="str">
        <f>IF($N431="Complete",IF(NOT(ISBLANK(K431)),VLOOKUP(K431,'1E.Report SMS INV2'!$D$5:$J$1005,7,FALSE),""),"")</f>
        <v/>
      </c>
      <c r="T431" s="285" t="str">
        <f>IF($N431="Complete",IF(NOT(ISBLANK(L431)),VLOOKUP(L431,'1E.Report SMS INV2'!$D$5:$J$1005,7,FALSE),""),"")</f>
        <v/>
      </c>
      <c r="U431" s="285" t="str">
        <f>IF(N431="Complete",IF(COUNTIF($J$12:$J431,$J431)+COUNTIF($K$12:$K431,$J431)+COUNTIF($L$12:$L431,$J431)&gt;1,"Data Duplicate",""),"")</f>
        <v/>
      </c>
      <c r="V431" s="263" t="str">
        <f>IF($N431="Complete",VLOOKUP($B431,'1C.Report TOS PreCall'!$B$2:$K$842,7,FALSE)," ")</f>
        <v xml:space="preserve"> </v>
      </c>
      <c r="W431" s="263" t="str">
        <f>IF($N431="Complete",VLOOKUP($B431,'1C.Report TOS PreCall'!$B$2:$K$842,4,FALSE)," ")</f>
        <v xml:space="preserve"> </v>
      </c>
      <c r="X431" s="263"/>
      <c r="Y431" s="263" t="str">
        <f>IF($N431="Complete",VLOOKUP($B431,'1C.Report TOS PreCall'!$B$2:$K$842,6,FALSE)," ")</f>
        <v xml:space="preserve"> </v>
      </c>
      <c r="Z431" s="263" t="str">
        <f>IF($N431="Complete",VLOOKUP($B431,'1C.Report TOS PreCall'!$B$2:$K$842,8,FALSE)," ")</f>
        <v xml:space="preserve"> </v>
      </c>
      <c r="AA431" s="263" t="str">
        <f>IF($N431="Complete",VLOOKUP($B431,'1C.Report TOS PreCall'!$B$2:$K$842,5,FALSE)," ")</f>
        <v xml:space="preserve"> </v>
      </c>
    </row>
    <row r="432" spans="1:27">
      <c r="A432" s="284">
        <v>422</v>
      </c>
      <c r="B432" s="262"/>
      <c r="C432" s="262"/>
      <c r="D432" s="262"/>
      <c r="E432" s="291"/>
      <c r="F432" s="268"/>
      <c r="G432" s="268"/>
      <c r="H432" s="291"/>
      <c r="I432" s="268"/>
      <c r="J432" s="295"/>
      <c r="K432" s="295"/>
      <c r="L432" s="295"/>
      <c r="M432" s="291"/>
      <c r="N432" s="262"/>
      <c r="O432" s="285" t="str">
        <f>IF($N432="Complete",IF(NOT(ISBLANK(J432)),VLOOKUP(J432,'1D.Report SMS INV1'!$D$5:$J$1005,7,FALSE),""),"")</f>
        <v/>
      </c>
      <c r="P432" s="285" t="str">
        <f>IF($N432="Complete",IF(NOT(ISBLANK(K432)),VLOOKUP(K432,'1D.Report SMS INV1'!$D$5:$J$1005,7,FALSE),""),"")</f>
        <v/>
      </c>
      <c r="Q432" s="285" t="str">
        <f>IF($N432="Complete",IF(NOT(ISBLANK(L432)),VLOOKUP(L432,'1D.Report SMS INV1'!$D$5:$J$1005,7,FALSE),""),"")</f>
        <v/>
      </c>
      <c r="R432" s="285" t="str">
        <f>IF($N432="Complete",IF(NOT(ISBLANK(J432)),VLOOKUP(J432,'1E.Report SMS INV2'!$D$5:$J$1005,7,FALSE),""),"")</f>
        <v/>
      </c>
      <c r="S432" s="285" t="str">
        <f>IF($N432="Complete",IF(NOT(ISBLANK(K432)),VLOOKUP(K432,'1E.Report SMS INV2'!$D$5:$J$1005,7,FALSE),""),"")</f>
        <v/>
      </c>
      <c r="T432" s="285" t="str">
        <f>IF($N432="Complete",IF(NOT(ISBLANK(L432)),VLOOKUP(L432,'1E.Report SMS INV2'!$D$5:$J$1005,7,FALSE),""),"")</f>
        <v/>
      </c>
      <c r="U432" s="285" t="str">
        <f>IF(N432="Complete",IF(COUNTIF($J$12:$J432,$J432)+COUNTIF($K$12:$K432,$J432)+COUNTIF($L$12:$L432,$J432)&gt;1,"Data Duplicate",""),"")</f>
        <v/>
      </c>
      <c r="V432" s="263" t="str">
        <f>IF($N432="Complete",VLOOKUP($B432,'1C.Report TOS PreCall'!$B$2:$K$842,7,FALSE)," ")</f>
        <v xml:space="preserve"> </v>
      </c>
      <c r="W432" s="263" t="str">
        <f>IF($N432="Complete",VLOOKUP($B432,'1C.Report TOS PreCall'!$B$2:$K$842,4,FALSE)," ")</f>
        <v xml:space="preserve"> </v>
      </c>
      <c r="X432" s="263"/>
      <c r="Y432" s="263" t="str">
        <f>IF($N432="Complete",VLOOKUP($B432,'1C.Report TOS PreCall'!$B$2:$K$842,6,FALSE)," ")</f>
        <v xml:space="preserve"> </v>
      </c>
      <c r="Z432" s="263" t="str">
        <f>IF($N432="Complete",VLOOKUP($B432,'1C.Report TOS PreCall'!$B$2:$K$842,8,FALSE)," ")</f>
        <v xml:space="preserve"> </v>
      </c>
      <c r="AA432" s="263" t="str">
        <f>IF($N432="Complete",VLOOKUP($B432,'1C.Report TOS PreCall'!$B$2:$K$842,5,FALSE)," ")</f>
        <v xml:space="preserve"> </v>
      </c>
    </row>
    <row r="433" spans="1:27">
      <c r="A433" s="284">
        <v>423</v>
      </c>
      <c r="B433" s="262"/>
      <c r="C433" s="262"/>
      <c r="D433" s="262"/>
      <c r="E433" s="291"/>
      <c r="F433" s="268"/>
      <c r="G433" s="268"/>
      <c r="H433" s="291"/>
      <c r="I433" s="268"/>
      <c r="J433" s="295"/>
      <c r="K433" s="295"/>
      <c r="L433" s="295"/>
      <c r="M433" s="291"/>
      <c r="N433" s="262"/>
      <c r="O433" s="285" t="str">
        <f>IF($N433="Complete",IF(NOT(ISBLANK(J433)),VLOOKUP(J433,'1D.Report SMS INV1'!$D$5:$J$1005,7,FALSE),""),"")</f>
        <v/>
      </c>
      <c r="P433" s="285" t="str">
        <f>IF($N433="Complete",IF(NOT(ISBLANK(K433)),VLOOKUP(K433,'1D.Report SMS INV1'!$D$5:$J$1005,7,FALSE),""),"")</f>
        <v/>
      </c>
      <c r="Q433" s="285" t="str">
        <f>IF($N433="Complete",IF(NOT(ISBLANK(L433)),VLOOKUP(L433,'1D.Report SMS INV1'!$D$5:$J$1005,7,FALSE),""),"")</f>
        <v/>
      </c>
      <c r="R433" s="285" t="str">
        <f>IF($N433="Complete",IF(NOT(ISBLANK(J433)),VLOOKUP(J433,'1E.Report SMS INV2'!$D$5:$J$1005,7,FALSE),""),"")</f>
        <v/>
      </c>
      <c r="S433" s="285" t="str">
        <f>IF($N433="Complete",IF(NOT(ISBLANK(K433)),VLOOKUP(K433,'1E.Report SMS INV2'!$D$5:$J$1005,7,FALSE),""),"")</f>
        <v/>
      </c>
      <c r="T433" s="285" t="str">
        <f>IF($N433="Complete",IF(NOT(ISBLANK(L433)),VLOOKUP(L433,'1E.Report SMS INV2'!$D$5:$J$1005,7,FALSE),""),"")</f>
        <v/>
      </c>
      <c r="U433" s="285" t="str">
        <f>IF(N433="Complete",IF(COUNTIF($J$12:$J433,$J433)+COUNTIF($K$12:$K433,$J433)+COUNTIF($L$12:$L433,$J433)&gt;1,"Data Duplicate",""),"")</f>
        <v/>
      </c>
      <c r="V433" s="263" t="str">
        <f>IF($N433="Complete",VLOOKUP($B433,'1C.Report TOS PreCall'!$B$2:$K$842,7,FALSE)," ")</f>
        <v xml:space="preserve"> </v>
      </c>
      <c r="W433" s="263" t="str">
        <f>IF($N433="Complete",VLOOKUP($B433,'1C.Report TOS PreCall'!$B$2:$K$842,4,FALSE)," ")</f>
        <v xml:space="preserve"> </v>
      </c>
      <c r="X433" s="263"/>
      <c r="Y433" s="263" t="str">
        <f>IF($N433="Complete",VLOOKUP($B433,'1C.Report TOS PreCall'!$B$2:$K$842,6,FALSE)," ")</f>
        <v xml:space="preserve"> </v>
      </c>
      <c r="Z433" s="263" t="str">
        <f>IF($N433="Complete",VLOOKUP($B433,'1C.Report TOS PreCall'!$B$2:$K$842,8,FALSE)," ")</f>
        <v xml:space="preserve"> </v>
      </c>
      <c r="AA433" s="263" t="str">
        <f>IF($N433="Complete",VLOOKUP($B433,'1C.Report TOS PreCall'!$B$2:$K$842,5,FALSE)," ")</f>
        <v xml:space="preserve"> </v>
      </c>
    </row>
    <row r="434" spans="1:27">
      <c r="A434" s="284">
        <v>424</v>
      </c>
      <c r="B434" s="262"/>
      <c r="C434" s="262"/>
      <c r="D434" s="262"/>
      <c r="E434" s="291"/>
      <c r="F434" s="268"/>
      <c r="G434" s="268"/>
      <c r="H434" s="291"/>
      <c r="I434" s="268"/>
      <c r="J434" s="295"/>
      <c r="K434" s="295"/>
      <c r="L434" s="295"/>
      <c r="M434" s="291"/>
      <c r="N434" s="262"/>
      <c r="O434" s="285" t="str">
        <f>IF($N434="Complete",IF(NOT(ISBLANK(J434)),VLOOKUP(J434,'1D.Report SMS INV1'!$D$5:$J$1005,7,FALSE),""),"")</f>
        <v/>
      </c>
      <c r="P434" s="285" t="str">
        <f>IF($N434="Complete",IF(NOT(ISBLANK(K434)),VLOOKUP(K434,'1D.Report SMS INV1'!$D$5:$J$1005,7,FALSE),""),"")</f>
        <v/>
      </c>
      <c r="Q434" s="285" t="str">
        <f>IF($N434="Complete",IF(NOT(ISBLANK(L434)),VLOOKUP(L434,'1D.Report SMS INV1'!$D$5:$J$1005,7,FALSE),""),"")</f>
        <v/>
      </c>
      <c r="R434" s="285" t="str">
        <f>IF($N434="Complete",IF(NOT(ISBLANK(J434)),VLOOKUP(J434,'1E.Report SMS INV2'!$D$5:$J$1005,7,FALSE),""),"")</f>
        <v/>
      </c>
      <c r="S434" s="285" t="str">
        <f>IF($N434="Complete",IF(NOT(ISBLANK(K434)),VLOOKUP(K434,'1E.Report SMS INV2'!$D$5:$J$1005,7,FALSE),""),"")</f>
        <v/>
      </c>
      <c r="T434" s="285" t="str">
        <f>IF($N434="Complete",IF(NOT(ISBLANK(L434)),VLOOKUP(L434,'1E.Report SMS INV2'!$D$5:$J$1005,7,FALSE),""),"")</f>
        <v/>
      </c>
      <c r="U434" s="285" t="str">
        <f>IF(N434="Complete",IF(COUNTIF($J$12:$J434,$J434)+COUNTIF($K$12:$K434,$J434)+COUNTIF($L$12:$L434,$J434)&gt;1,"Data Duplicate",""),"")</f>
        <v/>
      </c>
      <c r="V434" s="263" t="str">
        <f>IF($N434="Complete",VLOOKUP($B434,'1C.Report TOS PreCall'!$B$2:$K$842,7,FALSE)," ")</f>
        <v xml:space="preserve"> </v>
      </c>
      <c r="W434" s="263" t="str">
        <f>IF($N434="Complete",VLOOKUP($B434,'1C.Report TOS PreCall'!$B$2:$K$842,4,FALSE)," ")</f>
        <v xml:space="preserve"> </v>
      </c>
      <c r="X434" s="263"/>
      <c r="Y434" s="263" t="str">
        <f>IF($N434="Complete",VLOOKUP($B434,'1C.Report TOS PreCall'!$B$2:$K$842,6,FALSE)," ")</f>
        <v xml:space="preserve"> </v>
      </c>
      <c r="Z434" s="263" t="str">
        <f>IF($N434="Complete",VLOOKUP($B434,'1C.Report TOS PreCall'!$B$2:$K$842,8,FALSE)," ")</f>
        <v xml:space="preserve"> </v>
      </c>
      <c r="AA434" s="263" t="str">
        <f>IF($N434="Complete",VLOOKUP($B434,'1C.Report TOS PreCall'!$B$2:$K$842,5,FALSE)," ")</f>
        <v xml:space="preserve"> </v>
      </c>
    </row>
    <row r="435" spans="1:27">
      <c r="A435" s="284">
        <v>425</v>
      </c>
      <c r="B435" s="262"/>
      <c r="C435" s="262"/>
      <c r="D435" s="262"/>
      <c r="E435" s="291"/>
      <c r="F435" s="268"/>
      <c r="G435" s="268"/>
      <c r="H435" s="291"/>
      <c r="I435" s="268"/>
      <c r="J435" s="295"/>
      <c r="K435" s="295"/>
      <c r="L435" s="295"/>
      <c r="M435" s="291"/>
      <c r="N435" s="262"/>
      <c r="O435" s="285" t="str">
        <f>IF($N435="Complete",IF(NOT(ISBLANK(J435)),VLOOKUP(J435,'1D.Report SMS INV1'!$D$5:$J$1005,7,FALSE),""),"")</f>
        <v/>
      </c>
      <c r="P435" s="285" t="str">
        <f>IF($N435="Complete",IF(NOT(ISBLANK(K435)),VLOOKUP(K435,'1D.Report SMS INV1'!$D$5:$J$1005,7,FALSE),""),"")</f>
        <v/>
      </c>
      <c r="Q435" s="285" t="str">
        <f>IF($N435="Complete",IF(NOT(ISBLANK(L435)),VLOOKUP(L435,'1D.Report SMS INV1'!$D$5:$J$1005,7,FALSE),""),"")</f>
        <v/>
      </c>
      <c r="R435" s="285" t="str">
        <f>IF($N435="Complete",IF(NOT(ISBLANK(J435)),VLOOKUP(J435,'1E.Report SMS INV2'!$D$5:$J$1005,7,FALSE),""),"")</f>
        <v/>
      </c>
      <c r="S435" s="285" t="str">
        <f>IF($N435="Complete",IF(NOT(ISBLANK(K435)),VLOOKUP(K435,'1E.Report SMS INV2'!$D$5:$J$1005,7,FALSE),""),"")</f>
        <v/>
      </c>
      <c r="T435" s="285" t="str">
        <f>IF($N435="Complete",IF(NOT(ISBLANK(L435)),VLOOKUP(L435,'1E.Report SMS INV2'!$D$5:$J$1005,7,FALSE),""),"")</f>
        <v/>
      </c>
      <c r="U435" s="285" t="str">
        <f>IF(N435="Complete",IF(COUNTIF($J$12:$J435,$J435)+COUNTIF($K$12:$K435,$J435)+COUNTIF($L$12:$L435,$J435)&gt;1,"Data Duplicate",""),"")</f>
        <v/>
      </c>
      <c r="V435" s="263" t="str">
        <f>IF($N435="Complete",VLOOKUP($B435,'1C.Report TOS PreCall'!$B$2:$K$842,7,FALSE)," ")</f>
        <v xml:space="preserve"> </v>
      </c>
      <c r="W435" s="263" t="str">
        <f>IF($N435="Complete",VLOOKUP($B435,'1C.Report TOS PreCall'!$B$2:$K$842,4,FALSE)," ")</f>
        <v xml:space="preserve"> </v>
      </c>
      <c r="X435" s="263"/>
      <c r="Y435" s="263" t="str">
        <f>IF($N435="Complete",VLOOKUP($B435,'1C.Report TOS PreCall'!$B$2:$K$842,6,FALSE)," ")</f>
        <v xml:space="preserve"> </v>
      </c>
      <c r="Z435" s="263" t="str">
        <f>IF($N435="Complete",VLOOKUP($B435,'1C.Report TOS PreCall'!$B$2:$K$842,8,FALSE)," ")</f>
        <v xml:space="preserve"> </v>
      </c>
      <c r="AA435" s="263" t="str">
        <f>IF($N435="Complete",VLOOKUP($B435,'1C.Report TOS PreCall'!$B$2:$K$842,5,FALSE)," ")</f>
        <v xml:space="preserve"> </v>
      </c>
    </row>
    <row r="436" spans="1:27">
      <c r="A436" s="284">
        <v>426</v>
      </c>
      <c r="B436" s="262"/>
      <c r="C436" s="262"/>
      <c r="D436" s="262"/>
      <c r="E436" s="291"/>
      <c r="F436" s="268"/>
      <c r="G436" s="268"/>
      <c r="H436" s="291"/>
      <c r="I436" s="268"/>
      <c r="J436" s="295"/>
      <c r="K436" s="295"/>
      <c r="L436" s="295"/>
      <c r="M436" s="291"/>
      <c r="N436" s="262"/>
      <c r="O436" s="285" t="str">
        <f>IF($N436="Complete",IF(NOT(ISBLANK(J436)),VLOOKUP(J436,'1D.Report SMS INV1'!$D$5:$J$1005,7,FALSE),""),"")</f>
        <v/>
      </c>
      <c r="P436" s="285" t="str">
        <f>IF($N436="Complete",IF(NOT(ISBLANK(K436)),VLOOKUP(K436,'1D.Report SMS INV1'!$D$5:$J$1005,7,FALSE),""),"")</f>
        <v/>
      </c>
      <c r="Q436" s="285" t="str">
        <f>IF($N436="Complete",IF(NOT(ISBLANK(L436)),VLOOKUP(L436,'1D.Report SMS INV1'!$D$5:$J$1005,7,FALSE),""),"")</f>
        <v/>
      </c>
      <c r="R436" s="285" t="str">
        <f>IF($N436="Complete",IF(NOT(ISBLANK(J436)),VLOOKUP(J436,'1E.Report SMS INV2'!$D$5:$J$1005,7,FALSE),""),"")</f>
        <v/>
      </c>
      <c r="S436" s="285" t="str">
        <f>IF($N436="Complete",IF(NOT(ISBLANK(K436)),VLOOKUP(K436,'1E.Report SMS INV2'!$D$5:$J$1005,7,FALSE),""),"")</f>
        <v/>
      </c>
      <c r="T436" s="285" t="str">
        <f>IF($N436="Complete",IF(NOT(ISBLANK(L436)),VLOOKUP(L436,'1E.Report SMS INV2'!$D$5:$J$1005,7,FALSE),""),"")</f>
        <v/>
      </c>
      <c r="U436" s="285" t="str">
        <f>IF(N436="Complete",IF(COUNTIF($J$12:$J436,$J436)+COUNTIF($K$12:$K436,$J436)+COUNTIF($L$12:$L436,$J436)&gt;1,"Data Duplicate",""),"")</f>
        <v/>
      </c>
      <c r="V436" s="263" t="str">
        <f>IF($N436="Complete",VLOOKUP($B436,'1C.Report TOS PreCall'!$B$2:$K$842,7,FALSE)," ")</f>
        <v xml:space="preserve"> </v>
      </c>
      <c r="W436" s="263" t="str">
        <f>IF($N436="Complete",VLOOKUP($B436,'1C.Report TOS PreCall'!$B$2:$K$842,4,FALSE)," ")</f>
        <v xml:space="preserve"> </v>
      </c>
      <c r="X436" s="263"/>
      <c r="Y436" s="263" t="str">
        <f>IF($N436="Complete",VLOOKUP($B436,'1C.Report TOS PreCall'!$B$2:$K$842,6,FALSE)," ")</f>
        <v xml:space="preserve"> </v>
      </c>
      <c r="Z436" s="263" t="str">
        <f>IF($N436="Complete",VLOOKUP($B436,'1C.Report TOS PreCall'!$B$2:$K$842,8,FALSE)," ")</f>
        <v xml:space="preserve"> </v>
      </c>
      <c r="AA436" s="263" t="str">
        <f>IF($N436="Complete",VLOOKUP($B436,'1C.Report TOS PreCall'!$B$2:$K$842,5,FALSE)," ")</f>
        <v xml:space="preserve"> </v>
      </c>
    </row>
    <row r="437" spans="1:27">
      <c r="A437" s="284">
        <v>427</v>
      </c>
      <c r="B437" s="262"/>
      <c r="C437" s="262"/>
      <c r="D437" s="262"/>
      <c r="E437" s="291"/>
      <c r="F437" s="268"/>
      <c r="G437" s="268"/>
      <c r="H437" s="291"/>
      <c r="I437" s="268"/>
      <c r="J437" s="295"/>
      <c r="K437" s="295"/>
      <c r="L437" s="295"/>
      <c r="M437" s="291"/>
      <c r="N437" s="262"/>
      <c r="O437" s="285" t="str">
        <f>IF($N437="Complete",IF(NOT(ISBLANK(J437)),VLOOKUP(J437,'1D.Report SMS INV1'!$D$5:$J$1005,7,FALSE),""),"")</f>
        <v/>
      </c>
      <c r="P437" s="285" t="str">
        <f>IF($N437="Complete",IF(NOT(ISBLANK(K437)),VLOOKUP(K437,'1D.Report SMS INV1'!$D$5:$J$1005,7,FALSE),""),"")</f>
        <v/>
      </c>
      <c r="Q437" s="285" t="str">
        <f>IF($N437="Complete",IF(NOT(ISBLANK(L437)),VLOOKUP(L437,'1D.Report SMS INV1'!$D$5:$J$1005,7,FALSE),""),"")</f>
        <v/>
      </c>
      <c r="R437" s="285" t="str">
        <f>IF($N437="Complete",IF(NOT(ISBLANK(J437)),VLOOKUP(J437,'1E.Report SMS INV2'!$D$5:$J$1005,7,FALSE),""),"")</f>
        <v/>
      </c>
      <c r="S437" s="285" t="str">
        <f>IF($N437="Complete",IF(NOT(ISBLANK(K437)),VLOOKUP(K437,'1E.Report SMS INV2'!$D$5:$J$1005,7,FALSE),""),"")</f>
        <v/>
      </c>
      <c r="T437" s="285" t="str">
        <f>IF($N437="Complete",IF(NOT(ISBLANK(L437)),VLOOKUP(L437,'1E.Report SMS INV2'!$D$5:$J$1005,7,FALSE),""),"")</f>
        <v/>
      </c>
      <c r="U437" s="285" t="str">
        <f>IF(N437="Complete",IF(COUNTIF($J$12:$J437,$J437)+COUNTIF($K$12:$K437,$J437)+COUNTIF($L$12:$L437,$J437)&gt;1,"Data Duplicate",""),"")</f>
        <v/>
      </c>
      <c r="V437" s="263" t="str">
        <f>IF($N437="Complete",VLOOKUP($B437,'1C.Report TOS PreCall'!$B$2:$K$842,7,FALSE)," ")</f>
        <v xml:space="preserve"> </v>
      </c>
      <c r="W437" s="263" t="str">
        <f>IF($N437="Complete",VLOOKUP($B437,'1C.Report TOS PreCall'!$B$2:$K$842,4,FALSE)," ")</f>
        <v xml:space="preserve"> </v>
      </c>
      <c r="X437" s="263"/>
      <c r="Y437" s="263" t="str">
        <f>IF($N437="Complete",VLOOKUP($B437,'1C.Report TOS PreCall'!$B$2:$K$842,6,FALSE)," ")</f>
        <v xml:space="preserve"> </v>
      </c>
      <c r="Z437" s="263" t="str">
        <f>IF($N437="Complete",VLOOKUP($B437,'1C.Report TOS PreCall'!$B$2:$K$842,8,FALSE)," ")</f>
        <v xml:space="preserve"> </v>
      </c>
      <c r="AA437" s="263" t="str">
        <f>IF($N437="Complete",VLOOKUP($B437,'1C.Report TOS PreCall'!$B$2:$K$842,5,FALSE)," ")</f>
        <v xml:space="preserve"> </v>
      </c>
    </row>
    <row r="438" spans="1:27">
      <c r="A438" s="284">
        <v>428</v>
      </c>
      <c r="B438" s="262"/>
      <c r="C438" s="262"/>
      <c r="D438" s="262"/>
      <c r="E438" s="291"/>
      <c r="F438" s="268"/>
      <c r="G438" s="268"/>
      <c r="H438" s="291"/>
      <c r="I438" s="268"/>
      <c r="J438" s="295"/>
      <c r="K438" s="295"/>
      <c r="L438" s="295"/>
      <c r="M438" s="291"/>
      <c r="N438" s="262"/>
      <c r="O438" s="285" t="str">
        <f>IF($N438="Complete",IF(NOT(ISBLANK(J438)),VLOOKUP(J438,'1D.Report SMS INV1'!$D$5:$J$1005,7,FALSE),""),"")</f>
        <v/>
      </c>
      <c r="P438" s="285" t="str">
        <f>IF($N438="Complete",IF(NOT(ISBLANK(K438)),VLOOKUP(K438,'1D.Report SMS INV1'!$D$5:$J$1005,7,FALSE),""),"")</f>
        <v/>
      </c>
      <c r="Q438" s="285" t="str">
        <f>IF($N438="Complete",IF(NOT(ISBLANK(L438)),VLOOKUP(L438,'1D.Report SMS INV1'!$D$5:$J$1005,7,FALSE),""),"")</f>
        <v/>
      </c>
      <c r="R438" s="285" t="str">
        <f>IF($N438="Complete",IF(NOT(ISBLANK(J438)),VLOOKUP(J438,'1E.Report SMS INV2'!$D$5:$J$1005,7,FALSE),""),"")</f>
        <v/>
      </c>
      <c r="S438" s="285" t="str">
        <f>IF($N438="Complete",IF(NOT(ISBLANK(K438)),VLOOKUP(K438,'1E.Report SMS INV2'!$D$5:$J$1005,7,FALSE),""),"")</f>
        <v/>
      </c>
      <c r="T438" s="285" t="str">
        <f>IF($N438="Complete",IF(NOT(ISBLANK(L438)),VLOOKUP(L438,'1E.Report SMS INV2'!$D$5:$J$1005,7,FALSE),""),"")</f>
        <v/>
      </c>
      <c r="U438" s="285" t="str">
        <f>IF(N438="Complete",IF(COUNTIF($J$12:$J438,$J438)+COUNTIF($K$12:$K438,$J438)+COUNTIF($L$12:$L438,$J438)&gt;1,"Data Duplicate",""),"")</f>
        <v/>
      </c>
      <c r="V438" s="263" t="str">
        <f>IF($N438="Complete",VLOOKUP($B438,'1C.Report TOS PreCall'!$B$2:$K$842,7,FALSE)," ")</f>
        <v xml:space="preserve"> </v>
      </c>
      <c r="W438" s="263" t="str">
        <f>IF($N438="Complete",VLOOKUP($B438,'1C.Report TOS PreCall'!$B$2:$K$842,4,FALSE)," ")</f>
        <v xml:space="preserve"> </v>
      </c>
      <c r="X438" s="263"/>
      <c r="Y438" s="263" t="str">
        <f>IF($N438="Complete",VLOOKUP($B438,'1C.Report TOS PreCall'!$B$2:$K$842,6,FALSE)," ")</f>
        <v xml:space="preserve"> </v>
      </c>
      <c r="Z438" s="263" t="str">
        <f>IF($N438="Complete",VLOOKUP($B438,'1C.Report TOS PreCall'!$B$2:$K$842,8,FALSE)," ")</f>
        <v xml:space="preserve"> </v>
      </c>
      <c r="AA438" s="263" t="str">
        <f>IF($N438="Complete",VLOOKUP($B438,'1C.Report TOS PreCall'!$B$2:$K$842,5,FALSE)," ")</f>
        <v xml:space="preserve"> </v>
      </c>
    </row>
    <row r="439" spans="1:27">
      <c r="A439" s="284">
        <v>429</v>
      </c>
      <c r="B439" s="262"/>
      <c r="C439" s="262"/>
      <c r="D439" s="262"/>
      <c r="E439" s="291"/>
      <c r="F439" s="268"/>
      <c r="G439" s="268"/>
      <c r="H439" s="291"/>
      <c r="I439" s="268"/>
      <c r="J439" s="295"/>
      <c r="K439" s="295"/>
      <c r="L439" s="295"/>
      <c r="M439" s="291"/>
      <c r="N439" s="262"/>
      <c r="O439" s="285" t="str">
        <f>IF($N439="Complete",IF(NOT(ISBLANK(J439)),VLOOKUP(J439,'1D.Report SMS INV1'!$D$5:$J$1005,7,FALSE),""),"")</f>
        <v/>
      </c>
      <c r="P439" s="285" t="str">
        <f>IF($N439="Complete",IF(NOT(ISBLANK(K439)),VLOOKUP(K439,'1D.Report SMS INV1'!$D$5:$J$1005,7,FALSE),""),"")</f>
        <v/>
      </c>
      <c r="Q439" s="285" t="str">
        <f>IF($N439="Complete",IF(NOT(ISBLANK(L439)),VLOOKUP(L439,'1D.Report SMS INV1'!$D$5:$J$1005,7,FALSE),""),"")</f>
        <v/>
      </c>
      <c r="R439" s="285" t="str">
        <f>IF($N439="Complete",IF(NOT(ISBLANK(J439)),VLOOKUP(J439,'1E.Report SMS INV2'!$D$5:$J$1005,7,FALSE),""),"")</f>
        <v/>
      </c>
      <c r="S439" s="285" t="str">
        <f>IF($N439="Complete",IF(NOT(ISBLANK(K439)),VLOOKUP(K439,'1E.Report SMS INV2'!$D$5:$J$1005,7,FALSE),""),"")</f>
        <v/>
      </c>
      <c r="T439" s="285" t="str">
        <f>IF($N439="Complete",IF(NOT(ISBLANK(L439)),VLOOKUP(L439,'1E.Report SMS INV2'!$D$5:$J$1005,7,FALSE),""),"")</f>
        <v/>
      </c>
      <c r="U439" s="285" t="str">
        <f>IF(N439="Complete",IF(COUNTIF($J$12:$J439,$J439)+COUNTIF($K$12:$K439,$J439)+COUNTIF($L$12:$L439,$J439)&gt;1,"Data Duplicate",""),"")</f>
        <v/>
      </c>
      <c r="V439" s="263" t="str">
        <f>IF($N439="Complete",VLOOKUP($B439,'1C.Report TOS PreCall'!$B$2:$K$842,7,FALSE)," ")</f>
        <v xml:space="preserve"> </v>
      </c>
      <c r="W439" s="263" t="str">
        <f>IF($N439="Complete",VLOOKUP($B439,'1C.Report TOS PreCall'!$B$2:$K$842,4,FALSE)," ")</f>
        <v xml:space="preserve"> </v>
      </c>
      <c r="X439" s="263"/>
      <c r="Y439" s="263" t="str">
        <f>IF($N439="Complete",VLOOKUP($B439,'1C.Report TOS PreCall'!$B$2:$K$842,6,FALSE)," ")</f>
        <v xml:space="preserve"> </v>
      </c>
      <c r="Z439" s="263" t="str">
        <f>IF($N439="Complete",VLOOKUP($B439,'1C.Report TOS PreCall'!$B$2:$K$842,8,FALSE)," ")</f>
        <v xml:space="preserve"> </v>
      </c>
      <c r="AA439" s="263" t="str">
        <f>IF($N439="Complete",VLOOKUP($B439,'1C.Report TOS PreCall'!$B$2:$K$842,5,FALSE)," ")</f>
        <v xml:space="preserve"> </v>
      </c>
    </row>
    <row r="440" spans="1:27">
      <c r="A440" s="284">
        <v>430</v>
      </c>
      <c r="B440" s="262"/>
      <c r="C440" s="262"/>
      <c r="D440" s="262"/>
      <c r="E440" s="291"/>
      <c r="F440" s="268"/>
      <c r="G440" s="268"/>
      <c r="H440" s="291"/>
      <c r="I440" s="268"/>
      <c r="J440" s="295"/>
      <c r="K440" s="295"/>
      <c r="L440" s="295"/>
      <c r="M440" s="291"/>
      <c r="N440" s="262"/>
      <c r="O440" s="285" t="str">
        <f>IF($N440="Complete",IF(NOT(ISBLANK(J440)),VLOOKUP(J440,'1D.Report SMS INV1'!$D$5:$J$1005,7,FALSE),""),"")</f>
        <v/>
      </c>
      <c r="P440" s="285" t="str">
        <f>IF($N440="Complete",IF(NOT(ISBLANK(K440)),VLOOKUP(K440,'1D.Report SMS INV1'!$D$5:$J$1005,7,FALSE),""),"")</f>
        <v/>
      </c>
      <c r="Q440" s="285" t="str">
        <f>IF($N440="Complete",IF(NOT(ISBLANK(L440)),VLOOKUP(L440,'1D.Report SMS INV1'!$D$5:$J$1005,7,FALSE),""),"")</f>
        <v/>
      </c>
      <c r="R440" s="285" t="str">
        <f>IF($N440="Complete",IF(NOT(ISBLANK(J440)),VLOOKUP(J440,'1E.Report SMS INV2'!$D$5:$J$1005,7,FALSE),""),"")</f>
        <v/>
      </c>
      <c r="S440" s="285" t="str">
        <f>IF($N440="Complete",IF(NOT(ISBLANK(K440)),VLOOKUP(K440,'1E.Report SMS INV2'!$D$5:$J$1005,7,FALSE),""),"")</f>
        <v/>
      </c>
      <c r="T440" s="285" t="str">
        <f>IF($N440="Complete",IF(NOT(ISBLANK(L440)),VLOOKUP(L440,'1E.Report SMS INV2'!$D$5:$J$1005,7,FALSE),""),"")</f>
        <v/>
      </c>
      <c r="U440" s="285" t="str">
        <f>IF(N440="Complete",IF(COUNTIF($J$12:$J440,$J440)+COUNTIF($K$12:$K440,$J440)+COUNTIF($L$12:$L440,$J440)&gt;1,"Data Duplicate",""),"")</f>
        <v/>
      </c>
      <c r="V440" s="263" t="str">
        <f>IF($N440="Complete",VLOOKUP($B440,'1C.Report TOS PreCall'!$B$2:$K$842,7,FALSE)," ")</f>
        <v xml:space="preserve"> </v>
      </c>
      <c r="W440" s="263" t="str">
        <f>IF($N440="Complete",VLOOKUP($B440,'1C.Report TOS PreCall'!$B$2:$K$842,4,FALSE)," ")</f>
        <v xml:space="preserve"> </v>
      </c>
      <c r="X440" s="263"/>
      <c r="Y440" s="263" t="str">
        <f>IF($N440="Complete",VLOOKUP($B440,'1C.Report TOS PreCall'!$B$2:$K$842,6,FALSE)," ")</f>
        <v xml:space="preserve"> </v>
      </c>
      <c r="Z440" s="263" t="str">
        <f>IF($N440="Complete",VLOOKUP($B440,'1C.Report TOS PreCall'!$B$2:$K$842,8,FALSE)," ")</f>
        <v xml:space="preserve"> </v>
      </c>
      <c r="AA440" s="263" t="str">
        <f>IF($N440="Complete",VLOOKUP($B440,'1C.Report TOS PreCall'!$B$2:$K$842,5,FALSE)," ")</f>
        <v xml:space="preserve"> </v>
      </c>
    </row>
    <row r="441" spans="1:27">
      <c r="A441" s="284">
        <v>431</v>
      </c>
      <c r="B441" s="262"/>
      <c r="C441" s="262"/>
      <c r="D441" s="262"/>
      <c r="E441" s="291"/>
      <c r="F441" s="268"/>
      <c r="G441" s="268"/>
      <c r="H441" s="291"/>
      <c r="I441" s="268"/>
      <c r="J441" s="295"/>
      <c r="K441" s="295"/>
      <c r="L441" s="295"/>
      <c r="M441" s="291"/>
      <c r="N441" s="262"/>
      <c r="O441" s="285" t="str">
        <f>IF($N441="Complete",IF(NOT(ISBLANK(J441)),VLOOKUP(J441,'1D.Report SMS INV1'!$D$5:$J$1005,7,FALSE),""),"")</f>
        <v/>
      </c>
      <c r="P441" s="285" t="str">
        <f>IF($N441="Complete",IF(NOT(ISBLANK(K441)),VLOOKUP(K441,'1D.Report SMS INV1'!$D$5:$J$1005,7,FALSE),""),"")</f>
        <v/>
      </c>
      <c r="Q441" s="285" t="str">
        <f>IF($N441="Complete",IF(NOT(ISBLANK(L441)),VLOOKUP(L441,'1D.Report SMS INV1'!$D$5:$J$1005,7,FALSE),""),"")</f>
        <v/>
      </c>
      <c r="R441" s="285" t="str">
        <f>IF($N441="Complete",IF(NOT(ISBLANK(J441)),VLOOKUP(J441,'1E.Report SMS INV2'!$D$5:$J$1005,7,FALSE),""),"")</f>
        <v/>
      </c>
      <c r="S441" s="285" t="str">
        <f>IF($N441="Complete",IF(NOT(ISBLANK(K441)),VLOOKUP(K441,'1E.Report SMS INV2'!$D$5:$J$1005,7,FALSE),""),"")</f>
        <v/>
      </c>
      <c r="T441" s="285" t="str">
        <f>IF($N441="Complete",IF(NOT(ISBLANK(L441)),VLOOKUP(L441,'1E.Report SMS INV2'!$D$5:$J$1005,7,FALSE),""),"")</f>
        <v/>
      </c>
      <c r="U441" s="285" t="str">
        <f>IF(N441="Complete",IF(COUNTIF($J$12:$J441,$J441)+COUNTIF($K$12:$K441,$J441)+COUNTIF($L$12:$L441,$J441)&gt;1,"Data Duplicate",""),"")</f>
        <v/>
      </c>
      <c r="V441" s="263" t="str">
        <f>IF($N441="Complete",VLOOKUP($B441,'1C.Report TOS PreCall'!$B$2:$K$842,7,FALSE)," ")</f>
        <v xml:space="preserve"> </v>
      </c>
      <c r="W441" s="263" t="str">
        <f>IF($N441="Complete",VLOOKUP($B441,'1C.Report TOS PreCall'!$B$2:$K$842,4,FALSE)," ")</f>
        <v xml:space="preserve"> </v>
      </c>
      <c r="X441" s="263"/>
      <c r="Y441" s="263" t="str">
        <f>IF($N441="Complete",VLOOKUP($B441,'1C.Report TOS PreCall'!$B$2:$K$842,6,FALSE)," ")</f>
        <v xml:space="preserve"> </v>
      </c>
      <c r="Z441" s="263" t="str">
        <f>IF($N441="Complete",VLOOKUP($B441,'1C.Report TOS PreCall'!$B$2:$K$842,8,FALSE)," ")</f>
        <v xml:space="preserve"> </v>
      </c>
      <c r="AA441" s="263" t="str">
        <f>IF($N441="Complete",VLOOKUP($B441,'1C.Report TOS PreCall'!$B$2:$K$842,5,FALSE)," ")</f>
        <v xml:space="preserve"> </v>
      </c>
    </row>
    <row r="442" spans="1:27">
      <c r="A442" s="284">
        <v>432</v>
      </c>
      <c r="B442" s="262"/>
      <c r="C442" s="262"/>
      <c r="D442" s="262"/>
      <c r="E442" s="291"/>
      <c r="F442" s="268"/>
      <c r="G442" s="268"/>
      <c r="H442" s="291"/>
      <c r="I442" s="268"/>
      <c r="J442" s="295"/>
      <c r="K442" s="295"/>
      <c r="L442" s="295"/>
      <c r="M442" s="291"/>
      <c r="N442" s="262"/>
      <c r="O442" s="285" t="str">
        <f>IF($N442="Complete",IF(NOT(ISBLANK(J442)),VLOOKUP(J442,'1D.Report SMS INV1'!$D$5:$J$1005,7,FALSE),""),"")</f>
        <v/>
      </c>
      <c r="P442" s="285" t="str">
        <f>IF($N442="Complete",IF(NOT(ISBLANK(K442)),VLOOKUP(K442,'1D.Report SMS INV1'!$D$5:$J$1005,7,FALSE),""),"")</f>
        <v/>
      </c>
      <c r="Q442" s="285" t="str">
        <f>IF($N442="Complete",IF(NOT(ISBLANK(L442)),VLOOKUP(L442,'1D.Report SMS INV1'!$D$5:$J$1005,7,FALSE),""),"")</f>
        <v/>
      </c>
      <c r="R442" s="285" t="str">
        <f>IF($N442="Complete",IF(NOT(ISBLANK(J442)),VLOOKUP(J442,'1E.Report SMS INV2'!$D$5:$J$1005,7,FALSE),""),"")</f>
        <v/>
      </c>
      <c r="S442" s="285" t="str">
        <f>IF($N442="Complete",IF(NOT(ISBLANK(K442)),VLOOKUP(K442,'1E.Report SMS INV2'!$D$5:$J$1005,7,FALSE),""),"")</f>
        <v/>
      </c>
      <c r="T442" s="285" t="str">
        <f>IF($N442="Complete",IF(NOT(ISBLANK(L442)),VLOOKUP(L442,'1E.Report SMS INV2'!$D$5:$J$1005,7,FALSE),""),"")</f>
        <v/>
      </c>
      <c r="U442" s="285" t="str">
        <f>IF(N442="Complete",IF(COUNTIF($J$12:$J442,$J442)+COUNTIF($K$12:$K442,$J442)+COUNTIF($L$12:$L442,$J442)&gt;1,"Data Duplicate",""),"")</f>
        <v/>
      </c>
      <c r="V442" s="263" t="str">
        <f>IF($N442="Complete",VLOOKUP($B442,'1C.Report TOS PreCall'!$B$2:$K$842,7,FALSE)," ")</f>
        <v xml:space="preserve"> </v>
      </c>
      <c r="W442" s="263" t="str">
        <f>IF($N442="Complete",VLOOKUP($B442,'1C.Report TOS PreCall'!$B$2:$K$842,4,FALSE)," ")</f>
        <v xml:space="preserve"> </v>
      </c>
      <c r="X442" s="263"/>
      <c r="Y442" s="263" t="str">
        <f>IF($N442="Complete",VLOOKUP($B442,'1C.Report TOS PreCall'!$B$2:$K$842,6,FALSE)," ")</f>
        <v xml:space="preserve"> </v>
      </c>
      <c r="Z442" s="263" t="str">
        <f>IF($N442="Complete",VLOOKUP($B442,'1C.Report TOS PreCall'!$B$2:$K$842,8,FALSE)," ")</f>
        <v xml:space="preserve"> </v>
      </c>
      <c r="AA442" s="263" t="str">
        <f>IF($N442="Complete",VLOOKUP($B442,'1C.Report TOS PreCall'!$B$2:$K$842,5,FALSE)," ")</f>
        <v xml:space="preserve"> </v>
      </c>
    </row>
    <row r="443" spans="1:27">
      <c r="A443" s="284">
        <v>433</v>
      </c>
      <c r="B443" s="262"/>
      <c r="C443" s="262"/>
      <c r="D443" s="262"/>
      <c r="E443" s="291"/>
      <c r="F443" s="268"/>
      <c r="G443" s="268"/>
      <c r="H443" s="291"/>
      <c r="I443" s="268"/>
      <c r="J443" s="295"/>
      <c r="K443" s="295"/>
      <c r="L443" s="295"/>
      <c r="M443" s="291"/>
      <c r="N443" s="262"/>
      <c r="O443" s="285" t="str">
        <f>IF($N443="Complete",IF(NOT(ISBLANK(J443)),VLOOKUP(J443,'1D.Report SMS INV1'!$D$5:$J$1005,7,FALSE),""),"")</f>
        <v/>
      </c>
      <c r="P443" s="285" t="str">
        <f>IF($N443="Complete",IF(NOT(ISBLANK(K443)),VLOOKUP(K443,'1D.Report SMS INV1'!$D$5:$J$1005,7,FALSE),""),"")</f>
        <v/>
      </c>
      <c r="Q443" s="285" t="str">
        <f>IF($N443="Complete",IF(NOT(ISBLANK(L443)),VLOOKUP(L443,'1D.Report SMS INV1'!$D$5:$J$1005,7,FALSE),""),"")</f>
        <v/>
      </c>
      <c r="R443" s="285" t="str">
        <f>IF($N443="Complete",IF(NOT(ISBLANK(J443)),VLOOKUP(J443,'1E.Report SMS INV2'!$D$5:$J$1005,7,FALSE),""),"")</f>
        <v/>
      </c>
      <c r="S443" s="285" t="str">
        <f>IF($N443="Complete",IF(NOT(ISBLANK(K443)),VLOOKUP(K443,'1E.Report SMS INV2'!$D$5:$J$1005,7,FALSE),""),"")</f>
        <v/>
      </c>
      <c r="T443" s="285" t="str">
        <f>IF($N443="Complete",IF(NOT(ISBLANK(L443)),VLOOKUP(L443,'1E.Report SMS INV2'!$D$5:$J$1005,7,FALSE),""),"")</f>
        <v/>
      </c>
      <c r="U443" s="285" t="str">
        <f>IF(N443="Complete",IF(COUNTIF($J$12:$J443,$J443)+COUNTIF($K$12:$K443,$J443)+COUNTIF($L$12:$L443,$J443)&gt;1,"Data Duplicate",""),"")</f>
        <v/>
      </c>
      <c r="V443" s="263" t="str">
        <f>IF($N443="Complete",VLOOKUP($B443,'1C.Report TOS PreCall'!$B$2:$K$842,7,FALSE)," ")</f>
        <v xml:space="preserve"> </v>
      </c>
      <c r="W443" s="263" t="str">
        <f>IF($N443="Complete",VLOOKUP($B443,'1C.Report TOS PreCall'!$B$2:$K$842,4,FALSE)," ")</f>
        <v xml:space="preserve"> </v>
      </c>
      <c r="X443" s="263"/>
      <c r="Y443" s="263" t="str">
        <f>IF($N443="Complete",VLOOKUP($B443,'1C.Report TOS PreCall'!$B$2:$K$842,6,FALSE)," ")</f>
        <v xml:space="preserve"> </v>
      </c>
      <c r="Z443" s="263" t="str">
        <f>IF($N443="Complete",VLOOKUP($B443,'1C.Report TOS PreCall'!$B$2:$K$842,8,FALSE)," ")</f>
        <v xml:space="preserve"> </v>
      </c>
      <c r="AA443" s="263" t="str">
        <f>IF($N443="Complete",VLOOKUP($B443,'1C.Report TOS PreCall'!$B$2:$K$842,5,FALSE)," ")</f>
        <v xml:space="preserve"> </v>
      </c>
    </row>
    <row r="444" spans="1:27">
      <c r="A444" s="284">
        <v>434</v>
      </c>
      <c r="B444" s="262"/>
      <c r="C444" s="262"/>
      <c r="D444" s="262"/>
      <c r="E444" s="291"/>
      <c r="F444" s="268"/>
      <c r="G444" s="268"/>
      <c r="H444" s="291"/>
      <c r="I444" s="268"/>
      <c r="J444" s="295"/>
      <c r="K444" s="295"/>
      <c r="L444" s="295"/>
      <c r="M444" s="291"/>
      <c r="N444" s="262"/>
      <c r="O444" s="285" t="str">
        <f>IF($N444="Complete",IF(NOT(ISBLANK(J444)),VLOOKUP(J444,'1D.Report SMS INV1'!$D$5:$J$1005,7,FALSE),""),"")</f>
        <v/>
      </c>
      <c r="P444" s="285" t="str">
        <f>IF($N444="Complete",IF(NOT(ISBLANK(K444)),VLOOKUP(K444,'1D.Report SMS INV1'!$D$5:$J$1005,7,FALSE),""),"")</f>
        <v/>
      </c>
      <c r="Q444" s="285" t="str">
        <f>IF($N444="Complete",IF(NOT(ISBLANK(L444)),VLOOKUP(L444,'1D.Report SMS INV1'!$D$5:$J$1005,7,FALSE),""),"")</f>
        <v/>
      </c>
      <c r="R444" s="285" t="str">
        <f>IF($N444="Complete",IF(NOT(ISBLANK(J444)),VLOOKUP(J444,'1E.Report SMS INV2'!$D$5:$J$1005,7,FALSE),""),"")</f>
        <v/>
      </c>
      <c r="S444" s="285" t="str">
        <f>IF($N444="Complete",IF(NOT(ISBLANK(K444)),VLOOKUP(K444,'1E.Report SMS INV2'!$D$5:$J$1005,7,FALSE),""),"")</f>
        <v/>
      </c>
      <c r="T444" s="285" t="str">
        <f>IF($N444="Complete",IF(NOT(ISBLANK(L444)),VLOOKUP(L444,'1E.Report SMS INV2'!$D$5:$J$1005,7,FALSE),""),"")</f>
        <v/>
      </c>
      <c r="U444" s="285" t="str">
        <f>IF(N444="Complete",IF(COUNTIF($J$12:$J444,$J444)+COUNTIF($K$12:$K444,$J444)+COUNTIF($L$12:$L444,$J444)&gt;1,"Data Duplicate",""),"")</f>
        <v/>
      </c>
      <c r="V444" s="263" t="str">
        <f>IF($N444="Complete",VLOOKUP($B444,'1C.Report TOS PreCall'!$B$2:$K$842,7,FALSE)," ")</f>
        <v xml:space="preserve"> </v>
      </c>
      <c r="W444" s="263" t="str">
        <f>IF($N444="Complete",VLOOKUP($B444,'1C.Report TOS PreCall'!$B$2:$K$842,4,FALSE)," ")</f>
        <v xml:space="preserve"> </v>
      </c>
      <c r="X444" s="263"/>
      <c r="Y444" s="263" t="str">
        <f>IF($N444="Complete",VLOOKUP($B444,'1C.Report TOS PreCall'!$B$2:$K$842,6,FALSE)," ")</f>
        <v xml:space="preserve"> </v>
      </c>
      <c r="Z444" s="263" t="str">
        <f>IF($N444="Complete",VLOOKUP($B444,'1C.Report TOS PreCall'!$B$2:$K$842,8,FALSE)," ")</f>
        <v xml:space="preserve"> </v>
      </c>
      <c r="AA444" s="263" t="str">
        <f>IF($N444="Complete",VLOOKUP($B444,'1C.Report TOS PreCall'!$B$2:$K$842,5,FALSE)," ")</f>
        <v xml:space="preserve"> </v>
      </c>
    </row>
    <row r="445" spans="1:27">
      <c r="A445" s="284">
        <v>435</v>
      </c>
      <c r="B445" s="262"/>
      <c r="C445" s="262"/>
      <c r="D445" s="262"/>
      <c r="E445" s="291"/>
      <c r="F445" s="268"/>
      <c r="G445" s="268"/>
      <c r="H445" s="291"/>
      <c r="I445" s="268"/>
      <c r="J445" s="295"/>
      <c r="K445" s="295"/>
      <c r="L445" s="295"/>
      <c r="M445" s="291"/>
      <c r="N445" s="262"/>
      <c r="O445" s="285" t="str">
        <f>IF($N445="Complete",IF(NOT(ISBLANK(J445)),VLOOKUP(J445,'1D.Report SMS INV1'!$D$5:$J$1005,7,FALSE),""),"")</f>
        <v/>
      </c>
      <c r="P445" s="285" t="str">
        <f>IF($N445="Complete",IF(NOT(ISBLANK(K445)),VLOOKUP(K445,'1D.Report SMS INV1'!$D$5:$J$1005,7,FALSE),""),"")</f>
        <v/>
      </c>
      <c r="Q445" s="285" t="str">
        <f>IF($N445="Complete",IF(NOT(ISBLANK(L445)),VLOOKUP(L445,'1D.Report SMS INV1'!$D$5:$J$1005,7,FALSE),""),"")</f>
        <v/>
      </c>
      <c r="R445" s="285" t="str">
        <f>IF($N445="Complete",IF(NOT(ISBLANK(J445)),VLOOKUP(J445,'1E.Report SMS INV2'!$D$5:$J$1005,7,FALSE),""),"")</f>
        <v/>
      </c>
      <c r="S445" s="285" t="str">
        <f>IF($N445="Complete",IF(NOT(ISBLANK(K445)),VLOOKUP(K445,'1E.Report SMS INV2'!$D$5:$J$1005,7,FALSE),""),"")</f>
        <v/>
      </c>
      <c r="T445" s="285" t="str">
        <f>IF($N445="Complete",IF(NOT(ISBLANK(L445)),VLOOKUP(L445,'1E.Report SMS INV2'!$D$5:$J$1005,7,FALSE),""),"")</f>
        <v/>
      </c>
      <c r="U445" s="285" t="str">
        <f>IF(N445="Complete",IF(COUNTIF($J$12:$J445,$J445)+COUNTIF($K$12:$K445,$J445)+COUNTIF($L$12:$L445,$J445)&gt;1,"Data Duplicate",""),"")</f>
        <v/>
      </c>
      <c r="V445" s="263" t="str">
        <f>IF($N445="Complete",VLOOKUP($B445,'1C.Report TOS PreCall'!$B$2:$K$842,7,FALSE)," ")</f>
        <v xml:space="preserve"> </v>
      </c>
      <c r="W445" s="263" t="str">
        <f>IF($N445="Complete",VLOOKUP($B445,'1C.Report TOS PreCall'!$B$2:$K$842,4,FALSE)," ")</f>
        <v xml:space="preserve"> </v>
      </c>
      <c r="X445" s="263"/>
      <c r="Y445" s="263" t="str">
        <f>IF($N445="Complete",VLOOKUP($B445,'1C.Report TOS PreCall'!$B$2:$K$842,6,FALSE)," ")</f>
        <v xml:space="preserve"> </v>
      </c>
      <c r="Z445" s="263" t="str">
        <f>IF($N445="Complete",VLOOKUP($B445,'1C.Report TOS PreCall'!$B$2:$K$842,8,FALSE)," ")</f>
        <v xml:space="preserve"> </v>
      </c>
      <c r="AA445" s="263" t="str">
        <f>IF($N445="Complete",VLOOKUP($B445,'1C.Report TOS PreCall'!$B$2:$K$842,5,FALSE)," ")</f>
        <v xml:space="preserve"> </v>
      </c>
    </row>
    <row r="446" spans="1:27">
      <c r="A446" s="284">
        <v>436</v>
      </c>
      <c r="B446" s="262"/>
      <c r="C446" s="262"/>
      <c r="D446" s="262"/>
      <c r="E446" s="291"/>
      <c r="F446" s="268"/>
      <c r="G446" s="268"/>
      <c r="H446" s="291"/>
      <c r="I446" s="268"/>
      <c r="J446" s="295"/>
      <c r="K446" s="295"/>
      <c r="L446" s="295"/>
      <c r="M446" s="291"/>
      <c r="N446" s="262"/>
      <c r="O446" s="285" t="str">
        <f>IF($N446="Complete",IF(NOT(ISBLANK(J446)),VLOOKUP(J446,'1D.Report SMS INV1'!$D$5:$J$1005,7,FALSE),""),"")</f>
        <v/>
      </c>
      <c r="P446" s="285" t="str">
        <f>IF($N446="Complete",IF(NOT(ISBLANK(K446)),VLOOKUP(K446,'1D.Report SMS INV1'!$D$5:$J$1005,7,FALSE),""),"")</f>
        <v/>
      </c>
      <c r="Q446" s="285" t="str">
        <f>IF($N446="Complete",IF(NOT(ISBLANK(L446)),VLOOKUP(L446,'1D.Report SMS INV1'!$D$5:$J$1005,7,FALSE),""),"")</f>
        <v/>
      </c>
      <c r="R446" s="285" t="str">
        <f>IF($N446="Complete",IF(NOT(ISBLANK(J446)),VLOOKUP(J446,'1E.Report SMS INV2'!$D$5:$J$1005,7,FALSE),""),"")</f>
        <v/>
      </c>
      <c r="S446" s="285" t="str">
        <f>IF($N446="Complete",IF(NOT(ISBLANK(K446)),VLOOKUP(K446,'1E.Report SMS INV2'!$D$5:$J$1005,7,FALSE),""),"")</f>
        <v/>
      </c>
      <c r="T446" s="285" t="str">
        <f>IF($N446="Complete",IF(NOT(ISBLANK(L446)),VLOOKUP(L446,'1E.Report SMS INV2'!$D$5:$J$1005,7,FALSE),""),"")</f>
        <v/>
      </c>
      <c r="U446" s="285" t="str">
        <f>IF(N446="Complete",IF(COUNTIF($J$12:$J446,$J446)+COUNTIF($K$12:$K446,$J446)+COUNTIF($L$12:$L446,$J446)&gt;1,"Data Duplicate",""),"")</f>
        <v/>
      </c>
      <c r="V446" s="263" t="str">
        <f>IF($N446="Complete",VLOOKUP($B446,'1C.Report TOS PreCall'!$B$2:$K$842,7,FALSE)," ")</f>
        <v xml:space="preserve"> </v>
      </c>
      <c r="W446" s="263" t="str">
        <f>IF($N446="Complete",VLOOKUP($B446,'1C.Report TOS PreCall'!$B$2:$K$842,4,FALSE)," ")</f>
        <v xml:space="preserve"> </v>
      </c>
      <c r="X446" s="263"/>
      <c r="Y446" s="263" t="str">
        <f>IF($N446="Complete",VLOOKUP($B446,'1C.Report TOS PreCall'!$B$2:$K$842,6,FALSE)," ")</f>
        <v xml:space="preserve"> </v>
      </c>
      <c r="Z446" s="263" t="str">
        <f>IF($N446="Complete",VLOOKUP($B446,'1C.Report TOS PreCall'!$B$2:$K$842,8,FALSE)," ")</f>
        <v xml:space="preserve"> </v>
      </c>
      <c r="AA446" s="263" t="str">
        <f>IF($N446="Complete",VLOOKUP($B446,'1C.Report TOS PreCall'!$B$2:$K$842,5,FALSE)," ")</f>
        <v xml:space="preserve"> </v>
      </c>
    </row>
    <row r="447" spans="1:27">
      <c r="A447" s="284">
        <v>437</v>
      </c>
      <c r="B447" s="262"/>
      <c r="C447" s="262"/>
      <c r="D447" s="262"/>
      <c r="E447" s="291"/>
      <c r="F447" s="268"/>
      <c r="G447" s="268"/>
      <c r="H447" s="291"/>
      <c r="I447" s="268"/>
      <c r="J447" s="295"/>
      <c r="K447" s="295"/>
      <c r="L447" s="295"/>
      <c r="M447" s="291"/>
      <c r="N447" s="262"/>
      <c r="O447" s="285" t="str">
        <f>IF($N447="Complete",IF(NOT(ISBLANK(J447)),VLOOKUP(J447,'1D.Report SMS INV1'!$D$5:$J$1005,7,FALSE),""),"")</f>
        <v/>
      </c>
      <c r="P447" s="285" t="str">
        <f>IF($N447="Complete",IF(NOT(ISBLANK(K447)),VLOOKUP(K447,'1D.Report SMS INV1'!$D$5:$J$1005,7,FALSE),""),"")</f>
        <v/>
      </c>
      <c r="Q447" s="285" t="str">
        <f>IF($N447="Complete",IF(NOT(ISBLANK(L447)),VLOOKUP(L447,'1D.Report SMS INV1'!$D$5:$J$1005,7,FALSE),""),"")</f>
        <v/>
      </c>
      <c r="R447" s="285" t="str">
        <f>IF($N447="Complete",IF(NOT(ISBLANK(J447)),VLOOKUP(J447,'1E.Report SMS INV2'!$D$5:$J$1005,7,FALSE),""),"")</f>
        <v/>
      </c>
      <c r="S447" s="285" t="str">
        <f>IF($N447="Complete",IF(NOT(ISBLANK(K447)),VLOOKUP(K447,'1E.Report SMS INV2'!$D$5:$J$1005,7,FALSE),""),"")</f>
        <v/>
      </c>
      <c r="T447" s="285" t="str">
        <f>IF($N447="Complete",IF(NOT(ISBLANK(L447)),VLOOKUP(L447,'1E.Report SMS INV2'!$D$5:$J$1005,7,FALSE),""),"")</f>
        <v/>
      </c>
      <c r="U447" s="285" t="str">
        <f>IF(N447="Complete",IF(COUNTIF($J$12:$J447,$J447)+COUNTIF($K$12:$K447,$J447)+COUNTIF($L$12:$L447,$J447)&gt;1,"Data Duplicate",""),"")</f>
        <v/>
      </c>
      <c r="V447" s="263" t="str">
        <f>IF($N447="Complete",VLOOKUP($B447,'1C.Report TOS PreCall'!$B$2:$K$842,7,FALSE)," ")</f>
        <v xml:space="preserve"> </v>
      </c>
      <c r="W447" s="263" t="str">
        <f>IF($N447="Complete",VLOOKUP($B447,'1C.Report TOS PreCall'!$B$2:$K$842,4,FALSE)," ")</f>
        <v xml:space="preserve"> </v>
      </c>
      <c r="X447" s="263"/>
      <c r="Y447" s="263" t="str">
        <f>IF($N447="Complete",VLOOKUP($B447,'1C.Report TOS PreCall'!$B$2:$K$842,6,FALSE)," ")</f>
        <v xml:space="preserve"> </v>
      </c>
      <c r="Z447" s="263" t="str">
        <f>IF($N447="Complete",VLOOKUP($B447,'1C.Report TOS PreCall'!$B$2:$K$842,8,FALSE)," ")</f>
        <v xml:space="preserve"> </v>
      </c>
      <c r="AA447" s="263" t="str">
        <f>IF($N447="Complete",VLOOKUP($B447,'1C.Report TOS PreCall'!$B$2:$K$842,5,FALSE)," ")</f>
        <v xml:space="preserve"> </v>
      </c>
    </row>
    <row r="448" spans="1:27">
      <c r="A448" s="284">
        <v>438</v>
      </c>
      <c r="B448" s="262"/>
      <c r="C448" s="262"/>
      <c r="D448" s="262"/>
      <c r="E448" s="291"/>
      <c r="F448" s="268"/>
      <c r="G448" s="268"/>
      <c r="H448" s="291"/>
      <c r="I448" s="268"/>
      <c r="J448" s="295"/>
      <c r="K448" s="295"/>
      <c r="L448" s="295"/>
      <c r="M448" s="291"/>
      <c r="N448" s="262"/>
      <c r="O448" s="285" t="str">
        <f>IF($N448="Complete",IF(NOT(ISBLANK(J448)),VLOOKUP(J448,'1D.Report SMS INV1'!$D$5:$J$1005,7,FALSE),""),"")</f>
        <v/>
      </c>
      <c r="P448" s="285" t="str">
        <f>IF($N448="Complete",IF(NOT(ISBLANK(K448)),VLOOKUP(K448,'1D.Report SMS INV1'!$D$5:$J$1005,7,FALSE),""),"")</f>
        <v/>
      </c>
      <c r="Q448" s="285" t="str">
        <f>IF($N448="Complete",IF(NOT(ISBLANK(L448)),VLOOKUP(L448,'1D.Report SMS INV1'!$D$5:$J$1005,7,FALSE),""),"")</f>
        <v/>
      </c>
      <c r="R448" s="285" t="str">
        <f>IF($N448="Complete",IF(NOT(ISBLANK(J448)),VLOOKUP(J448,'1E.Report SMS INV2'!$D$5:$J$1005,7,FALSE),""),"")</f>
        <v/>
      </c>
      <c r="S448" s="285" t="str">
        <f>IF($N448="Complete",IF(NOT(ISBLANK(K448)),VLOOKUP(K448,'1E.Report SMS INV2'!$D$5:$J$1005,7,FALSE),""),"")</f>
        <v/>
      </c>
      <c r="T448" s="285" t="str">
        <f>IF($N448="Complete",IF(NOT(ISBLANK(L448)),VLOOKUP(L448,'1E.Report SMS INV2'!$D$5:$J$1005,7,FALSE),""),"")</f>
        <v/>
      </c>
      <c r="U448" s="285" t="str">
        <f>IF(N448="Complete",IF(COUNTIF($J$12:$J448,$J448)+COUNTIF($K$12:$K448,$J448)+COUNTIF($L$12:$L448,$J448)&gt;1,"Data Duplicate",""),"")</f>
        <v/>
      </c>
      <c r="V448" s="263" t="str">
        <f>IF($N448="Complete",VLOOKUP($B448,'1C.Report TOS PreCall'!$B$2:$K$842,7,FALSE)," ")</f>
        <v xml:space="preserve"> </v>
      </c>
      <c r="W448" s="263" t="str">
        <f>IF($N448="Complete",VLOOKUP($B448,'1C.Report TOS PreCall'!$B$2:$K$842,4,FALSE)," ")</f>
        <v xml:space="preserve"> </v>
      </c>
      <c r="X448" s="263"/>
      <c r="Y448" s="263" t="str">
        <f>IF($N448="Complete",VLOOKUP($B448,'1C.Report TOS PreCall'!$B$2:$K$842,6,FALSE)," ")</f>
        <v xml:space="preserve"> </v>
      </c>
      <c r="Z448" s="263" t="str">
        <f>IF($N448="Complete",VLOOKUP($B448,'1C.Report TOS PreCall'!$B$2:$K$842,8,FALSE)," ")</f>
        <v xml:space="preserve"> </v>
      </c>
      <c r="AA448" s="263" t="str">
        <f>IF($N448="Complete",VLOOKUP($B448,'1C.Report TOS PreCall'!$B$2:$K$842,5,FALSE)," ")</f>
        <v xml:space="preserve"> </v>
      </c>
    </row>
    <row r="449" spans="1:27">
      <c r="A449" s="284">
        <v>439</v>
      </c>
      <c r="B449" s="262"/>
      <c r="C449" s="262"/>
      <c r="D449" s="262"/>
      <c r="E449" s="291"/>
      <c r="F449" s="268"/>
      <c r="G449" s="268"/>
      <c r="H449" s="291"/>
      <c r="I449" s="268"/>
      <c r="J449" s="295"/>
      <c r="K449" s="295"/>
      <c r="L449" s="295"/>
      <c r="M449" s="291"/>
      <c r="N449" s="262"/>
      <c r="O449" s="285" t="str">
        <f>IF($N449="Complete",IF(NOT(ISBLANK(J449)),VLOOKUP(J449,'1D.Report SMS INV1'!$D$5:$J$1005,7,FALSE),""),"")</f>
        <v/>
      </c>
      <c r="P449" s="285" t="str">
        <f>IF($N449="Complete",IF(NOT(ISBLANK(K449)),VLOOKUP(K449,'1D.Report SMS INV1'!$D$5:$J$1005,7,FALSE),""),"")</f>
        <v/>
      </c>
      <c r="Q449" s="285" t="str">
        <f>IF($N449="Complete",IF(NOT(ISBLANK(L449)),VLOOKUP(L449,'1D.Report SMS INV1'!$D$5:$J$1005,7,FALSE),""),"")</f>
        <v/>
      </c>
      <c r="R449" s="285" t="str">
        <f>IF($N449="Complete",IF(NOT(ISBLANK(J449)),VLOOKUP(J449,'1E.Report SMS INV2'!$D$5:$J$1005,7,FALSE),""),"")</f>
        <v/>
      </c>
      <c r="S449" s="285" t="str">
        <f>IF($N449="Complete",IF(NOT(ISBLANK(K449)),VLOOKUP(K449,'1E.Report SMS INV2'!$D$5:$J$1005,7,FALSE),""),"")</f>
        <v/>
      </c>
      <c r="T449" s="285" t="str">
        <f>IF($N449="Complete",IF(NOT(ISBLANK(L449)),VLOOKUP(L449,'1E.Report SMS INV2'!$D$5:$J$1005,7,FALSE),""),"")</f>
        <v/>
      </c>
      <c r="U449" s="285" t="str">
        <f>IF(N449="Complete",IF(COUNTIF($J$12:$J449,$J449)+COUNTIF($K$12:$K449,$J449)+COUNTIF($L$12:$L449,$J449)&gt;1,"Data Duplicate",""),"")</f>
        <v/>
      </c>
      <c r="V449" s="263" t="str">
        <f>IF($N449="Complete",VLOOKUP($B449,'1C.Report TOS PreCall'!$B$2:$K$842,7,FALSE)," ")</f>
        <v xml:space="preserve"> </v>
      </c>
      <c r="W449" s="263" t="str">
        <f>IF($N449="Complete",VLOOKUP($B449,'1C.Report TOS PreCall'!$B$2:$K$842,4,FALSE)," ")</f>
        <v xml:space="preserve"> </v>
      </c>
      <c r="X449" s="263"/>
      <c r="Y449" s="263" t="str">
        <f>IF($N449="Complete",VLOOKUP($B449,'1C.Report TOS PreCall'!$B$2:$K$842,6,FALSE)," ")</f>
        <v xml:space="preserve"> </v>
      </c>
      <c r="Z449" s="263" t="str">
        <f>IF($N449="Complete",VLOOKUP($B449,'1C.Report TOS PreCall'!$B$2:$K$842,8,FALSE)," ")</f>
        <v xml:space="preserve"> </v>
      </c>
      <c r="AA449" s="263" t="str">
        <f>IF($N449="Complete",VLOOKUP($B449,'1C.Report TOS PreCall'!$B$2:$K$842,5,FALSE)," ")</f>
        <v xml:space="preserve"> </v>
      </c>
    </row>
    <row r="450" spans="1:27">
      <c r="A450" s="284">
        <v>440</v>
      </c>
      <c r="B450" s="262"/>
      <c r="C450" s="262"/>
      <c r="D450" s="262"/>
      <c r="E450" s="291"/>
      <c r="F450" s="268"/>
      <c r="G450" s="268"/>
      <c r="H450" s="291"/>
      <c r="I450" s="268"/>
      <c r="J450" s="295"/>
      <c r="K450" s="295"/>
      <c r="L450" s="295"/>
      <c r="M450" s="291"/>
      <c r="N450" s="262"/>
      <c r="O450" s="285" t="str">
        <f>IF($N450="Complete",IF(NOT(ISBLANK(J450)),VLOOKUP(J450,'1D.Report SMS INV1'!$D$5:$J$1005,7,FALSE),""),"")</f>
        <v/>
      </c>
      <c r="P450" s="285" t="str">
        <f>IF($N450="Complete",IF(NOT(ISBLANK(K450)),VLOOKUP(K450,'1D.Report SMS INV1'!$D$5:$J$1005,7,FALSE),""),"")</f>
        <v/>
      </c>
      <c r="Q450" s="285" t="str">
        <f>IF($N450="Complete",IF(NOT(ISBLANK(L450)),VLOOKUP(L450,'1D.Report SMS INV1'!$D$5:$J$1005,7,FALSE),""),"")</f>
        <v/>
      </c>
      <c r="R450" s="285" t="str">
        <f>IF($N450="Complete",IF(NOT(ISBLANK(J450)),VLOOKUP(J450,'1E.Report SMS INV2'!$D$5:$J$1005,7,FALSE),""),"")</f>
        <v/>
      </c>
      <c r="S450" s="285" t="str">
        <f>IF($N450="Complete",IF(NOT(ISBLANK(K450)),VLOOKUP(K450,'1E.Report SMS INV2'!$D$5:$J$1005,7,FALSE),""),"")</f>
        <v/>
      </c>
      <c r="T450" s="285" t="str">
        <f>IF($N450="Complete",IF(NOT(ISBLANK(L450)),VLOOKUP(L450,'1E.Report SMS INV2'!$D$5:$J$1005,7,FALSE),""),"")</f>
        <v/>
      </c>
      <c r="U450" s="285" t="str">
        <f>IF(N450="Complete",IF(COUNTIF($J$12:$J450,$J450)+COUNTIF($K$12:$K450,$J450)+COUNTIF($L$12:$L450,$J450)&gt;1,"Data Duplicate",""),"")</f>
        <v/>
      </c>
      <c r="V450" s="263" t="str">
        <f>IF($N450="Complete",VLOOKUP($B450,'1C.Report TOS PreCall'!$B$2:$K$842,7,FALSE)," ")</f>
        <v xml:space="preserve"> </v>
      </c>
      <c r="W450" s="263" t="str">
        <f>IF($N450="Complete",VLOOKUP($B450,'1C.Report TOS PreCall'!$B$2:$K$842,4,FALSE)," ")</f>
        <v xml:space="preserve"> </v>
      </c>
      <c r="X450" s="263"/>
      <c r="Y450" s="263" t="str">
        <f>IF($N450="Complete",VLOOKUP($B450,'1C.Report TOS PreCall'!$B$2:$K$842,6,FALSE)," ")</f>
        <v xml:space="preserve"> </v>
      </c>
      <c r="Z450" s="263" t="str">
        <f>IF($N450="Complete",VLOOKUP($B450,'1C.Report TOS PreCall'!$B$2:$K$842,8,FALSE)," ")</f>
        <v xml:space="preserve"> </v>
      </c>
      <c r="AA450" s="263" t="str">
        <f>IF($N450="Complete",VLOOKUP($B450,'1C.Report TOS PreCall'!$B$2:$K$842,5,FALSE)," ")</f>
        <v xml:space="preserve"> </v>
      </c>
    </row>
    <row r="451" spans="1:27">
      <c r="A451" s="284">
        <v>441</v>
      </c>
      <c r="B451" s="262"/>
      <c r="C451" s="262"/>
      <c r="D451" s="262"/>
      <c r="E451" s="291"/>
      <c r="F451" s="268"/>
      <c r="G451" s="268"/>
      <c r="H451" s="291"/>
      <c r="I451" s="268"/>
      <c r="J451" s="295"/>
      <c r="K451" s="295"/>
      <c r="L451" s="295"/>
      <c r="M451" s="291"/>
      <c r="N451" s="262"/>
      <c r="O451" s="285" t="str">
        <f>IF($N451="Complete",IF(NOT(ISBLANK(J451)),VLOOKUP(J451,'1D.Report SMS INV1'!$D$5:$J$1005,7,FALSE),""),"")</f>
        <v/>
      </c>
      <c r="P451" s="285" t="str">
        <f>IF($N451="Complete",IF(NOT(ISBLANK(K451)),VLOOKUP(K451,'1D.Report SMS INV1'!$D$5:$J$1005,7,FALSE),""),"")</f>
        <v/>
      </c>
      <c r="Q451" s="285" t="str">
        <f>IF($N451="Complete",IF(NOT(ISBLANK(L451)),VLOOKUP(L451,'1D.Report SMS INV1'!$D$5:$J$1005,7,FALSE),""),"")</f>
        <v/>
      </c>
      <c r="R451" s="285" t="str">
        <f>IF($N451="Complete",IF(NOT(ISBLANK(J451)),VLOOKUP(J451,'1E.Report SMS INV2'!$D$5:$J$1005,7,FALSE),""),"")</f>
        <v/>
      </c>
      <c r="S451" s="285" t="str">
        <f>IF($N451="Complete",IF(NOT(ISBLANK(K451)),VLOOKUP(K451,'1E.Report SMS INV2'!$D$5:$J$1005,7,FALSE),""),"")</f>
        <v/>
      </c>
      <c r="T451" s="285" t="str">
        <f>IF($N451="Complete",IF(NOT(ISBLANK(L451)),VLOOKUP(L451,'1E.Report SMS INV2'!$D$5:$J$1005,7,FALSE),""),"")</f>
        <v/>
      </c>
      <c r="U451" s="285" t="str">
        <f>IF(N451="Complete",IF(COUNTIF($J$12:$J451,$J451)+COUNTIF($K$12:$K451,$J451)+COUNTIF($L$12:$L451,$J451)&gt;1,"Data Duplicate",""),"")</f>
        <v/>
      </c>
      <c r="V451" s="263" t="str">
        <f>IF($N451="Complete",VLOOKUP($B451,'1C.Report TOS PreCall'!$B$2:$K$842,7,FALSE)," ")</f>
        <v xml:space="preserve"> </v>
      </c>
      <c r="W451" s="263" t="str">
        <f>IF($N451="Complete",VLOOKUP($B451,'1C.Report TOS PreCall'!$B$2:$K$842,4,FALSE)," ")</f>
        <v xml:space="preserve"> </v>
      </c>
      <c r="X451" s="263"/>
      <c r="Y451" s="263" t="str">
        <f>IF($N451="Complete",VLOOKUP($B451,'1C.Report TOS PreCall'!$B$2:$K$842,6,FALSE)," ")</f>
        <v xml:space="preserve"> </v>
      </c>
      <c r="Z451" s="263" t="str">
        <f>IF($N451="Complete",VLOOKUP($B451,'1C.Report TOS PreCall'!$B$2:$K$842,8,FALSE)," ")</f>
        <v xml:space="preserve"> </v>
      </c>
      <c r="AA451" s="263" t="str">
        <f>IF($N451="Complete",VLOOKUP($B451,'1C.Report TOS PreCall'!$B$2:$K$842,5,FALSE)," ")</f>
        <v xml:space="preserve"> </v>
      </c>
    </row>
    <row r="452" spans="1:27">
      <c r="A452" s="284">
        <v>442</v>
      </c>
      <c r="B452" s="262"/>
      <c r="C452" s="262"/>
      <c r="D452" s="262"/>
      <c r="E452" s="291"/>
      <c r="F452" s="268"/>
      <c r="G452" s="268"/>
      <c r="H452" s="291"/>
      <c r="I452" s="268"/>
      <c r="J452" s="295"/>
      <c r="K452" s="295"/>
      <c r="L452" s="295"/>
      <c r="M452" s="291"/>
      <c r="N452" s="262"/>
      <c r="O452" s="285" t="str">
        <f>IF($N452="Complete",IF(NOT(ISBLANK(J452)),VLOOKUP(J452,'1D.Report SMS INV1'!$D$5:$J$1005,7,FALSE),""),"")</f>
        <v/>
      </c>
      <c r="P452" s="285" t="str">
        <f>IF($N452="Complete",IF(NOT(ISBLANK(K452)),VLOOKUP(K452,'1D.Report SMS INV1'!$D$5:$J$1005,7,FALSE),""),"")</f>
        <v/>
      </c>
      <c r="Q452" s="285" t="str">
        <f>IF($N452="Complete",IF(NOT(ISBLANK(L452)),VLOOKUP(L452,'1D.Report SMS INV1'!$D$5:$J$1005,7,FALSE),""),"")</f>
        <v/>
      </c>
      <c r="R452" s="285" t="str">
        <f>IF($N452="Complete",IF(NOT(ISBLANK(J452)),VLOOKUP(J452,'1E.Report SMS INV2'!$D$5:$J$1005,7,FALSE),""),"")</f>
        <v/>
      </c>
      <c r="S452" s="285" t="str">
        <f>IF($N452="Complete",IF(NOT(ISBLANK(K452)),VLOOKUP(K452,'1E.Report SMS INV2'!$D$5:$J$1005,7,FALSE),""),"")</f>
        <v/>
      </c>
      <c r="T452" s="285" t="str">
        <f>IF($N452="Complete",IF(NOT(ISBLANK(L452)),VLOOKUP(L452,'1E.Report SMS INV2'!$D$5:$J$1005,7,FALSE),""),"")</f>
        <v/>
      </c>
      <c r="U452" s="285" t="str">
        <f>IF(N452="Complete",IF(COUNTIF($J$12:$J452,$J452)+COUNTIF($K$12:$K452,$J452)+COUNTIF($L$12:$L452,$J452)&gt;1,"Data Duplicate",""),"")</f>
        <v/>
      </c>
      <c r="V452" s="263" t="str">
        <f>IF($N452="Complete",VLOOKUP($B452,'1C.Report TOS PreCall'!$B$2:$K$842,7,FALSE)," ")</f>
        <v xml:space="preserve"> </v>
      </c>
      <c r="W452" s="263" t="str">
        <f>IF($N452="Complete",VLOOKUP($B452,'1C.Report TOS PreCall'!$B$2:$K$842,4,FALSE)," ")</f>
        <v xml:space="preserve"> </v>
      </c>
      <c r="X452" s="263"/>
      <c r="Y452" s="263" t="str">
        <f>IF($N452="Complete",VLOOKUP($B452,'1C.Report TOS PreCall'!$B$2:$K$842,6,FALSE)," ")</f>
        <v xml:space="preserve"> </v>
      </c>
      <c r="Z452" s="263" t="str">
        <f>IF($N452="Complete",VLOOKUP($B452,'1C.Report TOS PreCall'!$B$2:$K$842,8,FALSE)," ")</f>
        <v xml:space="preserve"> </v>
      </c>
      <c r="AA452" s="263" t="str">
        <f>IF($N452="Complete",VLOOKUP($B452,'1C.Report TOS PreCall'!$B$2:$K$842,5,FALSE)," ")</f>
        <v xml:space="preserve"> </v>
      </c>
    </row>
    <row r="453" spans="1:27">
      <c r="A453" s="284">
        <v>443</v>
      </c>
      <c r="B453" s="262"/>
      <c r="C453" s="262"/>
      <c r="D453" s="262"/>
      <c r="E453" s="291"/>
      <c r="F453" s="268"/>
      <c r="G453" s="268"/>
      <c r="H453" s="291"/>
      <c r="I453" s="268"/>
      <c r="J453" s="295"/>
      <c r="K453" s="295"/>
      <c r="L453" s="295"/>
      <c r="M453" s="291"/>
      <c r="N453" s="262"/>
      <c r="O453" s="285" t="str">
        <f>IF($N453="Complete",IF(NOT(ISBLANK(J453)),VLOOKUP(J453,'1D.Report SMS INV1'!$D$5:$J$1005,7,FALSE),""),"")</f>
        <v/>
      </c>
      <c r="P453" s="285" t="str">
        <f>IF($N453="Complete",IF(NOT(ISBLANK(K453)),VLOOKUP(K453,'1D.Report SMS INV1'!$D$5:$J$1005,7,FALSE),""),"")</f>
        <v/>
      </c>
      <c r="Q453" s="285" t="str">
        <f>IF($N453="Complete",IF(NOT(ISBLANK(L453)),VLOOKUP(L453,'1D.Report SMS INV1'!$D$5:$J$1005,7,FALSE),""),"")</f>
        <v/>
      </c>
      <c r="R453" s="285" t="str">
        <f>IF($N453="Complete",IF(NOT(ISBLANK(J453)),VLOOKUP(J453,'1E.Report SMS INV2'!$D$5:$J$1005,7,FALSE),""),"")</f>
        <v/>
      </c>
      <c r="S453" s="285" t="str">
        <f>IF($N453="Complete",IF(NOT(ISBLANK(K453)),VLOOKUP(K453,'1E.Report SMS INV2'!$D$5:$J$1005,7,FALSE),""),"")</f>
        <v/>
      </c>
      <c r="T453" s="285" t="str">
        <f>IF($N453="Complete",IF(NOT(ISBLANK(L453)),VLOOKUP(L453,'1E.Report SMS INV2'!$D$5:$J$1005,7,FALSE),""),"")</f>
        <v/>
      </c>
      <c r="U453" s="285" t="str">
        <f>IF(N453="Complete",IF(COUNTIF($J$12:$J453,$J453)+COUNTIF($K$12:$K453,$J453)+COUNTIF($L$12:$L453,$J453)&gt;1,"Data Duplicate",""),"")</f>
        <v/>
      </c>
      <c r="V453" s="263" t="str">
        <f>IF($N453="Complete",VLOOKUP($B453,'1C.Report TOS PreCall'!$B$2:$K$842,7,FALSE)," ")</f>
        <v xml:space="preserve"> </v>
      </c>
      <c r="W453" s="263" t="str">
        <f>IF($N453="Complete",VLOOKUP($B453,'1C.Report TOS PreCall'!$B$2:$K$842,4,FALSE)," ")</f>
        <v xml:space="preserve"> </v>
      </c>
      <c r="X453" s="263"/>
      <c r="Y453" s="263" t="str">
        <f>IF($N453="Complete",VLOOKUP($B453,'1C.Report TOS PreCall'!$B$2:$K$842,6,FALSE)," ")</f>
        <v xml:space="preserve"> </v>
      </c>
      <c r="Z453" s="263" t="str">
        <f>IF($N453="Complete",VLOOKUP($B453,'1C.Report TOS PreCall'!$B$2:$K$842,8,FALSE)," ")</f>
        <v xml:space="preserve"> </v>
      </c>
      <c r="AA453" s="263" t="str">
        <f>IF($N453="Complete",VLOOKUP($B453,'1C.Report TOS PreCall'!$B$2:$K$842,5,FALSE)," ")</f>
        <v xml:space="preserve"> </v>
      </c>
    </row>
    <row r="454" spans="1:27">
      <c r="A454" s="284">
        <v>444</v>
      </c>
      <c r="B454" s="262"/>
      <c r="C454" s="262"/>
      <c r="D454" s="262"/>
      <c r="E454" s="291"/>
      <c r="F454" s="268"/>
      <c r="G454" s="268"/>
      <c r="H454" s="291"/>
      <c r="I454" s="268"/>
      <c r="J454" s="295"/>
      <c r="K454" s="295"/>
      <c r="L454" s="295"/>
      <c r="M454" s="291"/>
      <c r="N454" s="262"/>
      <c r="O454" s="285" t="str">
        <f>IF($N454="Complete",IF(NOT(ISBLANK(J454)),VLOOKUP(J454,'1D.Report SMS INV1'!$D$5:$J$1005,7,FALSE),""),"")</f>
        <v/>
      </c>
      <c r="P454" s="285" t="str">
        <f>IF($N454="Complete",IF(NOT(ISBLANK(K454)),VLOOKUP(K454,'1D.Report SMS INV1'!$D$5:$J$1005,7,FALSE),""),"")</f>
        <v/>
      </c>
      <c r="Q454" s="285" t="str">
        <f>IF($N454="Complete",IF(NOT(ISBLANK(L454)),VLOOKUP(L454,'1D.Report SMS INV1'!$D$5:$J$1005,7,FALSE),""),"")</f>
        <v/>
      </c>
      <c r="R454" s="285" t="str">
        <f>IF($N454="Complete",IF(NOT(ISBLANK(J454)),VLOOKUP(J454,'1E.Report SMS INV2'!$D$5:$J$1005,7,FALSE),""),"")</f>
        <v/>
      </c>
      <c r="S454" s="285" t="str">
        <f>IF($N454="Complete",IF(NOT(ISBLANK(K454)),VLOOKUP(K454,'1E.Report SMS INV2'!$D$5:$J$1005,7,FALSE),""),"")</f>
        <v/>
      </c>
      <c r="T454" s="285" t="str">
        <f>IF($N454="Complete",IF(NOT(ISBLANK(L454)),VLOOKUP(L454,'1E.Report SMS INV2'!$D$5:$J$1005,7,FALSE),""),"")</f>
        <v/>
      </c>
      <c r="U454" s="285" t="str">
        <f>IF(N454="Complete",IF(COUNTIF($J$12:$J454,$J454)+COUNTIF($K$12:$K454,$J454)+COUNTIF($L$12:$L454,$J454)&gt;1,"Data Duplicate",""),"")</f>
        <v/>
      </c>
      <c r="V454" s="263" t="str">
        <f>IF($N454="Complete",VLOOKUP($B454,'1C.Report TOS PreCall'!$B$2:$K$842,7,FALSE)," ")</f>
        <v xml:space="preserve"> </v>
      </c>
      <c r="W454" s="263" t="str">
        <f>IF($N454="Complete",VLOOKUP($B454,'1C.Report TOS PreCall'!$B$2:$K$842,4,FALSE)," ")</f>
        <v xml:space="preserve"> </v>
      </c>
      <c r="X454" s="263"/>
      <c r="Y454" s="263" t="str">
        <f>IF($N454="Complete",VLOOKUP($B454,'1C.Report TOS PreCall'!$B$2:$K$842,6,FALSE)," ")</f>
        <v xml:space="preserve"> </v>
      </c>
      <c r="Z454" s="263" t="str">
        <f>IF($N454="Complete",VLOOKUP($B454,'1C.Report TOS PreCall'!$B$2:$K$842,8,FALSE)," ")</f>
        <v xml:space="preserve"> </v>
      </c>
      <c r="AA454" s="263" t="str">
        <f>IF($N454="Complete",VLOOKUP($B454,'1C.Report TOS PreCall'!$B$2:$K$842,5,FALSE)," ")</f>
        <v xml:space="preserve"> </v>
      </c>
    </row>
    <row r="455" spans="1:27">
      <c r="A455" s="284">
        <v>445</v>
      </c>
      <c r="B455" s="262"/>
      <c r="C455" s="262"/>
      <c r="D455" s="262"/>
      <c r="E455" s="291"/>
      <c r="F455" s="268"/>
      <c r="G455" s="268"/>
      <c r="H455" s="291"/>
      <c r="I455" s="268"/>
      <c r="J455" s="295"/>
      <c r="K455" s="295"/>
      <c r="L455" s="295"/>
      <c r="M455" s="291"/>
      <c r="N455" s="262"/>
      <c r="O455" s="285" t="str">
        <f>IF($N455="Complete",IF(NOT(ISBLANK(J455)),VLOOKUP(J455,'1D.Report SMS INV1'!$D$5:$J$1005,7,FALSE),""),"")</f>
        <v/>
      </c>
      <c r="P455" s="285" t="str">
        <f>IF($N455="Complete",IF(NOT(ISBLANK(K455)),VLOOKUP(K455,'1D.Report SMS INV1'!$D$5:$J$1005,7,FALSE),""),"")</f>
        <v/>
      </c>
      <c r="Q455" s="285" t="str">
        <f>IF($N455="Complete",IF(NOT(ISBLANK(L455)),VLOOKUP(L455,'1D.Report SMS INV1'!$D$5:$J$1005,7,FALSE),""),"")</f>
        <v/>
      </c>
      <c r="R455" s="285" t="str">
        <f>IF($N455="Complete",IF(NOT(ISBLANK(J455)),VLOOKUP(J455,'1E.Report SMS INV2'!$D$5:$J$1005,7,FALSE),""),"")</f>
        <v/>
      </c>
      <c r="S455" s="285" t="str">
        <f>IF($N455="Complete",IF(NOT(ISBLANK(K455)),VLOOKUP(K455,'1E.Report SMS INV2'!$D$5:$J$1005,7,FALSE),""),"")</f>
        <v/>
      </c>
      <c r="T455" s="285" t="str">
        <f>IF($N455="Complete",IF(NOT(ISBLANK(L455)),VLOOKUP(L455,'1E.Report SMS INV2'!$D$5:$J$1005,7,FALSE),""),"")</f>
        <v/>
      </c>
      <c r="U455" s="285" t="str">
        <f>IF(N455="Complete",IF(COUNTIF($J$12:$J455,$J455)+COUNTIF($K$12:$K455,$J455)+COUNTIF($L$12:$L455,$J455)&gt;1,"Data Duplicate",""),"")</f>
        <v/>
      </c>
      <c r="V455" s="263" t="str">
        <f>IF($N455="Complete",VLOOKUP($B455,'1C.Report TOS PreCall'!$B$2:$K$842,7,FALSE)," ")</f>
        <v xml:space="preserve"> </v>
      </c>
      <c r="W455" s="263" t="str">
        <f>IF($N455="Complete",VLOOKUP($B455,'1C.Report TOS PreCall'!$B$2:$K$842,4,FALSE)," ")</f>
        <v xml:space="preserve"> </v>
      </c>
      <c r="X455" s="263"/>
      <c r="Y455" s="263" t="str">
        <f>IF($N455="Complete",VLOOKUP($B455,'1C.Report TOS PreCall'!$B$2:$K$842,6,FALSE)," ")</f>
        <v xml:space="preserve"> </v>
      </c>
      <c r="Z455" s="263" t="str">
        <f>IF($N455="Complete",VLOOKUP($B455,'1C.Report TOS PreCall'!$B$2:$K$842,8,FALSE)," ")</f>
        <v xml:space="preserve"> </v>
      </c>
      <c r="AA455" s="263" t="str">
        <f>IF($N455="Complete",VLOOKUP($B455,'1C.Report TOS PreCall'!$B$2:$K$842,5,FALSE)," ")</f>
        <v xml:space="preserve"> </v>
      </c>
    </row>
    <row r="456" spans="1:27">
      <c r="A456" s="284">
        <v>446</v>
      </c>
      <c r="B456" s="262"/>
      <c r="C456" s="262"/>
      <c r="D456" s="262"/>
      <c r="E456" s="291"/>
      <c r="F456" s="268"/>
      <c r="G456" s="268"/>
      <c r="H456" s="291"/>
      <c r="I456" s="268"/>
      <c r="J456" s="295"/>
      <c r="K456" s="295"/>
      <c r="L456" s="295"/>
      <c r="M456" s="291"/>
      <c r="N456" s="262"/>
      <c r="O456" s="285" t="str">
        <f>IF($N456="Complete",IF(NOT(ISBLANK(J456)),VLOOKUP(J456,'1D.Report SMS INV1'!$D$5:$J$1005,7,FALSE),""),"")</f>
        <v/>
      </c>
      <c r="P456" s="285" t="str">
        <f>IF($N456="Complete",IF(NOT(ISBLANK(K456)),VLOOKUP(K456,'1D.Report SMS INV1'!$D$5:$J$1005,7,FALSE),""),"")</f>
        <v/>
      </c>
      <c r="Q456" s="285" t="str">
        <f>IF($N456="Complete",IF(NOT(ISBLANK(L456)),VLOOKUP(L456,'1D.Report SMS INV1'!$D$5:$J$1005,7,FALSE),""),"")</f>
        <v/>
      </c>
      <c r="R456" s="285" t="str">
        <f>IF($N456="Complete",IF(NOT(ISBLANK(J456)),VLOOKUP(J456,'1E.Report SMS INV2'!$D$5:$J$1005,7,FALSE),""),"")</f>
        <v/>
      </c>
      <c r="S456" s="285" t="str">
        <f>IF($N456="Complete",IF(NOT(ISBLANK(K456)),VLOOKUP(K456,'1E.Report SMS INV2'!$D$5:$J$1005,7,FALSE),""),"")</f>
        <v/>
      </c>
      <c r="T456" s="285" t="str">
        <f>IF($N456="Complete",IF(NOT(ISBLANK(L456)),VLOOKUP(L456,'1E.Report SMS INV2'!$D$5:$J$1005,7,FALSE),""),"")</f>
        <v/>
      </c>
      <c r="U456" s="285" t="str">
        <f>IF(N456="Complete",IF(COUNTIF($J$12:$J456,$J456)+COUNTIF($K$12:$K456,$J456)+COUNTIF($L$12:$L456,$J456)&gt;1,"Data Duplicate",""),"")</f>
        <v/>
      </c>
      <c r="V456" s="263" t="str">
        <f>IF($N456="Complete",VLOOKUP($B456,'1C.Report TOS PreCall'!$B$2:$K$842,7,FALSE)," ")</f>
        <v xml:space="preserve"> </v>
      </c>
      <c r="W456" s="263" t="str">
        <f>IF($N456="Complete",VLOOKUP($B456,'1C.Report TOS PreCall'!$B$2:$K$842,4,FALSE)," ")</f>
        <v xml:space="preserve"> </v>
      </c>
      <c r="X456" s="263"/>
      <c r="Y456" s="263" t="str">
        <f>IF($N456="Complete",VLOOKUP($B456,'1C.Report TOS PreCall'!$B$2:$K$842,6,FALSE)," ")</f>
        <v xml:space="preserve"> </v>
      </c>
      <c r="Z456" s="263" t="str">
        <f>IF($N456="Complete",VLOOKUP($B456,'1C.Report TOS PreCall'!$B$2:$K$842,8,FALSE)," ")</f>
        <v xml:space="preserve"> </v>
      </c>
      <c r="AA456" s="263" t="str">
        <f>IF($N456="Complete",VLOOKUP($B456,'1C.Report TOS PreCall'!$B$2:$K$842,5,FALSE)," ")</f>
        <v xml:space="preserve"> </v>
      </c>
    </row>
    <row r="457" spans="1:27">
      <c r="A457" s="284">
        <v>447</v>
      </c>
      <c r="B457" s="262"/>
      <c r="C457" s="262"/>
      <c r="D457" s="262"/>
      <c r="E457" s="291"/>
      <c r="F457" s="268"/>
      <c r="G457" s="268"/>
      <c r="H457" s="291"/>
      <c r="I457" s="268"/>
      <c r="J457" s="295"/>
      <c r="K457" s="295"/>
      <c r="L457" s="295"/>
      <c r="M457" s="291"/>
      <c r="N457" s="262"/>
      <c r="O457" s="285" t="str">
        <f>IF($N457="Complete",IF(NOT(ISBLANK(J457)),VLOOKUP(J457,'1D.Report SMS INV1'!$D$5:$J$1005,7,FALSE),""),"")</f>
        <v/>
      </c>
      <c r="P457" s="285" t="str">
        <f>IF($N457="Complete",IF(NOT(ISBLANK(K457)),VLOOKUP(K457,'1D.Report SMS INV1'!$D$5:$J$1005,7,FALSE),""),"")</f>
        <v/>
      </c>
      <c r="Q457" s="285" t="str">
        <f>IF($N457="Complete",IF(NOT(ISBLANK(L457)),VLOOKUP(L457,'1D.Report SMS INV1'!$D$5:$J$1005,7,FALSE),""),"")</f>
        <v/>
      </c>
      <c r="R457" s="285" t="str">
        <f>IF($N457="Complete",IF(NOT(ISBLANK(J457)),VLOOKUP(J457,'1E.Report SMS INV2'!$D$5:$J$1005,7,FALSE),""),"")</f>
        <v/>
      </c>
      <c r="S457" s="285" t="str">
        <f>IF($N457="Complete",IF(NOT(ISBLANK(K457)),VLOOKUP(K457,'1E.Report SMS INV2'!$D$5:$J$1005,7,FALSE),""),"")</f>
        <v/>
      </c>
      <c r="T457" s="285" t="str">
        <f>IF($N457="Complete",IF(NOT(ISBLANK(L457)),VLOOKUP(L457,'1E.Report SMS INV2'!$D$5:$J$1005,7,FALSE),""),"")</f>
        <v/>
      </c>
      <c r="U457" s="285" t="str">
        <f>IF(N457="Complete",IF(COUNTIF($J$12:$J457,$J457)+COUNTIF($K$12:$K457,$J457)+COUNTIF($L$12:$L457,$J457)&gt;1,"Data Duplicate",""),"")</f>
        <v/>
      </c>
      <c r="V457" s="263" t="str">
        <f>IF($N457="Complete",VLOOKUP($B457,'1C.Report TOS PreCall'!$B$2:$K$842,7,FALSE)," ")</f>
        <v xml:space="preserve"> </v>
      </c>
      <c r="W457" s="263" t="str">
        <f>IF($N457="Complete",VLOOKUP($B457,'1C.Report TOS PreCall'!$B$2:$K$842,4,FALSE)," ")</f>
        <v xml:space="preserve"> </v>
      </c>
      <c r="X457" s="263"/>
      <c r="Y457" s="263" t="str">
        <f>IF($N457="Complete",VLOOKUP($B457,'1C.Report TOS PreCall'!$B$2:$K$842,6,FALSE)," ")</f>
        <v xml:space="preserve"> </v>
      </c>
      <c r="Z457" s="263" t="str">
        <f>IF($N457="Complete",VLOOKUP($B457,'1C.Report TOS PreCall'!$B$2:$K$842,8,FALSE)," ")</f>
        <v xml:space="preserve"> </v>
      </c>
      <c r="AA457" s="263" t="str">
        <f>IF($N457="Complete",VLOOKUP($B457,'1C.Report TOS PreCall'!$B$2:$K$842,5,FALSE)," ")</f>
        <v xml:space="preserve"> </v>
      </c>
    </row>
    <row r="458" spans="1:27">
      <c r="A458" s="284">
        <v>448</v>
      </c>
      <c r="B458" s="262"/>
      <c r="C458" s="262"/>
      <c r="D458" s="262"/>
      <c r="E458" s="291"/>
      <c r="F458" s="268"/>
      <c r="G458" s="268"/>
      <c r="H458" s="291"/>
      <c r="I458" s="268"/>
      <c r="J458" s="295"/>
      <c r="K458" s="295"/>
      <c r="L458" s="295"/>
      <c r="M458" s="291"/>
      <c r="N458" s="262"/>
      <c r="O458" s="285" t="str">
        <f>IF($N458="Complete",IF(NOT(ISBLANK(J458)),VLOOKUP(J458,'1D.Report SMS INV1'!$D$5:$J$1005,7,FALSE),""),"")</f>
        <v/>
      </c>
      <c r="P458" s="285" t="str">
        <f>IF($N458="Complete",IF(NOT(ISBLANK(K458)),VLOOKUP(K458,'1D.Report SMS INV1'!$D$5:$J$1005,7,FALSE),""),"")</f>
        <v/>
      </c>
      <c r="Q458" s="285" t="str">
        <f>IF($N458="Complete",IF(NOT(ISBLANK(L458)),VLOOKUP(L458,'1D.Report SMS INV1'!$D$5:$J$1005,7,FALSE),""),"")</f>
        <v/>
      </c>
      <c r="R458" s="285" t="str">
        <f>IF($N458="Complete",IF(NOT(ISBLANK(J458)),VLOOKUP(J458,'1E.Report SMS INV2'!$D$5:$J$1005,7,FALSE),""),"")</f>
        <v/>
      </c>
      <c r="S458" s="285" t="str">
        <f>IF($N458="Complete",IF(NOT(ISBLANK(K458)),VLOOKUP(K458,'1E.Report SMS INV2'!$D$5:$J$1005,7,FALSE),""),"")</f>
        <v/>
      </c>
      <c r="T458" s="285" t="str">
        <f>IF($N458="Complete",IF(NOT(ISBLANK(L458)),VLOOKUP(L458,'1E.Report SMS INV2'!$D$5:$J$1005,7,FALSE),""),"")</f>
        <v/>
      </c>
      <c r="U458" s="285" t="str">
        <f>IF(N458="Complete",IF(COUNTIF($J$12:$J458,$J458)+COUNTIF($K$12:$K458,$J458)+COUNTIF($L$12:$L458,$J458)&gt;1,"Data Duplicate",""),"")</f>
        <v/>
      </c>
      <c r="V458" s="263" t="str">
        <f>IF($N458="Complete",VLOOKUP($B458,'1C.Report TOS PreCall'!$B$2:$K$842,7,FALSE)," ")</f>
        <v xml:space="preserve"> </v>
      </c>
      <c r="W458" s="263" t="str">
        <f>IF($N458="Complete",VLOOKUP($B458,'1C.Report TOS PreCall'!$B$2:$K$842,4,FALSE)," ")</f>
        <v xml:space="preserve"> </v>
      </c>
      <c r="X458" s="263"/>
      <c r="Y458" s="263" t="str">
        <f>IF($N458="Complete",VLOOKUP($B458,'1C.Report TOS PreCall'!$B$2:$K$842,6,FALSE)," ")</f>
        <v xml:space="preserve"> </v>
      </c>
      <c r="Z458" s="263" t="str">
        <f>IF($N458="Complete",VLOOKUP($B458,'1C.Report TOS PreCall'!$B$2:$K$842,8,FALSE)," ")</f>
        <v xml:space="preserve"> </v>
      </c>
      <c r="AA458" s="263" t="str">
        <f>IF($N458="Complete",VLOOKUP($B458,'1C.Report TOS PreCall'!$B$2:$K$842,5,FALSE)," ")</f>
        <v xml:space="preserve"> </v>
      </c>
    </row>
    <row r="459" spans="1:27">
      <c r="A459" s="284">
        <v>449</v>
      </c>
      <c r="B459" s="262"/>
      <c r="C459" s="262"/>
      <c r="D459" s="262"/>
      <c r="E459" s="291"/>
      <c r="F459" s="268"/>
      <c r="G459" s="268"/>
      <c r="H459" s="291"/>
      <c r="I459" s="268"/>
      <c r="J459" s="295"/>
      <c r="K459" s="295"/>
      <c r="L459" s="295"/>
      <c r="M459" s="291"/>
      <c r="N459" s="262"/>
      <c r="O459" s="285" t="str">
        <f>IF($N459="Complete",IF(NOT(ISBLANK(J459)),VLOOKUP(J459,'1D.Report SMS INV1'!$D$5:$J$1005,7,FALSE),""),"")</f>
        <v/>
      </c>
      <c r="P459" s="285" t="str">
        <f>IF($N459="Complete",IF(NOT(ISBLANK(K459)),VLOOKUP(K459,'1D.Report SMS INV1'!$D$5:$J$1005,7,FALSE),""),"")</f>
        <v/>
      </c>
      <c r="Q459" s="285" t="str">
        <f>IF($N459="Complete",IF(NOT(ISBLANK(L459)),VLOOKUP(L459,'1D.Report SMS INV1'!$D$5:$J$1005,7,FALSE),""),"")</f>
        <v/>
      </c>
      <c r="R459" s="285" t="str">
        <f>IF($N459="Complete",IF(NOT(ISBLANK(J459)),VLOOKUP(J459,'1E.Report SMS INV2'!$D$5:$J$1005,7,FALSE),""),"")</f>
        <v/>
      </c>
      <c r="S459" s="285" t="str">
        <f>IF($N459="Complete",IF(NOT(ISBLANK(K459)),VLOOKUP(K459,'1E.Report SMS INV2'!$D$5:$J$1005,7,FALSE),""),"")</f>
        <v/>
      </c>
      <c r="T459" s="285" t="str">
        <f>IF($N459="Complete",IF(NOT(ISBLANK(L459)),VLOOKUP(L459,'1E.Report SMS INV2'!$D$5:$J$1005,7,FALSE),""),"")</f>
        <v/>
      </c>
      <c r="U459" s="285" t="str">
        <f>IF(N459="Complete",IF(COUNTIF($J$12:$J459,$J459)+COUNTIF($K$12:$K459,$J459)+COUNTIF($L$12:$L459,$J459)&gt;1,"Data Duplicate",""),"")</f>
        <v/>
      </c>
      <c r="V459" s="263" t="str">
        <f>IF($N459="Complete",VLOOKUP($B459,'1C.Report TOS PreCall'!$B$2:$K$842,7,FALSE)," ")</f>
        <v xml:space="preserve"> </v>
      </c>
      <c r="W459" s="263" t="str">
        <f>IF($N459="Complete",VLOOKUP($B459,'1C.Report TOS PreCall'!$B$2:$K$842,4,FALSE)," ")</f>
        <v xml:space="preserve"> </v>
      </c>
      <c r="X459" s="263"/>
      <c r="Y459" s="263" t="str">
        <f>IF($N459="Complete",VLOOKUP($B459,'1C.Report TOS PreCall'!$B$2:$K$842,6,FALSE)," ")</f>
        <v xml:space="preserve"> </v>
      </c>
      <c r="Z459" s="263" t="str">
        <f>IF($N459="Complete",VLOOKUP($B459,'1C.Report TOS PreCall'!$B$2:$K$842,8,FALSE)," ")</f>
        <v xml:space="preserve"> </v>
      </c>
      <c r="AA459" s="263" t="str">
        <f>IF($N459="Complete",VLOOKUP($B459,'1C.Report TOS PreCall'!$B$2:$K$842,5,FALSE)," ")</f>
        <v xml:space="preserve"> </v>
      </c>
    </row>
    <row r="460" spans="1:27">
      <c r="A460" s="284">
        <v>450</v>
      </c>
      <c r="B460" s="262"/>
      <c r="C460" s="262"/>
      <c r="D460" s="262"/>
      <c r="E460" s="291"/>
      <c r="F460" s="268"/>
      <c r="G460" s="268"/>
      <c r="H460" s="291"/>
      <c r="I460" s="268"/>
      <c r="J460" s="295"/>
      <c r="K460" s="295"/>
      <c r="L460" s="295"/>
      <c r="M460" s="291"/>
      <c r="N460" s="262"/>
      <c r="O460" s="285" t="str">
        <f>IF($N460="Complete",IF(NOT(ISBLANK(J460)),VLOOKUP(J460,'1D.Report SMS INV1'!$D$5:$J$1005,7,FALSE),""),"")</f>
        <v/>
      </c>
      <c r="P460" s="285" t="str">
        <f>IF($N460="Complete",IF(NOT(ISBLANK(K460)),VLOOKUP(K460,'1D.Report SMS INV1'!$D$5:$J$1005,7,FALSE),""),"")</f>
        <v/>
      </c>
      <c r="Q460" s="285" t="str">
        <f>IF($N460="Complete",IF(NOT(ISBLANK(L460)),VLOOKUP(L460,'1D.Report SMS INV1'!$D$5:$J$1005,7,FALSE),""),"")</f>
        <v/>
      </c>
      <c r="R460" s="285" t="str">
        <f>IF($N460="Complete",IF(NOT(ISBLANK(J460)),VLOOKUP(J460,'1E.Report SMS INV2'!$D$5:$J$1005,7,FALSE),""),"")</f>
        <v/>
      </c>
      <c r="S460" s="285" t="str">
        <f>IF($N460="Complete",IF(NOT(ISBLANK(K460)),VLOOKUP(K460,'1E.Report SMS INV2'!$D$5:$J$1005,7,FALSE),""),"")</f>
        <v/>
      </c>
      <c r="T460" s="285" t="str">
        <f>IF($N460="Complete",IF(NOT(ISBLANK(L460)),VLOOKUP(L460,'1E.Report SMS INV2'!$D$5:$J$1005,7,FALSE),""),"")</f>
        <v/>
      </c>
      <c r="U460" s="285" t="str">
        <f>IF(N460="Complete",IF(COUNTIF($J$12:$J460,$J460)+COUNTIF($K$12:$K460,$J460)+COUNTIF($L$12:$L460,$J460)&gt;1,"Data Duplicate",""),"")</f>
        <v/>
      </c>
      <c r="V460" s="263" t="str">
        <f>IF($N460="Complete",VLOOKUP($B460,'1C.Report TOS PreCall'!$B$2:$K$842,7,FALSE)," ")</f>
        <v xml:space="preserve"> </v>
      </c>
      <c r="W460" s="263" t="str">
        <f>IF($N460="Complete",VLOOKUP($B460,'1C.Report TOS PreCall'!$B$2:$K$842,4,FALSE)," ")</f>
        <v xml:space="preserve"> </v>
      </c>
      <c r="X460" s="263"/>
      <c r="Y460" s="263" t="str">
        <f>IF($N460="Complete",VLOOKUP($B460,'1C.Report TOS PreCall'!$B$2:$K$842,6,FALSE)," ")</f>
        <v xml:space="preserve"> </v>
      </c>
      <c r="Z460" s="263" t="str">
        <f>IF($N460="Complete",VLOOKUP($B460,'1C.Report TOS PreCall'!$B$2:$K$842,8,FALSE)," ")</f>
        <v xml:space="preserve"> </v>
      </c>
      <c r="AA460" s="263" t="str">
        <f>IF($N460="Complete",VLOOKUP($B460,'1C.Report TOS PreCall'!$B$2:$K$842,5,FALSE)," ")</f>
        <v xml:space="preserve"> </v>
      </c>
    </row>
    <row r="461" spans="1:27">
      <c r="A461" s="284">
        <v>451</v>
      </c>
      <c r="B461" s="262"/>
      <c r="C461" s="262"/>
      <c r="D461" s="262"/>
      <c r="E461" s="291"/>
      <c r="F461" s="268"/>
      <c r="G461" s="268"/>
      <c r="H461" s="291"/>
      <c r="I461" s="268"/>
      <c r="J461" s="295"/>
      <c r="K461" s="295"/>
      <c r="L461" s="295"/>
      <c r="M461" s="291"/>
      <c r="N461" s="262"/>
      <c r="O461" s="285" t="str">
        <f>IF($N461="Complete",IF(NOT(ISBLANK(J461)),VLOOKUP(J461,'1D.Report SMS INV1'!$D$5:$J$1005,7,FALSE),""),"")</f>
        <v/>
      </c>
      <c r="P461" s="285" t="str">
        <f>IF($N461="Complete",IF(NOT(ISBLANK(K461)),VLOOKUP(K461,'1D.Report SMS INV1'!$D$5:$J$1005,7,FALSE),""),"")</f>
        <v/>
      </c>
      <c r="Q461" s="285" t="str">
        <f>IF($N461="Complete",IF(NOT(ISBLANK(L461)),VLOOKUP(L461,'1D.Report SMS INV1'!$D$5:$J$1005,7,FALSE),""),"")</f>
        <v/>
      </c>
      <c r="R461" s="285" t="str">
        <f>IF($N461="Complete",IF(NOT(ISBLANK(J461)),VLOOKUP(J461,'1E.Report SMS INV2'!$D$5:$J$1005,7,FALSE),""),"")</f>
        <v/>
      </c>
      <c r="S461" s="285" t="str">
        <f>IF($N461="Complete",IF(NOT(ISBLANK(K461)),VLOOKUP(K461,'1E.Report SMS INV2'!$D$5:$J$1005,7,FALSE),""),"")</f>
        <v/>
      </c>
      <c r="T461" s="285" t="str">
        <f>IF($N461="Complete",IF(NOT(ISBLANK(L461)),VLOOKUP(L461,'1E.Report SMS INV2'!$D$5:$J$1005,7,FALSE),""),"")</f>
        <v/>
      </c>
      <c r="U461" s="285" t="str">
        <f>IF(N461="Complete",IF(COUNTIF($J$12:$J461,$J461)+COUNTIF($K$12:$K461,$J461)+COUNTIF($L$12:$L461,$J461)&gt;1,"Data Duplicate",""),"")</f>
        <v/>
      </c>
      <c r="V461" s="263" t="str">
        <f>IF($N461="Complete",VLOOKUP($B461,'1C.Report TOS PreCall'!$B$2:$K$842,7,FALSE)," ")</f>
        <v xml:space="preserve"> </v>
      </c>
      <c r="W461" s="263" t="str">
        <f>IF($N461="Complete",VLOOKUP($B461,'1C.Report TOS PreCall'!$B$2:$K$842,4,FALSE)," ")</f>
        <v xml:space="preserve"> </v>
      </c>
      <c r="X461" s="263"/>
      <c r="Y461" s="263" t="str">
        <f>IF($N461="Complete",VLOOKUP($B461,'1C.Report TOS PreCall'!$B$2:$K$842,6,FALSE)," ")</f>
        <v xml:space="preserve"> </v>
      </c>
      <c r="Z461" s="263" t="str">
        <f>IF($N461="Complete",VLOOKUP($B461,'1C.Report TOS PreCall'!$B$2:$K$842,8,FALSE)," ")</f>
        <v xml:space="preserve"> </v>
      </c>
      <c r="AA461" s="263" t="str">
        <f>IF($N461="Complete",VLOOKUP($B461,'1C.Report TOS PreCall'!$B$2:$K$842,5,FALSE)," ")</f>
        <v xml:space="preserve"> </v>
      </c>
    </row>
    <row r="462" spans="1:27">
      <c r="A462" s="284">
        <v>452</v>
      </c>
      <c r="B462" s="262"/>
      <c r="C462" s="262"/>
      <c r="D462" s="262"/>
      <c r="E462" s="291"/>
      <c r="F462" s="268"/>
      <c r="G462" s="268"/>
      <c r="H462" s="291"/>
      <c r="I462" s="268"/>
      <c r="J462" s="295"/>
      <c r="K462" s="295"/>
      <c r="L462" s="295"/>
      <c r="M462" s="291"/>
      <c r="N462" s="262"/>
      <c r="O462" s="285" t="str">
        <f>IF($N462="Complete",IF(NOT(ISBLANK(J462)),VLOOKUP(J462,'1D.Report SMS INV1'!$D$5:$J$1005,7,FALSE),""),"")</f>
        <v/>
      </c>
      <c r="P462" s="285" t="str">
        <f>IF($N462="Complete",IF(NOT(ISBLANK(K462)),VLOOKUP(K462,'1D.Report SMS INV1'!$D$5:$J$1005,7,FALSE),""),"")</f>
        <v/>
      </c>
      <c r="Q462" s="285" t="str">
        <f>IF($N462="Complete",IF(NOT(ISBLANK(L462)),VLOOKUP(L462,'1D.Report SMS INV1'!$D$5:$J$1005,7,FALSE),""),"")</f>
        <v/>
      </c>
      <c r="R462" s="285" t="str">
        <f>IF($N462="Complete",IF(NOT(ISBLANK(J462)),VLOOKUP(J462,'1E.Report SMS INV2'!$D$5:$J$1005,7,FALSE),""),"")</f>
        <v/>
      </c>
      <c r="S462" s="285" t="str">
        <f>IF($N462="Complete",IF(NOT(ISBLANK(K462)),VLOOKUP(K462,'1E.Report SMS INV2'!$D$5:$J$1005,7,FALSE),""),"")</f>
        <v/>
      </c>
      <c r="T462" s="285" t="str">
        <f>IF($N462="Complete",IF(NOT(ISBLANK(L462)),VLOOKUP(L462,'1E.Report SMS INV2'!$D$5:$J$1005,7,FALSE),""),"")</f>
        <v/>
      </c>
      <c r="U462" s="285" t="str">
        <f>IF(N462="Complete",IF(COUNTIF($J$12:$J462,$J462)+COUNTIF($K$12:$K462,$J462)+COUNTIF($L$12:$L462,$J462)&gt;1,"Data Duplicate",""),"")</f>
        <v/>
      </c>
      <c r="V462" s="263" t="str">
        <f>IF($N462="Complete",VLOOKUP($B462,'1C.Report TOS PreCall'!$B$2:$K$842,7,FALSE)," ")</f>
        <v xml:space="preserve"> </v>
      </c>
      <c r="W462" s="263" t="str">
        <f>IF($N462="Complete",VLOOKUP($B462,'1C.Report TOS PreCall'!$B$2:$K$842,4,FALSE)," ")</f>
        <v xml:space="preserve"> </v>
      </c>
      <c r="X462" s="263"/>
      <c r="Y462" s="263" t="str">
        <f>IF($N462="Complete",VLOOKUP($B462,'1C.Report TOS PreCall'!$B$2:$K$842,6,FALSE)," ")</f>
        <v xml:space="preserve"> </v>
      </c>
      <c r="Z462" s="263" t="str">
        <f>IF($N462="Complete",VLOOKUP($B462,'1C.Report TOS PreCall'!$B$2:$K$842,8,FALSE)," ")</f>
        <v xml:space="preserve"> </v>
      </c>
      <c r="AA462" s="263" t="str">
        <f>IF($N462="Complete",VLOOKUP($B462,'1C.Report TOS PreCall'!$B$2:$K$842,5,FALSE)," ")</f>
        <v xml:space="preserve"> </v>
      </c>
    </row>
    <row r="463" spans="1:27">
      <c r="A463" s="284">
        <v>453</v>
      </c>
      <c r="B463" s="262"/>
      <c r="C463" s="262"/>
      <c r="D463" s="262"/>
      <c r="E463" s="291"/>
      <c r="F463" s="268"/>
      <c r="G463" s="268"/>
      <c r="H463" s="291"/>
      <c r="I463" s="268"/>
      <c r="J463" s="295"/>
      <c r="K463" s="295"/>
      <c r="L463" s="295"/>
      <c r="M463" s="291"/>
      <c r="N463" s="262"/>
      <c r="O463" s="285" t="str">
        <f>IF($N463="Complete",IF(NOT(ISBLANK(J463)),VLOOKUP(J463,'1D.Report SMS INV1'!$D$5:$J$1005,7,FALSE),""),"")</f>
        <v/>
      </c>
      <c r="P463" s="285" t="str">
        <f>IF($N463="Complete",IF(NOT(ISBLANK(K463)),VLOOKUP(K463,'1D.Report SMS INV1'!$D$5:$J$1005,7,FALSE),""),"")</f>
        <v/>
      </c>
      <c r="Q463" s="285" t="str">
        <f>IF($N463="Complete",IF(NOT(ISBLANK(L463)),VLOOKUP(L463,'1D.Report SMS INV1'!$D$5:$J$1005,7,FALSE),""),"")</f>
        <v/>
      </c>
      <c r="R463" s="285" t="str">
        <f>IF($N463="Complete",IF(NOT(ISBLANK(J463)),VLOOKUP(J463,'1E.Report SMS INV2'!$D$5:$J$1005,7,FALSE),""),"")</f>
        <v/>
      </c>
      <c r="S463" s="285" t="str">
        <f>IF($N463="Complete",IF(NOT(ISBLANK(K463)),VLOOKUP(K463,'1E.Report SMS INV2'!$D$5:$J$1005,7,FALSE),""),"")</f>
        <v/>
      </c>
      <c r="T463" s="285" t="str">
        <f>IF($N463="Complete",IF(NOT(ISBLANK(L463)),VLOOKUP(L463,'1E.Report SMS INV2'!$D$5:$J$1005,7,FALSE),""),"")</f>
        <v/>
      </c>
      <c r="U463" s="285" t="str">
        <f>IF(N463="Complete",IF(COUNTIF($J$12:$J463,$J463)+COUNTIF($K$12:$K463,$J463)+COUNTIF($L$12:$L463,$J463)&gt;1,"Data Duplicate",""),"")</f>
        <v/>
      </c>
      <c r="V463" s="263" t="str">
        <f>IF($N463="Complete",VLOOKUP($B463,'1C.Report TOS PreCall'!$B$2:$K$842,7,FALSE)," ")</f>
        <v xml:space="preserve"> </v>
      </c>
      <c r="W463" s="263" t="str">
        <f>IF($N463="Complete",VLOOKUP($B463,'1C.Report TOS PreCall'!$B$2:$K$842,4,FALSE)," ")</f>
        <v xml:space="preserve"> </v>
      </c>
      <c r="X463" s="263"/>
      <c r="Y463" s="263" t="str">
        <f>IF($N463="Complete",VLOOKUP($B463,'1C.Report TOS PreCall'!$B$2:$K$842,6,FALSE)," ")</f>
        <v xml:space="preserve"> </v>
      </c>
      <c r="Z463" s="263" t="str">
        <f>IF($N463="Complete",VLOOKUP($B463,'1C.Report TOS PreCall'!$B$2:$K$842,8,FALSE)," ")</f>
        <v xml:space="preserve"> </v>
      </c>
      <c r="AA463" s="263" t="str">
        <f>IF($N463="Complete",VLOOKUP($B463,'1C.Report TOS PreCall'!$B$2:$K$842,5,FALSE)," ")</f>
        <v xml:space="preserve"> </v>
      </c>
    </row>
    <row r="464" spans="1:27">
      <c r="A464" s="284">
        <v>454</v>
      </c>
      <c r="B464" s="262"/>
      <c r="C464" s="262"/>
      <c r="D464" s="262"/>
      <c r="E464" s="291"/>
      <c r="F464" s="268"/>
      <c r="G464" s="268"/>
      <c r="H464" s="291"/>
      <c r="I464" s="268"/>
      <c r="J464" s="295"/>
      <c r="K464" s="295"/>
      <c r="L464" s="295"/>
      <c r="M464" s="291"/>
      <c r="N464" s="262"/>
      <c r="O464" s="285" t="str">
        <f>IF($N464="Complete",IF(NOT(ISBLANK(J464)),VLOOKUP(J464,'1D.Report SMS INV1'!$D$5:$J$1005,7,FALSE),""),"")</f>
        <v/>
      </c>
      <c r="P464" s="285" t="str">
        <f>IF($N464="Complete",IF(NOT(ISBLANK(K464)),VLOOKUP(K464,'1D.Report SMS INV1'!$D$5:$J$1005,7,FALSE),""),"")</f>
        <v/>
      </c>
      <c r="Q464" s="285" t="str">
        <f>IF($N464="Complete",IF(NOT(ISBLANK(L464)),VLOOKUP(L464,'1D.Report SMS INV1'!$D$5:$J$1005,7,FALSE),""),"")</f>
        <v/>
      </c>
      <c r="R464" s="285" t="str">
        <f>IF($N464="Complete",IF(NOT(ISBLANK(J464)),VLOOKUP(J464,'1E.Report SMS INV2'!$D$5:$J$1005,7,FALSE),""),"")</f>
        <v/>
      </c>
      <c r="S464" s="285" t="str">
        <f>IF($N464="Complete",IF(NOT(ISBLANK(K464)),VLOOKUP(K464,'1E.Report SMS INV2'!$D$5:$J$1005,7,FALSE),""),"")</f>
        <v/>
      </c>
      <c r="T464" s="285" t="str">
        <f>IF($N464="Complete",IF(NOT(ISBLANK(L464)),VLOOKUP(L464,'1E.Report SMS INV2'!$D$5:$J$1005,7,FALSE),""),"")</f>
        <v/>
      </c>
      <c r="U464" s="285" t="str">
        <f>IF(N464="Complete",IF(COUNTIF($J$12:$J464,$J464)+COUNTIF($K$12:$K464,$J464)+COUNTIF($L$12:$L464,$J464)&gt;1,"Data Duplicate",""),"")</f>
        <v/>
      </c>
      <c r="V464" s="263" t="str">
        <f>IF($N464="Complete",VLOOKUP($B464,'1C.Report TOS PreCall'!$B$2:$K$842,7,FALSE)," ")</f>
        <v xml:space="preserve"> </v>
      </c>
      <c r="W464" s="263" t="str">
        <f>IF($N464="Complete",VLOOKUP($B464,'1C.Report TOS PreCall'!$B$2:$K$842,4,FALSE)," ")</f>
        <v xml:space="preserve"> </v>
      </c>
      <c r="X464" s="263"/>
      <c r="Y464" s="263" t="str">
        <f>IF($N464="Complete",VLOOKUP($B464,'1C.Report TOS PreCall'!$B$2:$K$842,6,FALSE)," ")</f>
        <v xml:space="preserve"> </v>
      </c>
      <c r="Z464" s="263" t="str">
        <f>IF($N464="Complete",VLOOKUP($B464,'1C.Report TOS PreCall'!$B$2:$K$842,8,FALSE)," ")</f>
        <v xml:space="preserve"> </v>
      </c>
      <c r="AA464" s="263" t="str">
        <f>IF($N464="Complete",VLOOKUP($B464,'1C.Report TOS PreCall'!$B$2:$K$842,5,FALSE)," ")</f>
        <v xml:space="preserve"> </v>
      </c>
    </row>
    <row r="465" spans="1:27">
      <c r="A465" s="284">
        <v>455</v>
      </c>
      <c r="B465" s="262"/>
      <c r="C465" s="262"/>
      <c r="D465" s="262"/>
      <c r="E465" s="291"/>
      <c r="F465" s="268"/>
      <c r="G465" s="268"/>
      <c r="H465" s="291"/>
      <c r="I465" s="268"/>
      <c r="J465" s="295"/>
      <c r="K465" s="295"/>
      <c r="L465" s="295"/>
      <c r="M465" s="291"/>
      <c r="N465" s="262"/>
      <c r="O465" s="285" t="str">
        <f>IF($N465="Complete",IF(NOT(ISBLANK(J465)),VLOOKUP(J465,'1D.Report SMS INV1'!$D$5:$J$1005,7,FALSE),""),"")</f>
        <v/>
      </c>
      <c r="P465" s="285" t="str">
        <f>IF($N465="Complete",IF(NOT(ISBLANK(K465)),VLOOKUP(K465,'1D.Report SMS INV1'!$D$5:$J$1005,7,FALSE),""),"")</f>
        <v/>
      </c>
      <c r="Q465" s="285" t="str">
        <f>IF($N465="Complete",IF(NOT(ISBLANK(L465)),VLOOKUP(L465,'1D.Report SMS INV1'!$D$5:$J$1005,7,FALSE),""),"")</f>
        <v/>
      </c>
      <c r="R465" s="285" t="str">
        <f>IF($N465="Complete",IF(NOT(ISBLANK(J465)),VLOOKUP(J465,'1E.Report SMS INV2'!$D$5:$J$1005,7,FALSE),""),"")</f>
        <v/>
      </c>
      <c r="S465" s="285" t="str">
        <f>IF($N465="Complete",IF(NOT(ISBLANK(K465)),VLOOKUP(K465,'1E.Report SMS INV2'!$D$5:$J$1005,7,FALSE),""),"")</f>
        <v/>
      </c>
      <c r="T465" s="285" t="str">
        <f>IF($N465="Complete",IF(NOT(ISBLANK(L465)),VLOOKUP(L465,'1E.Report SMS INV2'!$D$5:$J$1005,7,FALSE),""),"")</f>
        <v/>
      </c>
      <c r="U465" s="285" t="str">
        <f>IF(N465="Complete",IF(COUNTIF($J$12:$J465,$J465)+COUNTIF($K$12:$K465,$J465)+COUNTIF($L$12:$L465,$J465)&gt;1,"Data Duplicate",""),"")</f>
        <v/>
      </c>
      <c r="V465" s="263" t="str">
        <f>IF($N465="Complete",VLOOKUP($B465,'1C.Report TOS PreCall'!$B$2:$K$842,7,FALSE)," ")</f>
        <v xml:space="preserve"> </v>
      </c>
      <c r="W465" s="263" t="str">
        <f>IF($N465="Complete",VLOOKUP($B465,'1C.Report TOS PreCall'!$B$2:$K$842,4,FALSE)," ")</f>
        <v xml:space="preserve"> </v>
      </c>
      <c r="X465" s="263"/>
      <c r="Y465" s="263" t="str">
        <f>IF($N465="Complete",VLOOKUP($B465,'1C.Report TOS PreCall'!$B$2:$K$842,6,FALSE)," ")</f>
        <v xml:space="preserve"> </v>
      </c>
      <c r="Z465" s="263" t="str">
        <f>IF($N465="Complete",VLOOKUP($B465,'1C.Report TOS PreCall'!$B$2:$K$842,8,FALSE)," ")</f>
        <v xml:space="preserve"> </v>
      </c>
      <c r="AA465" s="263" t="str">
        <f>IF($N465="Complete",VLOOKUP($B465,'1C.Report TOS PreCall'!$B$2:$K$842,5,FALSE)," ")</f>
        <v xml:space="preserve"> </v>
      </c>
    </row>
    <row r="466" spans="1:27">
      <c r="A466" s="284">
        <v>456</v>
      </c>
      <c r="B466" s="262"/>
      <c r="C466" s="262"/>
      <c r="D466" s="262"/>
      <c r="E466" s="291"/>
      <c r="F466" s="268"/>
      <c r="G466" s="268"/>
      <c r="H466" s="291"/>
      <c r="I466" s="268"/>
      <c r="J466" s="295"/>
      <c r="K466" s="295"/>
      <c r="L466" s="295"/>
      <c r="M466" s="291"/>
      <c r="N466" s="262"/>
      <c r="O466" s="285" t="str">
        <f>IF($N466="Complete",IF(NOT(ISBLANK(J466)),VLOOKUP(J466,'1D.Report SMS INV1'!$D$5:$J$1005,7,FALSE),""),"")</f>
        <v/>
      </c>
      <c r="P466" s="285" t="str">
        <f>IF($N466="Complete",IF(NOT(ISBLANK(K466)),VLOOKUP(K466,'1D.Report SMS INV1'!$D$5:$J$1005,7,FALSE),""),"")</f>
        <v/>
      </c>
      <c r="Q466" s="285" t="str">
        <f>IF($N466="Complete",IF(NOT(ISBLANK(L466)),VLOOKUP(L466,'1D.Report SMS INV1'!$D$5:$J$1005,7,FALSE),""),"")</f>
        <v/>
      </c>
      <c r="R466" s="285" t="str">
        <f>IF($N466="Complete",IF(NOT(ISBLANK(J466)),VLOOKUP(J466,'1E.Report SMS INV2'!$D$5:$J$1005,7,FALSE),""),"")</f>
        <v/>
      </c>
      <c r="S466" s="285" t="str">
        <f>IF($N466="Complete",IF(NOT(ISBLANK(K466)),VLOOKUP(K466,'1E.Report SMS INV2'!$D$5:$J$1005,7,FALSE),""),"")</f>
        <v/>
      </c>
      <c r="T466" s="285" t="str">
        <f>IF($N466="Complete",IF(NOT(ISBLANK(L466)),VLOOKUP(L466,'1E.Report SMS INV2'!$D$5:$J$1005,7,FALSE),""),"")</f>
        <v/>
      </c>
      <c r="U466" s="285" t="str">
        <f>IF(N466="Complete",IF(COUNTIF($J$12:$J466,$J466)+COUNTIF($K$12:$K466,$J466)+COUNTIF($L$12:$L466,$J466)&gt;1,"Data Duplicate",""),"")</f>
        <v/>
      </c>
      <c r="V466" s="263" t="str">
        <f>IF($N466="Complete",VLOOKUP($B466,'1C.Report TOS PreCall'!$B$2:$K$842,7,FALSE)," ")</f>
        <v xml:space="preserve"> </v>
      </c>
      <c r="W466" s="263" t="str">
        <f>IF($N466="Complete",VLOOKUP($B466,'1C.Report TOS PreCall'!$B$2:$K$842,4,FALSE)," ")</f>
        <v xml:space="preserve"> </v>
      </c>
      <c r="X466" s="263"/>
      <c r="Y466" s="263" t="str">
        <f>IF($N466="Complete",VLOOKUP($B466,'1C.Report TOS PreCall'!$B$2:$K$842,6,FALSE)," ")</f>
        <v xml:space="preserve"> </v>
      </c>
      <c r="Z466" s="263" t="str">
        <f>IF($N466="Complete",VLOOKUP($B466,'1C.Report TOS PreCall'!$B$2:$K$842,8,FALSE)," ")</f>
        <v xml:space="preserve"> </v>
      </c>
      <c r="AA466" s="263" t="str">
        <f>IF($N466="Complete",VLOOKUP($B466,'1C.Report TOS PreCall'!$B$2:$K$842,5,FALSE)," ")</f>
        <v xml:space="preserve"> </v>
      </c>
    </row>
    <row r="467" spans="1:27">
      <c r="A467" s="284">
        <v>457</v>
      </c>
      <c r="B467" s="262"/>
      <c r="C467" s="262"/>
      <c r="D467" s="262"/>
      <c r="E467" s="291"/>
      <c r="F467" s="268"/>
      <c r="G467" s="268"/>
      <c r="H467" s="291"/>
      <c r="I467" s="268"/>
      <c r="J467" s="295"/>
      <c r="K467" s="295"/>
      <c r="L467" s="295"/>
      <c r="M467" s="291"/>
      <c r="N467" s="262"/>
      <c r="O467" s="285" t="str">
        <f>IF($N467="Complete",IF(NOT(ISBLANK(J467)),VLOOKUP(J467,'1D.Report SMS INV1'!$D$5:$J$1005,7,FALSE),""),"")</f>
        <v/>
      </c>
      <c r="P467" s="285" t="str">
        <f>IF($N467="Complete",IF(NOT(ISBLANK(K467)),VLOOKUP(K467,'1D.Report SMS INV1'!$D$5:$J$1005,7,FALSE),""),"")</f>
        <v/>
      </c>
      <c r="Q467" s="285" t="str">
        <f>IF($N467="Complete",IF(NOT(ISBLANK(L467)),VLOOKUP(L467,'1D.Report SMS INV1'!$D$5:$J$1005,7,FALSE),""),"")</f>
        <v/>
      </c>
      <c r="R467" s="285" t="str">
        <f>IF($N467="Complete",IF(NOT(ISBLANK(J467)),VLOOKUP(J467,'1E.Report SMS INV2'!$D$5:$J$1005,7,FALSE),""),"")</f>
        <v/>
      </c>
      <c r="S467" s="285" t="str">
        <f>IF($N467="Complete",IF(NOT(ISBLANK(K467)),VLOOKUP(K467,'1E.Report SMS INV2'!$D$5:$J$1005,7,FALSE),""),"")</f>
        <v/>
      </c>
      <c r="T467" s="285" t="str">
        <f>IF($N467="Complete",IF(NOT(ISBLANK(L467)),VLOOKUP(L467,'1E.Report SMS INV2'!$D$5:$J$1005,7,FALSE),""),"")</f>
        <v/>
      </c>
      <c r="U467" s="285" t="str">
        <f>IF(N467="Complete",IF(COUNTIF($J$12:$J467,$J467)+COUNTIF($K$12:$K467,$J467)+COUNTIF($L$12:$L467,$J467)&gt;1,"Data Duplicate",""),"")</f>
        <v/>
      </c>
      <c r="V467" s="263" t="str">
        <f>IF($N467="Complete",VLOOKUP($B467,'1C.Report TOS PreCall'!$B$2:$K$842,7,FALSE)," ")</f>
        <v xml:space="preserve"> </v>
      </c>
      <c r="W467" s="263" t="str">
        <f>IF($N467="Complete",VLOOKUP($B467,'1C.Report TOS PreCall'!$B$2:$K$842,4,FALSE)," ")</f>
        <v xml:space="preserve"> </v>
      </c>
      <c r="X467" s="263"/>
      <c r="Y467" s="263" t="str">
        <f>IF($N467="Complete",VLOOKUP($B467,'1C.Report TOS PreCall'!$B$2:$K$842,6,FALSE)," ")</f>
        <v xml:space="preserve"> </v>
      </c>
      <c r="Z467" s="263" t="str">
        <f>IF($N467="Complete",VLOOKUP($B467,'1C.Report TOS PreCall'!$B$2:$K$842,8,FALSE)," ")</f>
        <v xml:space="preserve"> </v>
      </c>
      <c r="AA467" s="263" t="str">
        <f>IF($N467="Complete",VLOOKUP($B467,'1C.Report TOS PreCall'!$B$2:$K$842,5,FALSE)," ")</f>
        <v xml:space="preserve"> </v>
      </c>
    </row>
    <row r="468" spans="1:27">
      <c r="A468" s="284">
        <v>458</v>
      </c>
      <c r="B468" s="262"/>
      <c r="C468" s="262"/>
      <c r="D468" s="262"/>
      <c r="E468" s="291"/>
      <c r="F468" s="268"/>
      <c r="G468" s="268"/>
      <c r="H468" s="291"/>
      <c r="I468" s="268"/>
      <c r="J468" s="295"/>
      <c r="K468" s="295"/>
      <c r="L468" s="295"/>
      <c r="M468" s="291"/>
      <c r="N468" s="262"/>
      <c r="O468" s="285" t="str">
        <f>IF($N468="Complete",IF(NOT(ISBLANK(J468)),VLOOKUP(J468,'1D.Report SMS INV1'!$D$5:$J$1005,7,FALSE),""),"")</f>
        <v/>
      </c>
      <c r="P468" s="285" t="str">
        <f>IF($N468="Complete",IF(NOT(ISBLANK(K468)),VLOOKUP(K468,'1D.Report SMS INV1'!$D$5:$J$1005,7,FALSE),""),"")</f>
        <v/>
      </c>
      <c r="Q468" s="285" t="str">
        <f>IF($N468="Complete",IF(NOT(ISBLANK(L468)),VLOOKUP(L468,'1D.Report SMS INV1'!$D$5:$J$1005,7,FALSE),""),"")</f>
        <v/>
      </c>
      <c r="R468" s="285" t="str">
        <f>IF($N468="Complete",IF(NOT(ISBLANK(J468)),VLOOKUP(J468,'1E.Report SMS INV2'!$D$5:$J$1005,7,FALSE),""),"")</f>
        <v/>
      </c>
      <c r="S468" s="285" t="str">
        <f>IF($N468="Complete",IF(NOT(ISBLANK(K468)),VLOOKUP(K468,'1E.Report SMS INV2'!$D$5:$J$1005,7,FALSE),""),"")</f>
        <v/>
      </c>
      <c r="T468" s="285" t="str">
        <f>IF($N468="Complete",IF(NOT(ISBLANK(L468)),VLOOKUP(L468,'1E.Report SMS INV2'!$D$5:$J$1005,7,FALSE),""),"")</f>
        <v/>
      </c>
      <c r="U468" s="285" t="str">
        <f>IF(N468="Complete",IF(COUNTIF($J$12:$J468,$J468)+COUNTIF($K$12:$K468,$J468)+COUNTIF($L$12:$L468,$J468)&gt;1,"Data Duplicate",""),"")</f>
        <v/>
      </c>
      <c r="V468" s="263" t="str">
        <f>IF($N468="Complete",VLOOKUP($B468,'1C.Report TOS PreCall'!$B$2:$K$842,7,FALSE)," ")</f>
        <v xml:space="preserve"> </v>
      </c>
      <c r="W468" s="263" t="str">
        <f>IF($N468="Complete",VLOOKUP($B468,'1C.Report TOS PreCall'!$B$2:$K$842,4,FALSE)," ")</f>
        <v xml:space="preserve"> </v>
      </c>
      <c r="X468" s="263"/>
      <c r="Y468" s="263" t="str">
        <f>IF($N468="Complete",VLOOKUP($B468,'1C.Report TOS PreCall'!$B$2:$K$842,6,FALSE)," ")</f>
        <v xml:space="preserve"> </v>
      </c>
      <c r="Z468" s="263" t="str">
        <f>IF($N468="Complete",VLOOKUP($B468,'1C.Report TOS PreCall'!$B$2:$K$842,8,FALSE)," ")</f>
        <v xml:space="preserve"> </v>
      </c>
      <c r="AA468" s="263" t="str">
        <f>IF($N468="Complete",VLOOKUP($B468,'1C.Report TOS PreCall'!$B$2:$K$842,5,FALSE)," ")</f>
        <v xml:space="preserve"> </v>
      </c>
    </row>
    <row r="469" spans="1:27">
      <c r="A469" s="284">
        <v>459</v>
      </c>
      <c r="B469" s="262"/>
      <c r="C469" s="262"/>
      <c r="D469" s="262"/>
      <c r="E469" s="291"/>
      <c r="F469" s="268"/>
      <c r="G469" s="268"/>
      <c r="H469" s="291"/>
      <c r="I469" s="268"/>
      <c r="J469" s="295"/>
      <c r="K469" s="295"/>
      <c r="L469" s="295"/>
      <c r="M469" s="291"/>
      <c r="N469" s="262"/>
      <c r="O469" s="285" t="str">
        <f>IF($N469="Complete",IF(NOT(ISBLANK(J469)),VLOOKUP(J469,'1D.Report SMS INV1'!$D$5:$J$1005,7,FALSE),""),"")</f>
        <v/>
      </c>
      <c r="P469" s="285" t="str">
        <f>IF($N469="Complete",IF(NOT(ISBLANK(K469)),VLOOKUP(K469,'1D.Report SMS INV1'!$D$5:$J$1005,7,FALSE),""),"")</f>
        <v/>
      </c>
      <c r="Q469" s="285" t="str">
        <f>IF($N469="Complete",IF(NOT(ISBLANK(L469)),VLOOKUP(L469,'1D.Report SMS INV1'!$D$5:$J$1005,7,FALSE),""),"")</f>
        <v/>
      </c>
      <c r="R469" s="285" t="str">
        <f>IF($N469="Complete",IF(NOT(ISBLANK(J469)),VLOOKUP(J469,'1E.Report SMS INV2'!$D$5:$J$1005,7,FALSE),""),"")</f>
        <v/>
      </c>
      <c r="S469" s="285" t="str">
        <f>IF($N469="Complete",IF(NOT(ISBLANK(K469)),VLOOKUP(K469,'1E.Report SMS INV2'!$D$5:$J$1005,7,FALSE),""),"")</f>
        <v/>
      </c>
      <c r="T469" s="285" t="str">
        <f>IF($N469="Complete",IF(NOT(ISBLANK(L469)),VLOOKUP(L469,'1E.Report SMS INV2'!$D$5:$J$1005,7,FALSE),""),"")</f>
        <v/>
      </c>
      <c r="U469" s="285" t="str">
        <f>IF(N469="Complete",IF(COUNTIF($J$12:$J469,$J469)+COUNTIF($K$12:$K469,$J469)+COUNTIF($L$12:$L469,$J469)&gt;1,"Data Duplicate",""),"")</f>
        <v/>
      </c>
      <c r="V469" s="263" t="str">
        <f>IF($N469="Complete",VLOOKUP($B469,'1C.Report TOS PreCall'!$B$2:$K$842,7,FALSE)," ")</f>
        <v xml:space="preserve"> </v>
      </c>
      <c r="W469" s="263" t="str">
        <f>IF($N469="Complete",VLOOKUP($B469,'1C.Report TOS PreCall'!$B$2:$K$842,4,FALSE)," ")</f>
        <v xml:space="preserve"> </v>
      </c>
      <c r="X469" s="263"/>
      <c r="Y469" s="263" t="str">
        <f>IF($N469="Complete",VLOOKUP($B469,'1C.Report TOS PreCall'!$B$2:$K$842,6,FALSE)," ")</f>
        <v xml:space="preserve"> </v>
      </c>
      <c r="Z469" s="263" t="str">
        <f>IF($N469="Complete",VLOOKUP($B469,'1C.Report TOS PreCall'!$B$2:$K$842,8,FALSE)," ")</f>
        <v xml:space="preserve"> </v>
      </c>
      <c r="AA469" s="263" t="str">
        <f>IF($N469="Complete",VLOOKUP($B469,'1C.Report TOS PreCall'!$B$2:$K$842,5,FALSE)," ")</f>
        <v xml:space="preserve"> </v>
      </c>
    </row>
    <row r="470" spans="1:27">
      <c r="A470" s="284">
        <v>460</v>
      </c>
      <c r="B470" s="262"/>
      <c r="C470" s="262"/>
      <c r="D470" s="262"/>
      <c r="E470" s="291"/>
      <c r="F470" s="268"/>
      <c r="G470" s="268"/>
      <c r="H470" s="291"/>
      <c r="I470" s="268"/>
      <c r="J470" s="295"/>
      <c r="K470" s="295"/>
      <c r="L470" s="295"/>
      <c r="M470" s="291"/>
      <c r="N470" s="262"/>
      <c r="O470" s="285" t="str">
        <f>IF($N470="Complete",IF(NOT(ISBLANK(J470)),VLOOKUP(J470,'1D.Report SMS INV1'!$D$5:$J$1005,7,FALSE),""),"")</f>
        <v/>
      </c>
      <c r="P470" s="285" t="str">
        <f>IF($N470="Complete",IF(NOT(ISBLANK(K470)),VLOOKUP(K470,'1D.Report SMS INV1'!$D$5:$J$1005,7,FALSE),""),"")</f>
        <v/>
      </c>
      <c r="Q470" s="285" t="str">
        <f>IF($N470="Complete",IF(NOT(ISBLANK(L470)),VLOOKUP(L470,'1D.Report SMS INV1'!$D$5:$J$1005,7,FALSE),""),"")</f>
        <v/>
      </c>
      <c r="R470" s="285" t="str">
        <f>IF($N470="Complete",IF(NOT(ISBLANK(J470)),VLOOKUP(J470,'1E.Report SMS INV2'!$D$5:$J$1005,7,FALSE),""),"")</f>
        <v/>
      </c>
      <c r="S470" s="285" t="str">
        <f>IF($N470="Complete",IF(NOT(ISBLANK(K470)),VLOOKUP(K470,'1E.Report SMS INV2'!$D$5:$J$1005,7,FALSE),""),"")</f>
        <v/>
      </c>
      <c r="T470" s="285" t="str">
        <f>IF($N470="Complete",IF(NOT(ISBLANK(L470)),VLOOKUP(L470,'1E.Report SMS INV2'!$D$5:$J$1005,7,FALSE),""),"")</f>
        <v/>
      </c>
      <c r="U470" s="285" t="str">
        <f>IF(N470="Complete",IF(COUNTIF($J$12:$J470,$J470)+COUNTIF($K$12:$K470,$J470)+COUNTIF($L$12:$L470,$J470)&gt;1,"Data Duplicate",""),"")</f>
        <v/>
      </c>
      <c r="V470" s="263" t="str">
        <f>IF($N470="Complete",VLOOKUP($B470,'1C.Report TOS PreCall'!$B$2:$K$842,7,FALSE)," ")</f>
        <v xml:space="preserve"> </v>
      </c>
      <c r="W470" s="263" t="str">
        <f>IF($N470="Complete",VLOOKUP($B470,'1C.Report TOS PreCall'!$B$2:$K$842,4,FALSE)," ")</f>
        <v xml:space="preserve"> </v>
      </c>
      <c r="X470" s="263"/>
      <c r="Y470" s="263" t="str">
        <f>IF($N470="Complete",VLOOKUP($B470,'1C.Report TOS PreCall'!$B$2:$K$842,6,FALSE)," ")</f>
        <v xml:space="preserve"> </v>
      </c>
      <c r="Z470" s="263" t="str">
        <f>IF($N470="Complete",VLOOKUP($B470,'1C.Report TOS PreCall'!$B$2:$K$842,8,FALSE)," ")</f>
        <v xml:space="preserve"> </v>
      </c>
      <c r="AA470" s="263" t="str">
        <f>IF($N470="Complete",VLOOKUP($B470,'1C.Report TOS PreCall'!$B$2:$K$842,5,FALSE)," ")</f>
        <v xml:space="preserve"> </v>
      </c>
    </row>
    <row r="471" spans="1:27">
      <c r="A471" s="284">
        <v>461</v>
      </c>
      <c r="B471" s="262"/>
      <c r="C471" s="262"/>
      <c r="D471" s="262"/>
      <c r="E471" s="291"/>
      <c r="F471" s="268"/>
      <c r="G471" s="268"/>
      <c r="H471" s="291"/>
      <c r="I471" s="268"/>
      <c r="J471" s="295"/>
      <c r="K471" s="295"/>
      <c r="L471" s="295"/>
      <c r="M471" s="291"/>
      <c r="N471" s="262"/>
      <c r="O471" s="285" t="str">
        <f>IF($N471="Complete",IF(NOT(ISBLANK(J471)),VLOOKUP(J471,'1D.Report SMS INV1'!$D$5:$J$1005,7,FALSE),""),"")</f>
        <v/>
      </c>
      <c r="P471" s="285" t="str">
        <f>IF($N471="Complete",IF(NOT(ISBLANK(K471)),VLOOKUP(K471,'1D.Report SMS INV1'!$D$5:$J$1005,7,FALSE),""),"")</f>
        <v/>
      </c>
      <c r="Q471" s="285" t="str">
        <f>IF($N471="Complete",IF(NOT(ISBLANK(L471)),VLOOKUP(L471,'1D.Report SMS INV1'!$D$5:$J$1005,7,FALSE),""),"")</f>
        <v/>
      </c>
      <c r="R471" s="285" t="str">
        <f>IF($N471="Complete",IF(NOT(ISBLANK(J471)),VLOOKUP(J471,'1E.Report SMS INV2'!$D$5:$J$1005,7,FALSE),""),"")</f>
        <v/>
      </c>
      <c r="S471" s="285" t="str">
        <f>IF($N471="Complete",IF(NOT(ISBLANK(K471)),VLOOKUP(K471,'1E.Report SMS INV2'!$D$5:$J$1005,7,FALSE),""),"")</f>
        <v/>
      </c>
      <c r="T471" s="285" t="str">
        <f>IF($N471="Complete",IF(NOT(ISBLANK(L471)),VLOOKUP(L471,'1E.Report SMS INV2'!$D$5:$J$1005,7,FALSE),""),"")</f>
        <v/>
      </c>
      <c r="U471" s="285" t="str">
        <f>IF(N471="Complete",IF(COUNTIF($J$12:$J471,$J471)+COUNTIF($K$12:$K471,$J471)+COUNTIF($L$12:$L471,$J471)&gt;1,"Data Duplicate",""),"")</f>
        <v/>
      </c>
      <c r="V471" s="263" t="str">
        <f>IF($N471="Complete",VLOOKUP($B471,'1C.Report TOS PreCall'!$B$2:$K$842,7,FALSE)," ")</f>
        <v xml:space="preserve"> </v>
      </c>
      <c r="W471" s="263" t="str">
        <f>IF($N471="Complete",VLOOKUP($B471,'1C.Report TOS PreCall'!$B$2:$K$842,4,FALSE)," ")</f>
        <v xml:space="preserve"> </v>
      </c>
      <c r="X471" s="263"/>
      <c r="Y471" s="263" t="str">
        <f>IF($N471="Complete",VLOOKUP($B471,'1C.Report TOS PreCall'!$B$2:$K$842,6,FALSE)," ")</f>
        <v xml:space="preserve"> </v>
      </c>
      <c r="Z471" s="263" t="str">
        <f>IF($N471="Complete",VLOOKUP($B471,'1C.Report TOS PreCall'!$B$2:$K$842,8,FALSE)," ")</f>
        <v xml:space="preserve"> </v>
      </c>
      <c r="AA471" s="263" t="str">
        <f>IF($N471="Complete",VLOOKUP($B471,'1C.Report TOS PreCall'!$B$2:$K$842,5,FALSE)," ")</f>
        <v xml:space="preserve"> </v>
      </c>
    </row>
    <row r="472" spans="1:27">
      <c r="A472" s="284">
        <v>462</v>
      </c>
      <c r="B472" s="262"/>
      <c r="C472" s="262"/>
      <c r="D472" s="262"/>
      <c r="E472" s="291"/>
      <c r="F472" s="268"/>
      <c r="G472" s="268"/>
      <c r="H472" s="291"/>
      <c r="I472" s="268"/>
      <c r="J472" s="295"/>
      <c r="K472" s="295"/>
      <c r="L472" s="295"/>
      <c r="M472" s="291"/>
      <c r="N472" s="262"/>
      <c r="O472" s="285" t="str">
        <f>IF($N472="Complete",IF(NOT(ISBLANK(J472)),VLOOKUP(J472,'1D.Report SMS INV1'!$D$5:$J$1005,7,FALSE),""),"")</f>
        <v/>
      </c>
      <c r="P472" s="285" t="str">
        <f>IF($N472="Complete",IF(NOT(ISBLANK(K472)),VLOOKUP(K472,'1D.Report SMS INV1'!$D$5:$J$1005,7,FALSE),""),"")</f>
        <v/>
      </c>
      <c r="Q472" s="285" t="str">
        <f>IF($N472="Complete",IF(NOT(ISBLANK(L472)),VLOOKUP(L472,'1D.Report SMS INV1'!$D$5:$J$1005,7,FALSE),""),"")</f>
        <v/>
      </c>
      <c r="R472" s="285" t="str">
        <f>IF($N472="Complete",IF(NOT(ISBLANK(J472)),VLOOKUP(J472,'1E.Report SMS INV2'!$D$5:$J$1005,7,FALSE),""),"")</f>
        <v/>
      </c>
      <c r="S472" s="285" t="str">
        <f>IF($N472="Complete",IF(NOT(ISBLANK(K472)),VLOOKUP(K472,'1E.Report SMS INV2'!$D$5:$J$1005,7,FALSE),""),"")</f>
        <v/>
      </c>
      <c r="T472" s="285" t="str">
        <f>IF($N472="Complete",IF(NOT(ISBLANK(L472)),VLOOKUP(L472,'1E.Report SMS INV2'!$D$5:$J$1005,7,FALSE),""),"")</f>
        <v/>
      </c>
      <c r="U472" s="285" t="str">
        <f>IF(N472="Complete",IF(COUNTIF($J$12:$J472,$J472)+COUNTIF($K$12:$K472,$J472)+COUNTIF($L$12:$L472,$J472)&gt;1,"Data Duplicate",""),"")</f>
        <v/>
      </c>
      <c r="V472" s="263" t="str">
        <f>IF($N472="Complete",VLOOKUP($B472,'1C.Report TOS PreCall'!$B$2:$K$842,7,FALSE)," ")</f>
        <v xml:space="preserve"> </v>
      </c>
      <c r="W472" s="263" t="str">
        <f>IF($N472="Complete",VLOOKUP($B472,'1C.Report TOS PreCall'!$B$2:$K$842,4,FALSE)," ")</f>
        <v xml:space="preserve"> </v>
      </c>
      <c r="X472" s="263"/>
      <c r="Y472" s="263" t="str">
        <f>IF($N472="Complete",VLOOKUP($B472,'1C.Report TOS PreCall'!$B$2:$K$842,6,FALSE)," ")</f>
        <v xml:space="preserve"> </v>
      </c>
      <c r="Z472" s="263" t="str">
        <f>IF($N472="Complete",VLOOKUP($B472,'1C.Report TOS PreCall'!$B$2:$K$842,8,FALSE)," ")</f>
        <v xml:space="preserve"> </v>
      </c>
      <c r="AA472" s="263" t="str">
        <f>IF($N472="Complete",VLOOKUP($B472,'1C.Report TOS PreCall'!$B$2:$K$842,5,FALSE)," ")</f>
        <v xml:space="preserve"> </v>
      </c>
    </row>
    <row r="473" spans="1:27">
      <c r="A473" s="284">
        <v>463</v>
      </c>
      <c r="B473" s="262"/>
      <c r="C473" s="262"/>
      <c r="D473" s="262"/>
      <c r="E473" s="291"/>
      <c r="F473" s="268"/>
      <c r="G473" s="268"/>
      <c r="H473" s="291"/>
      <c r="I473" s="268"/>
      <c r="J473" s="295"/>
      <c r="K473" s="295"/>
      <c r="L473" s="295"/>
      <c r="M473" s="291"/>
      <c r="N473" s="262"/>
      <c r="O473" s="285" t="str">
        <f>IF($N473="Complete",IF(NOT(ISBLANK(J473)),VLOOKUP(J473,'1D.Report SMS INV1'!$D$5:$J$1005,7,FALSE),""),"")</f>
        <v/>
      </c>
      <c r="P473" s="285" t="str">
        <f>IF($N473="Complete",IF(NOT(ISBLANK(K473)),VLOOKUP(K473,'1D.Report SMS INV1'!$D$5:$J$1005,7,FALSE),""),"")</f>
        <v/>
      </c>
      <c r="Q473" s="285" t="str">
        <f>IF($N473="Complete",IF(NOT(ISBLANK(L473)),VLOOKUP(L473,'1D.Report SMS INV1'!$D$5:$J$1005,7,FALSE),""),"")</f>
        <v/>
      </c>
      <c r="R473" s="285" t="str">
        <f>IF($N473="Complete",IF(NOT(ISBLANK(J473)),VLOOKUP(J473,'1E.Report SMS INV2'!$D$5:$J$1005,7,FALSE),""),"")</f>
        <v/>
      </c>
      <c r="S473" s="285" t="str">
        <f>IF($N473="Complete",IF(NOT(ISBLANK(K473)),VLOOKUP(K473,'1E.Report SMS INV2'!$D$5:$J$1005,7,FALSE),""),"")</f>
        <v/>
      </c>
      <c r="T473" s="285" t="str">
        <f>IF($N473="Complete",IF(NOT(ISBLANK(L473)),VLOOKUP(L473,'1E.Report SMS INV2'!$D$5:$J$1005,7,FALSE),""),"")</f>
        <v/>
      </c>
      <c r="U473" s="285" t="str">
        <f>IF(N473="Complete",IF(COUNTIF($J$12:$J473,$J473)+COUNTIF($K$12:$K473,$J473)+COUNTIF($L$12:$L473,$J473)&gt;1,"Data Duplicate",""),"")</f>
        <v/>
      </c>
      <c r="V473" s="263" t="str">
        <f>IF($N473="Complete",VLOOKUP($B473,'1C.Report TOS PreCall'!$B$2:$K$842,7,FALSE)," ")</f>
        <v xml:space="preserve"> </v>
      </c>
      <c r="W473" s="263" t="str">
        <f>IF($N473="Complete",VLOOKUP($B473,'1C.Report TOS PreCall'!$B$2:$K$842,4,FALSE)," ")</f>
        <v xml:space="preserve"> </v>
      </c>
      <c r="X473" s="263"/>
      <c r="Y473" s="263" t="str">
        <f>IF($N473="Complete",VLOOKUP($B473,'1C.Report TOS PreCall'!$B$2:$K$842,6,FALSE)," ")</f>
        <v xml:space="preserve"> </v>
      </c>
      <c r="Z473" s="263" t="str">
        <f>IF($N473="Complete",VLOOKUP($B473,'1C.Report TOS PreCall'!$B$2:$K$842,8,FALSE)," ")</f>
        <v xml:space="preserve"> </v>
      </c>
      <c r="AA473" s="263" t="str">
        <f>IF($N473="Complete",VLOOKUP($B473,'1C.Report TOS PreCall'!$B$2:$K$842,5,FALSE)," ")</f>
        <v xml:space="preserve"> </v>
      </c>
    </row>
    <row r="474" spans="1:27">
      <c r="A474" s="284">
        <v>464</v>
      </c>
      <c r="B474" s="262"/>
      <c r="C474" s="262"/>
      <c r="D474" s="262"/>
      <c r="E474" s="291"/>
      <c r="F474" s="268"/>
      <c r="G474" s="268"/>
      <c r="H474" s="291"/>
      <c r="I474" s="268"/>
      <c r="J474" s="295"/>
      <c r="K474" s="295"/>
      <c r="L474" s="295"/>
      <c r="M474" s="291"/>
      <c r="N474" s="262"/>
      <c r="O474" s="285" t="str">
        <f>IF($N474="Complete",IF(NOT(ISBLANK(J474)),VLOOKUP(J474,'1D.Report SMS INV1'!$D$5:$J$1005,7,FALSE),""),"")</f>
        <v/>
      </c>
      <c r="P474" s="285" t="str">
        <f>IF($N474="Complete",IF(NOT(ISBLANK(K474)),VLOOKUP(K474,'1D.Report SMS INV1'!$D$5:$J$1005,7,FALSE),""),"")</f>
        <v/>
      </c>
      <c r="Q474" s="285" t="str">
        <f>IF($N474="Complete",IF(NOT(ISBLANK(L474)),VLOOKUP(L474,'1D.Report SMS INV1'!$D$5:$J$1005,7,FALSE),""),"")</f>
        <v/>
      </c>
      <c r="R474" s="285" t="str">
        <f>IF($N474="Complete",IF(NOT(ISBLANK(J474)),VLOOKUP(J474,'1E.Report SMS INV2'!$D$5:$J$1005,7,FALSE),""),"")</f>
        <v/>
      </c>
      <c r="S474" s="285" t="str">
        <f>IF($N474="Complete",IF(NOT(ISBLANK(K474)),VLOOKUP(K474,'1E.Report SMS INV2'!$D$5:$J$1005,7,FALSE),""),"")</f>
        <v/>
      </c>
      <c r="T474" s="285" t="str">
        <f>IF($N474="Complete",IF(NOT(ISBLANK(L474)),VLOOKUP(L474,'1E.Report SMS INV2'!$D$5:$J$1005,7,FALSE),""),"")</f>
        <v/>
      </c>
      <c r="U474" s="285" t="str">
        <f>IF(N474="Complete",IF(COUNTIF($J$12:$J474,$J474)+COUNTIF($K$12:$K474,$J474)+COUNTIF($L$12:$L474,$J474)&gt;1,"Data Duplicate",""),"")</f>
        <v/>
      </c>
      <c r="V474" s="263" t="str">
        <f>IF($N474="Complete",VLOOKUP($B474,'1C.Report TOS PreCall'!$B$2:$K$842,7,FALSE)," ")</f>
        <v xml:space="preserve"> </v>
      </c>
      <c r="W474" s="263" t="str">
        <f>IF($N474="Complete",VLOOKUP($B474,'1C.Report TOS PreCall'!$B$2:$K$842,4,FALSE)," ")</f>
        <v xml:space="preserve"> </v>
      </c>
      <c r="X474" s="263"/>
      <c r="Y474" s="263" t="str">
        <f>IF($N474="Complete",VLOOKUP($B474,'1C.Report TOS PreCall'!$B$2:$K$842,6,FALSE)," ")</f>
        <v xml:space="preserve"> </v>
      </c>
      <c r="Z474" s="263" t="str">
        <f>IF($N474="Complete",VLOOKUP($B474,'1C.Report TOS PreCall'!$B$2:$K$842,8,FALSE)," ")</f>
        <v xml:space="preserve"> </v>
      </c>
      <c r="AA474" s="263" t="str">
        <f>IF($N474="Complete",VLOOKUP($B474,'1C.Report TOS PreCall'!$B$2:$K$842,5,FALSE)," ")</f>
        <v xml:space="preserve"> </v>
      </c>
    </row>
    <row r="475" spans="1:27">
      <c r="A475" s="284">
        <v>465</v>
      </c>
      <c r="B475" s="262"/>
      <c r="C475" s="262"/>
      <c r="D475" s="262"/>
      <c r="E475" s="291"/>
      <c r="F475" s="268"/>
      <c r="G475" s="268"/>
      <c r="H475" s="291"/>
      <c r="I475" s="268"/>
      <c r="J475" s="295"/>
      <c r="K475" s="295"/>
      <c r="L475" s="295"/>
      <c r="M475" s="291"/>
      <c r="N475" s="262"/>
      <c r="O475" s="285" t="str">
        <f>IF($N475="Complete",IF(NOT(ISBLANK(J475)),VLOOKUP(J475,'1D.Report SMS INV1'!$D$5:$J$1005,7,FALSE),""),"")</f>
        <v/>
      </c>
      <c r="P475" s="285" t="str">
        <f>IF($N475="Complete",IF(NOT(ISBLANK(K475)),VLOOKUP(K475,'1D.Report SMS INV1'!$D$5:$J$1005,7,FALSE),""),"")</f>
        <v/>
      </c>
      <c r="Q475" s="285" t="str">
        <f>IF($N475="Complete",IF(NOT(ISBLANK(L475)),VLOOKUP(L475,'1D.Report SMS INV1'!$D$5:$J$1005,7,FALSE),""),"")</f>
        <v/>
      </c>
      <c r="R475" s="285" t="str">
        <f>IF($N475="Complete",IF(NOT(ISBLANK(J475)),VLOOKUP(J475,'1E.Report SMS INV2'!$D$5:$J$1005,7,FALSE),""),"")</f>
        <v/>
      </c>
      <c r="S475" s="285" t="str">
        <f>IF($N475="Complete",IF(NOT(ISBLANK(K475)),VLOOKUP(K475,'1E.Report SMS INV2'!$D$5:$J$1005,7,FALSE),""),"")</f>
        <v/>
      </c>
      <c r="T475" s="285" t="str">
        <f>IF($N475="Complete",IF(NOT(ISBLANK(L475)),VLOOKUP(L475,'1E.Report SMS INV2'!$D$5:$J$1005,7,FALSE),""),"")</f>
        <v/>
      </c>
      <c r="U475" s="285" t="str">
        <f>IF(N475="Complete",IF(COUNTIF($J$12:$J475,$J475)+COUNTIF($K$12:$K475,$J475)+COUNTIF($L$12:$L475,$J475)&gt;1,"Data Duplicate",""),"")</f>
        <v/>
      </c>
      <c r="V475" s="263" t="str">
        <f>IF($N475="Complete",VLOOKUP($B475,'1C.Report TOS PreCall'!$B$2:$K$842,7,FALSE)," ")</f>
        <v xml:space="preserve"> </v>
      </c>
      <c r="W475" s="263" t="str">
        <f>IF($N475="Complete",VLOOKUP($B475,'1C.Report TOS PreCall'!$B$2:$K$842,4,FALSE)," ")</f>
        <v xml:space="preserve"> </v>
      </c>
      <c r="X475" s="263"/>
      <c r="Y475" s="263" t="str">
        <f>IF($N475="Complete",VLOOKUP($B475,'1C.Report TOS PreCall'!$B$2:$K$842,6,FALSE)," ")</f>
        <v xml:space="preserve"> </v>
      </c>
      <c r="Z475" s="263" t="str">
        <f>IF($N475="Complete",VLOOKUP($B475,'1C.Report TOS PreCall'!$B$2:$K$842,8,FALSE)," ")</f>
        <v xml:space="preserve"> </v>
      </c>
      <c r="AA475" s="263" t="str">
        <f>IF($N475="Complete",VLOOKUP($B475,'1C.Report TOS PreCall'!$B$2:$K$842,5,FALSE)," ")</f>
        <v xml:space="preserve"> </v>
      </c>
    </row>
    <row r="476" spans="1:27">
      <c r="A476" s="284">
        <v>466</v>
      </c>
      <c r="B476" s="262"/>
      <c r="C476" s="262"/>
      <c r="D476" s="262"/>
      <c r="E476" s="291"/>
      <c r="F476" s="268"/>
      <c r="G476" s="268"/>
      <c r="H476" s="291"/>
      <c r="I476" s="268"/>
      <c r="J476" s="295"/>
      <c r="K476" s="295"/>
      <c r="L476" s="295"/>
      <c r="M476" s="291"/>
      <c r="N476" s="262"/>
      <c r="O476" s="285" t="str">
        <f>IF($N476="Complete",IF(NOT(ISBLANK(J476)),VLOOKUP(J476,'1D.Report SMS INV1'!$D$5:$J$1005,7,FALSE),""),"")</f>
        <v/>
      </c>
      <c r="P476" s="285" t="str">
        <f>IF($N476="Complete",IF(NOT(ISBLANK(K476)),VLOOKUP(K476,'1D.Report SMS INV1'!$D$5:$J$1005,7,FALSE),""),"")</f>
        <v/>
      </c>
      <c r="Q476" s="285" t="str">
        <f>IF($N476="Complete",IF(NOT(ISBLANK(L476)),VLOOKUP(L476,'1D.Report SMS INV1'!$D$5:$J$1005,7,FALSE),""),"")</f>
        <v/>
      </c>
      <c r="R476" s="285" t="str">
        <f>IF($N476="Complete",IF(NOT(ISBLANK(J476)),VLOOKUP(J476,'1E.Report SMS INV2'!$D$5:$J$1005,7,FALSE),""),"")</f>
        <v/>
      </c>
      <c r="S476" s="285" t="str">
        <f>IF($N476="Complete",IF(NOT(ISBLANK(K476)),VLOOKUP(K476,'1E.Report SMS INV2'!$D$5:$J$1005,7,FALSE),""),"")</f>
        <v/>
      </c>
      <c r="T476" s="285" t="str">
        <f>IF($N476="Complete",IF(NOT(ISBLANK(L476)),VLOOKUP(L476,'1E.Report SMS INV2'!$D$5:$J$1005,7,FALSE),""),"")</f>
        <v/>
      </c>
      <c r="U476" s="285" t="str">
        <f>IF(N476="Complete",IF(COUNTIF($J$12:$J476,$J476)+COUNTIF($K$12:$K476,$J476)+COUNTIF($L$12:$L476,$J476)&gt;1,"Data Duplicate",""),"")</f>
        <v/>
      </c>
      <c r="V476" s="263" t="str">
        <f>IF($N476="Complete",VLOOKUP($B476,'1C.Report TOS PreCall'!$B$2:$K$842,7,FALSE)," ")</f>
        <v xml:space="preserve"> </v>
      </c>
      <c r="W476" s="263" t="str">
        <f>IF($N476="Complete",VLOOKUP($B476,'1C.Report TOS PreCall'!$B$2:$K$842,4,FALSE)," ")</f>
        <v xml:space="preserve"> </v>
      </c>
      <c r="X476" s="263"/>
      <c r="Y476" s="263" t="str">
        <f>IF($N476="Complete",VLOOKUP($B476,'1C.Report TOS PreCall'!$B$2:$K$842,6,FALSE)," ")</f>
        <v xml:space="preserve"> </v>
      </c>
      <c r="Z476" s="263" t="str">
        <f>IF($N476="Complete",VLOOKUP($B476,'1C.Report TOS PreCall'!$B$2:$K$842,8,FALSE)," ")</f>
        <v xml:space="preserve"> </v>
      </c>
      <c r="AA476" s="263" t="str">
        <f>IF($N476="Complete",VLOOKUP($B476,'1C.Report TOS PreCall'!$B$2:$K$842,5,FALSE)," ")</f>
        <v xml:space="preserve"> </v>
      </c>
    </row>
    <row r="477" spans="1:27">
      <c r="A477" s="284">
        <v>467</v>
      </c>
      <c r="B477" s="262"/>
      <c r="C477" s="262"/>
      <c r="D477" s="262"/>
      <c r="E477" s="291"/>
      <c r="F477" s="268"/>
      <c r="G477" s="268"/>
      <c r="H477" s="291"/>
      <c r="I477" s="268"/>
      <c r="J477" s="295"/>
      <c r="K477" s="295"/>
      <c r="L477" s="295"/>
      <c r="M477" s="291"/>
      <c r="N477" s="262"/>
      <c r="O477" s="285" t="str">
        <f>IF($N477="Complete",IF(NOT(ISBLANK(J477)),VLOOKUP(J477,'1D.Report SMS INV1'!$D$5:$J$1005,7,FALSE),""),"")</f>
        <v/>
      </c>
      <c r="P477" s="285" t="str">
        <f>IF($N477="Complete",IF(NOT(ISBLANK(K477)),VLOOKUP(K477,'1D.Report SMS INV1'!$D$5:$J$1005,7,FALSE),""),"")</f>
        <v/>
      </c>
      <c r="Q477" s="285" t="str">
        <f>IF($N477="Complete",IF(NOT(ISBLANK(L477)),VLOOKUP(L477,'1D.Report SMS INV1'!$D$5:$J$1005,7,FALSE),""),"")</f>
        <v/>
      </c>
      <c r="R477" s="285" t="str">
        <f>IF($N477="Complete",IF(NOT(ISBLANK(J477)),VLOOKUP(J477,'1E.Report SMS INV2'!$D$5:$J$1005,7,FALSE),""),"")</f>
        <v/>
      </c>
      <c r="S477" s="285" t="str">
        <f>IF($N477="Complete",IF(NOT(ISBLANK(K477)),VLOOKUP(K477,'1E.Report SMS INV2'!$D$5:$J$1005,7,FALSE),""),"")</f>
        <v/>
      </c>
      <c r="T477" s="285" t="str">
        <f>IF($N477="Complete",IF(NOT(ISBLANK(L477)),VLOOKUP(L477,'1E.Report SMS INV2'!$D$5:$J$1005,7,FALSE),""),"")</f>
        <v/>
      </c>
      <c r="U477" s="285" t="str">
        <f>IF(N477="Complete",IF(COUNTIF($J$12:$J477,$J477)+COUNTIF($K$12:$K477,$J477)+COUNTIF($L$12:$L477,$J477)&gt;1,"Data Duplicate",""),"")</f>
        <v/>
      </c>
      <c r="V477" s="263" t="str">
        <f>IF($N477="Complete",VLOOKUP($B477,'1C.Report TOS PreCall'!$B$2:$K$842,7,FALSE)," ")</f>
        <v xml:space="preserve"> </v>
      </c>
      <c r="W477" s="263" t="str">
        <f>IF($N477="Complete",VLOOKUP($B477,'1C.Report TOS PreCall'!$B$2:$K$842,4,FALSE)," ")</f>
        <v xml:space="preserve"> </v>
      </c>
      <c r="X477" s="263"/>
      <c r="Y477" s="263" t="str">
        <f>IF($N477="Complete",VLOOKUP($B477,'1C.Report TOS PreCall'!$B$2:$K$842,6,FALSE)," ")</f>
        <v xml:space="preserve"> </v>
      </c>
      <c r="Z477" s="263" t="str">
        <f>IF($N477="Complete",VLOOKUP($B477,'1C.Report TOS PreCall'!$B$2:$K$842,8,FALSE)," ")</f>
        <v xml:space="preserve"> </v>
      </c>
      <c r="AA477" s="263" t="str">
        <f>IF($N477="Complete",VLOOKUP($B477,'1C.Report TOS PreCall'!$B$2:$K$842,5,FALSE)," ")</f>
        <v xml:space="preserve"> </v>
      </c>
    </row>
    <row r="478" spans="1:27">
      <c r="A478" s="284">
        <v>468</v>
      </c>
      <c r="B478" s="262"/>
      <c r="C478" s="262"/>
      <c r="D478" s="262"/>
      <c r="E478" s="291"/>
      <c r="F478" s="268"/>
      <c r="G478" s="268"/>
      <c r="H478" s="291"/>
      <c r="I478" s="268"/>
      <c r="J478" s="295"/>
      <c r="K478" s="295"/>
      <c r="L478" s="295"/>
      <c r="M478" s="291"/>
      <c r="N478" s="262"/>
      <c r="O478" s="285" t="str">
        <f>IF($N478="Complete",IF(NOT(ISBLANK(J478)),VLOOKUP(J478,'1D.Report SMS INV1'!$D$5:$J$1005,7,FALSE),""),"")</f>
        <v/>
      </c>
      <c r="P478" s="285" t="str">
        <f>IF($N478="Complete",IF(NOT(ISBLANK(K478)),VLOOKUP(K478,'1D.Report SMS INV1'!$D$5:$J$1005,7,FALSE),""),"")</f>
        <v/>
      </c>
      <c r="Q478" s="285" t="str">
        <f>IF($N478="Complete",IF(NOT(ISBLANK(L478)),VLOOKUP(L478,'1D.Report SMS INV1'!$D$5:$J$1005,7,FALSE),""),"")</f>
        <v/>
      </c>
      <c r="R478" s="285" t="str">
        <f>IF($N478="Complete",IF(NOT(ISBLANK(J478)),VLOOKUP(J478,'1E.Report SMS INV2'!$D$5:$J$1005,7,FALSE),""),"")</f>
        <v/>
      </c>
      <c r="S478" s="285" t="str">
        <f>IF($N478="Complete",IF(NOT(ISBLANK(K478)),VLOOKUP(K478,'1E.Report SMS INV2'!$D$5:$J$1005,7,FALSE),""),"")</f>
        <v/>
      </c>
      <c r="T478" s="285" t="str">
        <f>IF($N478="Complete",IF(NOT(ISBLANK(L478)),VLOOKUP(L478,'1E.Report SMS INV2'!$D$5:$J$1005,7,FALSE),""),"")</f>
        <v/>
      </c>
      <c r="U478" s="285" t="str">
        <f>IF(N478="Complete",IF(COUNTIF($J$12:$J478,$J478)+COUNTIF($K$12:$K478,$J478)+COUNTIF($L$12:$L478,$J478)&gt;1,"Data Duplicate",""),"")</f>
        <v/>
      </c>
      <c r="V478" s="263" t="str">
        <f>IF($N478="Complete",VLOOKUP($B478,'1C.Report TOS PreCall'!$B$2:$K$842,7,FALSE)," ")</f>
        <v xml:space="preserve"> </v>
      </c>
      <c r="W478" s="263" t="str">
        <f>IF($N478="Complete",VLOOKUP($B478,'1C.Report TOS PreCall'!$B$2:$K$842,4,FALSE)," ")</f>
        <v xml:space="preserve"> </v>
      </c>
      <c r="X478" s="263"/>
      <c r="Y478" s="263" t="str">
        <f>IF($N478="Complete",VLOOKUP($B478,'1C.Report TOS PreCall'!$B$2:$K$842,6,FALSE)," ")</f>
        <v xml:space="preserve"> </v>
      </c>
      <c r="Z478" s="263" t="str">
        <f>IF($N478="Complete",VLOOKUP($B478,'1C.Report TOS PreCall'!$B$2:$K$842,8,FALSE)," ")</f>
        <v xml:space="preserve"> </v>
      </c>
      <c r="AA478" s="263" t="str">
        <f>IF($N478="Complete",VLOOKUP($B478,'1C.Report TOS PreCall'!$B$2:$K$842,5,FALSE)," ")</f>
        <v xml:space="preserve"> </v>
      </c>
    </row>
    <row r="479" spans="1:27">
      <c r="A479" s="284">
        <v>469</v>
      </c>
      <c r="B479" s="262"/>
      <c r="C479" s="262"/>
      <c r="D479" s="262"/>
      <c r="E479" s="291"/>
      <c r="F479" s="268"/>
      <c r="G479" s="268"/>
      <c r="H479" s="291"/>
      <c r="I479" s="268"/>
      <c r="J479" s="295"/>
      <c r="K479" s="295"/>
      <c r="L479" s="295"/>
      <c r="M479" s="291"/>
      <c r="N479" s="262"/>
      <c r="O479" s="285" t="str">
        <f>IF($N479="Complete",IF(NOT(ISBLANK(J479)),VLOOKUP(J479,'1D.Report SMS INV1'!$D$5:$J$1005,7,FALSE),""),"")</f>
        <v/>
      </c>
      <c r="P479" s="285" t="str">
        <f>IF($N479="Complete",IF(NOT(ISBLANK(K479)),VLOOKUP(K479,'1D.Report SMS INV1'!$D$5:$J$1005,7,FALSE),""),"")</f>
        <v/>
      </c>
      <c r="Q479" s="285" t="str">
        <f>IF($N479="Complete",IF(NOT(ISBLANK(L479)),VLOOKUP(L479,'1D.Report SMS INV1'!$D$5:$J$1005,7,FALSE),""),"")</f>
        <v/>
      </c>
      <c r="R479" s="285" t="str">
        <f>IF($N479="Complete",IF(NOT(ISBLANK(J479)),VLOOKUP(J479,'1E.Report SMS INV2'!$D$5:$J$1005,7,FALSE),""),"")</f>
        <v/>
      </c>
      <c r="S479" s="285" t="str">
        <f>IF($N479="Complete",IF(NOT(ISBLANK(K479)),VLOOKUP(K479,'1E.Report SMS INV2'!$D$5:$J$1005,7,FALSE),""),"")</f>
        <v/>
      </c>
      <c r="T479" s="285" t="str">
        <f>IF($N479="Complete",IF(NOT(ISBLANK(L479)),VLOOKUP(L479,'1E.Report SMS INV2'!$D$5:$J$1005,7,FALSE),""),"")</f>
        <v/>
      </c>
      <c r="U479" s="285" t="str">
        <f>IF(N479="Complete",IF(COUNTIF($J$12:$J479,$J479)+COUNTIF($K$12:$K479,$J479)+COUNTIF($L$12:$L479,$J479)&gt;1,"Data Duplicate",""),"")</f>
        <v/>
      </c>
      <c r="V479" s="263" t="str">
        <f>IF($N479="Complete",VLOOKUP($B479,'1C.Report TOS PreCall'!$B$2:$K$842,7,FALSE)," ")</f>
        <v xml:space="preserve"> </v>
      </c>
      <c r="W479" s="263" t="str">
        <f>IF($N479="Complete",VLOOKUP($B479,'1C.Report TOS PreCall'!$B$2:$K$842,4,FALSE)," ")</f>
        <v xml:space="preserve"> </v>
      </c>
      <c r="X479" s="263"/>
      <c r="Y479" s="263" t="str">
        <f>IF($N479="Complete",VLOOKUP($B479,'1C.Report TOS PreCall'!$B$2:$K$842,6,FALSE)," ")</f>
        <v xml:space="preserve"> </v>
      </c>
      <c r="Z479" s="263" t="str">
        <f>IF($N479="Complete",VLOOKUP($B479,'1C.Report TOS PreCall'!$B$2:$K$842,8,FALSE)," ")</f>
        <v xml:space="preserve"> </v>
      </c>
      <c r="AA479" s="263" t="str">
        <f>IF($N479="Complete",VLOOKUP($B479,'1C.Report TOS PreCall'!$B$2:$K$842,5,FALSE)," ")</f>
        <v xml:space="preserve"> </v>
      </c>
    </row>
    <row r="480" spans="1:27">
      <c r="A480" s="284">
        <v>470</v>
      </c>
      <c r="B480" s="262"/>
      <c r="C480" s="262"/>
      <c r="D480" s="262"/>
      <c r="E480" s="291"/>
      <c r="F480" s="268"/>
      <c r="G480" s="268"/>
      <c r="H480" s="291"/>
      <c r="I480" s="268"/>
      <c r="J480" s="295"/>
      <c r="K480" s="295"/>
      <c r="L480" s="295"/>
      <c r="M480" s="291"/>
      <c r="N480" s="262"/>
      <c r="O480" s="285" t="str">
        <f>IF($N480="Complete",IF(NOT(ISBLANK(J480)),VLOOKUP(J480,'1D.Report SMS INV1'!$D$5:$J$1005,7,FALSE),""),"")</f>
        <v/>
      </c>
      <c r="P480" s="285" t="str">
        <f>IF($N480="Complete",IF(NOT(ISBLANK(K480)),VLOOKUP(K480,'1D.Report SMS INV1'!$D$5:$J$1005,7,FALSE),""),"")</f>
        <v/>
      </c>
      <c r="Q480" s="285" t="str">
        <f>IF($N480="Complete",IF(NOT(ISBLANK(L480)),VLOOKUP(L480,'1D.Report SMS INV1'!$D$5:$J$1005,7,FALSE),""),"")</f>
        <v/>
      </c>
      <c r="R480" s="285" t="str">
        <f>IF($N480="Complete",IF(NOT(ISBLANK(J480)),VLOOKUP(J480,'1E.Report SMS INV2'!$D$5:$J$1005,7,FALSE),""),"")</f>
        <v/>
      </c>
      <c r="S480" s="285" t="str">
        <f>IF($N480="Complete",IF(NOT(ISBLANK(K480)),VLOOKUP(K480,'1E.Report SMS INV2'!$D$5:$J$1005,7,FALSE),""),"")</f>
        <v/>
      </c>
      <c r="T480" s="285" t="str">
        <f>IF($N480="Complete",IF(NOT(ISBLANK(L480)),VLOOKUP(L480,'1E.Report SMS INV2'!$D$5:$J$1005,7,FALSE),""),"")</f>
        <v/>
      </c>
      <c r="U480" s="285" t="str">
        <f>IF(N480="Complete",IF(COUNTIF($J$12:$J480,$J480)+COUNTIF($K$12:$K480,$J480)+COUNTIF($L$12:$L480,$J480)&gt;1,"Data Duplicate",""),"")</f>
        <v/>
      </c>
      <c r="V480" s="263" t="str">
        <f>IF($N480="Complete",VLOOKUP($B480,'1C.Report TOS PreCall'!$B$2:$K$842,7,FALSE)," ")</f>
        <v xml:space="preserve"> </v>
      </c>
      <c r="W480" s="263" t="str">
        <f>IF($N480="Complete",VLOOKUP($B480,'1C.Report TOS PreCall'!$B$2:$K$842,4,FALSE)," ")</f>
        <v xml:space="preserve"> </v>
      </c>
      <c r="X480" s="263"/>
      <c r="Y480" s="263" t="str">
        <f>IF($N480="Complete",VLOOKUP($B480,'1C.Report TOS PreCall'!$B$2:$K$842,6,FALSE)," ")</f>
        <v xml:space="preserve"> </v>
      </c>
      <c r="Z480" s="263" t="str">
        <f>IF($N480="Complete",VLOOKUP($B480,'1C.Report TOS PreCall'!$B$2:$K$842,8,FALSE)," ")</f>
        <v xml:space="preserve"> </v>
      </c>
      <c r="AA480" s="263" t="str">
        <f>IF($N480="Complete",VLOOKUP($B480,'1C.Report TOS PreCall'!$B$2:$K$842,5,FALSE)," ")</f>
        <v xml:space="preserve"> </v>
      </c>
    </row>
    <row r="481" spans="1:27">
      <c r="A481" s="284">
        <v>471</v>
      </c>
      <c r="B481" s="262"/>
      <c r="C481" s="262"/>
      <c r="D481" s="262"/>
      <c r="E481" s="291"/>
      <c r="F481" s="268"/>
      <c r="G481" s="268"/>
      <c r="H481" s="291"/>
      <c r="I481" s="268"/>
      <c r="J481" s="295"/>
      <c r="K481" s="295"/>
      <c r="L481" s="295"/>
      <c r="M481" s="291"/>
      <c r="N481" s="262"/>
      <c r="O481" s="285" t="str">
        <f>IF($N481="Complete",IF(NOT(ISBLANK(J481)),VLOOKUP(J481,'1D.Report SMS INV1'!$D$5:$J$1005,7,FALSE),""),"")</f>
        <v/>
      </c>
      <c r="P481" s="285" t="str">
        <f>IF($N481="Complete",IF(NOT(ISBLANK(K481)),VLOOKUP(K481,'1D.Report SMS INV1'!$D$5:$J$1005,7,FALSE),""),"")</f>
        <v/>
      </c>
      <c r="Q481" s="285" t="str">
        <f>IF($N481="Complete",IF(NOT(ISBLANK(L481)),VLOOKUP(L481,'1D.Report SMS INV1'!$D$5:$J$1005,7,FALSE),""),"")</f>
        <v/>
      </c>
      <c r="R481" s="285" t="str">
        <f>IF($N481="Complete",IF(NOT(ISBLANK(J481)),VLOOKUP(J481,'1E.Report SMS INV2'!$D$5:$J$1005,7,FALSE),""),"")</f>
        <v/>
      </c>
      <c r="S481" s="285" t="str">
        <f>IF($N481="Complete",IF(NOT(ISBLANK(K481)),VLOOKUP(K481,'1E.Report SMS INV2'!$D$5:$J$1005,7,FALSE),""),"")</f>
        <v/>
      </c>
      <c r="T481" s="285" t="str">
        <f>IF($N481="Complete",IF(NOT(ISBLANK(L481)),VLOOKUP(L481,'1E.Report SMS INV2'!$D$5:$J$1005,7,FALSE),""),"")</f>
        <v/>
      </c>
      <c r="U481" s="285" t="str">
        <f>IF(N481="Complete",IF(COUNTIF($J$12:$J481,$J481)+COUNTIF($K$12:$K481,$J481)+COUNTIF($L$12:$L481,$J481)&gt;1,"Data Duplicate",""),"")</f>
        <v/>
      </c>
      <c r="V481" s="263" t="str">
        <f>IF($N481="Complete",VLOOKUP($B481,'1C.Report TOS PreCall'!$B$2:$K$842,7,FALSE)," ")</f>
        <v xml:space="preserve"> </v>
      </c>
      <c r="W481" s="263" t="str">
        <f>IF($N481="Complete",VLOOKUP($B481,'1C.Report TOS PreCall'!$B$2:$K$842,4,FALSE)," ")</f>
        <v xml:space="preserve"> </v>
      </c>
      <c r="X481" s="263"/>
      <c r="Y481" s="263" t="str">
        <f>IF($N481="Complete",VLOOKUP($B481,'1C.Report TOS PreCall'!$B$2:$K$842,6,FALSE)," ")</f>
        <v xml:space="preserve"> </v>
      </c>
      <c r="Z481" s="263" t="str">
        <f>IF($N481="Complete",VLOOKUP($B481,'1C.Report TOS PreCall'!$B$2:$K$842,8,FALSE)," ")</f>
        <v xml:space="preserve"> </v>
      </c>
      <c r="AA481" s="263" t="str">
        <f>IF($N481="Complete",VLOOKUP($B481,'1C.Report TOS PreCall'!$B$2:$K$842,5,FALSE)," ")</f>
        <v xml:space="preserve"> </v>
      </c>
    </row>
    <row r="482" spans="1:27">
      <c r="A482" s="284">
        <v>472</v>
      </c>
      <c r="B482" s="262"/>
      <c r="C482" s="262"/>
      <c r="D482" s="262"/>
      <c r="E482" s="291"/>
      <c r="F482" s="268"/>
      <c r="G482" s="268"/>
      <c r="H482" s="291"/>
      <c r="I482" s="268"/>
      <c r="J482" s="295"/>
      <c r="K482" s="295"/>
      <c r="L482" s="295"/>
      <c r="M482" s="291"/>
      <c r="N482" s="262"/>
      <c r="O482" s="285" t="str">
        <f>IF($N482="Complete",IF(NOT(ISBLANK(J482)),VLOOKUP(J482,'1D.Report SMS INV1'!$D$5:$J$1005,7,FALSE),""),"")</f>
        <v/>
      </c>
      <c r="P482" s="285" t="str">
        <f>IF($N482="Complete",IF(NOT(ISBLANK(K482)),VLOOKUP(K482,'1D.Report SMS INV1'!$D$5:$J$1005,7,FALSE),""),"")</f>
        <v/>
      </c>
      <c r="Q482" s="285" t="str">
        <f>IF($N482="Complete",IF(NOT(ISBLANK(L482)),VLOOKUP(L482,'1D.Report SMS INV1'!$D$5:$J$1005,7,FALSE),""),"")</f>
        <v/>
      </c>
      <c r="R482" s="285" t="str">
        <f>IF($N482="Complete",IF(NOT(ISBLANK(J482)),VLOOKUP(J482,'1E.Report SMS INV2'!$D$5:$J$1005,7,FALSE),""),"")</f>
        <v/>
      </c>
      <c r="S482" s="285" t="str">
        <f>IF($N482="Complete",IF(NOT(ISBLANK(K482)),VLOOKUP(K482,'1E.Report SMS INV2'!$D$5:$J$1005,7,FALSE),""),"")</f>
        <v/>
      </c>
      <c r="T482" s="285" t="str">
        <f>IF($N482="Complete",IF(NOT(ISBLANK(L482)),VLOOKUP(L482,'1E.Report SMS INV2'!$D$5:$J$1005,7,FALSE),""),"")</f>
        <v/>
      </c>
      <c r="U482" s="285" t="str">
        <f>IF(N482="Complete",IF(COUNTIF($J$12:$J482,$J482)+COUNTIF($K$12:$K482,$J482)+COUNTIF($L$12:$L482,$J482)&gt;1,"Data Duplicate",""),"")</f>
        <v/>
      </c>
      <c r="V482" s="263" t="str">
        <f>IF($N482="Complete",VLOOKUP($B482,'1C.Report TOS PreCall'!$B$2:$K$842,7,FALSE)," ")</f>
        <v xml:space="preserve"> </v>
      </c>
      <c r="W482" s="263" t="str">
        <f>IF($N482="Complete",VLOOKUP($B482,'1C.Report TOS PreCall'!$B$2:$K$842,4,FALSE)," ")</f>
        <v xml:space="preserve"> </v>
      </c>
      <c r="X482" s="263"/>
      <c r="Y482" s="263" t="str">
        <f>IF($N482="Complete",VLOOKUP($B482,'1C.Report TOS PreCall'!$B$2:$K$842,6,FALSE)," ")</f>
        <v xml:space="preserve"> </v>
      </c>
      <c r="Z482" s="263" t="str">
        <f>IF($N482="Complete",VLOOKUP($B482,'1C.Report TOS PreCall'!$B$2:$K$842,8,FALSE)," ")</f>
        <v xml:space="preserve"> </v>
      </c>
      <c r="AA482" s="263" t="str">
        <f>IF($N482="Complete",VLOOKUP($B482,'1C.Report TOS PreCall'!$B$2:$K$842,5,FALSE)," ")</f>
        <v xml:space="preserve"> </v>
      </c>
    </row>
    <row r="483" spans="1:27">
      <c r="A483" s="284">
        <v>473</v>
      </c>
      <c r="B483" s="262"/>
      <c r="C483" s="262"/>
      <c r="D483" s="262"/>
      <c r="E483" s="291"/>
      <c r="F483" s="268"/>
      <c r="G483" s="268"/>
      <c r="H483" s="291"/>
      <c r="I483" s="268"/>
      <c r="J483" s="295"/>
      <c r="K483" s="295"/>
      <c r="L483" s="295"/>
      <c r="M483" s="291"/>
      <c r="N483" s="262"/>
      <c r="O483" s="285" t="str">
        <f>IF($N483="Complete",IF(NOT(ISBLANK(J483)),VLOOKUP(J483,'1D.Report SMS INV1'!$D$5:$J$1005,7,FALSE),""),"")</f>
        <v/>
      </c>
      <c r="P483" s="285" t="str">
        <f>IF($N483="Complete",IF(NOT(ISBLANK(K483)),VLOOKUP(K483,'1D.Report SMS INV1'!$D$5:$J$1005,7,FALSE),""),"")</f>
        <v/>
      </c>
      <c r="Q483" s="285" t="str">
        <f>IF($N483="Complete",IF(NOT(ISBLANK(L483)),VLOOKUP(L483,'1D.Report SMS INV1'!$D$5:$J$1005,7,FALSE),""),"")</f>
        <v/>
      </c>
      <c r="R483" s="285" t="str">
        <f>IF($N483="Complete",IF(NOT(ISBLANK(J483)),VLOOKUP(J483,'1E.Report SMS INV2'!$D$5:$J$1005,7,FALSE),""),"")</f>
        <v/>
      </c>
      <c r="S483" s="285" t="str">
        <f>IF($N483="Complete",IF(NOT(ISBLANK(K483)),VLOOKUP(K483,'1E.Report SMS INV2'!$D$5:$J$1005,7,FALSE),""),"")</f>
        <v/>
      </c>
      <c r="T483" s="285" t="str">
        <f>IF($N483="Complete",IF(NOT(ISBLANK(L483)),VLOOKUP(L483,'1E.Report SMS INV2'!$D$5:$J$1005,7,FALSE),""),"")</f>
        <v/>
      </c>
      <c r="U483" s="285" t="str">
        <f>IF(N483="Complete",IF(COUNTIF($J$12:$J483,$J483)+COUNTIF($K$12:$K483,$J483)+COUNTIF($L$12:$L483,$J483)&gt;1,"Data Duplicate",""),"")</f>
        <v/>
      </c>
      <c r="V483" s="263" t="str">
        <f>IF($N483="Complete",VLOOKUP($B483,'1C.Report TOS PreCall'!$B$2:$K$842,7,FALSE)," ")</f>
        <v xml:space="preserve"> </v>
      </c>
      <c r="W483" s="263" t="str">
        <f>IF($N483="Complete",VLOOKUP($B483,'1C.Report TOS PreCall'!$B$2:$K$842,4,FALSE)," ")</f>
        <v xml:space="preserve"> </v>
      </c>
      <c r="X483" s="263"/>
      <c r="Y483" s="263" t="str">
        <f>IF($N483="Complete",VLOOKUP($B483,'1C.Report TOS PreCall'!$B$2:$K$842,6,FALSE)," ")</f>
        <v xml:space="preserve"> </v>
      </c>
      <c r="Z483" s="263" t="str">
        <f>IF($N483="Complete",VLOOKUP($B483,'1C.Report TOS PreCall'!$B$2:$K$842,8,FALSE)," ")</f>
        <v xml:space="preserve"> </v>
      </c>
      <c r="AA483" s="263" t="str">
        <f>IF($N483="Complete",VLOOKUP($B483,'1C.Report TOS PreCall'!$B$2:$K$842,5,FALSE)," ")</f>
        <v xml:space="preserve"> </v>
      </c>
    </row>
    <row r="484" spans="1:27">
      <c r="A484" s="284">
        <v>474</v>
      </c>
      <c r="B484" s="262"/>
      <c r="C484" s="262"/>
      <c r="D484" s="262"/>
      <c r="E484" s="291"/>
      <c r="F484" s="268"/>
      <c r="G484" s="268"/>
      <c r="H484" s="291"/>
      <c r="I484" s="268"/>
      <c r="J484" s="295"/>
      <c r="K484" s="295"/>
      <c r="L484" s="295"/>
      <c r="M484" s="291"/>
      <c r="N484" s="262"/>
      <c r="O484" s="285" t="str">
        <f>IF($N484="Complete",IF(NOT(ISBLANK(J484)),VLOOKUP(J484,'1D.Report SMS INV1'!$D$5:$J$1005,7,FALSE),""),"")</f>
        <v/>
      </c>
      <c r="P484" s="285" t="str">
        <f>IF($N484="Complete",IF(NOT(ISBLANK(K484)),VLOOKUP(K484,'1D.Report SMS INV1'!$D$5:$J$1005,7,FALSE),""),"")</f>
        <v/>
      </c>
      <c r="Q484" s="285" t="str">
        <f>IF($N484="Complete",IF(NOT(ISBLANK(L484)),VLOOKUP(L484,'1D.Report SMS INV1'!$D$5:$J$1005,7,FALSE),""),"")</f>
        <v/>
      </c>
      <c r="R484" s="285" t="str">
        <f>IF($N484="Complete",IF(NOT(ISBLANK(J484)),VLOOKUP(J484,'1E.Report SMS INV2'!$D$5:$J$1005,7,FALSE),""),"")</f>
        <v/>
      </c>
      <c r="S484" s="285" t="str">
        <f>IF($N484="Complete",IF(NOT(ISBLANK(K484)),VLOOKUP(K484,'1E.Report SMS INV2'!$D$5:$J$1005,7,FALSE),""),"")</f>
        <v/>
      </c>
      <c r="T484" s="285" t="str">
        <f>IF($N484="Complete",IF(NOT(ISBLANK(L484)),VLOOKUP(L484,'1E.Report SMS INV2'!$D$5:$J$1005,7,FALSE),""),"")</f>
        <v/>
      </c>
      <c r="U484" s="285" t="str">
        <f>IF(N484="Complete",IF(COUNTIF($J$12:$J484,$J484)+COUNTIF($K$12:$K484,$J484)+COUNTIF($L$12:$L484,$J484)&gt;1,"Data Duplicate",""),"")</f>
        <v/>
      </c>
      <c r="V484" s="263" t="str">
        <f>IF($N484="Complete",VLOOKUP($B484,'1C.Report TOS PreCall'!$B$2:$K$842,7,FALSE)," ")</f>
        <v xml:space="preserve"> </v>
      </c>
      <c r="W484" s="263" t="str">
        <f>IF($N484="Complete",VLOOKUP($B484,'1C.Report TOS PreCall'!$B$2:$K$842,4,FALSE)," ")</f>
        <v xml:space="preserve"> </v>
      </c>
      <c r="X484" s="263"/>
      <c r="Y484" s="263" t="str">
        <f>IF($N484="Complete",VLOOKUP($B484,'1C.Report TOS PreCall'!$B$2:$K$842,6,FALSE)," ")</f>
        <v xml:space="preserve"> </v>
      </c>
      <c r="Z484" s="263" t="str">
        <f>IF($N484="Complete",VLOOKUP($B484,'1C.Report TOS PreCall'!$B$2:$K$842,8,FALSE)," ")</f>
        <v xml:space="preserve"> </v>
      </c>
      <c r="AA484" s="263" t="str">
        <f>IF($N484="Complete",VLOOKUP($B484,'1C.Report TOS PreCall'!$B$2:$K$842,5,FALSE)," ")</f>
        <v xml:space="preserve"> </v>
      </c>
    </row>
    <row r="485" spans="1:27">
      <c r="A485" s="284">
        <v>475</v>
      </c>
      <c r="B485" s="262"/>
      <c r="C485" s="262"/>
      <c r="D485" s="262"/>
      <c r="E485" s="291"/>
      <c r="F485" s="268"/>
      <c r="G485" s="268"/>
      <c r="H485" s="291"/>
      <c r="I485" s="268"/>
      <c r="J485" s="295"/>
      <c r="K485" s="295"/>
      <c r="L485" s="295"/>
      <c r="M485" s="291"/>
      <c r="N485" s="262"/>
      <c r="O485" s="285" t="str">
        <f>IF($N485="Complete",IF(NOT(ISBLANK(J485)),VLOOKUP(J485,'1D.Report SMS INV1'!$D$5:$J$1005,7,FALSE),""),"")</f>
        <v/>
      </c>
      <c r="P485" s="285" t="str">
        <f>IF($N485="Complete",IF(NOT(ISBLANK(K485)),VLOOKUP(K485,'1D.Report SMS INV1'!$D$5:$J$1005,7,FALSE),""),"")</f>
        <v/>
      </c>
      <c r="Q485" s="285" t="str">
        <f>IF($N485="Complete",IF(NOT(ISBLANK(L485)),VLOOKUP(L485,'1D.Report SMS INV1'!$D$5:$J$1005,7,FALSE),""),"")</f>
        <v/>
      </c>
      <c r="R485" s="285" t="str">
        <f>IF($N485="Complete",IF(NOT(ISBLANK(J485)),VLOOKUP(J485,'1E.Report SMS INV2'!$D$5:$J$1005,7,FALSE),""),"")</f>
        <v/>
      </c>
      <c r="S485" s="285" t="str">
        <f>IF($N485="Complete",IF(NOT(ISBLANK(K485)),VLOOKUP(K485,'1E.Report SMS INV2'!$D$5:$J$1005,7,FALSE),""),"")</f>
        <v/>
      </c>
      <c r="T485" s="285" t="str">
        <f>IF($N485="Complete",IF(NOT(ISBLANK(L485)),VLOOKUP(L485,'1E.Report SMS INV2'!$D$5:$J$1005,7,FALSE),""),"")</f>
        <v/>
      </c>
      <c r="U485" s="285" t="str">
        <f>IF(N485="Complete",IF(COUNTIF($J$12:$J485,$J485)+COUNTIF($K$12:$K485,$J485)+COUNTIF($L$12:$L485,$J485)&gt;1,"Data Duplicate",""),"")</f>
        <v/>
      </c>
      <c r="V485" s="263" t="str">
        <f>IF($N485="Complete",VLOOKUP($B485,'1C.Report TOS PreCall'!$B$2:$K$842,7,FALSE)," ")</f>
        <v xml:space="preserve"> </v>
      </c>
      <c r="W485" s="263" t="str">
        <f>IF($N485="Complete",VLOOKUP($B485,'1C.Report TOS PreCall'!$B$2:$K$842,4,FALSE)," ")</f>
        <v xml:space="preserve"> </v>
      </c>
      <c r="X485" s="263"/>
      <c r="Y485" s="263" t="str">
        <f>IF($N485="Complete",VLOOKUP($B485,'1C.Report TOS PreCall'!$B$2:$K$842,6,FALSE)," ")</f>
        <v xml:space="preserve"> </v>
      </c>
      <c r="Z485" s="263" t="str">
        <f>IF($N485="Complete",VLOOKUP($B485,'1C.Report TOS PreCall'!$B$2:$K$842,8,FALSE)," ")</f>
        <v xml:space="preserve"> </v>
      </c>
      <c r="AA485" s="263" t="str">
        <f>IF($N485="Complete",VLOOKUP($B485,'1C.Report TOS PreCall'!$B$2:$K$842,5,FALSE)," ")</f>
        <v xml:space="preserve"> </v>
      </c>
    </row>
    <row r="486" spans="1:27">
      <c r="A486" s="284">
        <v>476</v>
      </c>
      <c r="B486" s="262"/>
      <c r="C486" s="262"/>
      <c r="D486" s="262"/>
      <c r="E486" s="291"/>
      <c r="F486" s="268"/>
      <c r="G486" s="268"/>
      <c r="H486" s="291"/>
      <c r="I486" s="268"/>
      <c r="J486" s="295"/>
      <c r="K486" s="295"/>
      <c r="L486" s="295"/>
      <c r="M486" s="291"/>
      <c r="N486" s="262"/>
      <c r="O486" s="285" t="str">
        <f>IF($N486="Complete",IF(NOT(ISBLANK(J486)),VLOOKUP(J486,'1D.Report SMS INV1'!$D$5:$J$1005,7,FALSE),""),"")</f>
        <v/>
      </c>
      <c r="P486" s="285" t="str">
        <f>IF($N486="Complete",IF(NOT(ISBLANK(K486)),VLOOKUP(K486,'1D.Report SMS INV1'!$D$5:$J$1005,7,FALSE),""),"")</f>
        <v/>
      </c>
      <c r="Q486" s="285" t="str">
        <f>IF($N486="Complete",IF(NOT(ISBLANK(L486)),VLOOKUP(L486,'1D.Report SMS INV1'!$D$5:$J$1005,7,FALSE),""),"")</f>
        <v/>
      </c>
      <c r="R486" s="285" t="str">
        <f>IF($N486="Complete",IF(NOT(ISBLANK(J486)),VLOOKUP(J486,'1E.Report SMS INV2'!$D$5:$J$1005,7,FALSE),""),"")</f>
        <v/>
      </c>
      <c r="S486" s="285" t="str">
        <f>IF($N486="Complete",IF(NOT(ISBLANK(K486)),VLOOKUP(K486,'1E.Report SMS INV2'!$D$5:$J$1005,7,FALSE),""),"")</f>
        <v/>
      </c>
      <c r="T486" s="285" t="str">
        <f>IF($N486="Complete",IF(NOT(ISBLANK(L486)),VLOOKUP(L486,'1E.Report SMS INV2'!$D$5:$J$1005,7,FALSE),""),"")</f>
        <v/>
      </c>
      <c r="U486" s="285" t="str">
        <f>IF(N486="Complete",IF(COUNTIF($J$12:$J486,$J486)+COUNTIF($K$12:$K486,$J486)+COUNTIF($L$12:$L486,$J486)&gt;1,"Data Duplicate",""),"")</f>
        <v/>
      </c>
      <c r="V486" s="263" t="str">
        <f>IF($N486="Complete",VLOOKUP($B486,'1C.Report TOS PreCall'!$B$2:$K$842,7,FALSE)," ")</f>
        <v xml:space="preserve"> </v>
      </c>
      <c r="W486" s="263" t="str">
        <f>IF($N486="Complete",VLOOKUP($B486,'1C.Report TOS PreCall'!$B$2:$K$842,4,FALSE)," ")</f>
        <v xml:space="preserve"> </v>
      </c>
      <c r="X486" s="263"/>
      <c r="Y486" s="263" t="str">
        <f>IF($N486="Complete",VLOOKUP($B486,'1C.Report TOS PreCall'!$B$2:$K$842,6,FALSE)," ")</f>
        <v xml:space="preserve"> </v>
      </c>
      <c r="Z486" s="263" t="str">
        <f>IF($N486="Complete",VLOOKUP($B486,'1C.Report TOS PreCall'!$B$2:$K$842,8,FALSE)," ")</f>
        <v xml:space="preserve"> </v>
      </c>
      <c r="AA486" s="263" t="str">
        <f>IF($N486="Complete",VLOOKUP($B486,'1C.Report TOS PreCall'!$B$2:$K$842,5,FALSE)," ")</f>
        <v xml:space="preserve"> </v>
      </c>
    </row>
    <row r="487" spans="1:27">
      <c r="A487" s="284">
        <v>477</v>
      </c>
      <c r="B487" s="262"/>
      <c r="C487" s="262"/>
      <c r="D487" s="262"/>
      <c r="E487" s="291"/>
      <c r="F487" s="268"/>
      <c r="G487" s="268"/>
      <c r="H487" s="291"/>
      <c r="I487" s="268"/>
      <c r="J487" s="295"/>
      <c r="K487" s="295"/>
      <c r="L487" s="295"/>
      <c r="M487" s="291"/>
      <c r="N487" s="262"/>
      <c r="O487" s="285" t="str">
        <f>IF($N487="Complete",IF(NOT(ISBLANK(J487)),VLOOKUP(J487,'1D.Report SMS INV1'!$D$5:$J$1005,7,FALSE),""),"")</f>
        <v/>
      </c>
      <c r="P487" s="285" t="str">
        <f>IF($N487="Complete",IF(NOT(ISBLANK(K487)),VLOOKUP(K487,'1D.Report SMS INV1'!$D$5:$J$1005,7,FALSE),""),"")</f>
        <v/>
      </c>
      <c r="Q487" s="285" t="str">
        <f>IF($N487="Complete",IF(NOT(ISBLANK(L487)),VLOOKUP(L487,'1D.Report SMS INV1'!$D$5:$J$1005,7,FALSE),""),"")</f>
        <v/>
      </c>
      <c r="R487" s="285" t="str">
        <f>IF($N487="Complete",IF(NOT(ISBLANK(J487)),VLOOKUP(J487,'1E.Report SMS INV2'!$D$5:$J$1005,7,FALSE),""),"")</f>
        <v/>
      </c>
      <c r="S487" s="285" t="str">
        <f>IF($N487="Complete",IF(NOT(ISBLANK(K487)),VLOOKUP(K487,'1E.Report SMS INV2'!$D$5:$J$1005,7,FALSE),""),"")</f>
        <v/>
      </c>
      <c r="T487" s="285" t="str">
        <f>IF($N487="Complete",IF(NOT(ISBLANK(L487)),VLOOKUP(L487,'1E.Report SMS INV2'!$D$5:$J$1005,7,FALSE),""),"")</f>
        <v/>
      </c>
      <c r="U487" s="285" t="str">
        <f>IF(N487="Complete",IF(COUNTIF($J$12:$J487,$J487)+COUNTIF($K$12:$K487,$J487)+COUNTIF($L$12:$L487,$J487)&gt;1,"Data Duplicate",""),"")</f>
        <v/>
      </c>
      <c r="V487" s="263" t="str">
        <f>IF($N487="Complete",VLOOKUP($B487,'1C.Report TOS PreCall'!$B$2:$K$842,7,FALSE)," ")</f>
        <v xml:space="preserve"> </v>
      </c>
      <c r="W487" s="263" t="str">
        <f>IF($N487="Complete",VLOOKUP($B487,'1C.Report TOS PreCall'!$B$2:$K$842,4,FALSE)," ")</f>
        <v xml:space="preserve"> </v>
      </c>
      <c r="X487" s="263"/>
      <c r="Y487" s="263" t="str">
        <f>IF($N487="Complete",VLOOKUP($B487,'1C.Report TOS PreCall'!$B$2:$K$842,6,FALSE)," ")</f>
        <v xml:space="preserve"> </v>
      </c>
      <c r="Z487" s="263" t="str">
        <f>IF($N487="Complete",VLOOKUP($B487,'1C.Report TOS PreCall'!$B$2:$K$842,8,FALSE)," ")</f>
        <v xml:space="preserve"> </v>
      </c>
      <c r="AA487" s="263" t="str">
        <f>IF($N487="Complete",VLOOKUP($B487,'1C.Report TOS PreCall'!$B$2:$K$842,5,FALSE)," ")</f>
        <v xml:space="preserve"> </v>
      </c>
    </row>
    <row r="488" spans="1:27">
      <c r="A488" s="284">
        <v>478</v>
      </c>
      <c r="B488" s="262"/>
      <c r="C488" s="262"/>
      <c r="D488" s="262"/>
      <c r="E488" s="291"/>
      <c r="F488" s="268"/>
      <c r="G488" s="268"/>
      <c r="H488" s="291"/>
      <c r="I488" s="268"/>
      <c r="J488" s="295"/>
      <c r="K488" s="295"/>
      <c r="L488" s="295"/>
      <c r="M488" s="291"/>
      <c r="N488" s="262"/>
      <c r="O488" s="285" t="str">
        <f>IF($N488="Complete",IF(NOT(ISBLANK(J488)),VLOOKUP(J488,'1D.Report SMS INV1'!$D$5:$J$1005,7,FALSE),""),"")</f>
        <v/>
      </c>
      <c r="P488" s="285" t="str">
        <f>IF($N488="Complete",IF(NOT(ISBLANK(K488)),VLOOKUP(K488,'1D.Report SMS INV1'!$D$5:$J$1005,7,FALSE),""),"")</f>
        <v/>
      </c>
      <c r="Q488" s="285" t="str">
        <f>IF($N488="Complete",IF(NOT(ISBLANK(L488)),VLOOKUP(L488,'1D.Report SMS INV1'!$D$5:$J$1005,7,FALSE),""),"")</f>
        <v/>
      </c>
      <c r="R488" s="285" t="str">
        <f>IF($N488="Complete",IF(NOT(ISBLANK(J488)),VLOOKUP(J488,'1E.Report SMS INV2'!$D$5:$J$1005,7,FALSE),""),"")</f>
        <v/>
      </c>
      <c r="S488" s="285" t="str">
        <f>IF($N488="Complete",IF(NOT(ISBLANK(K488)),VLOOKUP(K488,'1E.Report SMS INV2'!$D$5:$J$1005,7,FALSE),""),"")</f>
        <v/>
      </c>
      <c r="T488" s="285" t="str">
        <f>IF($N488="Complete",IF(NOT(ISBLANK(L488)),VLOOKUP(L488,'1E.Report SMS INV2'!$D$5:$J$1005,7,FALSE),""),"")</f>
        <v/>
      </c>
      <c r="U488" s="285" t="str">
        <f>IF(N488="Complete",IF(COUNTIF($J$12:$J488,$J488)+COUNTIF($K$12:$K488,$J488)+COUNTIF($L$12:$L488,$J488)&gt;1,"Data Duplicate",""),"")</f>
        <v/>
      </c>
      <c r="V488" s="263" t="str">
        <f>IF($N488="Complete",VLOOKUP($B488,'1C.Report TOS PreCall'!$B$2:$K$842,7,FALSE)," ")</f>
        <v xml:space="preserve"> </v>
      </c>
      <c r="W488" s="263" t="str">
        <f>IF($N488="Complete",VLOOKUP($B488,'1C.Report TOS PreCall'!$B$2:$K$842,4,FALSE)," ")</f>
        <v xml:space="preserve"> </v>
      </c>
      <c r="X488" s="263"/>
      <c r="Y488" s="263" t="str">
        <f>IF($N488="Complete",VLOOKUP($B488,'1C.Report TOS PreCall'!$B$2:$K$842,6,FALSE)," ")</f>
        <v xml:space="preserve"> </v>
      </c>
      <c r="Z488" s="263" t="str">
        <f>IF($N488="Complete",VLOOKUP($B488,'1C.Report TOS PreCall'!$B$2:$K$842,8,FALSE)," ")</f>
        <v xml:space="preserve"> </v>
      </c>
      <c r="AA488" s="263" t="str">
        <f>IF($N488="Complete",VLOOKUP($B488,'1C.Report TOS PreCall'!$B$2:$K$842,5,FALSE)," ")</f>
        <v xml:space="preserve"> </v>
      </c>
    </row>
    <row r="489" spans="1:27">
      <c r="A489" s="284">
        <v>479</v>
      </c>
      <c r="B489" s="262"/>
      <c r="C489" s="262"/>
      <c r="D489" s="262"/>
      <c r="E489" s="291"/>
      <c r="F489" s="268"/>
      <c r="G489" s="268"/>
      <c r="H489" s="291"/>
      <c r="I489" s="268"/>
      <c r="J489" s="295"/>
      <c r="K489" s="295"/>
      <c r="L489" s="295"/>
      <c r="M489" s="291"/>
      <c r="N489" s="262"/>
      <c r="O489" s="285" t="str">
        <f>IF($N489="Complete",IF(NOT(ISBLANK(J489)),VLOOKUP(J489,'1D.Report SMS INV1'!$D$5:$J$1005,7,FALSE),""),"")</f>
        <v/>
      </c>
      <c r="P489" s="285" t="str">
        <f>IF($N489="Complete",IF(NOT(ISBLANK(K489)),VLOOKUP(K489,'1D.Report SMS INV1'!$D$5:$J$1005,7,FALSE),""),"")</f>
        <v/>
      </c>
      <c r="Q489" s="285" t="str">
        <f>IF($N489="Complete",IF(NOT(ISBLANK(L489)),VLOOKUP(L489,'1D.Report SMS INV1'!$D$5:$J$1005,7,FALSE),""),"")</f>
        <v/>
      </c>
      <c r="R489" s="285" t="str">
        <f>IF($N489="Complete",IF(NOT(ISBLANK(J489)),VLOOKUP(J489,'1E.Report SMS INV2'!$D$5:$J$1005,7,FALSE),""),"")</f>
        <v/>
      </c>
      <c r="S489" s="285" t="str">
        <f>IF($N489="Complete",IF(NOT(ISBLANK(K489)),VLOOKUP(K489,'1E.Report SMS INV2'!$D$5:$J$1005,7,FALSE),""),"")</f>
        <v/>
      </c>
      <c r="T489" s="285" t="str">
        <f>IF($N489="Complete",IF(NOT(ISBLANK(L489)),VLOOKUP(L489,'1E.Report SMS INV2'!$D$5:$J$1005,7,FALSE),""),"")</f>
        <v/>
      </c>
      <c r="U489" s="285" t="str">
        <f>IF(N489="Complete",IF(COUNTIF($J$12:$J489,$J489)+COUNTIF($K$12:$K489,$J489)+COUNTIF($L$12:$L489,$J489)&gt;1,"Data Duplicate",""),"")</f>
        <v/>
      </c>
      <c r="V489" s="263" t="str">
        <f>IF($N489="Complete",VLOOKUP($B489,'1C.Report TOS PreCall'!$B$2:$K$842,7,FALSE)," ")</f>
        <v xml:space="preserve"> </v>
      </c>
      <c r="W489" s="263" t="str">
        <f>IF($N489="Complete",VLOOKUP($B489,'1C.Report TOS PreCall'!$B$2:$K$842,4,FALSE)," ")</f>
        <v xml:space="preserve"> </v>
      </c>
      <c r="X489" s="263"/>
      <c r="Y489" s="263" t="str">
        <f>IF($N489="Complete",VLOOKUP($B489,'1C.Report TOS PreCall'!$B$2:$K$842,6,FALSE)," ")</f>
        <v xml:space="preserve"> </v>
      </c>
      <c r="Z489" s="263" t="str">
        <f>IF($N489="Complete",VLOOKUP($B489,'1C.Report TOS PreCall'!$B$2:$K$842,8,FALSE)," ")</f>
        <v xml:space="preserve"> </v>
      </c>
      <c r="AA489" s="263" t="str">
        <f>IF($N489="Complete",VLOOKUP($B489,'1C.Report TOS PreCall'!$B$2:$K$842,5,FALSE)," ")</f>
        <v xml:space="preserve"> </v>
      </c>
    </row>
    <row r="490" spans="1:27">
      <c r="A490" s="284">
        <v>480</v>
      </c>
      <c r="B490" s="262"/>
      <c r="C490" s="262"/>
      <c r="D490" s="262"/>
      <c r="E490" s="291"/>
      <c r="F490" s="268"/>
      <c r="G490" s="268"/>
      <c r="H490" s="291"/>
      <c r="I490" s="268"/>
      <c r="J490" s="295"/>
      <c r="K490" s="295"/>
      <c r="L490" s="295"/>
      <c r="M490" s="291"/>
      <c r="N490" s="262"/>
      <c r="O490" s="285" t="str">
        <f>IF($N490="Complete",IF(NOT(ISBLANK(J490)),VLOOKUP(J490,'1D.Report SMS INV1'!$D$5:$J$1005,7,FALSE),""),"")</f>
        <v/>
      </c>
      <c r="P490" s="285" t="str">
        <f>IF($N490="Complete",IF(NOT(ISBLANK(K490)),VLOOKUP(K490,'1D.Report SMS INV1'!$D$5:$J$1005,7,FALSE),""),"")</f>
        <v/>
      </c>
      <c r="Q490" s="285" t="str">
        <f>IF($N490="Complete",IF(NOT(ISBLANK(L490)),VLOOKUP(L490,'1D.Report SMS INV1'!$D$5:$J$1005,7,FALSE),""),"")</f>
        <v/>
      </c>
      <c r="R490" s="285" t="str">
        <f>IF($N490="Complete",IF(NOT(ISBLANK(J490)),VLOOKUP(J490,'1E.Report SMS INV2'!$D$5:$J$1005,7,FALSE),""),"")</f>
        <v/>
      </c>
      <c r="S490" s="285" t="str">
        <f>IF($N490="Complete",IF(NOT(ISBLANK(K490)),VLOOKUP(K490,'1E.Report SMS INV2'!$D$5:$J$1005,7,FALSE),""),"")</f>
        <v/>
      </c>
      <c r="T490" s="285" t="str">
        <f>IF($N490="Complete",IF(NOT(ISBLANK(L490)),VLOOKUP(L490,'1E.Report SMS INV2'!$D$5:$J$1005,7,FALSE),""),"")</f>
        <v/>
      </c>
      <c r="U490" s="285" t="str">
        <f>IF(N490="Complete",IF(COUNTIF($J$12:$J490,$J490)+COUNTIF($K$12:$K490,$J490)+COUNTIF($L$12:$L490,$J490)&gt;1,"Data Duplicate",""),"")</f>
        <v/>
      </c>
      <c r="V490" s="263" t="str">
        <f>IF($N490="Complete",VLOOKUP($B490,'1C.Report TOS PreCall'!$B$2:$K$842,7,FALSE)," ")</f>
        <v xml:space="preserve"> </v>
      </c>
      <c r="W490" s="263" t="str">
        <f>IF($N490="Complete",VLOOKUP($B490,'1C.Report TOS PreCall'!$B$2:$K$842,4,FALSE)," ")</f>
        <v xml:space="preserve"> </v>
      </c>
      <c r="X490" s="263"/>
      <c r="Y490" s="263" t="str">
        <f>IF($N490="Complete",VLOOKUP($B490,'1C.Report TOS PreCall'!$B$2:$K$842,6,FALSE)," ")</f>
        <v xml:space="preserve"> </v>
      </c>
      <c r="Z490" s="263" t="str">
        <f>IF($N490="Complete",VLOOKUP($B490,'1C.Report TOS PreCall'!$B$2:$K$842,8,FALSE)," ")</f>
        <v xml:space="preserve"> </v>
      </c>
      <c r="AA490" s="263" t="str">
        <f>IF($N490="Complete",VLOOKUP($B490,'1C.Report TOS PreCall'!$B$2:$K$842,5,FALSE)," ")</f>
        <v xml:space="preserve"> </v>
      </c>
    </row>
    <row r="491" spans="1:27">
      <c r="A491" s="284">
        <v>481</v>
      </c>
      <c r="B491" s="262"/>
      <c r="C491" s="262"/>
      <c r="D491" s="262"/>
      <c r="E491" s="291"/>
      <c r="F491" s="268"/>
      <c r="G491" s="268"/>
      <c r="H491" s="291"/>
      <c r="I491" s="268"/>
      <c r="J491" s="295"/>
      <c r="K491" s="295"/>
      <c r="L491" s="295"/>
      <c r="M491" s="291"/>
      <c r="N491" s="262"/>
      <c r="O491" s="285" t="str">
        <f>IF($N491="Complete",IF(NOT(ISBLANK(J491)),VLOOKUP(J491,'1D.Report SMS INV1'!$D$5:$J$1005,7,FALSE),""),"")</f>
        <v/>
      </c>
      <c r="P491" s="285" t="str">
        <f>IF($N491="Complete",IF(NOT(ISBLANK(K491)),VLOOKUP(K491,'1D.Report SMS INV1'!$D$5:$J$1005,7,FALSE),""),"")</f>
        <v/>
      </c>
      <c r="Q491" s="285" t="str">
        <f>IF($N491="Complete",IF(NOT(ISBLANK(L491)),VLOOKUP(L491,'1D.Report SMS INV1'!$D$5:$J$1005,7,FALSE),""),"")</f>
        <v/>
      </c>
      <c r="R491" s="285" t="str">
        <f>IF($N491="Complete",IF(NOT(ISBLANK(J491)),VLOOKUP(J491,'1E.Report SMS INV2'!$D$5:$J$1005,7,FALSE),""),"")</f>
        <v/>
      </c>
      <c r="S491" s="285" t="str">
        <f>IF($N491="Complete",IF(NOT(ISBLANK(K491)),VLOOKUP(K491,'1E.Report SMS INV2'!$D$5:$J$1005,7,FALSE),""),"")</f>
        <v/>
      </c>
      <c r="T491" s="285" t="str">
        <f>IF($N491="Complete",IF(NOT(ISBLANK(L491)),VLOOKUP(L491,'1E.Report SMS INV2'!$D$5:$J$1005,7,FALSE),""),"")</f>
        <v/>
      </c>
      <c r="U491" s="285" t="str">
        <f>IF(N491="Complete",IF(COUNTIF($J$12:$J491,$J491)+COUNTIF($K$12:$K491,$J491)+COUNTIF($L$12:$L491,$J491)&gt;1,"Data Duplicate",""),"")</f>
        <v/>
      </c>
      <c r="V491" s="263" t="str">
        <f>IF($N491="Complete",VLOOKUP($B491,'1C.Report TOS PreCall'!$B$2:$K$842,7,FALSE)," ")</f>
        <v xml:space="preserve"> </v>
      </c>
      <c r="W491" s="263" t="str">
        <f>IF($N491="Complete",VLOOKUP($B491,'1C.Report TOS PreCall'!$B$2:$K$842,4,FALSE)," ")</f>
        <v xml:space="preserve"> </v>
      </c>
      <c r="X491" s="263"/>
      <c r="Y491" s="263" t="str">
        <f>IF($N491="Complete",VLOOKUP($B491,'1C.Report TOS PreCall'!$B$2:$K$842,6,FALSE)," ")</f>
        <v xml:space="preserve"> </v>
      </c>
      <c r="Z491" s="263" t="str">
        <f>IF($N491="Complete",VLOOKUP($B491,'1C.Report TOS PreCall'!$B$2:$K$842,8,FALSE)," ")</f>
        <v xml:space="preserve"> </v>
      </c>
      <c r="AA491" s="263" t="str">
        <f>IF($N491="Complete",VLOOKUP($B491,'1C.Report TOS PreCall'!$B$2:$K$842,5,FALSE)," ")</f>
        <v xml:space="preserve"> </v>
      </c>
    </row>
    <row r="492" spans="1:27">
      <c r="A492" s="284">
        <v>482</v>
      </c>
      <c r="B492" s="262"/>
      <c r="C492" s="262"/>
      <c r="D492" s="262"/>
      <c r="E492" s="291"/>
      <c r="F492" s="268"/>
      <c r="G492" s="268"/>
      <c r="H492" s="291"/>
      <c r="I492" s="268"/>
      <c r="J492" s="295"/>
      <c r="K492" s="295"/>
      <c r="L492" s="295"/>
      <c r="M492" s="291"/>
      <c r="N492" s="262"/>
      <c r="O492" s="285" t="str">
        <f>IF($N492="Complete",IF(NOT(ISBLANK(J492)),VLOOKUP(J492,'1D.Report SMS INV1'!$D$5:$J$1005,7,FALSE),""),"")</f>
        <v/>
      </c>
      <c r="P492" s="285" t="str">
        <f>IF($N492="Complete",IF(NOT(ISBLANK(K492)),VLOOKUP(K492,'1D.Report SMS INV1'!$D$5:$J$1005,7,FALSE),""),"")</f>
        <v/>
      </c>
      <c r="Q492" s="285" t="str">
        <f>IF($N492="Complete",IF(NOT(ISBLANK(L492)),VLOOKUP(L492,'1D.Report SMS INV1'!$D$5:$J$1005,7,FALSE),""),"")</f>
        <v/>
      </c>
      <c r="R492" s="285" t="str">
        <f>IF($N492="Complete",IF(NOT(ISBLANK(J492)),VLOOKUP(J492,'1E.Report SMS INV2'!$D$5:$J$1005,7,FALSE),""),"")</f>
        <v/>
      </c>
      <c r="S492" s="285" t="str">
        <f>IF($N492="Complete",IF(NOT(ISBLANK(K492)),VLOOKUP(K492,'1E.Report SMS INV2'!$D$5:$J$1005,7,FALSE),""),"")</f>
        <v/>
      </c>
      <c r="T492" s="285" t="str">
        <f>IF($N492="Complete",IF(NOT(ISBLANK(L492)),VLOOKUP(L492,'1E.Report SMS INV2'!$D$5:$J$1005,7,FALSE),""),"")</f>
        <v/>
      </c>
      <c r="U492" s="285" t="str">
        <f>IF(N492="Complete",IF(COUNTIF($J$12:$J492,$J492)+COUNTIF($K$12:$K492,$J492)+COUNTIF($L$12:$L492,$J492)&gt;1,"Data Duplicate",""),"")</f>
        <v/>
      </c>
      <c r="V492" s="263" t="str">
        <f>IF($N492="Complete",VLOOKUP($B492,'1C.Report TOS PreCall'!$B$2:$K$842,7,FALSE)," ")</f>
        <v xml:space="preserve"> </v>
      </c>
      <c r="W492" s="263" t="str">
        <f>IF($N492="Complete",VLOOKUP($B492,'1C.Report TOS PreCall'!$B$2:$K$842,4,FALSE)," ")</f>
        <v xml:space="preserve"> </v>
      </c>
      <c r="X492" s="263"/>
      <c r="Y492" s="263" t="str">
        <f>IF($N492="Complete",VLOOKUP($B492,'1C.Report TOS PreCall'!$B$2:$K$842,6,FALSE)," ")</f>
        <v xml:space="preserve"> </v>
      </c>
      <c r="Z492" s="263" t="str">
        <f>IF($N492="Complete",VLOOKUP($B492,'1C.Report TOS PreCall'!$B$2:$K$842,8,FALSE)," ")</f>
        <v xml:space="preserve"> </v>
      </c>
      <c r="AA492" s="263" t="str">
        <f>IF($N492="Complete",VLOOKUP($B492,'1C.Report TOS PreCall'!$B$2:$K$842,5,FALSE)," ")</f>
        <v xml:space="preserve"> </v>
      </c>
    </row>
    <row r="493" spans="1:27">
      <c r="A493" s="284">
        <v>483</v>
      </c>
      <c r="B493" s="262"/>
      <c r="C493" s="262"/>
      <c r="D493" s="262"/>
      <c r="E493" s="291"/>
      <c r="F493" s="268"/>
      <c r="G493" s="268"/>
      <c r="H493" s="291"/>
      <c r="I493" s="268"/>
      <c r="J493" s="295"/>
      <c r="K493" s="295"/>
      <c r="L493" s="295"/>
      <c r="M493" s="291"/>
      <c r="N493" s="262"/>
      <c r="O493" s="285" t="str">
        <f>IF($N493="Complete",IF(NOT(ISBLANK(J493)),VLOOKUP(J493,'1D.Report SMS INV1'!$D$5:$J$1005,7,FALSE),""),"")</f>
        <v/>
      </c>
      <c r="P493" s="285" t="str">
        <f>IF($N493="Complete",IF(NOT(ISBLANK(K493)),VLOOKUP(K493,'1D.Report SMS INV1'!$D$5:$J$1005,7,FALSE),""),"")</f>
        <v/>
      </c>
      <c r="Q493" s="285" t="str">
        <f>IF($N493="Complete",IF(NOT(ISBLANK(L493)),VLOOKUP(L493,'1D.Report SMS INV1'!$D$5:$J$1005,7,FALSE),""),"")</f>
        <v/>
      </c>
      <c r="R493" s="285" t="str">
        <f>IF($N493="Complete",IF(NOT(ISBLANK(J493)),VLOOKUP(J493,'1E.Report SMS INV2'!$D$5:$J$1005,7,FALSE),""),"")</f>
        <v/>
      </c>
      <c r="S493" s="285" t="str">
        <f>IF($N493="Complete",IF(NOT(ISBLANK(K493)),VLOOKUP(K493,'1E.Report SMS INV2'!$D$5:$J$1005,7,FALSE),""),"")</f>
        <v/>
      </c>
      <c r="T493" s="285" t="str">
        <f>IF($N493="Complete",IF(NOT(ISBLANK(L493)),VLOOKUP(L493,'1E.Report SMS INV2'!$D$5:$J$1005,7,FALSE),""),"")</f>
        <v/>
      </c>
      <c r="U493" s="285" t="str">
        <f>IF(N493="Complete",IF(COUNTIF($J$12:$J493,$J493)+COUNTIF($K$12:$K493,$J493)+COUNTIF($L$12:$L493,$J493)&gt;1,"Data Duplicate",""),"")</f>
        <v/>
      </c>
      <c r="V493" s="263" t="str">
        <f>IF($N493="Complete",VLOOKUP($B493,'1C.Report TOS PreCall'!$B$2:$K$842,7,FALSE)," ")</f>
        <v xml:space="preserve"> </v>
      </c>
      <c r="W493" s="263" t="str">
        <f>IF($N493="Complete",VLOOKUP($B493,'1C.Report TOS PreCall'!$B$2:$K$842,4,FALSE)," ")</f>
        <v xml:space="preserve"> </v>
      </c>
      <c r="X493" s="263"/>
      <c r="Y493" s="263" t="str">
        <f>IF($N493="Complete",VLOOKUP($B493,'1C.Report TOS PreCall'!$B$2:$K$842,6,FALSE)," ")</f>
        <v xml:space="preserve"> </v>
      </c>
      <c r="Z493" s="263" t="str">
        <f>IF($N493="Complete",VLOOKUP($B493,'1C.Report TOS PreCall'!$B$2:$K$842,8,FALSE)," ")</f>
        <v xml:space="preserve"> </v>
      </c>
      <c r="AA493" s="263" t="str">
        <f>IF($N493="Complete",VLOOKUP($B493,'1C.Report TOS PreCall'!$B$2:$K$842,5,FALSE)," ")</f>
        <v xml:space="preserve"> </v>
      </c>
    </row>
    <row r="494" spans="1:27">
      <c r="A494" s="284">
        <v>484</v>
      </c>
      <c r="B494" s="262"/>
      <c r="C494" s="262"/>
      <c r="D494" s="262"/>
      <c r="E494" s="291"/>
      <c r="F494" s="268"/>
      <c r="G494" s="268"/>
      <c r="H494" s="291"/>
      <c r="I494" s="268"/>
      <c r="J494" s="295"/>
      <c r="K494" s="295"/>
      <c r="L494" s="295"/>
      <c r="M494" s="291"/>
      <c r="N494" s="262"/>
      <c r="O494" s="285" t="str">
        <f>IF($N494="Complete",IF(NOT(ISBLANK(J494)),VLOOKUP(J494,'1D.Report SMS INV1'!$D$5:$J$1005,7,FALSE),""),"")</f>
        <v/>
      </c>
      <c r="P494" s="285" t="str">
        <f>IF($N494="Complete",IF(NOT(ISBLANK(K494)),VLOOKUP(K494,'1D.Report SMS INV1'!$D$5:$J$1005,7,FALSE),""),"")</f>
        <v/>
      </c>
      <c r="Q494" s="285" t="str">
        <f>IF($N494="Complete",IF(NOT(ISBLANK(L494)),VLOOKUP(L494,'1D.Report SMS INV1'!$D$5:$J$1005,7,FALSE),""),"")</f>
        <v/>
      </c>
      <c r="R494" s="285" t="str">
        <f>IF($N494="Complete",IF(NOT(ISBLANK(J494)),VLOOKUP(J494,'1E.Report SMS INV2'!$D$5:$J$1005,7,FALSE),""),"")</f>
        <v/>
      </c>
      <c r="S494" s="285" t="str">
        <f>IF($N494="Complete",IF(NOT(ISBLANK(K494)),VLOOKUP(K494,'1E.Report SMS INV2'!$D$5:$J$1005,7,FALSE),""),"")</f>
        <v/>
      </c>
      <c r="T494" s="285" t="str">
        <f>IF($N494="Complete",IF(NOT(ISBLANK(L494)),VLOOKUP(L494,'1E.Report SMS INV2'!$D$5:$J$1005,7,FALSE),""),"")</f>
        <v/>
      </c>
      <c r="U494" s="285" t="str">
        <f>IF(N494="Complete",IF(COUNTIF($J$12:$J494,$J494)+COUNTIF($K$12:$K494,$J494)+COUNTIF($L$12:$L494,$J494)&gt;1,"Data Duplicate",""),"")</f>
        <v/>
      </c>
      <c r="V494" s="263" t="str">
        <f>IF($N494="Complete",VLOOKUP($B494,'1C.Report TOS PreCall'!$B$2:$K$842,7,FALSE)," ")</f>
        <v xml:space="preserve"> </v>
      </c>
      <c r="W494" s="263" t="str">
        <f>IF($N494="Complete",VLOOKUP($B494,'1C.Report TOS PreCall'!$B$2:$K$842,4,FALSE)," ")</f>
        <v xml:space="preserve"> </v>
      </c>
      <c r="X494" s="263"/>
      <c r="Y494" s="263" t="str">
        <f>IF($N494="Complete",VLOOKUP($B494,'1C.Report TOS PreCall'!$B$2:$K$842,6,FALSE)," ")</f>
        <v xml:space="preserve"> </v>
      </c>
      <c r="Z494" s="263" t="str">
        <f>IF($N494="Complete",VLOOKUP($B494,'1C.Report TOS PreCall'!$B$2:$K$842,8,FALSE)," ")</f>
        <v xml:space="preserve"> </v>
      </c>
      <c r="AA494" s="263" t="str">
        <f>IF($N494="Complete",VLOOKUP($B494,'1C.Report TOS PreCall'!$B$2:$K$842,5,FALSE)," ")</f>
        <v xml:space="preserve"> </v>
      </c>
    </row>
    <row r="495" spans="1:27">
      <c r="A495" s="284">
        <v>485</v>
      </c>
      <c r="B495" s="262"/>
      <c r="C495" s="262"/>
      <c r="D495" s="262"/>
      <c r="E495" s="291"/>
      <c r="F495" s="268"/>
      <c r="G495" s="268"/>
      <c r="H495" s="291"/>
      <c r="I495" s="268"/>
      <c r="J495" s="295"/>
      <c r="K495" s="295"/>
      <c r="L495" s="295"/>
      <c r="M495" s="291"/>
      <c r="N495" s="262"/>
      <c r="O495" s="285" t="str">
        <f>IF($N495="Complete",IF(NOT(ISBLANK(J495)),VLOOKUP(J495,'1D.Report SMS INV1'!$D$5:$J$1005,7,FALSE),""),"")</f>
        <v/>
      </c>
      <c r="P495" s="285" t="str">
        <f>IF($N495="Complete",IF(NOT(ISBLANK(K495)),VLOOKUP(K495,'1D.Report SMS INV1'!$D$5:$J$1005,7,FALSE),""),"")</f>
        <v/>
      </c>
      <c r="Q495" s="285" t="str">
        <f>IF($N495="Complete",IF(NOT(ISBLANK(L495)),VLOOKUP(L495,'1D.Report SMS INV1'!$D$5:$J$1005,7,FALSE),""),"")</f>
        <v/>
      </c>
      <c r="R495" s="285" t="str">
        <f>IF($N495="Complete",IF(NOT(ISBLANK(J495)),VLOOKUP(J495,'1E.Report SMS INV2'!$D$5:$J$1005,7,FALSE),""),"")</f>
        <v/>
      </c>
      <c r="S495" s="285" t="str">
        <f>IF($N495="Complete",IF(NOT(ISBLANK(K495)),VLOOKUP(K495,'1E.Report SMS INV2'!$D$5:$J$1005,7,FALSE),""),"")</f>
        <v/>
      </c>
      <c r="T495" s="285" t="str">
        <f>IF($N495="Complete",IF(NOT(ISBLANK(L495)),VLOOKUP(L495,'1E.Report SMS INV2'!$D$5:$J$1005,7,FALSE),""),"")</f>
        <v/>
      </c>
      <c r="U495" s="285" t="str">
        <f>IF(N495="Complete",IF(COUNTIF($J$12:$J495,$J495)+COUNTIF($K$12:$K495,$J495)+COUNTIF($L$12:$L495,$J495)&gt;1,"Data Duplicate",""),"")</f>
        <v/>
      </c>
      <c r="V495" s="263" t="str">
        <f>IF($N495="Complete",VLOOKUP($B495,'1C.Report TOS PreCall'!$B$2:$K$842,7,FALSE)," ")</f>
        <v xml:space="preserve"> </v>
      </c>
      <c r="W495" s="263" t="str">
        <f>IF($N495="Complete",VLOOKUP($B495,'1C.Report TOS PreCall'!$B$2:$K$842,4,FALSE)," ")</f>
        <v xml:space="preserve"> </v>
      </c>
      <c r="X495" s="263"/>
      <c r="Y495" s="263" t="str">
        <f>IF($N495="Complete",VLOOKUP($B495,'1C.Report TOS PreCall'!$B$2:$K$842,6,FALSE)," ")</f>
        <v xml:space="preserve"> </v>
      </c>
      <c r="Z495" s="263" t="str">
        <f>IF($N495="Complete",VLOOKUP($B495,'1C.Report TOS PreCall'!$B$2:$K$842,8,FALSE)," ")</f>
        <v xml:space="preserve"> </v>
      </c>
      <c r="AA495" s="263" t="str">
        <f>IF($N495="Complete",VLOOKUP($B495,'1C.Report TOS PreCall'!$B$2:$K$842,5,FALSE)," ")</f>
        <v xml:space="preserve"> </v>
      </c>
    </row>
    <row r="496" spans="1:27">
      <c r="A496" s="284">
        <v>486</v>
      </c>
      <c r="B496" s="262"/>
      <c r="C496" s="262"/>
      <c r="D496" s="262"/>
      <c r="E496" s="291"/>
      <c r="F496" s="268"/>
      <c r="G496" s="268"/>
      <c r="H496" s="291"/>
      <c r="I496" s="268"/>
      <c r="J496" s="295"/>
      <c r="K496" s="295"/>
      <c r="L496" s="295"/>
      <c r="M496" s="291"/>
      <c r="N496" s="262"/>
      <c r="O496" s="285" t="str">
        <f>IF($N496="Complete",IF(NOT(ISBLANK(J496)),VLOOKUP(J496,'1D.Report SMS INV1'!$D$5:$J$1005,7,FALSE),""),"")</f>
        <v/>
      </c>
      <c r="P496" s="285" t="str">
        <f>IF($N496="Complete",IF(NOT(ISBLANK(K496)),VLOOKUP(K496,'1D.Report SMS INV1'!$D$5:$J$1005,7,FALSE),""),"")</f>
        <v/>
      </c>
      <c r="Q496" s="285" t="str">
        <f>IF($N496="Complete",IF(NOT(ISBLANK(L496)),VLOOKUP(L496,'1D.Report SMS INV1'!$D$5:$J$1005,7,FALSE),""),"")</f>
        <v/>
      </c>
      <c r="R496" s="285" t="str">
        <f>IF($N496="Complete",IF(NOT(ISBLANK(J496)),VLOOKUP(J496,'1E.Report SMS INV2'!$D$5:$J$1005,7,FALSE),""),"")</f>
        <v/>
      </c>
      <c r="S496" s="285" t="str">
        <f>IF($N496="Complete",IF(NOT(ISBLANK(K496)),VLOOKUP(K496,'1E.Report SMS INV2'!$D$5:$J$1005,7,FALSE),""),"")</f>
        <v/>
      </c>
      <c r="T496" s="285" t="str">
        <f>IF($N496="Complete",IF(NOT(ISBLANK(L496)),VLOOKUP(L496,'1E.Report SMS INV2'!$D$5:$J$1005,7,FALSE),""),"")</f>
        <v/>
      </c>
      <c r="U496" s="285" t="str">
        <f>IF(N496="Complete",IF(COUNTIF($J$12:$J496,$J496)+COUNTIF($K$12:$K496,$J496)+COUNTIF($L$12:$L496,$J496)&gt;1,"Data Duplicate",""),"")</f>
        <v/>
      </c>
      <c r="V496" s="263" t="str">
        <f>IF($N496="Complete",VLOOKUP($B496,'1C.Report TOS PreCall'!$B$2:$K$842,7,FALSE)," ")</f>
        <v xml:space="preserve"> </v>
      </c>
      <c r="W496" s="263" t="str">
        <f>IF($N496="Complete",VLOOKUP($B496,'1C.Report TOS PreCall'!$B$2:$K$842,4,FALSE)," ")</f>
        <v xml:space="preserve"> </v>
      </c>
      <c r="X496" s="263"/>
      <c r="Y496" s="263" t="str">
        <f>IF($N496="Complete",VLOOKUP($B496,'1C.Report TOS PreCall'!$B$2:$K$842,6,FALSE)," ")</f>
        <v xml:space="preserve"> </v>
      </c>
      <c r="Z496" s="263" t="str">
        <f>IF($N496="Complete",VLOOKUP($B496,'1C.Report TOS PreCall'!$B$2:$K$842,8,FALSE)," ")</f>
        <v xml:space="preserve"> </v>
      </c>
      <c r="AA496" s="263" t="str">
        <f>IF($N496="Complete",VLOOKUP($B496,'1C.Report TOS PreCall'!$B$2:$K$842,5,FALSE)," ")</f>
        <v xml:space="preserve"> </v>
      </c>
    </row>
    <row r="497" spans="1:27">
      <c r="A497" s="284">
        <v>487</v>
      </c>
      <c r="B497" s="262"/>
      <c r="C497" s="262"/>
      <c r="D497" s="262"/>
      <c r="E497" s="291"/>
      <c r="F497" s="268"/>
      <c r="G497" s="268"/>
      <c r="H497" s="291"/>
      <c r="I497" s="268"/>
      <c r="J497" s="295"/>
      <c r="K497" s="295"/>
      <c r="L497" s="295"/>
      <c r="M497" s="291"/>
      <c r="N497" s="262"/>
      <c r="O497" s="285" t="str">
        <f>IF($N497="Complete",IF(NOT(ISBLANK(J497)),VLOOKUP(J497,'1D.Report SMS INV1'!$D$5:$J$1005,7,FALSE),""),"")</f>
        <v/>
      </c>
      <c r="P497" s="285" t="str">
        <f>IF($N497="Complete",IF(NOT(ISBLANK(K497)),VLOOKUP(K497,'1D.Report SMS INV1'!$D$5:$J$1005,7,FALSE),""),"")</f>
        <v/>
      </c>
      <c r="Q497" s="285" t="str">
        <f>IF($N497="Complete",IF(NOT(ISBLANK(L497)),VLOOKUP(L497,'1D.Report SMS INV1'!$D$5:$J$1005,7,FALSE),""),"")</f>
        <v/>
      </c>
      <c r="R497" s="285" t="str">
        <f>IF($N497="Complete",IF(NOT(ISBLANK(J497)),VLOOKUP(J497,'1E.Report SMS INV2'!$D$5:$J$1005,7,FALSE),""),"")</f>
        <v/>
      </c>
      <c r="S497" s="285" t="str">
        <f>IF($N497="Complete",IF(NOT(ISBLANK(K497)),VLOOKUP(K497,'1E.Report SMS INV2'!$D$5:$J$1005,7,FALSE),""),"")</f>
        <v/>
      </c>
      <c r="T497" s="285" t="str">
        <f>IF($N497="Complete",IF(NOT(ISBLANK(L497)),VLOOKUP(L497,'1E.Report SMS INV2'!$D$5:$J$1005,7,FALSE),""),"")</f>
        <v/>
      </c>
      <c r="U497" s="285" t="str">
        <f>IF(N497="Complete",IF(COUNTIF($J$12:$J497,$J497)+COUNTIF($K$12:$K497,$J497)+COUNTIF($L$12:$L497,$J497)&gt;1,"Data Duplicate",""),"")</f>
        <v/>
      </c>
      <c r="V497" s="263" t="str">
        <f>IF($N497="Complete",VLOOKUP($B497,'1C.Report TOS PreCall'!$B$2:$K$842,7,FALSE)," ")</f>
        <v xml:space="preserve"> </v>
      </c>
      <c r="W497" s="263" t="str">
        <f>IF($N497="Complete",VLOOKUP($B497,'1C.Report TOS PreCall'!$B$2:$K$842,4,FALSE)," ")</f>
        <v xml:space="preserve"> </v>
      </c>
      <c r="X497" s="263"/>
      <c r="Y497" s="263" t="str">
        <f>IF($N497="Complete",VLOOKUP($B497,'1C.Report TOS PreCall'!$B$2:$K$842,6,FALSE)," ")</f>
        <v xml:space="preserve"> </v>
      </c>
      <c r="Z497" s="263" t="str">
        <f>IF($N497="Complete",VLOOKUP($B497,'1C.Report TOS PreCall'!$B$2:$K$842,8,FALSE)," ")</f>
        <v xml:space="preserve"> </v>
      </c>
      <c r="AA497" s="263" t="str">
        <f>IF($N497="Complete",VLOOKUP($B497,'1C.Report TOS PreCall'!$B$2:$K$842,5,FALSE)," ")</f>
        <v xml:space="preserve"> </v>
      </c>
    </row>
    <row r="498" spans="1:27">
      <c r="A498" s="284">
        <v>488</v>
      </c>
      <c r="B498" s="262"/>
      <c r="C498" s="262"/>
      <c r="D498" s="262"/>
      <c r="E498" s="291"/>
      <c r="F498" s="268"/>
      <c r="G498" s="268"/>
      <c r="H498" s="291"/>
      <c r="I498" s="268"/>
      <c r="J498" s="295"/>
      <c r="K498" s="295"/>
      <c r="L498" s="295"/>
      <c r="M498" s="291"/>
      <c r="N498" s="262"/>
      <c r="O498" s="285" t="str">
        <f>IF($N498="Complete",IF(NOT(ISBLANK(J498)),VLOOKUP(J498,'1D.Report SMS INV1'!$D$5:$J$1005,7,FALSE),""),"")</f>
        <v/>
      </c>
      <c r="P498" s="285" t="str">
        <f>IF($N498="Complete",IF(NOT(ISBLANK(K498)),VLOOKUP(K498,'1D.Report SMS INV1'!$D$5:$J$1005,7,FALSE),""),"")</f>
        <v/>
      </c>
      <c r="Q498" s="285" t="str">
        <f>IF($N498="Complete",IF(NOT(ISBLANK(L498)),VLOOKUP(L498,'1D.Report SMS INV1'!$D$5:$J$1005,7,FALSE),""),"")</f>
        <v/>
      </c>
      <c r="R498" s="285" t="str">
        <f>IF($N498="Complete",IF(NOT(ISBLANK(J498)),VLOOKUP(J498,'1E.Report SMS INV2'!$D$5:$J$1005,7,FALSE),""),"")</f>
        <v/>
      </c>
      <c r="S498" s="285" t="str">
        <f>IF($N498="Complete",IF(NOT(ISBLANK(K498)),VLOOKUP(K498,'1E.Report SMS INV2'!$D$5:$J$1005,7,FALSE),""),"")</f>
        <v/>
      </c>
      <c r="T498" s="285" t="str">
        <f>IF($N498="Complete",IF(NOT(ISBLANK(L498)),VLOOKUP(L498,'1E.Report SMS INV2'!$D$5:$J$1005,7,FALSE),""),"")</f>
        <v/>
      </c>
      <c r="U498" s="285" t="str">
        <f>IF(N498="Complete",IF(COUNTIF($J$12:$J498,$J498)+COUNTIF($K$12:$K498,$J498)+COUNTIF($L$12:$L498,$J498)&gt;1,"Data Duplicate",""),"")</f>
        <v/>
      </c>
      <c r="V498" s="263" t="str">
        <f>IF($N498="Complete",VLOOKUP($B498,'1C.Report TOS PreCall'!$B$2:$K$842,7,FALSE)," ")</f>
        <v xml:space="preserve"> </v>
      </c>
      <c r="W498" s="263" t="str">
        <f>IF($N498="Complete",VLOOKUP($B498,'1C.Report TOS PreCall'!$B$2:$K$842,4,FALSE)," ")</f>
        <v xml:space="preserve"> </v>
      </c>
      <c r="X498" s="263"/>
      <c r="Y498" s="263" t="str">
        <f>IF($N498="Complete",VLOOKUP($B498,'1C.Report TOS PreCall'!$B$2:$K$842,6,FALSE)," ")</f>
        <v xml:space="preserve"> </v>
      </c>
      <c r="Z498" s="263" t="str">
        <f>IF($N498="Complete",VLOOKUP($B498,'1C.Report TOS PreCall'!$B$2:$K$842,8,FALSE)," ")</f>
        <v xml:space="preserve"> </v>
      </c>
      <c r="AA498" s="263" t="str">
        <f>IF($N498="Complete",VLOOKUP($B498,'1C.Report TOS PreCall'!$B$2:$K$842,5,FALSE)," ")</f>
        <v xml:space="preserve"> </v>
      </c>
    </row>
    <row r="499" spans="1:27">
      <c r="A499" s="284">
        <v>489</v>
      </c>
      <c r="B499" s="262"/>
      <c r="C499" s="262"/>
      <c r="D499" s="262"/>
      <c r="E499" s="291"/>
      <c r="F499" s="268"/>
      <c r="G499" s="268"/>
      <c r="H499" s="291"/>
      <c r="I499" s="268"/>
      <c r="J499" s="295"/>
      <c r="K499" s="295"/>
      <c r="L499" s="295"/>
      <c r="M499" s="291"/>
      <c r="N499" s="262"/>
      <c r="O499" s="285" t="str">
        <f>IF($N499="Complete",IF(NOT(ISBLANK(J499)),VLOOKUP(J499,'1D.Report SMS INV1'!$D$5:$J$1005,7,FALSE),""),"")</f>
        <v/>
      </c>
      <c r="P499" s="285" t="str">
        <f>IF($N499="Complete",IF(NOT(ISBLANK(K499)),VLOOKUP(K499,'1D.Report SMS INV1'!$D$5:$J$1005,7,FALSE),""),"")</f>
        <v/>
      </c>
      <c r="Q499" s="285" t="str">
        <f>IF($N499="Complete",IF(NOT(ISBLANK(L499)),VLOOKUP(L499,'1D.Report SMS INV1'!$D$5:$J$1005,7,FALSE),""),"")</f>
        <v/>
      </c>
      <c r="R499" s="285" t="str">
        <f>IF($N499="Complete",IF(NOT(ISBLANK(J499)),VLOOKUP(J499,'1E.Report SMS INV2'!$D$5:$J$1005,7,FALSE),""),"")</f>
        <v/>
      </c>
      <c r="S499" s="285" t="str">
        <f>IF($N499="Complete",IF(NOT(ISBLANK(K499)),VLOOKUP(K499,'1E.Report SMS INV2'!$D$5:$J$1005,7,FALSE),""),"")</f>
        <v/>
      </c>
      <c r="T499" s="285" t="str">
        <f>IF($N499="Complete",IF(NOT(ISBLANK(L499)),VLOOKUP(L499,'1E.Report SMS INV2'!$D$5:$J$1005,7,FALSE),""),"")</f>
        <v/>
      </c>
      <c r="U499" s="285" t="str">
        <f>IF(N499="Complete",IF(COUNTIF($J$12:$J499,$J499)+COUNTIF($K$12:$K499,$J499)+COUNTIF($L$12:$L499,$J499)&gt;1,"Data Duplicate",""),"")</f>
        <v/>
      </c>
      <c r="V499" s="263" t="str">
        <f>IF($N499="Complete",VLOOKUP($B499,'1C.Report TOS PreCall'!$B$2:$K$842,7,FALSE)," ")</f>
        <v xml:space="preserve"> </v>
      </c>
      <c r="W499" s="263" t="str">
        <f>IF($N499="Complete",VLOOKUP($B499,'1C.Report TOS PreCall'!$B$2:$K$842,4,FALSE)," ")</f>
        <v xml:space="preserve"> </v>
      </c>
      <c r="X499" s="263"/>
      <c r="Y499" s="263" t="str">
        <f>IF($N499="Complete",VLOOKUP($B499,'1C.Report TOS PreCall'!$B$2:$K$842,6,FALSE)," ")</f>
        <v xml:space="preserve"> </v>
      </c>
      <c r="Z499" s="263" t="str">
        <f>IF($N499="Complete",VLOOKUP($B499,'1C.Report TOS PreCall'!$B$2:$K$842,8,FALSE)," ")</f>
        <v xml:space="preserve"> </v>
      </c>
      <c r="AA499" s="263" t="str">
        <f>IF($N499="Complete",VLOOKUP($B499,'1C.Report TOS PreCall'!$B$2:$K$842,5,FALSE)," ")</f>
        <v xml:space="preserve"> </v>
      </c>
    </row>
    <row r="500" spans="1:27">
      <c r="A500" s="284">
        <v>490</v>
      </c>
      <c r="B500" s="262"/>
      <c r="C500" s="262"/>
      <c r="D500" s="262"/>
      <c r="E500" s="291"/>
      <c r="F500" s="268"/>
      <c r="G500" s="268"/>
      <c r="H500" s="291"/>
      <c r="I500" s="268"/>
      <c r="J500" s="295"/>
      <c r="K500" s="295"/>
      <c r="L500" s="295"/>
      <c r="M500" s="291"/>
      <c r="N500" s="262"/>
      <c r="O500" s="285" t="str">
        <f>IF($N500="Complete",IF(NOT(ISBLANK(J500)),VLOOKUP(J500,'1D.Report SMS INV1'!$D$5:$J$1005,7,FALSE),""),"")</f>
        <v/>
      </c>
      <c r="P500" s="285" t="str">
        <f>IF($N500="Complete",IF(NOT(ISBLANK(K500)),VLOOKUP(K500,'1D.Report SMS INV1'!$D$5:$J$1005,7,FALSE),""),"")</f>
        <v/>
      </c>
      <c r="Q500" s="285" t="str">
        <f>IF($N500="Complete",IF(NOT(ISBLANK(L500)),VLOOKUP(L500,'1D.Report SMS INV1'!$D$5:$J$1005,7,FALSE),""),"")</f>
        <v/>
      </c>
      <c r="R500" s="285" t="str">
        <f>IF($N500="Complete",IF(NOT(ISBLANK(J500)),VLOOKUP(J500,'1E.Report SMS INV2'!$D$5:$J$1005,7,FALSE),""),"")</f>
        <v/>
      </c>
      <c r="S500" s="285" t="str">
        <f>IF($N500="Complete",IF(NOT(ISBLANK(K500)),VLOOKUP(K500,'1E.Report SMS INV2'!$D$5:$J$1005,7,FALSE),""),"")</f>
        <v/>
      </c>
      <c r="T500" s="285" t="str">
        <f>IF($N500="Complete",IF(NOT(ISBLANK(L500)),VLOOKUP(L500,'1E.Report SMS INV2'!$D$5:$J$1005,7,FALSE),""),"")</f>
        <v/>
      </c>
      <c r="U500" s="285" t="str">
        <f>IF(N500="Complete",IF(COUNTIF($J$12:$J500,$J500)+COUNTIF($K$12:$K500,$J500)+COUNTIF($L$12:$L500,$J500)&gt;1,"Data Duplicate",""),"")</f>
        <v/>
      </c>
      <c r="V500" s="263" t="str">
        <f>IF($N500="Complete",VLOOKUP($B500,'1C.Report TOS PreCall'!$B$2:$K$842,7,FALSE)," ")</f>
        <v xml:space="preserve"> </v>
      </c>
      <c r="W500" s="263" t="str">
        <f>IF($N500="Complete",VLOOKUP($B500,'1C.Report TOS PreCall'!$B$2:$K$842,4,FALSE)," ")</f>
        <v xml:space="preserve"> </v>
      </c>
      <c r="X500" s="263"/>
      <c r="Y500" s="263" t="str">
        <f>IF($N500="Complete",VLOOKUP($B500,'1C.Report TOS PreCall'!$B$2:$K$842,6,FALSE)," ")</f>
        <v xml:space="preserve"> </v>
      </c>
      <c r="Z500" s="263" t="str">
        <f>IF($N500="Complete",VLOOKUP($B500,'1C.Report TOS PreCall'!$B$2:$K$842,8,FALSE)," ")</f>
        <v xml:space="preserve"> </v>
      </c>
      <c r="AA500" s="263" t="str">
        <f>IF($N500="Complete",VLOOKUP($B500,'1C.Report TOS PreCall'!$B$2:$K$842,5,FALSE)," ")</f>
        <v xml:space="preserve"> </v>
      </c>
    </row>
    <row r="501" spans="1:27">
      <c r="A501" s="284">
        <v>491</v>
      </c>
      <c r="B501" s="262"/>
      <c r="C501" s="262"/>
      <c r="D501" s="262"/>
      <c r="E501" s="291"/>
      <c r="F501" s="268"/>
      <c r="G501" s="268"/>
      <c r="H501" s="291"/>
      <c r="I501" s="268"/>
      <c r="J501" s="295"/>
      <c r="K501" s="295"/>
      <c r="L501" s="295"/>
      <c r="M501" s="291"/>
      <c r="N501" s="262"/>
      <c r="O501" s="285" t="str">
        <f>IF($N501="Complete",IF(NOT(ISBLANK(J501)),VLOOKUP(J501,'1D.Report SMS INV1'!$D$5:$J$1005,7,FALSE),""),"")</f>
        <v/>
      </c>
      <c r="P501" s="285" t="str">
        <f>IF($N501="Complete",IF(NOT(ISBLANK(K501)),VLOOKUP(K501,'1D.Report SMS INV1'!$D$5:$J$1005,7,FALSE),""),"")</f>
        <v/>
      </c>
      <c r="Q501" s="285" t="str">
        <f>IF($N501="Complete",IF(NOT(ISBLANK(L501)),VLOOKUP(L501,'1D.Report SMS INV1'!$D$5:$J$1005,7,FALSE),""),"")</f>
        <v/>
      </c>
      <c r="R501" s="285" t="str">
        <f>IF($N501="Complete",IF(NOT(ISBLANK(J501)),VLOOKUP(J501,'1E.Report SMS INV2'!$D$5:$J$1005,7,FALSE),""),"")</f>
        <v/>
      </c>
      <c r="S501" s="285" t="str">
        <f>IF($N501="Complete",IF(NOT(ISBLANK(K501)),VLOOKUP(K501,'1E.Report SMS INV2'!$D$5:$J$1005,7,FALSE),""),"")</f>
        <v/>
      </c>
      <c r="T501" s="285" t="str">
        <f>IF($N501="Complete",IF(NOT(ISBLANK(L501)),VLOOKUP(L501,'1E.Report SMS INV2'!$D$5:$J$1005,7,FALSE),""),"")</f>
        <v/>
      </c>
      <c r="U501" s="285" t="str">
        <f>IF(N501="Complete",IF(COUNTIF($J$12:$J501,$J501)+COUNTIF($K$12:$K501,$J501)+COUNTIF($L$12:$L501,$J501)&gt;1,"Data Duplicate",""),"")</f>
        <v/>
      </c>
      <c r="V501" s="263" t="str">
        <f>IF($N501="Complete",VLOOKUP($B501,'1C.Report TOS PreCall'!$B$2:$K$842,7,FALSE)," ")</f>
        <v xml:space="preserve"> </v>
      </c>
      <c r="W501" s="263" t="str">
        <f>IF($N501="Complete",VLOOKUP($B501,'1C.Report TOS PreCall'!$B$2:$K$842,4,FALSE)," ")</f>
        <v xml:space="preserve"> </v>
      </c>
      <c r="X501" s="263"/>
      <c r="Y501" s="263" t="str">
        <f>IF($N501="Complete",VLOOKUP($B501,'1C.Report TOS PreCall'!$B$2:$K$842,6,FALSE)," ")</f>
        <v xml:space="preserve"> </v>
      </c>
      <c r="Z501" s="263" t="str">
        <f>IF($N501="Complete",VLOOKUP($B501,'1C.Report TOS PreCall'!$B$2:$K$842,8,FALSE)," ")</f>
        <v xml:space="preserve"> </v>
      </c>
      <c r="AA501" s="263" t="str">
        <f>IF($N501="Complete",VLOOKUP($B501,'1C.Report TOS PreCall'!$B$2:$K$842,5,FALSE)," ")</f>
        <v xml:space="preserve"> </v>
      </c>
    </row>
    <row r="502" spans="1:27">
      <c r="A502" s="284">
        <v>492</v>
      </c>
      <c r="B502" s="262"/>
      <c r="C502" s="262"/>
      <c r="D502" s="262"/>
      <c r="E502" s="291"/>
      <c r="F502" s="268"/>
      <c r="G502" s="268"/>
      <c r="H502" s="291"/>
      <c r="I502" s="268"/>
      <c r="J502" s="295"/>
      <c r="K502" s="295"/>
      <c r="L502" s="295"/>
      <c r="M502" s="291"/>
      <c r="N502" s="262"/>
      <c r="O502" s="285" t="str">
        <f>IF($N502="Complete",IF(NOT(ISBLANK(J502)),VLOOKUP(J502,'1D.Report SMS INV1'!$D$5:$J$1005,7,FALSE),""),"")</f>
        <v/>
      </c>
      <c r="P502" s="285" t="str">
        <f>IF($N502="Complete",IF(NOT(ISBLANK(K502)),VLOOKUP(K502,'1D.Report SMS INV1'!$D$5:$J$1005,7,FALSE),""),"")</f>
        <v/>
      </c>
      <c r="Q502" s="285" t="str">
        <f>IF($N502="Complete",IF(NOT(ISBLANK(L502)),VLOOKUP(L502,'1D.Report SMS INV1'!$D$5:$J$1005,7,FALSE),""),"")</f>
        <v/>
      </c>
      <c r="R502" s="285" t="str">
        <f>IF($N502="Complete",IF(NOT(ISBLANK(J502)),VLOOKUP(J502,'1E.Report SMS INV2'!$D$5:$J$1005,7,FALSE),""),"")</f>
        <v/>
      </c>
      <c r="S502" s="285" t="str">
        <f>IF($N502="Complete",IF(NOT(ISBLANK(K502)),VLOOKUP(K502,'1E.Report SMS INV2'!$D$5:$J$1005,7,FALSE),""),"")</f>
        <v/>
      </c>
      <c r="T502" s="285" t="str">
        <f>IF($N502="Complete",IF(NOT(ISBLANK(L502)),VLOOKUP(L502,'1E.Report SMS INV2'!$D$5:$J$1005,7,FALSE),""),"")</f>
        <v/>
      </c>
      <c r="U502" s="285" t="str">
        <f>IF(N502="Complete",IF(COUNTIF($J$12:$J502,$J502)+COUNTIF($K$12:$K502,$J502)+COUNTIF($L$12:$L502,$J502)&gt;1,"Data Duplicate",""),"")</f>
        <v/>
      </c>
      <c r="V502" s="263" t="str">
        <f>IF($N502="Complete",VLOOKUP($B502,'1C.Report TOS PreCall'!$B$2:$K$842,7,FALSE)," ")</f>
        <v xml:space="preserve"> </v>
      </c>
      <c r="W502" s="263" t="str">
        <f>IF($N502="Complete",VLOOKUP($B502,'1C.Report TOS PreCall'!$B$2:$K$842,4,FALSE)," ")</f>
        <v xml:space="preserve"> </v>
      </c>
      <c r="X502" s="263"/>
      <c r="Y502" s="263" t="str">
        <f>IF($N502="Complete",VLOOKUP($B502,'1C.Report TOS PreCall'!$B$2:$K$842,6,FALSE)," ")</f>
        <v xml:space="preserve"> </v>
      </c>
      <c r="Z502" s="263" t="str">
        <f>IF($N502="Complete",VLOOKUP($B502,'1C.Report TOS PreCall'!$B$2:$K$842,8,FALSE)," ")</f>
        <v xml:space="preserve"> </v>
      </c>
      <c r="AA502" s="263" t="str">
        <f>IF($N502="Complete",VLOOKUP($B502,'1C.Report TOS PreCall'!$B$2:$K$842,5,FALSE)," ")</f>
        <v xml:space="preserve"> </v>
      </c>
    </row>
    <row r="503" spans="1:27">
      <c r="A503" s="284">
        <v>493</v>
      </c>
      <c r="B503" s="262"/>
      <c r="C503" s="262"/>
      <c r="D503" s="262"/>
      <c r="E503" s="291"/>
      <c r="F503" s="268"/>
      <c r="G503" s="268"/>
      <c r="H503" s="291"/>
      <c r="I503" s="268"/>
      <c r="J503" s="295"/>
      <c r="K503" s="295"/>
      <c r="L503" s="295"/>
      <c r="M503" s="291"/>
      <c r="N503" s="262"/>
      <c r="O503" s="285" t="str">
        <f>IF($N503="Complete",IF(NOT(ISBLANK(J503)),VLOOKUP(J503,'1D.Report SMS INV1'!$D$5:$J$1005,7,FALSE),""),"")</f>
        <v/>
      </c>
      <c r="P503" s="285" t="str">
        <f>IF($N503="Complete",IF(NOT(ISBLANK(K503)),VLOOKUP(K503,'1D.Report SMS INV1'!$D$5:$J$1005,7,FALSE),""),"")</f>
        <v/>
      </c>
      <c r="Q503" s="285" t="str">
        <f>IF($N503="Complete",IF(NOT(ISBLANK(L503)),VLOOKUP(L503,'1D.Report SMS INV1'!$D$5:$J$1005,7,FALSE),""),"")</f>
        <v/>
      </c>
      <c r="R503" s="285" t="str">
        <f>IF($N503="Complete",IF(NOT(ISBLANK(J503)),VLOOKUP(J503,'1E.Report SMS INV2'!$D$5:$J$1005,7,FALSE),""),"")</f>
        <v/>
      </c>
      <c r="S503" s="285" t="str">
        <f>IF($N503="Complete",IF(NOT(ISBLANK(K503)),VLOOKUP(K503,'1E.Report SMS INV2'!$D$5:$J$1005,7,FALSE),""),"")</f>
        <v/>
      </c>
      <c r="T503" s="285" t="str">
        <f>IF($N503="Complete",IF(NOT(ISBLANK(L503)),VLOOKUP(L503,'1E.Report SMS INV2'!$D$5:$J$1005,7,FALSE),""),"")</f>
        <v/>
      </c>
      <c r="U503" s="285" t="str">
        <f>IF(N503="Complete",IF(COUNTIF($J$12:$J503,$J503)+COUNTIF($K$12:$K503,$J503)+COUNTIF($L$12:$L503,$J503)&gt;1,"Data Duplicate",""),"")</f>
        <v/>
      </c>
      <c r="V503" s="263" t="str">
        <f>IF($N503="Complete",VLOOKUP($B503,'1C.Report TOS PreCall'!$B$2:$K$842,7,FALSE)," ")</f>
        <v xml:space="preserve"> </v>
      </c>
      <c r="W503" s="263" t="str">
        <f>IF($N503="Complete",VLOOKUP($B503,'1C.Report TOS PreCall'!$B$2:$K$842,4,FALSE)," ")</f>
        <v xml:space="preserve"> </v>
      </c>
      <c r="X503" s="263"/>
      <c r="Y503" s="263" t="str">
        <f>IF($N503="Complete",VLOOKUP($B503,'1C.Report TOS PreCall'!$B$2:$K$842,6,FALSE)," ")</f>
        <v xml:space="preserve"> </v>
      </c>
      <c r="Z503" s="263" t="str">
        <f>IF($N503="Complete",VLOOKUP($B503,'1C.Report TOS PreCall'!$B$2:$K$842,8,FALSE)," ")</f>
        <v xml:space="preserve"> </v>
      </c>
      <c r="AA503" s="263" t="str">
        <f>IF($N503="Complete",VLOOKUP($B503,'1C.Report TOS PreCall'!$B$2:$K$842,5,FALSE)," ")</f>
        <v xml:space="preserve"> </v>
      </c>
    </row>
    <row r="504" spans="1:27">
      <c r="A504" s="284">
        <v>494</v>
      </c>
      <c r="B504" s="262"/>
      <c r="C504" s="262"/>
      <c r="D504" s="262"/>
      <c r="E504" s="291"/>
      <c r="F504" s="268"/>
      <c r="G504" s="268"/>
      <c r="H504" s="291"/>
      <c r="I504" s="268"/>
      <c r="J504" s="295"/>
      <c r="K504" s="295"/>
      <c r="L504" s="295"/>
      <c r="M504" s="291"/>
      <c r="N504" s="262"/>
      <c r="O504" s="285" t="str">
        <f>IF($N504="Complete",IF(NOT(ISBLANK(J504)),VLOOKUP(J504,'1D.Report SMS INV1'!$D$5:$J$1005,7,FALSE),""),"")</f>
        <v/>
      </c>
      <c r="P504" s="285" t="str">
        <f>IF($N504="Complete",IF(NOT(ISBLANK(K504)),VLOOKUP(K504,'1D.Report SMS INV1'!$D$5:$J$1005,7,FALSE),""),"")</f>
        <v/>
      </c>
      <c r="Q504" s="285" t="str">
        <f>IF($N504="Complete",IF(NOT(ISBLANK(L504)),VLOOKUP(L504,'1D.Report SMS INV1'!$D$5:$J$1005,7,FALSE),""),"")</f>
        <v/>
      </c>
      <c r="R504" s="285" t="str">
        <f>IF($N504="Complete",IF(NOT(ISBLANK(J504)),VLOOKUP(J504,'1E.Report SMS INV2'!$D$5:$J$1005,7,FALSE),""),"")</f>
        <v/>
      </c>
      <c r="S504" s="285" t="str">
        <f>IF($N504="Complete",IF(NOT(ISBLANK(K504)),VLOOKUP(K504,'1E.Report SMS INV2'!$D$5:$J$1005,7,FALSE),""),"")</f>
        <v/>
      </c>
      <c r="T504" s="285" t="str">
        <f>IF($N504="Complete",IF(NOT(ISBLANK(L504)),VLOOKUP(L504,'1E.Report SMS INV2'!$D$5:$J$1005,7,FALSE),""),"")</f>
        <v/>
      </c>
      <c r="U504" s="285" t="str">
        <f>IF(N504="Complete",IF(COUNTIF($J$12:$J504,$J504)+COUNTIF($K$12:$K504,$J504)+COUNTIF($L$12:$L504,$J504)&gt;1,"Data Duplicate",""),"")</f>
        <v/>
      </c>
      <c r="V504" s="263" t="str">
        <f>IF($N504="Complete",VLOOKUP($B504,'1C.Report TOS PreCall'!$B$2:$K$842,7,FALSE)," ")</f>
        <v xml:space="preserve"> </v>
      </c>
      <c r="W504" s="263" t="str">
        <f>IF($N504="Complete",VLOOKUP($B504,'1C.Report TOS PreCall'!$B$2:$K$842,4,FALSE)," ")</f>
        <v xml:space="preserve"> </v>
      </c>
      <c r="X504" s="263"/>
      <c r="Y504" s="263" t="str">
        <f>IF($N504="Complete",VLOOKUP($B504,'1C.Report TOS PreCall'!$B$2:$K$842,6,FALSE)," ")</f>
        <v xml:space="preserve"> </v>
      </c>
      <c r="Z504" s="263" t="str">
        <f>IF($N504="Complete",VLOOKUP($B504,'1C.Report TOS PreCall'!$B$2:$K$842,8,FALSE)," ")</f>
        <v xml:space="preserve"> </v>
      </c>
      <c r="AA504" s="263" t="str">
        <f>IF($N504="Complete",VLOOKUP($B504,'1C.Report TOS PreCall'!$B$2:$K$842,5,FALSE)," ")</f>
        <v xml:space="preserve"> </v>
      </c>
    </row>
    <row r="505" spans="1:27">
      <c r="A505" s="284">
        <v>495</v>
      </c>
      <c r="B505" s="262"/>
      <c r="C505" s="262"/>
      <c r="D505" s="262"/>
      <c r="E505" s="291"/>
      <c r="F505" s="268"/>
      <c r="G505" s="268"/>
      <c r="H505" s="291"/>
      <c r="I505" s="268"/>
      <c r="J505" s="295"/>
      <c r="K505" s="295"/>
      <c r="L505" s="295"/>
      <c r="M505" s="291"/>
      <c r="N505" s="262"/>
      <c r="O505" s="285" t="str">
        <f>IF($N505="Complete",IF(NOT(ISBLANK(J505)),VLOOKUP(J505,'1D.Report SMS INV1'!$D$5:$J$1005,7,FALSE),""),"")</f>
        <v/>
      </c>
      <c r="P505" s="285" t="str">
        <f>IF($N505="Complete",IF(NOT(ISBLANK(K505)),VLOOKUP(K505,'1D.Report SMS INV1'!$D$5:$J$1005,7,FALSE),""),"")</f>
        <v/>
      </c>
      <c r="Q505" s="285" t="str">
        <f>IF($N505="Complete",IF(NOT(ISBLANK(L505)),VLOOKUP(L505,'1D.Report SMS INV1'!$D$5:$J$1005,7,FALSE),""),"")</f>
        <v/>
      </c>
      <c r="R505" s="285" t="str">
        <f>IF($N505="Complete",IF(NOT(ISBLANK(J505)),VLOOKUP(J505,'1E.Report SMS INV2'!$D$5:$J$1005,7,FALSE),""),"")</f>
        <v/>
      </c>
      <c r="S505" s="285" t="str">
        <f>IF($N505="Complete",IF(NOT(ISBLANK(K505)),VLOOKUP(K505,'1E.Report SMS INV2'!$D$5:$J$1005,7,FALSE),""),"")</f>
        <v/>
      </c>
      <c r="T505" s="285" t="str">
        <f>IF($N505="Complete",IF(NOT(ISBLANK(L505)),VLOOKUP(L505,'1E.Report SMS INV2'!$D$5:$J$1005,7,FALSE),""),"")</f>
        <v/>
      </c>
      <c r="U505" s="285" t="str">
        <f>IF(N505="Complete",IF(COUNTIF($J$12:$J505,$J505)+COUNTIF($K$12:$K505,$J505)+COUNTIF($L$12:$L505,$J505)&gt;1,"Data Duplicate",""),"")</f>
        <v/>
      </c>
      <c r="V505" s="263" t="str">
        <f>IF($N505="Complete",VLOOKUP($B505,'1C.Report TOS PreCall'!$B$2:$K$842,7,FALSE)," ")</f>
        <v xml:space="preserve"> </v>
      </c>
      <c r="W505" s="263" t="str">
        <f>IF($N505="Complete",VLOOKUP($B505,'1C.Report TOS PreCall'!$B$2:$K$842,4,FALSE)," ")</f>
        <v xml:space="preserve"> </v>
      </c>
      <c r="X505" s="263"/>
      <c r="Y505" s="263" t="str">
        <f>IF($N505="Complete",VLOOKUP($B505,'1C.Report TOS PreCall'!$B$2:$K$842,6,FALSE)," ")</f>
        <v xml:space="preserve"> </v>
      </c>
      <c r="Z505" s="263" t="str">
        <f>IF($N505="Complete",VLOOKUP($B505,'1C.Report TOS PreCall'!$B$2:$K$842,8,FALSE)," ")</f>
        <v xml:space="preserve"> </v>
      </c>
      <c r="AA505" s="263" t="str">
        <f>IF($N505="Complete",VLOOKUP($B505,'1C.Report TOS PreCall'!$B$2:$K$842,5,FALSE)," ")</f>
        <v xml:space="preserve"> </v>
      </c>
    </row>
    <row r="506" spans="1:27">
      <c r="A506" s="284">
        <v>496</v>
      </c>
      <c r="B506" s="262"/>
      <c r="C506" s="262"/>
      <c r="D506" s="262"/>
      <c r="E506" s="291"/>
      <c r="F506" s="268"/>
      <c r="G506" s="268"/>
      <c r="H506" s="291"/>
      <c r="I506" s="268"/>
      <c r="J506" s="295"/>
      <c r="K506" s="295"/>
      <c r="L506" s="295"/>
      <c r="M506" s="291"/>
      <c r="N506" s="262"/>
      <c r="O506" s="285" t="str">
        <f>IF($N506="Complete",IF(NOT(ISBLANK(J506)),VLOOKUP(J506,'1D.Report SMS INV1'!$D$5:$J$1005,7,FALSE),""),"")</f>
        <v/>
      </c>
      <c r="P506" s="285" t="str">
        <f>IF($N506="Complete",IF(NOT(ISBLANK(K506)),VLOOKUP(K506,'1D.Report SMS INV1'!$D$5:$J$1005,7,FALSE),""),"")</f>
        <v/>
      </c>
      <c r="Q506" s="285" t="str">
        <f>IF($N506="Complete",IF(NOT(ISBLANK(L506)),VLOOKUP(L506,'1D.Report SMS INV1'!$D$5:$J$1005,7,FALSE),""),"")</f>
        <v/>
      </c>
      <c r="R506" s="285" t="str">
        <f>IF($N506="Complete",IF(NOT(ISBLANK(J506)),VLOOKUP(J506,'1E.Report SMS INV2'!$D$5:$J$1005,7,FALSE),""),"")</f>
        <v/>
      </c>
      <c r="S506" s="285" t="str">
        <f>IF($N506="Complete",IF(NOT(ISBLANK(K506)),VLOOKUP(K506,'1E.Report SMS INV2'!$D$5:$J$1005,7,FALSE),""),"")</f>
        <v/>
      </c>
      <c r="T506" s="285" t="str">
        <f>IF($N506="Complete",IF(NOT(ISBLANK(L506)),VLOOKUP(L506,'1E.Report SMS INV2'!$D$5:$J$1005,7,FALSE),""),"")</f>
        <v/>
      </c>
      <c r="U506" s="285" t="str">
        <f>IF(N506="Complete",IF(COUNTIF($J$12:$J506,$J506)+COUNTIF($K$12:$K506,$J506)+COUNTIF($L$12:$L506,$J506)&gt;1,"Data Duplicate",""),"")</f>
        <v/>
      </c>
      <c r="V506" s="263" t="str">
        <f>IF($N506="Complete",VLOOKUP($B506,'1C.Report TOS PreCall'!$B$2:$K$842,7,FALSE)," ")</f>
        <v xml:space="preserve"> </v>
      </c>
      <c r="W506" s="263" t="str">
        <f>IF($N506="Complete",VLOOKUP($B506,'1C.Report TOS PreCall'!$B$2:$K$842,4,FALSE)," ")</f>
        <v xml:space="preserve"> </v>
      </c>
      <c r="X506" s="263"/>
      <c r="Y506" s="263" t="str">
        <f>IF($N506="Complete",VLOOKUP($B506,'1C.Report TOS PreCall'!$B$2:$K$842,6,FALSE)," ")</f>
        <v xml:space="preserve"> </v>
      </c>
      <c r="Z506" s="263" t="str">
        <f>IF($N506="Complete",VLOOKUP($B506,'1C.Report TOS PreCall'!$B$2:$K$842,8,FALSE)," ")</f>
        <v xml:space="preserve"> </v>
      </c>
      <c r="AA506" s="263" t="str">
        <f>IF($N506="Complete",VLOOKUP($B506,'1C.Report TOS PreCall'!$B$2:$K$842,5,FALSE)," ")</f>
        <v xml:space="preserve"> </v>
      </c>
    </row>
    <row r="507" spans="1:27">
      <c r="A507" s="284">
        <v>497</v>
      </c>
      <c r="B507" s="262"/>
      <c r="C507" s="262"/>
      <c r="D507" s="262"/>
      <c r="E507" s="291"/>
      <c r="F507" s="268"/>
      <c r="G507" s="268"/>
      <c r="H507" s="291"/>
      <c r="I507" s="268"/>
      <c r="J507" s="295"/>
      <c r="K507" s="295"/>
      <c r="L507" s="295"/>
      <c r="M507" s="291"/>
      <c r="N507" s="262"/>
      <c r="O507" s="285" t="str">
        <f>IF($N507="Complete",IF(NOT(ISBLANK(J507)),VLOOKUP(J507,'1D.Report SMS INV1'!$D$5:$J$1005,7,FALSE),""),"")</f>
        <v/>
      </c>
      <c r="P507" s="285" t="str">
        <f>IF($N507="Complete",IF(NOT(ISBLANK(K507)),VLOOKUP(K507,'1D.Report SMS INV1'!$D$5:$J$1005,7,FALSE),""),"")</f>
        <v/>
      </c>
      <c r="Q507" s="285" t="str">
        <f>IF($N507="Complete",IF(NOT(ISBLANK(L507)),VLOOKUP(L507,'1D.Report SMS INV1'!$D$5:$J$1005,7,FALSE),""),"")</f>
        <v/>
      </c>
      <c r="R507" s="285" t="str">
        <f>IF($N507="Complete",IF(NOT(ISBLANK(J507)),VLOOKUP(J507,'1E.Report SMS INV2'!$D$5:$J$1005,7,FALSE),""),"")</f>
        <v/>
      </c>
      <c r="S507" s="285" t="str">
        <f>IF($N507="Complete",IF(NOT(ISBLANK(K507)),VLOOKUP(K507,'1E.Report SMS INV2'!$D$5:$J$1005,7,FALSE),""),"")</f>
        <v/>
      </c>
      <c r="T507" s="285" t="str">
        <f>IF($N507="Complete",IF(NOT(ISBLANK(L507)),VLOOKUP(L507,'1E.Report SMS INV2'!$D$5:$J$1005,7,FALSE),""),"")</f>
        <v/>
      </c>
      <c r="U507" s="285" t="str">
        <f>IF(N507="Complete",IF(COUNTIF($J$12:$J507,$J507)+COUNTIF($K$12:$K507,$J507)+COUNTIF($L$12:$L507,$J507)&gt;1,"Data Duplicate",""),"")</f>
        <v/>
      </c>
      <c r="V507" s="263" t="str">
        <f>IF($N507="Complete",VLOOKUP($B507,'1C.Report TOS PreCall'!$B$2:$K$842,7,FALSE)," ")</f>
        <v xml:space="preserve"> </v>
      </c>
      <c r="W507" s="263" t="str">
        <f>IF($N507="Complete",VLOOKUP($B507,'1C.Report TOS PreCall'!$B$2:$K$842,4,FALSE)," ")</f>
        <v xml:space="preserve"> </v>
      </c>
      <c r="X507" s="263"/>
      <c r="Y507" s="263" t="str">
        <f>IF($N507="Complete",VLOOKUP($B507,'1C.Report TOS PreCall'!$B$2:$K$842,6,FALSE)," ")</f>
        <v xml:space="preserve"> </v>
      </c>
      <c r="Z507" s="263" t="str">
        <f>IF($N507="Complete",VLOOKUP($B507,'1C.Report TOS PreCall'!$B$2:$K$842,8,FALSE)," ")</f>
        <v xml:space="preserve"> </v>
      </c>
      <c r="AA507" s="263" t="str">
        <f>IF($N507="Complete",VLOOKUP($B507,'1C.Report TOS PreCall'!$B$2:$K$842,5,FALSE)," ")</f>
        <v xml:space="preserve"> </v>
      </c>
    </row>
    <row r="508" spans="1:27">
      <c r="A508" s="284">
        <v>498</v>
      </c>
      <c r="B508" s="262"/>
      <c r="C508" s="262"/>
      <c r="D508" s="262"/>
      <c r="E508" s="291"/>
      <c r="F508" s="268"/>
      <c r="G508" s="268"/>
      <c r="H508" s="291"/>
      <c r="I508" s="268"/>
      <c r="J508" s="295"/>
      <c r="K508" s="295"/>
      <c r="L508" s="295"/>
      <c r="M508" s="291"/>
      <c r="N508" s="262"/>
      <c r="O508" s="285" t="str">
        <f>IF($N508="Complete",IF(NOT(ISBLANK(J508)),VLOOKUP(J508,'1D.Report SMS INV1'!$D$5:$J$1005,7,FALSE),""),"")</f>
        <v/>
      </c>
      <c r="P508" s="285" t="str">
        <f>IF($N508="Complete",IF(NOT(ISBLANK(K508)),VLOOKUP(K508,'1D.Report SMS INV1'!$D$5:$J$1005,7,FALSE),""),"")</f>
        <v/>
      </c>
      <c r="Q508" s="285" t="str">
        <f>IF($N508="Complete",IF(NOT(ISBLANK(L508)),VLOOKUP(L508,'1D.Report SMS INV1'!$D$5:$J$1005,7,FALSE),""),"")</f>
        <v/>
      </c>
      <c r="R508" s="285" t="str">
        <f>IF($N508="Complete",IF(NOT(ISBLANK(J508)),VLOOKUP(J508,'1E.Report SMS INV2'!$D$5:$J$1005,7,FALSE),""),"")</f>
        <v/>
      </c>
      <c r="S508" s="285" t="str">
        <f>IF($N508="Complete",IF(NOT(ISBLANK(K508)),VLOOKUP(K508,'1E.Report SMS INV2'!$D$5:$J$1005,7,FALSE),""),"")</f>
        <v/>
      </c>
      <c r="T508" s="285" t="str">
        <f>IF($N508="Complete",IF(NOT(ISBLANK(L508)),VLOOKUP(L508,'1E.Report SMS INV2'!$D$5:$J$1005,7,FALSE),""),"")</f>
        <v/>
      </c>
      <c r="U508" s="285" t="str">
        <f>IF(N508="Complete",IF(COUNTIF($J$12:$J508,$J508)+COUNTIF($K$12:$K508,$J508)+COUNTIF($L$12:$L508,$J508)&gt;1,"Data Duplicate",""),"")</f>
        <v/>
      </c>
      <c r="V508" s="263" t="str">
        <f>IF($N508="Complete",VLOOKUP($B508,'1C.Report TOS PreCall'!$B$2:$K$842,7,FALSE)," ")</f>
        <v xml:space="preserve"> </v>
      </c>
      <c r="W508" s="263" t="str">
        <f>IF($N508="Complete",VLOOKUP($B508,'1C.Report TOS PreCall'!$B$2:$K$842,4,FALSE)," ")</f>
        <v xml:space="preserve"> </v>
      </c>
      <c r="X508" s="263"/>
      <c r="Y508" s="263" t="str">
        <f>IF($N508="Complete",VLOOKUP($B508,'1C.Report TOS PreCall'!$B$2:$K$842,6,FALSE)," ")</f>
        <v xml:space="preserve"> </v>
      </c>
      <c r="Z508" s="263" t="str">
        <f>IF($N508="Complete",VLOOKUP($B508,'1C.Report TOS PreCall'!$B$2:$K$842,8,FALSE)," ")</f>
        <v xml:space="preserve"> </v>
      </c>
      <c r="AA508" s="263" t="str">
        <f>IF($N508="Complete",VLOOKUP($B508,'1C.Report TOS PreCall'!$B$2:$K$842,5,FALSE)," ")</f>
        <v xml:space="preserve"> </v>
      </c>
    </row>
    <row r="509" spans="1:27">
      <c r="A509" s="284">
        <v>499</v>
      </c>
      <c r="B509" s="262"/>
      <c r="C509" s="262"/>
      <c r="D509" s="262"/>
      <c r="E509" s="291"/>
      <c r="F509" s="268"/>
      <c r="G509" s="268"/>
      <c r="H509" s="291"/>
      <c r="I509" s="268"/>
      <c r="J509" s="295"/>
      <c r="K509" s="295"/>
      <c r="L509" s="295"/>
      <c r="M509" s="291"/>
      <c r="N509" s="262"/>
      <c r="O509" s="285" t="str">
        <f>IF($N509="Complete",IF(NOT(ISBLANK(J509)),VLOOKUP(J509,'1D.Report SMS INV1'!$D$5:$J$1005,7,FALSE),""),"")</f>
        <v/>
      </c>
      <c r="P509" s="285" t="str">
        <f>IF($N509="Complete",IF(NOT(ISBLANK(K509)),VLOOKUP(K509,'1D.Report SMS INV1'!$D$5:$J$1005,7,FALSE),""),"")</f>
        <v/>
      </c>
      <c r="Q509" s="285" t="str">
        <f>IF($N509="Complete",IF(NOT(ISBLANK(L509)),VLOOKUP(L509,'1D.Report SMS INV1'!$D$5:$J$1005,7,FALSE),""),"")</f>
        <v/>
      </c>
      <c r="R509" s="285" t="str">
        <f>IF($N509="Complete",IF(NOT(ISBLANK(J509)),VLOOKUP(J509,'1E.Report SMS INV2'!$D$5:$J$1005,7,FALSE),""),"")</f>
        <v/>
      </c>
      <c r="S509" s="285" t="str">
        <f>IF($N509="Complete",IF(NOT(ISBLANK(K509)),VLOOKUP(K509,'1E.Report SMS INV2'!$D$5:$J$1005,7,FALSE),""),"")</f>
        <v/>
      </c>
      <c r="T509" s="285" t="str">
        <f>IF($N509="Complete",IF(NOT(ISBLANK(L509)),VLOOKUP(L509,'1E.Report SMS INV2'!$D$5:$J$1005,7,FALSE),""),"")</f>
        <v/>
      </c>
      <c r="U509" s="285" t="str">
        <f>IF(N509="Complete",IF(COUNTIF($J$12:$J509,$J509)+COUNTIF($K$12:$K509,$J509)+COUNTIF($L$12:$L509,$J509)&gt;1,"Data Duplicate",""),"")</f>
        <v/>
      </c>
      <c r="V509" s="263" t="str">
        <f>IF($N509="Complete",VLOOKUP($B509,'1C.Report TOS PreCall'!$B$2:$K$842,7,FALSE)," ")</f>
        <v xml:space="preserve"> </v>
      </c>
      <c r="W509" s="263" t="str">
        <f>IF($N509="Complete",VLOOKUP($B509,'1C.Report TOS PreCall'!$B$2:$K$842,4,FALSE)," ")</f>
        <v xml:space="preserve"> </v>
      </c>
      <c r="X509" s="263"/>
      <c r="Y509" s="263" t="str">
        <f>IF($N509="Complete",VLOOKUP($B509,'1C.Report TOS PreCall'!$B$2:$K$842,6,FALSE)," ")</f>
        <v xml:space="preserve"> </v>
      </c>
      <c r="Z509" s="263" t="str">
        <f>IF($N509="Complete",VLOOKUP($B509,'1C.Report TOS PreCall'!$B$2:$K$842,8,FALSE)," ")</f>
        <v xml:space="preserve"> </v>
      </c>
      <c r="AA509" s="263" t="str">
        <f>IF($N509="Complete",VLOOKUP($B509,'1C.Report TOS PreCall'!$B$2:$K$842,5,FALSE)," ")</f>
        <v xml:space="preserve"> </v>
      </c>
    </row>
    <row r="510" spans="1:27">
      <c r="A510" s="284">
        <v>500</v>
      </c>
      <c r="B510" s="262"/>
      <c r="C510" s="262"/>
      <c r="D510" s="262"/>
      <c r="E510" s="291"/>
      <c r="F510" s="268"/>
      <c r="G510" s="268"/>
      <c r="H510" s="291"/>
      <c r="I510" s="268"/>
      <c r="J510" s="295"/>
      <c r="K510" s="295"/>
      <c r="L510" s="295"/>
      <c r="M510" s="291"/>
      <c r="N510" s="262"/>
      <c r="O510" s="285" t="str">
        <f>IF($N510="Complete",IF(NOT(ISBLANK(J510)),VLOOKUP(J510,'1D.Report SMS INV1'!$D$5:$J$1005,7,FALSE),""),"")</f>
        <v/>
      </c>
      <c r="P510" s="285" t="str">
        <f>IF($N510="Complete",IF(NOT(ISBLANK(K510)),VLOOKUP(K510,'1D.Report SMS INV1'!$D$5:$J$1005,7,FALSE),""),"")</f>
        <v/>
      </c>
      <c r="Q510" s="285" t="str">
        <f>IF($N510="Complete",IF(NOT(ISBLANK(L510)),VLOOKUP(L510,'1D.Report SMS INV1'!$D$5:$J$1005,7,FALSE),""),"")</f>
        <v/>
      </c>
      <c r="R510" s="285" t="str">
        <f>IF($N510="Complete",IF(NOT(ISBLANK(J510)),VLOOKUP(J510,'1E.Report SMS INV2'!$D$5:$J$1005,7,FALSE),""),"")</f>
        <v/>
      </c>
      <c r="S510" s="285" t="str">
        <f>IF($N510="Complete",IF(NOT(ISBLANK(K510)),VLOOKUP(K510,'1E.Report SMS INV2'!$D$5:$J$1005,7,FALSE),""),"")</f>
        <v/>
      </c>
      <c r="T510" s="285" t="str">
        <f>IF($N510="Complete",IF(NOT(ISBLANK(L510)),VLOOKUP(L510,'1E.Report SMS INV2'!$D$5:$J$1005,7,FALSE),""),"")</f>
        <v/>
      </c>
      <c r="U510" s="285" t="str">
        <f>IF(N510="Complete",IF(COUNTIF($J$12:$J510,$J510)+COUNTIF($K$12:$K510,$J510)+COUNTIF($L$12:$L510,$J510)&gt;1,"Data Duplicate",""),"")</f>
        <v/>
      </c>
      <c r="V510" s="263" t="str">
        <f>IF($N510="Complete",VLOOKUP($B510,'1C.Report TOS PreCall'!$B$2:$K$842,7,FALSE)," ")</f>
        <v xml:space="preserve"> </v>
      </c>
      <c r="W510" s="263" t="str">
        <f>IF($N510="Complete",VLOOKUP($B510,'1C.Report TOS PreCall'!$B$2:$K$842,4,FALSE)," ")</f>
        <v xml:space="preserve"> </v>
      </c>
      <c r="X510" s="263"/>
      <c r="Y510" s="263" t="str">
        <f>IF($N510="Complete",VLOOKUP($B510,'1C.Report TOS PreCall'!$B$2:$K$842,6,FALSE)," ")</f>
        <v xml:space="preserve"> </v>
      </c>
      <c r="Z510" s="263" t="str">
        <f>IF($N510="Complete",VLOOKUP($B510,'1C.Report TOS PreCall'!$B$2:$K$842,8,FALSE)," ")</f>
        <v xml:space="preserve"> </v>
      </c>
      <c r="AA510" s="263" t="str">
        <f>IF($N510="Complete",VLOOKUP($B510,'1C.Report TOS PreCall'!$B$2:$K$842,5,FALSE)," ")</f>
        <v xml:space="preserve"> </v>
      </c>
    </row>
    <row r="511" spans="1:27">
      <c r="A511" s="284">
        <v>501</v>
      </c>
      <c r="B511" s="262"/>
      <c r="C511" s="262"/>
      <c r="D511" s="262"/>
      <c r="E511" s="291"/>
      <c r="F511" s="268"/>
      <c r="G511" s="268"/>
      <c r="H511" s="291"/>
      <c r="I511" s="268"/>
      <c r="J511" s="295"/>
      <c r="K511" s="295"/>
      <c r="L511" s="295"/>
      <c r="M511" s="291"/>
      <c r="N511" s="262"/>
      <c r="O511" s="285" t="str">
        <f>IF($N511="Complete",IF(NOT(ISBLANK(J511)),VLOOKUP(J511,'1D.Report SMS INV1'!$D$5:$J$1005,7,FALSE),""),"")</f>
        <v/>
      </c>
      <c r="P511" s="285" t="str">
        <f>IF($N511="Complete",IF(NOT(ISBLANK(K511)),VLOOKUP(K511,'1D.Report SMS INV1'!$D$5:$J$1005,7,FALSE),""),"")</f>
        <v/>
      </c>
      <c r="Q511" s="285" t="str">
        <f>IF($N511="Complete",IF(NOT(ISBLANK(L511)),VLOOKUP(L511,'1D.Report SMS INV1'!$D$5:$J$1005,7,FALSE),""),"")</f>
        <v/>
      </c>
      <c r="R511" s="285" t="str">
        <f>IF($N511="Complete",IF(NOT(ISBLANK(J511)),VLOOKUP(J511,'1E.Report SMS INV2'!$D$5:$J$1005,7,FALSE),""),"")</f>
        <v/>
      </c>
      <c r="S511" s="285" t="str">
        <f>IF($N511="Complete",IF(NOT(ISBLANK(K511)),VLOOKUP(K511,'1E.Report SMS INV2'!$D$5:$J$1005,7,FALSE),""),"")</f>
        <v/>
      </c>
      <c r="T511" s="285" t="str">
        <f>IF($N511="Complete",IF(NOT(ISBLANK(L511)),VLOOKUP(L511,'1E.Report SMS INV2'!$D$5:$J$1005,7,FALSE),""),"")</f>
        <v/>
      </c>
      <c r="U511" s="285" t="str">
        <f>IF(N511="Complete",IF(COUNTIF($J$12:$J511,$J511)+COUNTIF($K$12:$K511,$J511)+COUNTIF($L$12:$L511,$J511)&gt;1,"Data Duplicate",""),"")</f>
        <v/>
      </c>
      <c r="V511" s="263" t="str">
        <f>IF($N511="Complete",VLOOKUP($B511,'1C.Report TOS PreCall'!$B$2:$K$842,7,FALSE)," ")</f>
        <v xml:space="preserve"> </v>
      </c>
      <c r="W511" s="263" t="str">
        <f>IF($N511="Complete",VLOOKUP($B511,'1C.Report TOS PreCall'!$B$2:$K$842,4,FALSE)," ")</f>
        <v xml:space="preserve"> </v>
      </c>
      <c r="X511" s="263"/>
      <c r="Y511" s="263" t="str">
        <f>IF($N511="Complete",VLOOKUP($B511,'1C.Report TOS PreCall'!$B$2:$K$842,6,FALSE)," ")</f>
        <v xml:space="preserve"> </v>
      </c>
      <c r="Z511" s="263" t="str">
        <f>IF($N511="Complete",VLOOKUP($B511,'1C.Report TOS PreCall'!$B$2:$K$842,8,FALSE)," ")</f>
        <v xml:space="preserve"> </v>
      </c>
      <c r="AA511" s="263" t="str">
        <f>IF($N511="Complete",VLOOKUP($B511,'1C.Report TOS PreCall'!$B$2:$K$842,5,FALSE)," ")</f>
        <v xml:space="preserve"> </v>
      </c>
    </row>
    <row r="512" spans="1:27">
      <c r="A512" s="284">
        <v>502</v>
      </c>
      <c r="B512" s="262"/>
      <c r="C512" s="262"/>
      <c r="D512" s="262"/>
      <c r="E512" s="291"/>
      <c r="F512" s="268"/>
      <c r="G512" s="268"/>
      <c r="H512" s="291"/>
      <c r="I512" s="268"/>
      <c r="J512" s="295"/>
      <c r="K512" s="295"/>
      <c r="L512" s="295"/>
      <c r="M512" s="291"/>
      <c r="N512" s="262"/>
      <c r="O512" s="285" t="str">
        <f>IF($N512="Complete",IF(NOT(ISBLANK(J512)),VLOOKUP(J512,'1D.Report SMS INV1'!$D$5:$J$1005,7,FALSE),""),"")</f>
        <v/>
      </c>
      <c r="P512" s="285" t="str">
        <f>IF($N512="Complete",IF(NOT(ISBLANK(K512)),VLOOKUP(K512,'1D.Report SMS INV1'!$D$5:$J$1005,7,FALSE),""),"")</f>
        <v/>
      </c>
      <c r="Q512" s="285" t="str">
        <f>IF($N512="Complete",IF(NOT(ISBLANK(L512)),VLOOKUP(L512,'1D.Report SMS INV1'!$D$5:$J$1005,7,FALSE),""),"")</f>
        <v/>
      </c>
      <c r="R512" s="285" t="str">
        <f>IF($N512="Complete",IF(NOT(ISBLANK(J512)),VLOOKUP(J512,'1E.Report SMS INV2'!$D$5:$J$1005,7,FALSE),""),"")</f>
        <v/>
      </c>
      <c r="S512" s="285" t="str">
        <f>IF($N512="Complete",IF(NOT(ISBLANK(K512)),VLOOKUP(K512,'1E.Report SMS INV2'!$D$5:$J$1005,7,FALSE),""),"")</f>
        <v/>
      </c>
      <c r="T512" s="285" t="str">
        <f>IF($N512="Complete",IF(NOT(ISBLANK(L512)),VLOOKUP(L512,'1E.Report SMS INV2'!$D$5:$J$1005,7,FALSE),""),"")</f>
        <v/>
      </c>
      <c r="U512" s="285" t="str">
        <f>IF(N512="Complete",IF(COUNTIF($J$12:$J512,$J512)+COUNTIF($K$12:$K512,$J512)+COUNTIF($L$12:$L512,$J512)&gt;1,"Data Duplicate",""),"")</f>
        <v/>
      </c>
      <c r="V512" s="263" t="str">
        <f>IF($N512="Complete",VLOOKUP($B512,'1C.Report TOS PreCall'!$B$2:$K$842,7,FALSE)," ")</f>
        <v xml:space="preserve"> </v>
      </c>
      <c r="W512" s="263" t="str">
        <f>IF($N512="Complete",VLOOKUP($B512,'1C.Report TOS PreCall'!$B$2:$K$842,4,FALSE)," ")</f>
        <v xml:space="preserve"> </v>
      </c>
      <c r="X512" s="263"/>
      <c r="Y512" s="263" t="str">
        <f>IF($N512="Complete",VLOOKUP($B512,'1C.Report TOS PreCall'!$B$2:$K$842,6,FALSE)," ")</f>
        <v xml:space="preserve"> </v>
      </c>
      <c r="Z512" s="263" t="str">
        <f>IF($N512="Complete",VLOOKUP($B512,'1C.Report TOS PreCall'!$B$2:$K$842,8,FALSE)," ")</f>
        <v xml:space="preserve"> </v>
      </c>
      <c r="AA512" s="263" t="str">
        <f>IF($N512="Complete",VLOOKUP($B512,'1C.Report TOS PreCall'!$B$2:$K$842,5,FALSE)," ")</f>
        <v xml:space="preserve"> </v>
      </c>
    </row>
    <row r="513" spans="1:27">
      <c r="A513" s="284">
        <v>503</v>
      </c>
      <c r="B513" s="262"/>
      <c r="C513" s="262"/>
      <c r="D513" s="262"/>
      <c r="E513" s="291"/>
      <c r="F513" s="268"/>
      <c r="G513" s="268"/>
      <c r="H513" s="291"/>
      <c r="I513" s="268"/>
      <c r="J513" s="295"/>
      <c r="K513" s="295"/>
      <c r="L513" s="295"/>
      <c r="M513" s="291"/>
      <c r="N513" s="262"/>
      <c r="O513" s="285" t="str">
        <f>IF($N513="Complete",IF(NOT(ISBLANK(J513)),VLOOKUP(J513,'1D.Report SMS INV1'!$D$5:$J$1005,7,FALSE),""),"")</f>
        <v/>
      </c>
      <c r="P513" s="285" t="str">
        <f>IF($N513="Complete",IF(NOT(ISBLANK(K513)),VLOOKUP(K513,'1D.Report SMS INV1'!$D$5:$J$1005,7,FALSE),""),"")</f>
        <v/>
      </c>
      <c r="Q513" s="285" t="str">
        <f>IF($N513="Complete",IF(NOT(ISBLANK(L513)),VLOOKUP(L513,'1D.Report SMS INV1'!$D$5:$J$1005,7,FALSE),""),"")</f>
        <v/>
      </c>
      <c r="R513" s="285" t="str">
        <f>IF($N513="Complete",IF(NOT(ISBLANK(J513)),VLOOKUP(J513,'1E.Report SMS INV2'!$D$5:$J$1005,7,FALSE),""),"")</f>
        <v/>
      </c>
      <c r="S513" s="285" t="str">
        <f>IF($N513="Complete",IF(NOT(ISBLANK(K513)),VLOOKUP(K513,'1E.Report SMS INV2'!$D$5:$J$1005,7,FALSE),""),"")</f>
        <v/>
      </c>
      <c r="T513" s="285" t="str">
        <f>IF($N513="Complete",IF(NOT(ISBLANK(L513)),VLOOKUP(L513,'1E.Report SMS INV2'!$D$5:$J$1005,7,FALSE),""),"")</f>
        <v/>
      </c>
      <c r="U513" s="285" t="str">
        <f>IF(N513="Complete",IF(COUNTIF($J$12:$J513,$J513)+COUNTIF($K$12:$K513,$J513)+COUNTIF($L$12:$L513,$J513)&gt;1,"Data Duplicate",""),"")</f>
        <v/>
      </c>
      <c r="V513" s="263" t="str">
        <f>IF($N513="Complete",VLOOKUP($B513,'1C.Report TOS PreCall'!$B$2:$K$842,7,FALSE)," ")</f>
        <v xml:space="preserve"> </v>
      </c>
      <c r="W513" s="263" t="str">
        <f>IF($N513="Complete",VLOOKUP($B513,'1C.Report TOS PreCall'!$B$2:$K$842,4,FALSE)," ")</f>
        <v xml:space="preserve"> </v>
      </c>
      <c r="X513" s="263"/>
      <c r="Y513" s="263" t="str">
        <f>IF($N513="Complete",VLOOKUP($B513,'1C.Report TOS PreCall'!$B$2:$K$842,6,FALSE)," ")</f>
        <v xml:space="preserve"> </v>
      </c>
      <c r="Z513" s="263" t="str">
        <f>IF($N513="Complete",VLOOKUP($B513,'1C.Report TOS PreCall'!$B$2:$K$842,8,FALSE)," ")</f>
        <v xml:space="preserve"> </v>
      </c>
      <c r="AA513" s="263" t="str">
        <f>IF($N513="Complete",VLOOKUP($B513,'1C.Report TOS PreCall'!$B$2:$K$842,5,FALSE)," ")</f>
        <v xml:space="preserve"> </v>
      </c>
    </row>
    <row r="514" spans="1:27">
      <c r="A514" s="284">
        <v>504</v>
      </c>
      <c r="B514" s="262"/>
      <c r="C514" s="262"/>
      <c r="D514" s="262"/>
      <c r="E514" s="291"/>
      <c r="F514" s="268"/>
      <c r="G514" s="268"/>
      <c r="H514" s="291"/>
      <c r="I514" s="268"/>
      <c r="J514" s="295"/>
      <c r="K514" s="295"/>
      <c r="L514" s="295"/>
      <c r="M514" s="291"/>
      <c r="N514" s="262"/>
      <c r="O514" s="285" t="str">
        <f>IF($N514="Complete",IF(NOT(ISBLANK(J514)),VLOOKUP(J514,'1D.Report SMS INV1'!$D$5:$J$1005,7,FALSE),""),"")</f>
        <v/>
      </c>
      <c r="P514" s="285" t="str">
        <f>IF($N514="Complete",IF(NOT(ISBLANK(K514)),VLOOKUP(K514,'1D.Report SMS INV1'!$D$5:$J$1005,7,FALSE),""),"")</f>
        <v/>
      </c>
      <c r="Q514" s="285" t="str">
        <f>IF($N514="Complete",IF(NOT(ISBLANK(L514)),VLOOKUP(L514,'1D.Report SMS INV1'!$D$5:$J$1005,7,FALSE),""),"")</f>
        <v/>
      </c>
      <c r="R514" s="285" t="str">
        <f>IF($N514="Complete",IF(NOT(ISBLANK(J514)),VLOOKUP(J514,'1E.Report SMS INV2'!$D$5:$J$1005,7,FALSE),""),"")</f>
        <v/>
      </c>
      <c r="S514" s="285" t="str">
        <f>IF($N514="Complete",IF(NOT(ISBLANK(K514)),VLOOKUP(K514,'1E.Report SMS INV2'!$D$5:$J$1005,7,FALSE),""),"")</f>
        <v/>
      </c>
      <c r="T514" s="285" t="str">
        <f>IF($N514="Complete",IF(NOT(ISBLANK(L514)),VLOOKUP(L514,'1E.Report SMS INV2'!$D$5:$J$1005,7,FALSE),""),"")</f>
        <v/>
      </c>
      <c r="U514" s="285" t="str">
        <f>IF(N514="Complete",IF(COUNTIF($J$12:$J514,$J514)+COUNTIF($K$12:$K514,$J514)+COUNTIF($L$12:$L514,$J514)&gt;1,"Data Duplicate",""),"")</f>
        <v/>
      </c>
      <c r="V514" s="263" t="str">
        <f>IF($N514="Complete",VLOOKUP($B514,'1C.Report TOS PreCall'!$B$2:$K$842,7,FALSE)," ")</f>
        <v xml:space="preserve"> </v>
      </c>
      <c r="W514" s="263" t="str">
        <f>IF($N514="Complete",VLOOKUP($B514,'1C.Report TOS PreCall'!$B$2:$K$842,4,FALSE)," ")</f>
        <v xml:space="preserve"> </v>
      </c>
      <c r="X514" s="263"/>
      <c r="Y514" s="263" t="str">
        <f>IF($N514="Complete",VLOOKUP($B514,'1C.Report TOS PreCall'!$B$2:$K$842,6,FALSE)," ")</f>
        <v xml:space="preserve"> </v>
      </c>
      <c r="Z514" s="263" t="str">
        <f>IF($N514="Complete",VLOOKUP($B514,'1C.Report TOS PreCall'!$B$2:$K$842,8,FALSE)," ")</f>
        <v xml:space="preserve"> </v>
      </c>
      <c r="AA514" s="263" t="str">
        <f>IF($N514="Complete",VLOOKUP($B514,'1C.Report TOS PreCall'!$B$2:$K$842,5,FALSE)," ")</f>
        <v xml:space="preserve"> </v>
      </c>
    </row>
    <row r="515" spans="1:27">
      <c r="A515" s="284">
        <v>505</v>
      </c>
      <c r="B515" s="262"/>
      <c r="C515" s="262"/>
      <c r="D515" s="262"/>
      <c r="E515" s="291"/>
      <c r="F515" s="268"/>
      <c r="G515" s="268"/>
      <c r="H515" s="291"/>
      <c r="I515" s="268"/>
      <c r="J515" s="295"/>
      <c r="K515" s="295"/>
      <c r="L515" s="295"/>
      <c r="M515" s="291"/>
      <c r="N515" s="262"/>
      <c r="O515" s="285" t="str">
        <f>IF($N515="Complete",IF(NOT(ISBLANK(J515)),VLOOKUP(J515,'1D.Report SMS INV1'!$D$5:$J$1005,7,FALSE),""),"")</f>
        <v/>
      </c>
      <c r="P515" s="285" t="str">
        <f>IF($N515="Complete",IF(NOT(ISBLANK(K515)),VLOOKUP(K515,'1D.Report SMS INV1'!$D$5:$J$1005,7,FALSE),""),"")</f>
        <v/>
      </c>
      <c r="Q515" s="285" t="str">
        <f>IF($N515="Complete",IF(NOT(ISBLANK(L515)),VLOOKUP(L515,'1D.Report SMS INV1'!$D$5:$J$1005,7,FALSE),""),"")</f>
        <v/>
      </c>
      <c r="R515" s="285" t="str">
        <f>IF($N515="Complete",IF(NOT(ISBLANK(J515)),VLOOKUP(J515,'1E.Report SMS INV2'!$D$5:$J$1005,7,FALSE),""),"")</f>
        <v/>
      </c>
      <c r="S515" s="285" t="str">
        <f>IF($N515="Complete",IF(NOT(ISBLANK(K515)),VLOOKUP(K515,'1E.Report SMS INV2'!$D$5:$J$1005,7,FALSE),""),"")</f>
        <v/>
      </c>
      <c r="T515" s="285" t="str">
        <f>IF($N515="Complete",IF(NOT(ISBLANK(L515)),VLOOKUP(L515,'1E.Report SMS INV2'!$D$5:$J$1005,7,FALSE),""),"")</f>
        <v/>
      </c>
      <c r="U515" s="285" t="str">
        <f>IF(N515="Complete",IF(COUNTIF($J$12:$J515,$J515)+COUNTIF($K$12:$K515,$J515)+COUNTIF($L$12:$L515,$J515)&gt;1,"Data Duplicate",""),"")</f>
        <v/>
      </c>
      <c r="V515" s="263" t="str">
        <f>IF($N515="Complete",VLOOKUP($B515,'1C.Report TOS PreCall'!$B$2:$K$842,7,FALSE)," ")</f>
        <v xml:space="preserve"> </v>
      </c>
      <c r="W515" s="263" t="str">
        <f>IF($N515="Complete",VLOOKUP($B515,'1C.Report TOS PreCall'!$B$2:$K$842,4,FALSE)," ")</f>
        <v xml:space="preserve"> </v>
      </c>
      <c r="X515" s="263"/>
      <c r="Y515" s="263" t="str">
        <f>IF($N515="Complete",VLOOKUP($B515,'1C.Report TOS PreCall'!$B$2:$K$842,6,FALSE)," ")</f>
        <v xml:space="preserve"> </v>
      </c>
      <c r="Z515" s="263" t="str">
        <f>IF($N515="Complete",VLOOKUP($B515,'1C.Report TOS PreCall'!$B$2:$K$842,8,FALSE)," ")</f>
        <v xml:space="preserve"> </v>
      </c>
      <c r="AA515" s="263" t="str">
        <f>IF($N515="Complete",VLOOKUP($B515,'1C.Report TOS PreCall'!$B$2:$K$842,5,FALSE)," ")</f>
        <v xml:space="preserve"> </v>
      </c>
    </row>
    <row r="516" spans="1:27">
      <c r="A516" s="284">
        <v>506</v>
      </c>
      <c r="B516" s="262"/>
      <c r="C516" s="262"/>
      <c r="D516" s="262"/>
      <c r="E516" s="291"/>
      <c r="F516" s="268"/>
      <c r="G516" s="268"/>
      <c r="H516" s="291"/>
      <c r="I516" s="268"/>
      <c r="J516" s="295"/>
      <c r="K516" s="295"/>
      <c r="L516" s="295"/>
      <c r="M516" s="291"/>
      <c r="N516" s="262"/>
      <c r="O516" s="285" t="str">
        <f>IF($N516="Complete",IF(NOT(ISBLANK(J516)),VLOOKUP(J516,'1D.Report SMS INV1'!$D$5:$J$1005,7,FALSE),""),"")</f>
        <v/>
      </c>
      <c r="P516" s="285" t="str">
        <f>IF($N516="Complete",IF(NOT(ISBLANK(K516)),VLOOKUP(K516,'1D.Report SMS INV1'!$D$5:$J$1005,7,FALSE),""),"")</f>
        <v/>
      </c>
      <c r="Q516" s="285" t="str">
        <f>IF($N516="Complete",IF(NOT(ISBLANK(L516)),VLOOKUP(L516,'1D.Report SMS INV1'!$D$5:$J$1005,7,FALSE),""),"")</f>
        <v/>
      </c>
      <c r="R516" s="285" t="str">
        <f>IF($N516="Complete",IF(NOT(ISBLANK(J516)),VLOOKUP(J516,'1E.Report SMS INV2'!$D$5:$J$1005,7,FALSE),""),"")</f>
        <v/>
      </c>
      <c r="S516" s="285" t="str">
        <f>IF($N516="Complete",IF(NOT(ISBLANK(K516)),VLOOKUP(K516,'1E.Report SMS INV2'!$D$5:$J$1005,7,FALSE),""),"")</f>
        <v/>
      </c>
      <c r="T516" s="285" t="str">
        <f>IF($N516="Complete",IF(NOT(ISBLANK(L516)),VLOOKUP(L516,'1E.Report SMS INV2'!$D$5:$J$1005,7,FALSE),""),"")</f>
        <v/>
      </c>
      <c r="U516" s="285" t="str">
        <f>IF(N516="Complete",IF(COUNTIF($J$12:$J516,$J516)+COUNTIF($K$12:$K516,$J516)+COUNTIF($L$12:$L516,$J516)&gt;1,"Data Duplicate",""),"")</f>
        <v/>
      </c>
      <c r="V516" s="263" t="str">
        <f>IF($N516="Complete",VLOOKUP($B516,'1C.Report TOS PreCall'!$B$2:$K$842,7,FALSE)," ")</f>
        <v xml:space="preserve"> </v>
      </c>
      <c r="W516" s="263" t="str">
        <f>IF($N516="Complete",VLOOKUP($B516,'1C.Report TOS PreCall'!$B$2:$K$842,4,FALSE)," ")</f>
        <v xml:space="preserve"> </v>
      </c>
      <c r="X516" s="263"/>
      <c r="Y516" s="263" t="str">
        <f>IF($N516="Complete",VLOOKUP($B516,'1C.Report TOS PreCall'!$B$2:$K$842,6,FALSE)," ")</f>
        <v xml:space="preserve"> </v>
      </c>
      <c r="Z516" s="263" t="str">
        <f>IF($N516="Complete",VLOOKUP($B516,'1C.Report TOS PreCall'!$B$2:$K$842,8,FALSE)," ")</f>
        <v xml:space="preserve"> </v>
      </c>
      <c r="AA516" s="263" t="str">
        <f>IF($N516="Complete",VLOOKUP($B516,'1C.Report TOS PreCall'!$B$2:$K$842,5,FALSE)," ")</f>
        <v xml:space="preserve"> </v>
      </c>
    </row>
    <row r="517" spans="1:27">
      <c r="A517" s="284">
        <v>507</v>
      </c>
      <c r="B517" s="262"/>
      <c r="C517" s="262"/>
      <c r="D517" s="262"/>
      <c r="E517" s="291"/>
      <c r="F517" s="268"/>
      <c r="G517" s="268"/>
      <c r="H517" s="291"/>
      <c r="I517" s="268"/>
      <c r="J517" s="295"/>
      <c r="K517" s="295"/>
      <c r="L517" s="295"/>
      <c r="M517" s="291"/>
      <c r="N517" s="262"/>
      <c r="O517" s="285" t="str">
        <f>IF($N517="Complete",IF(NOT(ISBLANK(J517)),VLOOKUP(J517,'1D.Report SMS INV1'!$D$5:$J$1005,7,FALSE),""),"")</f>
        <v/>
      </c>
      <c r="P517" s="285" t="str">
        <f>IF($N517="Complete",IF(NOT(ISBLANK(K517)),VLOOKUP(K517,'1D.Report SMS INV1'!$D$5:$J$1005,7,FALSE),""),"")</f>
        <v/>
      </c>
      <c r="Q517" s="285" t="str">
        <f>IF($N517="Complete",IF(NOT(ISBLANK(L517)),VLOOKUP(L517,'1D.Report SMS INV1'!$D$5:$J$1005,7,FALSE),""),"")</f>
        <v/>
      </c>
      <c r="R517" s="285" t="str">
        <f>IF($N517="Complete",IF(NOT(ISBLANK(J517)),VLOOKUP(J517,'1E.Report SMS INV2'!$D$5:$J$1005,7,FALSE),""),"")</f>
        <v/>
      </c>
      <c r="S517" s="285" t="str">
        <f>IF($N517="Complete",IF(NOT(ISBLANK(K517)),VLOOKUP(K517,'1E.Report SMS INV2'!$D$5:$J$1005,7,FALSE),""),"")</f>
        <v/>
      </c>
      <c r="T517" s="285" t="str">
        <f>IF($N517="Complete",IF(NOT(ISBLANK(L517)),VLOOKUP(L517,'1E.Report SMS INV2'!$D$5:$J$1005,7,FALSE),""),"")</f>
        <v/>
      </c>
      <c r="U517" s="285" t="str">
        <f>IF(N517="Complete",IF(COUNTIF($J$12:$J517,$J517)+COUNTIF($K$12:$K517,$J517)+COUNTIF($L$12:$L517,$J517)&gt;1,"Data Duplicate",""),"")</f>
        <v/>
      </c>
      <c r="V517" s="263" t="str">
        <f>IF($N517="Complete",VLOOKUP($B517,'1C.Report TOS PreCall'!$B$2:$K$842,7,FALSE)," ")</f>
        <v xml:space="preserve"> </v>
      </c>
      <c r="W517" s="263" t="str">
        <f>IF($N517="Complete",VLOOKUP($B517,'1C.Report TOS PreCall'!$B$2:$K$842,4,FALSE)," ")</f>
        <v xml:space="preserve"> </v>
      </c>
      <c r="X517" s="263"/>
      <c r="Y517" s="263" t="str">
        <f>IF($N517="Complete",VLOOKUP($B517,'1C.Report TOS PreCall'!$B$2:$K$842,6,FALSE)," ")</f>
        <v xml:space="preserve"> </v>
      </c>
      <c r="Z517" s="263" t="str">
        <f>IF($N517="Complete",VLOOKUP($B517,'1C.Report TOS PreCall'!$B$2:$K$842,8,FALSE)," ")</f>
        <v xml:space="preserve"> </v>
      </c>
      <c r="AA517" s="263" t="str">
        <f>IF($N517="Complete",VLOOKUP($B517,'1C.Report TOS PreCall'!$B$2:$K$842,5,FALSE)," ")</f>
        <v xml:space="preserve"> </v>
      </c>
    </row>
    <row r="518" spans="1:27">
      <c r="A518" s="284">
        <v>508</v>
      </c>
      <c r="B518" s="262"/>
      <c r="C518" s="262"/>
      <c r="D518" s="262"/>
      <c r="E518" s="291"/>
      <c r="F518" s="268"/>
      <c r="G518" s="268"/>
      <c r="H518" s="291"/>
      <c r="I518" s="268"/>
      <c r="J518" s="295"/>
      <c r="K518" s="295"/>
      <c r="L518" s="295"/>
      <c r="M518" s="291"/>
      <c r="N518" s="262"/>
      <c r="O518" s="285" t="str">
        <f>IF($N518="Complete",IF(NOT(ISBLANK(J518)),VLOOKUP(J518,'1D.Report SMS INV1'!$D$5:$J$1005,7,FALSE),""),"")</f>
        <v/>
      </c>
      <c r="P518" s="285" t="str">
        <f>IF($N518="Complete",IF(NOT(ISBLANK(K518)),VLOOKUP(K518,'1D.Report SMS INV1'!$D$5:$J$1005,7,FALSE),""),"")</f>
        <v/>
      </c>
      <c r="Q518" s="285" t="str">
        <f>IF($N518="Complete",IF(NOT(ISBLANK(L518)),VLOOKUP(L518,'1D.Report SMS INV1'!$D$5:$J$1005,7,FALSE),""),"")</f>
        <v/>
      </c>
      <c r="R518" s="285" t="str">
        <f>IF($N518="Complete",IF(NOT(ISBLANK(J518)),VLOOKUP(J518,'1E.Report SMS INV2'!$D$5:$J$1005,7,FALSE),""),"")</f>
        <v/>
      </c>
      <c r="S518" s="285" t="str">
        <f>IF($N518="Complete",IF(NOT(ISBLANK(K518)),VLOOKUP(K518,'1E.Report SMS INV2'!$D$5:$J$1005,7,FALSE),""),"")</f>
        <v/>
      </c>
      <c r="T518" s="285" t="str">
        <f>IF($N518="Complete",IF(NOT(ISBLANK(L518)),VLOOKUP(L518,'1E.Report SMS INV2'!$D$5:$J$1005,7,FALSE),""),"")</f>
        <v/>
      </c>
      <c r="U518" s="285" t="str">
        <f>IF(N518="Complete",IF(COUNTIF($J$12:$J518,$J518)+COUNTIF($K$12:$K518,$J518)+COUNTIF($L$12:$L518,$J518)&gt;1,"Data Duplicate",""),"")</f>
        <v/>
      </c>
      <c r="V518" s="263" t="str">
        <f>IF($N518="Complete",VLOOKUP($B518,'1C.Report TOS PreCall'!$B$2:$K$842,7,FALSE)," ")</f>
        <v xml:space="preserve"> </v>
      </c>
      <c r="W518" s="263" t="str">
        <f>IF($N518="Complete",VLOOKUP($B518,'1C.Report TOS PreCall'!$B$2:$K$842,4,FALSE)," ")</f>
        <v xml:space="preserve"> </v>
      </c>
      <c r="X518" s="263"/>
      <c r="Y518" s="263" t="str">
        <f>IF($N518="Complete",VLOOKUP($B518,'1C.Report TOS PreCall'!$B$2:$K$842,6,FALSE)," ")</f>
        <v xml:space="preserve"> </v>
      </c>
      <c r="Z518" s="263" t="str">
        <f>IF($N518="Complete",VLOOKUP($B518,'1C.Report TOS PreCall'!$B$2:$K$842,8,FALSE)," ")</f>
        <v xml:space="preserve"> </v>
      </c>
      <c r="AA518" s="263" t="str">
        <f>IF($N518="Complete",VLOOKUP($B518,'1C.Report TOS PreCall'!$B$2:$K$842,5,FALSE)," ")</f>
        <v xml:space="preserve"> </v>
      </c>
    </row>
    <row r="519" spans="1:27">
      <c r="A519" s="284">
        <v>509</v>
      </c>
      <c r="B519" s="262"/>
      <c r="C519" s="262"/>
      <c r="D519" s="262"/>
      <c r="E519" s="291"/>
      <c r="F519" s="268"/>
      <c r="G519" s="268"/>
      <c r="H519" s="291"/>
      <c r="I519" s="268"/>
      <c r="J519" s="295"/>
      <c r="K519" s="295"/>
      <c r="L519" s="295"/>
      <c r="M519" s="291"/>
      <c r="N519" s="262"/>
      <c r="O519" s="285" t="str">
        <f>IF($N519="Complete",IF(NOT(ISBLANK(J519)),VLOOKUP(J519,'1D.Report SMS INV1'!$D$5:$J$1005,7,FALSE),""),"")</f>
        <v/>
      </c>
      <c r="P519" s="285" t="str">
        <f>IF($N519="Complete",IF(NOT(ISBLANK(K519)),VLOOKUP(K519,'1D.Report SMS INV1'!$D$5:$J$1005,7,FALSE),""),"")</f>
        <v/>
      </c>
      <c r="Q519" s="285" t="str">
        <f>IF($N519="Complete",IF(NOT(ISBLANK(L519)),VLOOKUP(L519,'1D.Report SMS INV1'!$D$5:$J$1005,7,FALSE),""),"")</f>
        <v/>
      </c>
      <c r="R519" s="285" t="str">
        <f>IF($N519="Complete",IF(NOT(ISBLANK(J519)),VLOOKUP(J519,'1E.Report SMS INV2'!$D$5:$J$1005,7,FALSE),""),"")</f>
        <v/>
      </c>
      <c r="S519" s="285" t="str">
        <f>IF($N519="Complete",IF(NOT(ISBLANK(K519)),VLOOKUP(K519,'1E.Report SMS INV2'!$D$5:$J$1005,7,FALSE),""),"")</f>
        <v/>
      </c>
      <c r="T519" s="285" t="str">
        <f>IF($N519="Complete",IF(NOT(ISBLANK(L519)),VLOOKUP(L519,'1E.Report SMS INV2'!$D$5:$J$1005,7,FALSE),""),"")</f>
        <v/>
      </c>
      <c r="U519" s="285" t="str">
        <f>IF(N519="Complete",IF(COUNTIF($J$12:$J519,$J519)+COUNTIF($K$12:$K519,$J519)+COUNTIF($L$12:$L519,$J519)&gt;1,"Data Duplicate",""),"")</f>
        <v/>
      </c>
      <c r="V519" s="263" t="str">
        <f>IF($N519="Complete",VLOOKUP($B519,'1C.Report TOS PreCall'!$B$2:$K$842,7,FALSE)," ")</f>
        <v xml:space="preserve"> </v>
      </c>
      <c r="W519" s="263" t="str">
        <f>IF($N519="Complete",VLOOKUP($B519,'1C.Report TOS PreCall'!$B$2:$K$842,4,FALSE)," ")</f>
        <v xml:space="preserve"> </v>
      </c>
      <c r="X519" s="263"/>
      <c r="Y519" s="263" t="str">
        <f>IF($N519="Complete",VLOOKUP($B519,'1C.Report TOS PreCall'!$B$2:$K$842,6,FALSE)," ")</f>
        <v xml:space="preserve"> </v>
      </c>
      <c r="Z519" s="263" t="str">
        <f>IF($N519="Complete",VLOOKUP($B519,'1C.Report TOS PreCall'!$B$2:$K$842,8,FALSE)," ")</f>
        <v xml:space="preserve"> </v>
      </c>
      <c r="AA519" s="263" t="str">
        <f>IF($N519="Complete",VLOOKUP($B519,'1C.Report TOS PreCall'!$B$2:$K$842,5,FALSE)," ")</f>
        <v xml:space="preserve"> </v>
      </c>
    </row>
    <row r="520" spans="1:27">
      <c r="A520" s="284">
        <v>510</v>
      </c>
      <c r="B520" s="262"/>
      <c r="C520" s="262"/>
      <c r="D520" s="262"/>
      <c r="E520" s="291"/>
      <c r="F520" s="268"/>
      <c r="G520" s="268"/>
      <c r="H520" s="291"/>
      <c r="I520" s="268"/>
      <c r="J520" s="295"/>
      <c r="K520" s="295"/>
      <c r="L520" s="295"/>
      <c r="M520" s="291"/>
      <c r="N520" s="262"/>
      <c r="O520" s="285" t="str">
        <f>IF($N520="Complete",IF(NOT(ISBLANK(J520)),VLOOKUP(J520,'1D.Report SMS INV1'!$D$5:$J$1005,7,FALSE),""),"")</f>
        <v/>
      </c>
      <c r="P520" s="285" t="str">
        <f>IF($N520="Complete",IF(NOT(ISBLANK(K520)),VLOOKUP(K520,'1D.Report SMS INV1'!$D$5:$J$1005,7,FALSE),""),"")</f>
        <v/>
      </c>
      <c r="Q520" s="285" t="str">
        <f>IF($N520="Complete",IF(NOT(ISBLANK(L520)),VLOOKUP(L520,'1D.Report SMS INV1'!$D$5:$J$1005,7,FALSE),""),"")</f>
        <v/>
      </c>
      <c r="R520" s="285" t="str">
        <f>IF($N520="Complete",IF(NOT(ISBLANK(J520)),VLOOKUP(J520,'1E.Report SMS INV2'!$D$5:$J$1005,7,FALSE),""),"")</f>
        <v/>
      </c>
      <c r="S520" s="285" t="str">
        <f>IF($N520="Complete",IF(NOT(ISBLANK(K520)),VLOOKUP(K520,'1E.Report SMS INV2'!$D$5:$J$1005,7,FALSE),""),"")</f>
        <v/>
      </c>
      <c r="T520" s="285" t="str">
        <f>IF($N520="Complete",IF(NOT(ISBLANK(L520)),VLOOKUP(L520,'1E.Report SMS INV2'!$D$5:$J$1005,7,FALSE),""),"")</f>
        <v/>
      </c>
      <c r="U520" s="285" t="str">
        <f>IF(N520="Complete",IF(COUNTIF($J$12:$J520,$J520)+COUNTIF($K$12:$K520,$J520)+COUNTIF($L$12:$L520,$J520)&gt;1,"Data Duplicate",""),"")</f>
        <v/>
      </c>
      <c r="V520" s="263" t="str">
        <f>IF($N520="Complete",VLOOKUP($B520,'1C.Report TOS PreCall'!$B$2:$K$842,7,FALSE)," ")</f>
        <v xml:space="preserve"> </v>
      </c>
      <c r="W520" s="263" t="str">
        <f>IF($N520="Complete",VLOOKUP($B520,'1C.Report TOS PreCall'!$B$2:$K$842,4,FALSE)," ")</f>
        <v xml:space="preserve"> </v>
      </c>
      <c r="X520" s="263"/>
      <c r="Y520" s="263" t="str">
        <f>IF($N520="Complete",VLOOKUP($B520,'1C.Report TOS PreCall'!$B$2:$K$842,6,FALSE)," ")</f>
        <v xml:space="preserve"> </v>
      </c>
      <c r="Z520" s="263" t="str">
        <f>IF($N520="Complete",VLOOKUP($B520,'1C.Report TOS PreCall'!$B$2:$K$842,8,FALSE)," ")</f>
        <v xml:space="preserve"> </v>
      </c>
      <c r="AA520" s="263" t="str">
        <f>IF($N520="Complete",VLOOKUP($B520,'1C.Report TOS PreCall'!$B$2:$K$842,5,FALSE)," ")</f>
        <v xml:space="preserve"> </v>
      </c>
    </row>
    <row r="521" spans="1:27">
      <c r="A521" s="284">
        <v>511</v>
      </c>
      <c r="B521" s="262"/>
      <c r="C521" s="262"/>
      <c r="D521" s="262"/>
      <c r="E521" s="291"/>
      <c r="F521" s="268"/>
      <c r="G521" s="268"/>
      <c r="H521" s="291"/>
      <c r="I521" s="268"/>
      <c r="J521" s="295"/>
      <c r="K521" s="295"/>
      <c r="L521" s="295"/>
      <c r="M521" s="291"/>
      <c r="N521" s="262"/>
      <c r="O521" s="285" t="str">
        <f>IF($N521="Complete",IF(NOT(ISBLANK(J521)),VLOOKUP(J521,'1D.Report SMS INV1'!$D$5:$J$1005,7,FALSE),""),"")</f>
        <v/>
      </c>
      <c r="P521" s="285" t="str">
        <f>IF($N521="Complete",IF(NOT(ISBLANK(K521)),VLOOKUP(K521,'1D.Report SMS INV1'!$D$5:$J$1005,7,FALSE),""),"")</f>
        <v/>
      </c>
      <c r="Q521" s="285" t="str">
        <f>IF($N521="Complete",IF(NOT(ISBLANK(L521)),VLOOKUP(L521,'1D.Report SMS INV1'!$D$5:$J$1005,7,FALSE),""),"")</f>
        <v/>
      </c>
      <c r="R521" s="285" t="str">
        <f>IF($N521="Complete",IF(NOT(ISBLANK(J521)),VLOOKUP(J521,'1E.Report SMS INV2'!$D$5:$J$1005,7,FALSE),""),"")</f>
        <v/>
      </c>
      <c r="S521" s="285" t="str">
        <f>IF($N521="Complete",IF(NOT(ISBLANK(K521)),VLOOKUP(K521,'1E.Report SMS INV2'!$D$5:$J$1005,7,FALSE),""),"")</f>
        <v/>
      </c>
      <c r="T521" s="285" t="str">
        <f>IF($N521="Complete",IF(NOT(ISBLANK(L521)),VLOOKUP(L521,'1E.Report SMS INV2'!$D$5:$J$1005,7,FALSE),""),"")</f>
        <v/>
      </c>
      <c r="U521" s="285" t="str">
        <f>IF(N521="Complete",IF(COUNTIF($J$12:$J521,$J521)+COUNTIF($K$12:$K521,$J521)+COUNTIF($L$12:$L521,$J521)&gt;1,"Data Duplicate",""),"")</f>
        <v/>
      </c>
      <c r="V521" s="263" t="str">
        <f>IF($N521="Complete",VLOOKUP($B521,'1C.Report TOS PreCall'!$B$2:$K$842,7,FALSE)," ")</f>
        <v xml:space="preserve"> </v>
      </c>
      <c r="W521" s="263" t="str">
        <f>IF($N521="Complete",VLOOKUP($B521,'1C.Report TOS PreCall'!$B$2:$K$842,4,FALSE)," ")</f>
        <v xml:space="preserve"> </v>
      </c>
      <c r="X521" s="263"/>
      <c r="Y521" s="263" t="str">
        <f>IF($N521="Complete",VLOOKUP($B521,'1C.Report TOS PreCall'!$B$2:$K$842,6,FALSE)," ")</f>
        <v xml:space="preserve"> </v>
      </c>
      <c r="Z521" s="263" t="str">
        <f>IF($N521="Complete",VLOOKUP($B521,'1C.Report TOS PreCall'!$B$2:$K$842,8,FALSE)," ")</f>
        <v xml:space="preserve"> </v>
      </c>
      <c r="AA521" s="263" t="str">
        <f>IF($N521="Complete",VLOOKUP($B521,'1C.Report TOS PreCall'!$B$2:$K$842,5,FALSE)," ")</f>
        <v xml:space="preserve"> </v>
      </c>
    </row>
    <row r="522" spans="1:27">
      <c r="A522" s="284">
        <v>512</v>
      </c>
      <c r="B522" s="262"/>
      <c r="C522" s="262"/>
      <c r="D522" s="262"/>
      <c r="E522" s="291"/>
      <c r="F522" s="268"/>
      <c r="G522" s="268"/>
      <c r="H522" s="291"/>
      <c r="I522" s="268"/>
      <c r="J522" s="295"/>
      <c r="K522" s="295"/>
      <c r="L522" s="295"/>
      <c r="M522" s="291"/>
      <c r="N522" s="262"/>
      <c r="O522" s="285" t="str">
        <f>IF($N522="Complete",IF(NOT(ISBLANK(J522)),VLOOKUP(J522,'1D.Report SMS INV1'!$D$5:$J$1005,7,FALSE),""),"")</f>
        <v/>
      </c>
      <c r="P522" s="285" t="str">
        <f>IF($N522="Complete",IF(NOT(ISBLANK(K522)),VLOOKUP(K522,'1D.Report SMS INV1'!$D$5:$J$1005,7,FALSE),""),"")</f>
        <v/>
      </c>
      <c r="Q522" s="285" t="str">
        <f>IF($N522="Complete",IF(NOT(ISBLANK(L522)),VLOOKUP(L522,'1D.Report SMS INV1'!$D$5:$J$1005,7,FALSE),""),"")</f>
        <v/>
      </c>
      <c r="R522" s="285" t="str">
        <f>IF($N522="Complete",IF(NOT(ISBLANK(J522)),VLOOKUP(J522,'1E.Report SMS INV2'!$D$5:$J$1005,7,FALSE),""),"")</f>
        <v/>
      </c>
      <c r="S522" s="285" t="str">
        <f>IF($N522="Complete",IF(NOT(ISBLANK(K522)),VLOOKUP(K522,'1E.Report SMS INV2'!$D$5:$J$1005,7,FALSE),""),"")</f>
        <v/>
      </c>
      <c r="T522" s="285" t="str">
        <f>IF($N522="Complete",IF(NOT(ISBLANK(L522)),VLOOKUP(L522,'1E.Report SMS INV2'!$D$5:$J$1005,7,FALSE),""),"")</f>
        <v/>
      </c>
      <c r="U522" s="285" t="str">
        <f>IF(N522="Complete",IF(COUNTIF($J$12:$J522,$J522)+COUNTIF($K$12:$K522,$J522)+COUNTIF($L$12:$L522,$J522)&gt;1,"Data Duplicate",""),"")</f>
        <v/>
      </c>
      <c r="V522" s="263" t="str">
        <f>IF($N522="Complete",VLOOKUP($B522,'1C.Report TOS PreCall'!$B$2:$K$842,7,FALSE)," ")</f>
        <v xml:space="preserve"> </v>
      </c>
      <c r="W522" s="263" t="str">
        <f>IF($N522="Complete",VLOOKUP($B522,'1C.Report TOS PreCall'!$B$2:$K$842,4,FALSE)," ")</f>
        <v xml:space="preserve"> </v>
      </c>
      <c r="X522" s="263"/>
      <c r="Y522" s="263" t="str">
        <f>IF($N522="Complete",VLOOKUP($B522,'1C.Report TOS PreCall'!$B$2:$K$842,6,FALSE)," ")</f>
        <v xml:space="preserve"> </v>
      </c>
      <c r="Z522" s="263" t="str">
        <f>IF($N522="Complete",VLOOKUP($B522,'1C.Report TOS PreCall'!$B$2:$K$842,8,FALSE)," ")</f>
        <v xml:space="preserve"> </v>
      </c>
      <c r="AA522" s="263" t="str">
        <f>IF($N522="Complete",VLOOKUP($B522,'1C.Report TOS PreCall'!$B$2:$K$842,5,FALSE)," ")</f>
        <v xml:space="preserve"> </v>
      </c>
    </row>
    <row r="523" spans="1:27">
      <c r="A523" s="284">
        <v>513</v>
      </c>
      <c r="B523" s="262"/>
      <c r="C523" s="262"/>
      <c r="D523" s="262"/>
      <c r="E523" s="291"/>
      <c r="F523" s="268"/>
      <c r="G523" s="268"/>
      <c r="H523" s="291"/>
      <c r="I523" s="268"/>
      <c r="J523" s="295"/>
      <c r="K523" s="295"/>
      <c r="L523" s="295"/>
      <c r="M523" s="291"/>
      <c r="N523" s="262"/>
      <c r="O523" s="285" t="str">
        <f>IF($N523="Complete",IF(NOT(ISBLANK(J523)),VLOOKUP(J523,'1D.Report SMS INV1'!$D$5:$J$1005,7,FALSE),""),"")</f>
        <v/>
      </c>
      <c r="P523" s="285" t="str">
        <f>IF($N523="Complete",IF(NOT(ISBLANK(K523)),VLOOKUP(K523,'1D.Report SMS INV1'!$D$5:$J$1005,7,FALSE),""),"")</f>
        <v/>
      </c>
      <c r="Q523" s="285" t="str">
        <f>IF($N523="Complete",IF(NOT(ISBLANK(L523)),VLOOKUP(L523,'1D.Report SMS INV1'!$D$5:$J$1005,7,FALSE),""),"")</f>
        <v/>
      </c>
      <c r="R523" s="285" t="str">
        <f>IF($N523="Complete",IF(NOT(ISBLANK(J523)),VLOOKUP(J523,'1E.Report SMS INV2'!$D$5:$J$1005,7,FALSE),""),"")</f>
        <v/>
      </c>
      <c r="S523" s="285" t="str">
        <f>IF($N523="Complete",IF(NOT(ISBLANK(K523)),VLOOKUP(K523,'1E.Report SMS INV2'!$D$5:$J$1005,7,FALSE),""),"")</f>
        <v/>
      </c>
      <c r="T523" s="285" t="str">
        <f>IF($N523="Complete",IF(NOT(ISBLANK(L523)),VLOOKUP(L523,'1E.Report SMS INV2'!$D$5:$J$1005,7,FALSE),""),"")</f>
        <v/>
      </c>
      <c r="U523" s="285" t="str">
        <f>IF(N523="Complete",IF(COUNTIF($J$12:$J523,$J523)+COUNTIF($K$12:$K523,$J523)+COUNTIF($L$12:$L523,$J523)&gt;1,"Data Duplicate",""),"")</f>
        <v/>
      </c>
      <c r="V523" s="263" t="str">
        <f>IF($N523="Complete",VLOOKUP($B523,'1C.Report TOS PreCall'!$B$2:$K$842,7,FALSE)," ")</f>
        <v xml:space="preserve"> </v>
      </c>
      <c r="W523" s="263" t="str">
        <f>IF($N523="Complete",VLOOKUP($B523,'1C.Report TOS PreCall'!$B$2:$K$842,4,FALSE)," ")</f>
        <v xml:space="preserve"> </v>
      </c>
      <c r="X523" s="263"/>
      <c r="Y523" s="263" t="str">
        <f>IF($N523="Complete",VLOOKUP($B523,'1C.Report TOS PreCall'!$B$2:$K$842,6,FALSE)," ")</f>
        <v xml:space="preserve"> </v>
      </c>
      <c r="Z523" s="263" t="str">
        <f>IF($N523="Complete",VLOOKUP($B523,'1C.Report TOS PreCall'!$B$2:$K$842,8,FALSE)," ")</f>
        <v xml:space="preserve"> </v>
      </c>
      <c r="AA523" s="263" t="str">
        <f>IF($N523="Complete",VLOOKUP($B523,'1C.Report TOS PreCall'!$B$2:$K$842,5,FALSE)," ")</f>
        <v xml:space="preserve"> </v>
      </c>
    </row>
    <row r="524" spans="1:27">
      <c r="A524" s="284">
        <v>514</v>
      </c>
      <c r="B524" s="262"/>
      <c r="C524" s="262"/>
      <c r="D524" s="262"/>
      <c r="E524" s="291"/>
      <c r="F524" s="268"/>
      <c r="G524" s="268"/>
      <c r="H524" s="291"/>
      <c r="I524" s="268"/>
      <c r="J524" s="295"/>
      <c r="K524" s="295"/>
      <c r="L524" s="295"/>
      <c r="M524" s="291"/>
      <c r="N524" s="262"/>
      <c r="O524" s="285" t="str">
        <f>IF($N524="Complete",IF(NOT(ISBLANK(J524)),VLOOKUP(J524,'1D.Report SMS INV1'!$D$5:$J$1005,7,FALSE),""),"")</f>
        <v/>
      </c>
      <c r="P524" s="285" t="str">
        <f>IF($N524="Complete",IF(NOT(ISBLANK(K524)),VLOOKUP(K524,'1D.Report SMS INV1'!$D$5:$J$1005,7,FALSE),""),"")</f>
        <v/>
      </c>
      <c r="Q524" s="285" t="str">
        <f>IF($N524="Complete",IF(NOT(ISBLANK(L524)),VLOOKUP(L524,'1D.Report SMS INV1'!$D$5:$J$1005,7,FALSE),""),"")</f>
        <v/>
      </c>
      <c r="R524" s="285" t="str">
        <f>IF($N524="Complete",IF(NOT(ISBLANK(J524)),VLOOKUP(J524,'1E.Report SMS INV2'!$D$5:$J$1005,7,FALSE),""),"")</f>
        <v/>
      </c>
      <c r="S524" s="285" t="str">
        <f>IF($N524="Complete",IF(NOT(ISBLANK(K524)),VLOOKUP(K524,'1E.Report SMS INV2'!$D$5:$J$1005,7,FALSE),""),"")</f>
        <v/>
      </c>
      <c r="T524" s="285" t="str">
        <f>IF($N524="Complete",IF(NOT(ISBLANK(L524)),VLOOKUP(L524,'1E.Report SMS INV2'!$D$5:$J$1005,7,FALSE),""),"")</f>
        <v/>
      </c>
      <c r="U524" s="285" t="str">
        <f>IF(N524="Complete",IF(COUNTIF($J$12:$J524,$J524)+COUNTIF($K$12:$K524,$J524)+COUNTIF($L$12:$L524,$J524)&gt;1,"Data Duplicate",""),"")</f>
        <v/>
      </c>
      <c r="V524" s="263" t="str">
        <f>IF($N524="Complete",VLOOKUP($B524,'1C.Report TOS PreCall'!$B$2:$K$842,7,FALSE)," ")</f>
        <v xml:space="preserve"> </v>
      </c>
      <c r="W524" s="263" t="str">
        <f>IF($N524="Complete",VLOOKUP($B524,'1C.Report TOS PreCall'!$B$2:$K$842,4,FALSE)," ")</f>
        <v xml:space="preserve"> </v>
      </c>
      <c r="X524" s="263"/>
      <c r="Y524" s="263" t="str">
        <f>IF($N524="Complete",VLOOKUP($B524,'1C.Report TOS PreCall'!$B$2:$K$842,6,FALSE)," ")</f>
        <v xml:space="preserve"> </v>
      </c>
      <c r="Z524" s="263" t="str">
        <f>IF($N524="Complete",VLOOKUP($B524,'1C.Report TOS PreCall'!$B$2:$K$842,8,FALSE)," ")</f>
        <v xml:space="preserve"> </v>
      </c>
      <c r="AA524" s="263" t="str">
        <f>IF($N524="Complete",VLOOKUP($B524,'1C.Report TOS PreCall'!$B$2:$K$842,5,FALSE)," ")</f>
        <v xml:space="preserve"> </v>
      </c>
    </row>
    <row r="525" spans="1:27">
      <c r="A525" s="284">
        <v>515</v>
      </c>
      <c r="B525" s="262"/>
      <c r="C525" s="262"/>
      <c r="D525" s="262"/>
      <c r="E525" s="291"/>
      <c r="F525" s="268"/>
      <c r="G525" s="268"/>
      <c r="H525" s="291"/>
      <c r="I525" s="268"/>
      <c r="J525" s="295"/>
      <c r="K525" s="295"/>
      <c r="L525" s="295"/>
      <c r="M525" s="291"/>
      <c r="N525" s="262"/>
      <c r="O525" s="285" t="str">
        <f>IF($N525="Complete",IF(NOT(ISBLANK(J525)),VLOOKUP(J525,'1D.Report SMS INV1'!$D$5:$J$1005,7,FALSE),""),"")</f>
        <v/>
      </c>
      <c r="P525" s="285" t="str">
        <f>IF($N525="Complete",IF(NOT(ISBLANK(K525)),VLOOKUP(K525,'1D.Report SMS INV1'!$D$5:$J$1005,7,FALSE),""),"")</f>
        <v/>
      </c>
      <c r="Q525" s="285" t="str">
        <f>IF($N525="Complete",IF(NOT(ISBLANK(L525)),VLOOKUP(L525,'1D.Report SMS INV1'!$D$5:$J$1005,7,FALSE),""),"")</f>
        <v/>
      </c>
      <c r="R525" s="285" t="str">
        <f>IF($N525="Complete",IF(NOT(ISBLANK(J525)),VLOOKUP(J525,'1E.Report SMS INV2'!$D$5:$J$1005,7,FALSE),""),"")</f>
        <v/>
      </c>
      <c r="S525" s="285" t="str">
        <f>IF($N525="Complete",IF(NOT(ISBLANK(K525)),VLOOKUP(K525,'1E.Report SMS INV2'!$D$5:$J$1005,7,FALSE),""),"")</f>
        <v/>
      </c>
      <c r="T525" s="285" t="str">
        <f>IF($N525="Complete",IF(NOT(ISBLANK(L525)),VLOOKUP(L525,'1E.Report SMS INV2'!$D$5:$J$1005,7,FALSE),""),"")</f>
        <v/>
      </c>
      <c r="U525" s="285" t="str">
        <f>IF(N525="Complete",IF(COUNTIF($J$12:$J525,$J525)+COUNTIF($K$12:$K525,$J525)+COUNTIF($L$12:$L525,$J525)&gt;1,"Data Duplicate",""),"")</f>
        <v/>
      </c>
      <c r="V525" s="263" t="str">
        <f>IF($N525="Complete",VLOOKUP($B525,'1C.Report TOS PreCall'!$B$2:$K$842,7,FALSE)," ")</f>
        <v xml:space="preserve"> </v>
      </c>
      <c r="W525" s="263" t="str">
        <f>IF($N525="Complete",VLOOKUP($B525,'1C.Report TOS PreCall'!$B$2:$K$842,4,FALSE)," ")</f>
        <v xml:space="preserve"> </v>
      </c>
      <c r="X525" s="263"/>
      <c r="Y525" s="263" t="str">
        <f>IF($N525="Complete",VLOOKUP($B525,'1C.Report TOS PreCall'!$B$2:$K$842,6,FALSE)," ")</f>
        <v xml:space="preserve"> </v>
      </c>
      <c r="Z525" s="263" t="str">
        <f>IF($N525="Complete",VLOOKUP($B525,'1C.Report TOS PreCall'!$B$2:$K$842,8,FALSE)," ")</f>
        <v xml:space="preserve"> </v>
      </c>
      <c r="AA525" s="263" t="str">
        <f>IF($N525="Complete",VLOOKUP($B525,'1C.Report TOS PreCall'!$B$2:$K$842,5,FALSE)," ")</f>
        <v xml:space="preserve"> </v>
      </c>
    </row>
    <row r="526" spans="1:27">
      <c r="A526" s="284">
        <v>516</v>
      </c>
      <c r="B526" s="262"/>
      <c r="C526" s="262"/>
      <c r="D526" s="262"/>
      <c r="E526" s="291"/>
      <c r="F526" s="268"/>
      <c r="G526" s="268"/>
      <c r="H526" s="291"/>
      <c r="I526" s="268"/>
      <c r="J526" s="295"/>
      <c r="K526" s="295"/>
      <c r="L526" s="295"/>
      <c r="M526" s="291"/>
      <c r="N526" s="262"/>
      <c r="O526" s="285" t="str">
        <f>IF($N526="Complete",IF(NOT(ISBLANK(J526)),VLOOKUP(J526,'1D.Report SMS INV1'!$D$5:$J$1005,7,FALSE),""),"")</f>
        <v/>
      </c>
      <c r="P526" s="285" t="str">
        <f>IF($N526="Complete",IF(NOT(ISBLANK(K526)),VLOOKUP(K526,'1D.Report SMS INV1'!$D$5:$J$1005,7,FALSE),""),"")</f>
        <v/>
      </c>
      <c r="Q526" s="285" t="str">
        <f>IF($N526="Complete",IF(NOT(ISBLANK(L526)),VLOOKUP(L526,'1D.Report SMS INV1'!$D$5:$J$1005,7,FALSE),""),"")</f>
        <v/>
      </c>
      <c r="R526" s="285" t="str">
        <f>IF($N526="Complete",IF(NOT(ISBLANK(J526)),VLOOKUP(J526,'1E.Report SMS INV2'!$D$5:$J$1005,7,FALSE),""),"")</f>
        <v/>
      </c>
      <c r="S526" s="285" t="str">
        <f>IF($N526="Complete",IF(NOT(ISBLANK(K526)),VLOOKUP(K526,'1E.Report SMS INV2'!$D$5:$J$1005,7,FALSE),""),"")</f>
        <v/>
      </c>
      <c r="T526" s="285" t="str">
        <f>IF($N526="Complete",IF(NOT(ISBLANK(L526)),VLOOKUP(L526,'1E.Report SMS INV2'!$D$5:$J$1005,7,FALSE),""),"")</f>
        <v/>
      </c>
      <c r="U526" s="285" t="str">
        <f>IF(N526="Complete",IF(COUNTIF($J$12:$J526,$J526)+COUNTIF($K$12:$K526,$J526)+COUNTIF($L$12:$L526,$J526)&gt;1,"Data Duplicate",""),"")</f>
        <v/>
      </c>
      <c r="V526" s="263" t="str">
        <f>IF($N526="Complete",VLOOKUP($B526,'1C.Report TOS PreCall'!$B$2:$K$842,7,FALSE)," ")</f>
        <v xml:space="preserve"> </v>
      </c>
      <c r="W526" s="263" t="str">
        <f>IF($N526="Complete",VLOOKUP($B526,'1C.Report TOS PreCall'!$B$2:$K$842,4,FALSE)," ")</f>
        <v xml:space="preserve"> </v>
      </c>
      <c r="X526" s="263"/>
      <c r="Y526" s="263" t="str">
        <f>IF($N526="Complete",VLOOKUP($B526,'1C.Report TOS PreCall'!$B$2:$K$842,6,FALSE)," ")</f>
        <v xml:space="preserve"> </v>
      </c>
      <c r="Z526" s="263" t="str">
        <f>IF($N526="Complete",VLOOKUP($B526,'1C.Report TOS PreCall'!$B$2:$K$842,8,FALSE)," ")</f>
        <v xml:space="preserve"> </v>
      </c>
      <c r="AA526" s="263" t="str">
        <f>IF($N526="Complete",VLOOKUP($B526,'1C.Report TOS PreCall'!$B$2:$K$842,5,FALSE)," ")</f>
        <v xml:space="preserve"> </v>
      </c>
    </row>
    <row r="527" spans="1:27">
      <c r="A527" s="284">
        <v>517</v>
      </c>
      <c r="B527" s="262"/>
      <c r="C527" s="262"/>
      <c r="D527" s="262"/>
      <c r="E527" s="291"/>
      <c r="F527" s="268"/>
      <c r="G527" s="268"/>
      <c r="H527" s="291"/>
      <c r="I527" s="268"/>
      <c r="J527" s="295"/>
      <c r="K527" s="295"/>
      <c r="L527" s="295"/>
      <c r="M527" s="291"/>
      <c r="N527" s="262"/>
      <c r="O527" s="285" t="str">
        <f>IF($N527="Complete",IF(NOT(ISBLANK(J527)),VLOOKUP(J527,'1D.Report SMS INV1'!$D$5:$J$1005,7,FALSE),""),"")</f>
        <v/>
      </c>
      <c r="P527" s="285" t="str">
        <f>IF($N527="Complete",IF(NOT(ISBLANK(K527)),VLOOKUP(K527,'1D.Report SMS INV1'!$D$5:$J$1005,7,FALSE),""),"")</f>
        <v/>
      </c>
      <c r="Q527" s="285" t="str">
        <f>IF($N527="Complete",IF(NOT(ISBLANK(L527)),VLOOKUP(L527,'1D.Report SMS INV1'!$D$5:$J$1005,7,FALSE),""),"")</f>
        <v/>
      </c>
      <c r="R527" s="285" t="str">
        <f>IF($N527="Complete",IF(NOT(ISBLANK(J527)),VLOOKUP(J527,'1E.Report SMS INV2'!$D$5:$J$1005,7,FALSE),""),"")</f>
        <v/>
      </c>
      <c r="S527" s="285" t="str">
        <f>IF($N527="Complete",IF(NOT(ISBLANK(K527)),VLOOKUP(K527,'1E.Report SMS INV2'!$D$5:$J$1005,7,FALSE),""),"")</f>
        <v/>
      </c>
      <c r="T527" s="285" t="str">
        <f>IF($N527="Complete",IF(NOT(ISBLANK(L527)),VLOOKUP(L527,'1E.Report SMS INV2'!$D$5:$J$1005,7,FALSE),""),"")</f>
        <v/>
      </c>
      <c r="U527" s="285" t="str">
        <f>IF(N527="Complete",IF(COUNTIF($J$12:$J527,$J527)+COUNTIF($K$12:$K527,$J527)+COUNTIF($L$12:$L527,$J527)&gt;1,"Data Duplicate",""),"")</f>
        <v/>
      </c>
      <c r="V527" s="263" t="str">
        <f>IF($N527="Complete",VLOOKUP($B527,'1C.Report TOS PreCall'!$B$2:$K$842,7,FALSE)," ")</f>
        <v xml:space="preserve"> </v>
      </c>
      <c r="W527" s="263" t="str">
        <f>IF($N527="Complete",VLOOKUP($B527,'1C.Report TOS PreCall'!$B$2:$K$842,4,FALSE)," ")</f>
        <v xml:space="preserve"> </v>
      </c>
      <c r="X527" s="263"/>
      <c r="Y527" s="263" t="str">
        <f>IF($N527="Complete",VLOOKUP($B527,'1C.Report TOS PreCall'!$B$2:$K$842,6,FALSE)," ")</f>
        <v xml:space="preserve"> </v>
      </c>
      <c r="Z527" s="263" t="str">
        <f>IF($N527="Complete",VLOOKUP($B527,'1C.Report TOS PreCall'!$B$2:$K$842,8,FALSE)," ")</f>
        <v xml:space="preserve"> </v>
      </c>
      <c r="AA527" s="263" t="str">
        <f>IF($N527="Complete",VLOOKUP($B527,'1C.Report TOS PreCall'!$B$2:$K$842,5,FALSE)," ")</f>
        <v xml:space="preserve"> </v>
      </c>
    </row>
    <row r="528" spans="1:27">
      <c r="A528" s="284">
        <v>518</v>
      </c>
      <c r="B528" s="262"/>
      <c r="C528" s="262"/>
      <c r="D528" s="262"/>
      <c r="E528" s="291"/>
      <c r="F528" s="268"/>
      <c r="G528" s="268"/>
      <c r="H528" s="291"/>
      <c r="I528" s="268"/>
      <c r="J528" s="295"/>
      <c r="K528" s="295"/>
      <c r="L528" s="295"/>
      <c r="M528" s="291"/>
      <c r="N528" s="262"/>
      <c r="O528" s="285" t="str">
        <f>IF($N528="Complete",IF(NOT(ISBLANK(J528)),VLOOKUP(J528,'1D.Report SMS INV1'!$D$5:$J$1005,7,FALSE),""),"")</f>
        <v/>
      </c>
      <c r="P528" s="285" t="str">
        <f>IF($N528="Complete",IF(NOT(ISBLANK(K528)),VLOOKUP(K528,'1D.Report SMS INV1'!$D$5:$J$1005,7,FALSE),""),"")</f>
        <v/>
      </c>
      <c r="Q528" s="285" t="str">
        <f>IF($N528="Complete",IF(NOT(ISBLANK(L528)),VLOOKUP(L528,'1D.Report SMS INV1'!$D$5:$J$1005,7,FALSE),""),"")</f>
        <v/>
      </c>
      <c r="R528" s="285" t="str">
        <f>IF($N528="Complete",IF(NOT(ISBLANK(J528)),VLOOKUP(J528,'1E.Report SMS INV2'!$D$5:$J$1005,7,FALSE),""),"")</f>
        <v/>
      </c>
      <c r="S528" s="285" t="str">
        <f>IF($N528="Complete",IF(NOT(ISBLANK(K528)),VLOOKUP(K528,'1E.Report SMS INV2'!$D$5:$J$1005,7,FALSE),""),"")</f>
        <v/>
      </c>
      <c r="T528" s="285" t="str">
        <f>IF($N528="Complete",IF(NOT(ISBLANK(L528)),VLOOKUP(L528,'1E.Report SMS INV2'!$D$5:$J$1005,7,FALSE),""),"")</f>
        <v/>
      </c>
      <c r="U528" s="285" t="str">
        <f>IF(N528="Complete",IF(COUNTIF($J$12:$J528,$J528)+COUNTIF($K$12:$K528,$J528)+COUNTIF($L$12:$L528,$J528)&gt;1,"Data Duplicate",""),"")</f>
        <v/>
      </c>
      <c r="V528" s="263" t="str">
        <f>IF($N528="Complete",VLOOKUP($B528,'1C.Report TOS PreCall'!$B$2:$K$842,7,FALSE)," ")</f>
        <v xml:space="preserve"> </v>
      </c>
      <c r="W528" s="263" t="str">
        <f>IF($N528="Complete",VLOOKUP($B528,'1C.Report TOS PreCall'!$B$2:$K$842,4,FALSE)," ")</f>
        <v xml:space="preserve"> </v>
      </c>
      <c r="X528" s="263"/>
      <c r="Y528" s="263" t="str">
        <f>IF($N528="Complete",VLOOKUP($B528,'1C.Report TOS PreCall'!$B$2:$K$842,6,FALSE)," ")</f>
        <v xml:space="preserve"> </v>
      </c>
      <c r="Z528" s="263" t="str">
        <f>IF($N528="Complete",VLOOKUP($B528,'1C.Report TOS PreCall'!$B$2:$K$842,8,FALSE)," ")</f>
        <v xml:space="preserve"> </v>
      </c>
      <c r="AA528" s="263" t="str">
        <f>IF($N528="Complete",VLOOKUP($B528,'1C.Report TOS PreCall'!$B$2:$K$842,5,FALSE)," ")</f>
        <v xml:space="preserve"> </v>
      </c>
    </row>
    <row r="529" spans="1:27">
      <c r="A529" s="284">
        <v>519</v>
      </c>
      <c r="B529" s="262"/>
      <c r="C529" s="262"/>
      <c r="D529" s="262"/>
      <c r="E529" s="291"/>
      <c r="F529" s="268"/>
      <c r="G529" s="268"/>
      <c r="H529" s="291"/>
      <c r="I529" s="268"/>
      <c r="J529" s="295"/>
      <c r="K529" s="295"/>
      <c r="L529" s="295"/>
      <c r="M529" s="291"/>
      <c r="N529" s="262"/>
      <c r="O529" s="285" t="str">
        <f>IF($N529="Complete",IF(NOT(ISBLANK(J529)),VLOOKUP(J529,'1D.Report SMS INV1'!$D$5:$J$1005,7,FALSE),""),"")</f>
        <v/>
      </c>
      <c r="P529" s="285" t="str">
        <f>IF($N529="Complete",IF(NOT(ISBLANK(K529)),VLOOKUP(K529,'1D.Report SMS INV1'!$D$5:$J$1005,7,FALSE),""),"")</f>
        <v/>
      </c>
      <c r="Q529" s="285" t="str">
        <f>IF($N529="Complete",IF(NOT(ISBLANK(L529)),VLOOKUP(L529,'1D.Report SMS INV1'!$D$5:$J$1005,7,FALSE),""),"")</f>
        <v/>
      </c>
      <c r="R529" s="285" t="str">
        <f>IF($N529="Complete",IF(NOT(ISBLANK(J529)),VLOOKUP(J529,'1E.Report SMS INV2'!$D$5:$J$1005,7,FALSE),""),"")</f>
        <v/>
      </c>
      <c r="S529" s="285" t="str">
        <f>IF($N529="Complete",IF(NOT(ISBLANK(K529)),VLOOKUP(K529,'1E.Report SMS INV2'!$D$5:$J$1005,7,FALSE),""),"")</f>
        <v/>
      </c>
      <c r="T529" s="285" t="str">
        <f>IF($N529="Complete",IF(NOT(ISBLANK(L529)),VLOOKUP(L529,'1E.Report SMS INV2'!$D$5:$J$1005,7,FALSE),""),"")</f>
        <v/>
      </c>
      <c r="U529" s="285" t="str">
        <f>IF(N529="Complete",IF(COUNTIF($J$12:$J529,$J529)+COUNTIF($K$12:$K529,$J529)+COUNTIF($L$12:$L529,$J529)&gt;1,"Data Duplicate",""),"")</f>
        <v/>
      </c>
      <c r="V529" s="263" t="str">
        <f>IF($N529="Complete",VLOOKUP($B529,'1C.Report TOS PreCall'!$B$2:$K$842,7,FALSE)," ")</f>
        <v xml:space="preserve"> </v>
      </c>
      <c r="W529" s="263" t="str">
        <f>IF($N529="Complete",VLOOKUP($B529,'1C.Report TOS PreCall'!$B$2:$K$842,4,FALSE)," ")</f>
        <v xml:space="preserve"> </v>
      </c>
      <c r="X529" s="263"/>
      <c r="Y529" s="263" t="str">
        <f>IF($N529="Complete",VLOOKUP($B529,'1C.Report TOS PreCall'!$B$2:$K$842,6,FALSE)," ")</f>
        <v xml:space="preserve"> </v>
      </c>
      <c r="Z529" s="263" t="str">
        <f>IF($N529="Complete",VLOOKUP($B529,'1C.Report TOS PreCall'!$B$2:$K$842,8,FALSE)," ")</f>
        <v xml:space="preserve"> </v>
      </c>
      <c r="AA529" s="263" t="str">
        <f>IF($N529="Complete",VLOOKUP($B529,'1C.Report TOS PreCall'!$B$2:$K$842,5,FALSE)," ")</f>
        <v xml:space="preserve"> </v>
      </c>
    </row>
    <row r="530" spans="1:27">
      <c r="A530" s="284">
        <v>520</v>
      </c>
      <c r="B530" s="262"/>
      <c r="C530" s="262"/>
      <c r="D530" s="262"/>
      <c r="E530" s="291"/>
      <c r="F530" s="268"/>
      <c r="G530" s="268"/>
      <c r="H530" s="291"/>
      <c r="I530" s="268"/>
      <c r="J530" s="295"/>
      <c r="K530" s="295"/>
      <c r="L530" s="295"/>
      <c r="M530" s="291"/>
      <c r="N530" s="262"/>
      <c r="O530" s="285" t="str">
        <f>IF($N530="Complete",IF(NOT(ISBLANK(J530)),VLOOKUP(J530,'1D.Report SMS INV1'!$D$5:$J$1005,7,FALSE),""),"")</f>
        <v/>
      </c>
      <c r="P530" s="285" t="str">
        <f>IF($N530="Complete",IF(NOT(ISBLANK(K530)),VLOOKUP(K530,'1D.Report SMS INV1'!$D$5:$J$1005,7,FALSE),""),"")</f>
        <v/>
      </c>
      <c r="Q530" s="285" t="str">
        <f>IF($N530="Complete",IF(NOT(ISBLANK(L530)),VLOOKUP(L530,'1D.Report SMS INV1'!$D$5:$J$1005,7,FALSE),""),"")</f>
        <v/>
      </c>
      <c r="R530" s="285" t="str">
        <f>IF($N530="Complete",IF(NOT(ISBLANK(J530)),VLOOKUP(J530,'1E.Report SMS INV2'!$D$5:$J$1005,7,FALSE),""),"")</f>
        <v/>
      </c>
      <c r="S530" s="285" t="str">
        <f>IF($N530="Complete",IF(NOT(ISBLANK(K530)),VLOOKUP(K530,'1E.Report SMS INV2'!$D$5:$J$1005,7,FALSE),""),"")</f>
        <v/>
      </c>
      <c r="T530" s="285" t="str">
        <f>IF($N530="Complete",IF(NOT(ISBLANK(L530)),VLOOKUP(L530,'1E.Report SMS INV2'!$D$5:$J$1005,7,FALSE),""),"")</f>
        <v/>
      </c>
      <c r="U530" s="285" t="str">
        <f>IF(N530="Complete",IF(COUNTIF($J$12:$J530,$J530)+COUNTIF($K$12:$K530,$J530)+COUNTIF($L$12:$L530,$J530)&gt;1,"Data Duplicate",""),"")</f>
        <v/>
      </c>
      <c r="V530" s="263" t="str">
        <f>IF($N530="Complete",VLOOKUP($B530,'1C.Report TOS PreCall'!$B$2:$K$842,7,FALSE)," ")</f>
        <v xml:space="preserve"> </v>
      </c>
      <c r="W530" s="263" t="str">
        <f>IF($N530="Complete",VLOOKUP($B530,'1C.Report TOS PreCall'!$B$2:$K$842,4,FALSE)," ")</f>
        <v xml:space="preserve"> </v>
      </c>
      <c r="X530" s="263"/>
      <c r="Y530" s="263" t="str">
        <f>IF($N530="Complete",VLOOKUP($B530,'1C.Report TOS PreCall'!$B$2:$K$842,6,FALSE)," ")</f>
        <v xml:space="preserve"> </v>
      </c>
      <c r="Z530" s="263" t="str">
        <f>IF($N530="Complete",VLOOKUP($B530,'1C.Report TOS PreCall'!$B$2:$K$842,8,FALSE)," ")</f>
        <v xml:space="preserve"> </v>
      </c>
      <c r="AA530" s="263" t="str">
        <f>IF($N530="Complete",VLOOKUP($B530,'1C.Report TOS PreCall'!$B$2:$K$842,5,FALSE)," ")</f>
        <v xml:space="preserve"> </v>
      </c>
    </row>
    <row r="531" spans="1:27">
      <c r="A531" s="284">
        <v>521</v>
      </c>
      <c r="B531" s="262"/>
      <c r="C531" s="262"/>
      <c r="D531" s="262"/>
      <c r="E531" s="291"/>
      <c r="F531" s="268"/>
      <c r="G531" s="268"/>
      <c r="H531" s="291"/>
      <c r="I531" s="268"/>
      <c r="J531" s="295"/>
      <c r="K531" s="295"/>
      <c r="L531" s="295"/>
      <c r="M531" s="291"/>
      <c r="N531" s="262"/>
      <c r="O531" s="285" t="str">
        <f>IF($N531="Complete",IF(NOT(ISBLANK(J531)),VLOOKUP(J531,'1D.Report SMS INV1'!$D$5:$J$1005,7,FALSE),""),"")</f>
        <v/>
      </c>
      <c r="P531" s="285" t="str">
        <f>IF($N531="Complete",IF(NOT(ISBLANK(K531)),VLOOKUP(K531,'1D.Report SMS INV1'!$D$5:$J$1005,7,FALSE),""),"")</f>
        <v/>
      </c>
      <c r="Q531" s="285" t="str">
        <f>IF($N531="Complete",IF(NOT(ISBLANK(L531)),VLOOKUP(L531,'1D.Report SMS INV1'!$D$5:$J$1005,7,FALSE),""),"")</f>
        <v/>
      </c>
      <c r="R531" s="285" t="str">
        <f>IF($N531="Complete",IF(NOT(ISBLANK(J531)),VLOOKUP(J531,'1E.Report SMS INV2'!$D$5:$J$1005,7,FALSE),""),"")</f>
        <v/>
      </c>
      <c r="S531" s="285" t="str">
        <f>IF($N531="Complete",IF(NOT(ISBLANK(K531)),VLOOKUP(K531,'1E.Report SMS INV2'!$D$5:$J$1005,7,FALSE),""),"")</f>
        <v/>
      </c>
      <c r="T531" s="285" t="str">
        <f>IF($N531="Complete",IF(NOT(ISBLANK(L531)),VLOOKUP(L531,'1E.Report SMS INV2'!$D$5:$J$1005,7,FALSE),""),"")</f>
        <v/>
      </c>
      <c r="U531" s="285" t="str">
        <f>IF(N531="Complete",IF(COUNTIF($J$12:$J531,$J531)+COUNTIF($K$12:$K531,$J531)+COUNTIF($L$12:$L531,$J531)&gt;1,"Data Duplicate",""),"")</f>
        <v/>
      </c>
      <c r="V531" s="263" t="str">
        <f>IF($N531="Complete",VLOOKUP($B531,'1C.Report TOS PreCall'!$B$2:$K$842,7,FALSE)," ")</f>
        <v xml:space="preserve"> </v>
      </c>
      <c r="W531" s="263" t="str">
        <f>IF($N531="Complete",VLOOKUP($B531,'1C.Report TOS PreCall'!$B$2:$K$842,4,FALSE)," ")</f>
        <v xml:space="preserve"> </v>
      </c>
      <c r="X531" s="263"/>
      <c r="Y531" s="263" t="str">
        <f>IF($N531="Complete",VLOOKUP($B531,'1C.Report TOS PreCall'!$B$2:$K$842,6,FALSE)," ")</f>
        <v xml:space="preserve"> </v>
      </c>
      <c r="Z531" s="263" t="str">
        <f>IF($N531="Complete",VLOOKUP($B531,'1C.Report TOS PreCall'!$B$2:$K$842,8,FALSE)," ")</f>
        <v xml:space="preserve"> </v>
      </c>
      <c r="AA531" s="263" t="str">
        <f>IF($N531="Complete",VLOOKUP($B531,'1C.Report TOS PreCall'!$B$2:$K$842,5,FALSE)," ")</f>
        <v xml:space="preserve"> </v>
      </c>
    </row>
    <row r="532" spans="1:27">
      <c r="A532" s="284">
        <v>522</v>
      </c>
      <c r="B532" s="262"/>
      <c r="C532" s="262"/>
      <c r="D532" s="262"/>
      <c r="E532" s="291"/>
      <c r="F532" s="268"/>
      <c r="G532" s="268"/>
      <c r="H532" s="291"/>
      <c r="I532" s="268"/>
      <c r="J532" s="295"/>
      <c r="K532" s="295"/>
      <c r="L532" s="295"/>
      <c r="M532" s="291"/>
      <c r="N532" s="262"/>
      <c r="O532" s="285" t="str">
        <f>IF($N532="Complete",IF(NOT(ISBLANK(J532)),VLOOKUP(J532,'1D.Report SMS INV1'!$D$5:$J$1005,7,FALSE),""),"")</f>
        <v/>
      </c>
      <c r="P532" s="285" t="str">
        <f>IF($N532="Complete",IF(NOT(ISBLANK(K532)),VLOOKUP(K532,'1D.Report SMS INV1'!$D$5:$J$1005,7,FALSE),""),"")</f>
        <v/>
      </c>
      <c r="Q532" s="285" t="str">
        <f>IF($N532="Complete",IF(NOT(ISBLANK(L532)),VLOOKUP(L532,'1D.Report SMS INV1'!$D$5:$J$1005,7,FALSE),""),"")</f>
        <v/>
      </c>
      <c r="R532" s="285" t="str">
        <f>IF($N532="Complete",IF(NOT(ISBLANK(J532)),VLOOKUP(J532,'1E.Report SMS INV2'!$D$5:$J$1005,7,FALSE),""),"")</f>
        <v/>
      </c>
      <c r="S532" s="285" t="str">
        <f>IF($N532="Complete",IF(NOT(ISBLANK(K532)),VLOOKUP(K532,'1E.Report SMS INV2'!$D$5:$J$1005,7,FALSE),""),"")</f>
        <v/>
      </c>
      <c r="T532" s="285" t="str">
        <f>IF($N532="Complete",IF(NOT(ISBLANK(L532)),VLOOKUP(L532,'1E.Report SMS INV2'!$D$5:$J$1005,7,FALSE),""),"")</f>
        <v/>
      </c>
      <c r="U532" s="285" t="str">
        <f>IF(N532="Complete",IF(COUNTIF($J$12:$J532,$J532)+COUNTIF($K$12:$K532,$J532)+COUNTIF($L$12:$L532,$J532)&gt;1,"Data Duplicate",""),"")</f>
        <v/>
      </c>
      <c r="V532" s="263" t="str">
        <f>IF($N532="Complete",VLOOKUP($B532,'1C.Report TOS PreCall'!$B$2:$K$842,7,FALSE)," ")</f>
        <v xml:space="preserve"> </v>
      </c>
      <c r="W532" s="263" t="str">
        <f>IF($N532="Complete",VLOOKUP($B532,'1C.Report TOS PreCall'!$B$2:$K$842,4,FALSE)," ")</f>
        <v xml:space="preserve"> </v>
      </c>
      <c r="X532" s="263"/>
      <c r="Y532" s="263" t="str">
        <f>IF($N532="Complete",VLOOKUP($B532,'1C.Report TOS PreCall'!$B$2:$K$842,6,FALSE)," ")</f>
        <v xml:space="preserve"> </v>
      </c>
      <c r="Z532" s="263" t="str">
        <f>IF($N532="Complete",VLOOKUP($B532,'1C.Report TOS PreCall'!$B$2:$K$842,8,FALSE)," ")</f>
        <v xml:space="preserve"> </v>
      </c>
      <c r="AA532" s="263" t="str">
        <f>IF($N532="Complete",VLOOKUP($B532,'1C.Report TOS PreCall'!$B$2:$K$842,5,FALSE)," ")</f>
        <v xml:space="preserve"> </v>
      </c>
    </row>
    <row r="533" spans="1:27">
      <c r="A533" s="284">
        <v>523</v>
      </c>
      <c r="B533" s="262"/>
      <c r="C533" s="262"/>
      <c r="D533" s="262"/>
      <c r="E533" s="291"/>
      <c r="F533" s="268"/>
      <c r="G533" s="268"/>
      <c r="H533" s="291"/>
      <c r="I533" s="268"/>
      <c r="J533" s="295"/>
      <c r="K533" s="295"/>
      <c r="L533" s="295"/>
      <c r="M533" s="291"/>
      <c r="N533" s="262"/>
      <c r="O533" s="285" t="str">
        <f>IF($N533="Complete",IF(NOT(ISBLANK(J533)),VLOOKUP(J533,'1D.Report SMS INV1'!$D$5:$J$1005,7,FALSE),""),"")</f>
        <v/>
      </c>
      <c r="P533" s="285" t="str">
        <f>IF($N533="Complete",IF(NOT(ISBLANK(K533)),VLOOKUP(K533,'1D.Report SMS INV1'!$D$5:$J$1005,7,FALSE),""),"")</f>
        <v/>
      </c>
      <c r="Q533" s="285" t="str">
        <f>IF($N533="Complete",IF(NOT(ISBLANK(L533)),VLOOKUP(L533,'1D.Report SMS INV1'!$D$5:$J$1005,7,FALSE),""),"")</f>
        <v/>
      </c>
      <c r="R533" s="285" t="str">
        <f>IF($N533="Complete",IF(NOT(ISBLANK(J533)),VLOOKUP(J533,'1E.Report SMS INV2'!$D$5:$J$1005,7,FALSE),""),"")</f>
        <v/>
      </c>
      <c r="S533" s="285" t="str">
        <f>IF($N533="Complete",IF(NOT(ISBLANK(K533)),VLOOKUP(K533,'1E.Report SMS INV2'!$D$5:$J$1005,7,FALSE),""),"")</f>
        <v/>
      </c>
      <c r="T533" s="285" t="str">
        <f>IF($N533="Complete",IF(NOT(ISBLANK(L533)),VLOOKUP(L533,'1E.Report SMS INV2'!$D$5:$J$1005,7,FALSE),""),"")</f>
        <v/>
      </c>
      <c r="U533" s="285" t="str">
        <f>IF(N533="Complete",IF(COUNTIF($J$12:$J533,$J533)+COUNTIF($K$12:$K533,$J533)+COUNTIF($L$12:$L533,$J533)&gt;1,"Data Duplicate",""),"")</f>
        <v/>
      </c>
      <c r="V533" s="263" t="str">
        <f>IF($N533="Complete",VLOOKUP($B533,'1C.Report TOS PreCall'!$B$2:$K$842,7,FALSE)," ")</f>
        <v xml:space="preserve"> </v>
      </c>
      <c r="W533" s="263" t="str">
        <f>IF($N533="Complete",VLOOKUP($B533,'1C.Report TOS PreCall'!$B$2:$K$842,4,FALSE)," ")</f>
        <v xml:space="preserve"> </v>
      </c>
      <c r="X533" s="263"/>
      <c r="Y533" s="263" t="str">
        <f>IF($N533="Complete",VLOOKUP($B533,'1C.Report TOS PreCall'!$B$2:$K$842,6,FALSE)," ")</f>
        <v xml:space="preserve"> </v>
      </c>
      <c r="Z533" s="263" t="str">
        <f>IF($N533="Complete",VLOOKUP($B533,'1C.Report TOS PreCall'!$B$2:$K$842,8,FALSE)," ")</f>
        <v xml:space="preserve"> </v>
      </c>
      <c r="AA533" s="263" t="str">
        <f>IF($N533="Complete",VLOOKUP($B533,'1C.Report TOS PreCall'!$B$2:$K$842,5,FALSE)," ")</f>
        <v xml:space="preserve"> </v>
      </c>
    </row>
    <row r="534" spans="1:27">
      <c r="A534" s="284">
        <v>524</v>
      </c>
      <c r="B534" s="262"/>
      <c r="C534" s="262"/>
      <c r="D534" s="262"/>
      <c r="E534" s="291"/>
      <c r="F534" s="268"/>
      <c r="G534" s="268"/>
      <c r="H534" s="291"/>
      <c r="I534" s="268"/>
      <c r="J534" s="295"/>
      <c r="K534" s="295"/>
      <c r="L534" s="295"/>
      <c r="M534" s="291"/>
      <c r="N534" s="262"/>
      <c r="O534" s="285" t="str">
        <f>IF($N534="Complete",IF(NOT(ISBLANK(J534)),VLOOKUP(J534,'1D.Report SMS INV1'!$D$5:$J$1005,7,FALSE),""),"")</f>
        <v/>
      </c>
      <c r="P534" s="285" t="str">
        <f>IF($N534="Complete",IF(NOT(ISBLANK(K534)),VLOOKUP(K534,'1D.Report SMS INV1'!$D$5:$J$1005,7,FALSE),""),"")</f>
        <v/>
      </c>
      <c r="Q534" s="285" t="str">
        <f>IF($N534="Complete",IF(NOT(ISBLANK(L534)),VLOOKUP(L534,'1D.Report SMS INV1'!$D$5:$J$1005,7,FALSE),""),"")</f>
        <v/>
      </c>
      <c r="R534" s="285" t="str">
        <f>IF($N534="Complete",IF(NOT(ISBLANK(J534)),VLOOKUP(J534,'1E.Report SMS INV2'!$D$5:$J$1005,7,FALSE),""),"")</f>
        <v/>
      </c>
      <c r="S534" s="285" t="str">
        <f>IF($N534="Complete",IF(NOT(ISBLANK(K534)),VLOOKUP(K534,'1E.Report SMS INV2'!$D$5:$J$1005,7,FALSE),""),"")</f>
        <v/>
      </c>
      <c r="T534" s="285" t="str">
        <f>IF($N534="Complete",IF(NOT(ISBLANK(L534)),VLOOKUP(L534,'1E.Report SMS INV2'!$D$5:$J$1005,7,FALSE),""),"")</f>
        <v/>
      </c>
      <c r="U534" s="285" t="str">
        <f>IF(N534="Complete",IF(COUNTIF($J$12:$J534,$J534)+COUNTIF($K$12:$K534,$J534)+COUNTIF($L$12:$L534,$J534)&gt;1,"Data Duplicate",""),"")</f>
        <v/>
      </c>
      <c r="V534" s="263" t="str">
        <f>IF($N534="Complete",VLOOKUP($B534,'1C.Report TOS PreCall'!$B$2:$K$842,7,FALSE)," ")</f>
        <v xml:space="preserve"> </v>
      </c>
      <c r="W534" s="263" t="str">
        <f>IF($N534="Complete",VLOOKUP($B534,'1C.Report TOS PreCall'!$B$2:$K$842,4,FALSE)," ")</f>
        <v xml:space="preserve"> </v>
      </c>
      <c r="X534" s="263"/>
      <c r="Y534" s="263" t="str">
        <f>IF($N534="Complete",VLOOKUP($B534,'1C.Report TOS PreCall'!$B$2:$K$842,6,FALSE)," ")</f>
        <v xml:space="preserve"> </v>
      </c>
      <c r="Z534" s="263" t="str">
        <f>IF($N534="Complete",VLOOKUP($B534,'1C.Report TOS PreCall'!$B$2:$K$842,8,FALSE)," ")</f>
        <v xml:space="preserve"> </v>
      </c>
      <c r="AA534" s="263" t="str">
        <f>IF($N534="Complete",VLOOKUP($B534,'1C.Report TOS PreCall'!$B$2:$K$842,5,FALSE)," ")</f>
        <v xml:space="preserve"> </v>
      </c>
    </row>
    <row r="535" spans="1:27">
      <c r="A535" s="284">
        <v>525</v>
      </c>
      <c r="B535" s="262"/>
      <c r="C535" s="262"/>
      <c r="D535" s="262"/>
      <c r="E535" s="291"/>
      <c r="F535" s="268"/>
      <c r="G535" s="268"/>
      <c r="H535" s="291"/>
      <c r="I535" s="268"/>
      <c r="J535" s="295"/>
      <c r="K535" s="295"/>
      <c r="L535" s="295"/>
      <c r="M535" s="291"/>
      <c r="N535" s="262"/>
      <c r="O535" s="285" t="str">
        <f>IF($N535="Complete",IF(NOT(ISBLANK(J535)),VLOOKUP(J535,'1D.Report SMS INV1'!$D$5:$J$1005,7,FALSE),""),"")</f>
        <v/>
      </c>
      <c r="P535" s="285" t="str">
        <f>IF($N535="Complete",IF(NOT(ISBLANK(K535)),VLOOKUP(K535,'1D.Report SMS INV1'!$D$5:$J$1005,7,FALSE),""),"")</f>
        <v/>
      </c>
      <c r="Q535" s="285" t="str">
        <f>IF($N535="Complete",IF(NOT(ISBLANK(L535)),VLOOKUP(L535,'1D.Report SMS INV1'!$D$5:$J$1005,7,FALSE),""),"")</f>
        <v/>
      </c>
      <c r="R535" s="285" t="str">
        <f>IF($N535="Complete",IF(NOT(ISBLANK(J535)),VLOOKUP(J535,'1E.Report SMS INV2'!$D$5:$J$1005,7,FALSE),""),"")</f>
        <v/>
      </c>
      <c r="S535" s="285" t="str">
        <f>IF($N535="Complete",IF(NOT(ISBLANK(K535)),VLOOKUP(K535,'1E.Report SMS INV2'!$D$5:$J$1005,7,FALSE),""),"")</f>
        <v/>
      </c>
      <c r="T535" s="285" t="str">
        <f>IF($N535="Complete",IF(NOT(ISBLANK(L535)),VLOOKUP(L535,'1E.Report SMS INV2'!$D$5:$J$1005,7,FALSE),""),"")</f>
        <v/>
      </c>
      <c r="U535" s="285" t="str">
        <f>IF(N535="Complete",IF(COUNTIF($J$12:$J535,$J535)+COUNTIF($K$12:$K535,$J535)+COUNTIF($L$12:$L535,$J535)&gt;1,"Data Duplicate",""),"")</f>
        <v/>
      </c>
      <c r="V535" s="263" t="str">
        <f>IF($N535="Complete",VLOOKUP($B535,'1C.Report TOS PreCall'!$B$2:$K$842,7,FALSE)," ")</f>
        <v xml:space="preserve"> </v>
      </c>
      <c r="W535" s="263" t="str">
        <f>IF($N535="Complete",VLOOKUP($B535,'1C.Report TOS PreCall'!$B$2:$K$842,4,FALSE)," ")</f>
        <v xml:space="preserve"> </v>
      </c>
      <c r="X535" s="263"/>
      <c r="Y535" s="263" t="str">
        <f>IF($N535="Complete",VLOOKUP($B535,'1C.Report TOS PreCall'!$B$2:$K$842,6,FALSE)," ")</f>
        <v xml:space="preserve"> </v>
      </c>
      <c r="Z535" s="263" t="str">
        <f>IF($N535="Complete",VLOOKUP($B535,'1C.Report TOS PreCall'!$B$2:$K$842,8,FALSE)," ")</f>
        <v xml:space="preserve"> </v>
      </c>
      <c r="AA535" s="263" t="str">
        <f>IF($N535="Complete",VLOOKUP($B535,'1C.Report TOS PreCall'!$B$2:$K$842,5,FALSE)," ")</f>
        <v xml:space="preserve"> </v>
      </c>
    </row>
    <row r="536" spans="1:27">
      <c r="A536" s="284">
        <v>526</v>
      </c>
      <c r="B536" s="262"/>
      <c r="C536" s="262"/>
      <c r="D536" s="262"/>
      <c r="E536" s="291"/>
      <c r="F536" s="268"/>
      <c r="G536" s="268"/>
      <c r="H536" s="291"/>
      <c r="I536" s="268"/>
      <c r="J536" s="295"/>
      <c r="K536" s="295"/>
      <c r="L536" s="295"/>
      <c r="M536" s="291"/>
      <c r="N536" s="262"/>
      <c r="O536" s="285" t="str">
        <f>IF($N536="Complete",IF(NOT(ISBLANK(J536)),VLOOKUP(J536,'1D.Report SMS INV1'!$D$5:$J$1005,7,FALSE),""),"")</f>
        <v/>
      </c>
      <c r="P536" s="285" t="str">
        <f>IF($N536="Complete",IF(NOT(ISBLANK(K536)),VLOOKUP(K536,'1D.Report SMS INV1'!$D$5:$J$1005,7,FALSE),""),"")</f>
        <v/>
      </c>
      <c r="Q536" s="285" t="str">
        <f>IF($N536="Complete",IF(NOT(ISBLANK(L536)),VLOOKUP(L536,'1D.Report SMS INV1'!$D$5:$J$1005,7,FALSE),""),"")</f>
        <v/>
      </c>
      <c r="R536" s="285" t="str">
        <f>IF($N536="Complete",IF(NOT(ISBLANK(J536)),VLOOKUP(J536,'1E.Report SMS INV2'!$D$5:$J$1005,7,FALSE),""),"")</f>
        <v/>
      </c>
      <c r="S536" s="285" t="str">
        <f>IF($N536="Complete",IF(NOT(ISBLANK(K536)),VLOOKUP(K536,'1E.Report SMS INV2'!$D$5:$J$1005,7,FALSE),""),"")</f>
        <v/>
      </c>
      <c r="T536" s="285" t="str">
        <f>IF($N536="Complete",IF(NOT(ISBLANK(L536)),VLOOKUP(L536,'1E.Report SMS INV2'!$D$5:$J$1005,7,FALSE),""),"")</f>
        <v/>
      </c>
      <c r="U536" s="285" t="str">
        <f>IF(N536="Complete",IF(COUNTIF($J$12:$J536,$J536)+COUNTIF($K$12:$K536,$J536)+COUNTIF($L$12:$L536,$J536)&gt;1,"Data Duplicate",""),"")</f>
        <v/>
      </c>
      <c r="V536" s="263" t="str">
        <f>IF($N536="Complete",VLOOKUP($B536,'1C.Report TOS PreCall'!$B$2:$K$842,7,FALSE)," ")</f>
        <v xml:space="preserve"> </v>
      </c>
      <c r="W536" s="263" t="str">
        <f>IF($N536="Complete",VLOOKUP($B536,'1C.Report TOS PreCall'!$B$2:$K$842,4,FALSE)," ")</f>
        <v xml:space="preserve"> </v>
      </c>
      <c r="X536" s="263"/>
      <c r="Y536" s="263" t="str">
        <f>IF($N536="Complete",VLOOKUP($B536,'1C.Report TOS PreCall'!$B$2:$K$842,6,FALSE)," ")</f>
        <v xml:space="preserve"> </v>
      </c>
      <c r="Z536" s="263" t="str">
        <f>IF($N536="Complete",VLOOKUP($B536,'1C.Report TOS PreCall'!$B$2:$K$842,8,FALSE)," ")</f>
        <v xml:space="preserve"> </v>
      </c>
      <c r="AA536" s="263" t="str">
        <f>IF($N536="Complete",VLOOKUP($B536,'1C.Report TOS PreCall'!$B$2:$K$842,5,FALSE)," ")</f>
        <v xml:space="preserve"> </v>
      </c>
    </row>
    <row r="537" spans="1:27">
      <c r="A537" s="284">
        <v>527</v>
      </c>
      <c r="B537" s="262"/>
      <c r="C537" s="262"/>
      <c r="D537" s="262"/>
      <c r="E537" s="291"/>
      <c r="F537" s="268"/>
      <c r="G537" s="268"/>
      <c r="H537" s="291"/>
      <c r="I537" s="268"/>
      <c r="J537" s="295"/>
      <c r="K537" s="295"/>
      <c r="L537" s="295"/>
      <c r="M537" s="291"/>
      <c r="N537" s="262"/>
      <c r="O537" s="285" t="str">
        <f>IF($N537="Complete",IF(NOT(ISBLANK(J537)),VLOOKUP(J537,'1D.Report SMS INV1'!$D$5:$J$1005,7,FALSE),""),"")</f>
        <v/>
      </c>
      <c r="P537" s="285" t="str">
        <f>IF($N537="Complete",IF(NOT(ISBLANK(K537)),VLOOKUP(K537,'1D.Report SMS INV1'!$D$5:$J$1005,7,FALSE),""),"")</f>
        <v/>
      </c>
      <c r="Q537" s="285" t="str">
        <f>IF($N537="Complete",IF(NOT(ISBLANK(L537)),VLOOKUP(L537,'1D.Report SMS INV1'!$D$5:$J$1005,7,FALSE),""),"")</f>
        <v/>
      </c>
      <c r="R537" s="285" t="str">
        <f>IF($N537="Complete",IF(NOT(ISBLANK(J537)),VLOOKUP(J537,'1E.Report SMS INV2'!$D$5:$J$1005,7,FALSE),""),"")</f>
        <v/>
      </c>
      <c r="S537" s="285" t="str">
        <f>IF($N537="Complete",IF(NOT(ISBLANK(K537)),VLOOKUP(K537,'1E.Report SMS INV2'!$D$5:$J$1005,7,FALSE),""),"")</f>
        <v/>
      </c>
      <c r="T537" s="285" t="str">
        <f>IF($N537="Complete",IF(NOT(ISBLANK(L537)),VLOOKUP(L537,'1E.Report SMS INV2'!$D$5:$J$1005,7,FALSE),""),"")</f>
        <v/>
      </c>
      <c r="U537" s="285" t="str">
        <f>IF(N537="Complete",IF(COUNTIF($J$12:$J537,$J537)+COUNTIF($K$12:$K537,$J537)+COUNTIF($L$12:$L537,$J537)&gt;1,"Data Duplicate",""),"")</f>
        <v/>
      </c>
      <c r="V537" s="263" t="str">
        <f>IF($N537="Complete",VLOOKUP($B537,'1C.Report TOS PreCall'!$B$2:$K$842,7,FALSE)," ")</f>
        <v xml:space="preserve"> </v>
      </c>
      <c r="W537" s="263" t="str">
        <f>IF($N537="Complete",VLOOKUP($B537,'1C.Report TOS PreCall'!$B$2:$K$842,4,FALSE)," ")</f>
        <v xml:space="preserve"> </v>
      </c>
      <c r="X537" s="263"/>
      <c r="Y537" s="263" t="str">
        <f>IF($N537="Complete",VLOOKUP($B537,'1C.Report TOS PreCall'!$B$2:$K$842,6,FALSE)," ")</f>
        <v xml:space="preserve"> </v>
      </c>
      <c r="Z537" s="263" t="str">
        <f>IF($N537="Complete",VLOOKUP($B537,'1C.Report TOS PreCall'!$B$2:$K$842,8,FALSE)," ")</f>
        <v xml:space="preserve"> </v>
      </c>
      <c r="AA537" s="263" t="str">
        <f>IF($N537="Complete",VLOOKUP($B537,'1C.Report TOS PreCall'!$B$2:$K$842,5,FALSE)," ")</f>
        <v xml:space="preserve"> </v>
      </c>
    </row>
    <row r="538" spans="1:27">
      <c r="A538" s="284">
        <v>528</v>
      </c>
      <c r="B538" s="262"/>
      <c r="C538" s="262"/>
      <c r="D538" s="262"/>
      <c r="E538" s="291"/>
      <c r="F538" s="268"/>
      <c r="G538" s="268"/>
      <c r="H538" s="291"/>
      <c r="I538" s="268"/>
      <c r="J538" s="295"/>
      <c r="K538" s="295"/>
      <c r="L538" s="295"/>
      <c r="M538" s="291"/>
      <c r="N538" s="262"/>
      <c r="O538" s="285" t="str">
        <f>IF($N538="Complete",IF(NOT(ISBLANK(J538)),VLOOKUP(J538,'1D.Report SMS INV1'!$D$5:$J$1005,7,FALSE),""),"")</f>
        <v/>
      </c>
      <c r="P538" s="285" t="str">
        <f>IF($N538="Complete",IF(NOT(ISBLANK(K538)),VLOOKUP(K538,'1D.Report SMS INV1'!$D$5:$J$1005,7,FALSE),""),"")</f>
        <v/>
      </c>
      <c r="Q538" s="285" t="str">
        <f>IF($N538="Complete",IF(NOT(ISBLANK(L538)),VLOOKUP(L538,'1D.Report SMS INV1'!$D$5:$J$1005,7,FALSE),""),"")</f>
        <v/>
      </c>
      <c r="R538" s="285" t="str">
        <f>IF($N538="Complete",IF(NOT(ISBLANK(J538)),VLOOKUP(J538,'1E.Report SMS INV2'!$D$5:$J$1005,7,FALSE),""),"")</f>
        <v/>
      </c>
      <c r="S538" s="285" t="str">
        <f>IF($N538="Complete",IF(NOT(ISBLANK(K538)),VLOOKUP(K538,'1E.Report SMS INV2'!$D$5:$J$1005,7,FALSE),""),"")</f>
        <v/>
      </c>
      <c r="T538" s="285" t="str">
        <f>IF($N538="Complete",IF(NOT(ISBLANK(L538)),VLOOKUP(L538,'1E.Report SMS INV2'!$D$5:$J$1005,7,FALSE),""),"")</f>
        <v/>
      </c>
      <c r="U538" s="285" t="str">
        <f>IF(N538="Complete",IF(COUNTIF($J$12:$J538,$J538)+COUNTIF($K$12:$K538,$J538)+COUNTIF($L$12:$L538,$J538)&gt;1,"Data Duplicate",""),"")</f>
        <v/>
      </c>
      <c r="V538" s="263" t="str">
        <f>IF($N538="Complete",VLOOKUP($B538,'1C.Report TOS PreCall'!$B$2:$K$842,7,FALSE)," ")</f>
        <v xml:space="preserve"> </v>
      </c>
      <c r="W538" s="263" t="str">
        <f>IF($N538="Complete",VLOOKUP($B538,'1C.Report TOS PreCall'!$B$2:$K$842,4,FALSE)," ")</f>
        <v xml:space="preserve"> </v>
      </c>
      <c r="X538" s="263"/>
      <c r="Y538" s="263" t="str">
        <f>IF($N538="Complete",VLOOKUP($B538,'1C.Report TOS PreCall'!$B$2:$K$842,6,FALSE)," ")</f>
        <v xml:space="preserve"> </v>
      </c>
      <c r="Z538" s="263" t="str">
        <f>IF($N538="Complete",VLOOKUP($B538,'1C.Report TOS PreCall'!$B$2:$K$842,8,FALSE)," ")</f>
        <v xml:space="preserve"> </v>
      </c>
      <c r="AA538" s="263" t="str">
        <f>IF($N538="Complete",VLOOKUP($B538,'1C.Report TOS PreCall'!$B$2:$K$842,5,FALSE)," ")</f>
        <v xml:space="preserve"> </v>
      </c>
    </row>
    <row r="539" spans="1:27">
      <c r="A539" s="284">
        <v>529</v>
      </c>
      <c r="B539" s="262"/>
      <c r="C539" s="262"/>
      <c r="D539" s="262"/>
      <c r="E539" s="291"/>
      <c r="F539" s="268"/>
      <c r="G539" s="268"/>
      <c r="H539" s="291"/>
      <c r="I539" s="268"/>
      <c r="J539" s="295"/>
      <c r="K539" s="295"/>
      <c r="L539" s="295"/>
      <c r="M539" s="291"/>
      <c r="N539" s="262"/>
      <c r="O539" s="285" t="str">
        <f>IF($N539="Complete",IF(NOT(ISBLANK(J539)),VLOOKUP(J539,'1D.Report SMS INV1'!$D$5:$J$1005,7,FALSE),""),"")</f>
        <v/>
      </c>
      <c r="P539" s="285" t="str">
        <f>IF($N539="Complete",IF(NOT(ISBLANK(K539)),VLOOKUP(K539,'1D.Report SMS INV1'!$D$5:$J$1005,7,FALSE),""),"")</f>
        <v/>
      </c>
      <c r="Q539" s="285" t="str">
        <f>IF($N539="Complete",IF(NOT(ISBLANK(L539)),VLOOKUP(L539,'1D.Report SMS INV1'!$D$5:$J$1005,7,FALSE),""),"")</f>
        <v/>
      </c>
      <c r="R539" s="285" t="str">
        <f>IF($N539="Complete",IF(NOT(ISBLANK(J539)),VLOOKUP(J539,'1E.Report SMS INV2'!$D$5:$J$1005,7,FALSE),""),"")</f>
        <v/>
      </c>
      <c r="S539" s="285" t="str">
        <f>IF($N539="Complete",IF(NOT(ISBLANK(K539)),VLOOKUP(K539,'1E.Report SMS INV2'!$D$5:$J$1005,7,FALSE),""),"")</f>
        <v/>
      </c>
      <c r="T539" s="285" t="str">
        <f>IF($N539="Complete",IF(NOT(ISBLANK(L539)),VLOOKUP(L539,'1E.Report SMS INV2'!$D$5:$J$1005,7,FALSE),""),"")</f>
        <v/>
      </c>
      <c r="U539" s="285" t="str">
        <f>IF(N539="Complete",IF(COUNTIF($J$12:$J539,$J539)+COUNTIF($K$12:$K539,$J539)+COUNTIF($L$12:$L539,$J539)&gt;1,"Data Duplicate",""),"")</f>
        <v/>
      </c>
      <c r="V539" s="263" t="str">
        <f>IF($N539="Complete",VLOOKUP($B539,'1C.Report TOS PreCall'!$B$2:$K$842,7,FALSE)," ")</f>
        <v xml:space="preserve"> </v>
      </c>
      <c r="W539" s="263" t="str">
        <f>IF($N539="Complete",VLOOKUP($B539,'1C.Report TOS PreCall'!$B$2:$K$842,4,FALSE)," ")</f>
        <v xml:space="preserve"> </v>
      </c>
      <c r="X539" s="263"/>
      <c r="Y539" s="263" t="str">
        <f>IF($N539="Complete",VLOOKUP($B539,'1C.Report TOS PreCall'!$B$2:$K$842,6,FALSE)," ")</f>
        <v xml:space="preserve"> </v>
      </c>
      <c r="Z539" s="263" t="str">
        <f>IF($N539="Complete",VLOOKUP($B539,'1C.Report TOS PreCall'!$B$2:$K$842,8,FALSE)," ")</f>
        <v xml:space="preserve"> </v>
      </c>
      <c r="AA539" s="263" t="str">
        <f>IF($N539="Complete",VLOOKUP($B539,'1C.Report TOS PreCall'!$B$2:$K$842,5,FALSE)," ")</f>
        <v xml:space="preserve"> </v>
      </c>
    </row>
    <row r="540" spans="1:27">
      <c r="A540" s="284">
        <v>530</v>
      </c>
      <c r="B540" s="262"/>
      <c r="C540" s="262"/>
      <c r="D540" s="262"/>
      <c r="E540" s="291"/>
      <c r="F540" s="268"/>
      <c r="G540" s="268"/>
      <c r="H540" s="291"/>
      <c r="I540" s="268"/>
      <c r="J540" s="295"/>
      <c r="K540" s="295"/>
      <c r="L540" s="295"/>
      <c r="M540" s="291"/>
      <c r="N540" s="262"/>
      <c r="O540" s="285" t="str">
        <f>IF($N540="Complete",IF(NOT(ISBLANK(J540)),VLOOKUP(J540,'1D.Report SMS INV1'!$D$5:$J$1005,7,FALSE),""),"")</f>
        <v/>
      </c>
      <c r="P540" s="285" t="str">
        <f>IF($N540="Complete",IF(NOT(ISBLANK(K540)),VLOOKUP(K540,'1D.Report SMS INV1'!$D$5:$J$1005,7,FALSE),""),"")</f>
        <v/>
      </c>
      <c r="Q540" s="285" t="str">
        <f>IF($N540="Complete",IF(NOT(ISBLANK(L540)),VLOOKUP(L540,'1D.Report SMS INV1'!$D$5:$J$1005,7,FALSE),""),"")</f>
        <v/>
      </c>
      <c r="R540" s="285" t="str">
        <f>IF($N540="Complete",IF(NOT(ISBLANK(J540)),VLOOKUP(J540,'1E.Report SMS INV2'!$D$5:$J$1005,7,FALSE),""),"")</f>
        <v/>
      </c>
      <c r="S540" s="285" t="str">
        <f>IF($N540="Complete",IF(NOT(ISBLANK(K540)),VLOOKUP(K540,'1E.Report SMS INV2'!$D$5:$J$1005,7,FALSE),""),"")</f>
        <v/>
      </c>
      <c r="T540" s="285" t="str">
        <f>IF($N540="Complete",IF(NOT(ISBLANK(L540)),VLOOKUP(L540,'1E.Report SMS INV2'!$D$5:$J$1005,7,FALSE),""),"")</f>
        <v/>
      </c>
      <c r="U540" s="285" t="str">
        <f>IF(N540="Complete",IF(COUNTIF($J$12:$J540,$J540)+COUNTIF($K$12:$K540,$J540)+COUNTIF($L$12:$L540,$J540)&gt;1,"Data Duplicate",""),"")</f>
        <v/>
      </c>
      <c r="V540" s="263" t="str">
        <f>IF($N540="Complete",VLOOKUP($B540,'1C.Report TOS PreCall'!$B$2:$K$842,7,FALSE)," ")</f>
        <v xml:space="preserve"> </v>
      </c>
      <c r="W540" s="263" t="str">
        <f>IF($N540="Complete",VLOOKUP($B540,'1C.Report TOS PreCall'!$B$2:$K$842,4,FALSE)," ")</f>
        <v xml:space="preserve"> </v>
      </c>
      <c r="X540" s="263"/>
      <c r="Y540" s="263" t="str">
        <f>IF($N540="Complete",VLOOKUP($B540,'1C.Report TOS PreCall'!$B$2:$K$842,6,FALSE)," ")</f>
        <v xml:space="preserve"> </v>
      </c>
      <c r="Z540" s="263" t="str">
        <f>IF($N540="Complete",VLOOKUP($B540,'1C.Report TOS PreCall'!$B$2:$K$842,8,FALSE)," ")</f>
        <v xml:space="preserve"> </v>
      </c>
      <c r="AA540" s="263" t="str">
        <f>IF($N540="Complete",VLOOKUP($B540,'1C.Report TOS PreCall'!$B$2:$K$842,5,FALSE)," ")</f>
        <v xml:space="preserve"> </v>
      </c>
    </row>
    <row r="541" spans="1:27">
      <c r="A541" s="284">
        <v>531</v>
      </c>
      <c r="B541" s="262"/>
      <c r="C541" s="262"/>
      <c r="D541" s="262"/>
      <c r="E541" s="291"/>
      <c r="F541" s="268"/>
      <c r="G541" s="268"/>
      <c r="H541" s="291"/>
      <c r="I541" s="268"/>
      <c r="J541" s="295"/>
      <c r="K541" s="295"/>
      <c r="L541" s="295"/>
      <c r="M541" s="291"/>
      <c r="N541" s="262"/>
      <c r="O541" s="285" t="str">
        <f>IF($N541="Complete",IF(NOT(ISBLANK(J541)),VLOOKUP(J541,'1D.Report SMS INV1'!$D$5:$J$1005,7,FALSE),""),"")</f>
        <v/>
      </c>
      <c r="P541" s="285" t="str">
        <f>IF($N541="Complete",IF(NOT(ISBLANK(K541)),VLOOKUP(K541,'1D.Report SMS INV1'!$D$5:$J$1005,7,FALSE),""),"")</f>
        <v/>
      </c>
      <c r="Q541" s="285" t="str">
        <f>IF($N541="Complete",IF(NOT(ISBLANK(L541)),VLOOKUP(L541,'1D.Report SMS INV1'!$D$5:$J$1005,7,FALSE),""),"")</f>
        <v/>
      </c>
      <c r="R541" s="285" t="str">
        <f>IF($N541="Complete",IF(NOT(ISBLANK(J541)),VLOOKUP(J541,'1E.Report SMS INV2'!$D$5:$J$1005,7,FALSE),""),"")</f>
        <v/>
      </c>
      <c r="S541" s="285" t="str">
        <f>IF($N541="Complete",IF(NOT(ISBLANK(K541)),VLOOKUP(K541,'1E.Report SMS INV2'!$D$5:$J$1005,7,FALSE),""),"")</f>
        <v/>
      </c>
      <c r="T541" s="285" t="str">
        <f>IF($N541="Complete",IF(NOT(ISBLANK(L541)),VLOOKUP(L541,'1E.Report SMS INV2'!$D$5:$J$1005,7,FALSE),""),"")</f>
        <v/>
      </c>
      <c r="U541" s="285" t="str">
        <f>IF(N541="Complete",IF(COUNTIF($J$12:$J541,$J541)+COUNTIF($K$12:$K541,$J541)+COUNTIF($L$12:$L541,$J541)&gt;1,"Data Duplicate",""),"")</f>
        <v/>
      </c>
      <c r="V541" s="263" t="str">
        <f>IF($N541="Complete",VLOOKUP($B541,'1C.Report TOS PreCall'!$B$2:$K$842,7,FALSE)," ")</f>
        <v xml:space="preserve"> </v>
      </c>
      <c r="W541" s="263" t="str">
        <f>IF($N541="Complete",VLOOKUP($B541,'1C.Report TOS PreCall'!$B$2:$K$842,4,FALSE)," ")</f>
        <v xml:space="preserve"> </v>
      </c>
      <c r="X541" s="263"/>
      <c r="Y541" s="263" t="str">
        <f>IF($N541="Complete",VLOOKUP($B541,'1C.Report TOS PreCall'!$B$2:$K$842,6,FALSE)," ")</f>
        <v xml:space="preserve"> </v>
      </c>
      <c r="Z541" s="263" t="str">
        <f>IF($N541="Complete",VLOOKUP($B541,'1C.Report TOS PreCall'!$B$2:$K$842,8,FALSE)," ")</f>
        <v xml:space="preserve"> </v>
      </c>
      <c r="AA541" s="263" t="str">
        <f>IF($N541="Complete",VLOOKUP($B541,'1C.Report TOS PreCall'!$B$2:$K$842,5,FALSE)," ")</f>
        <v xml:space="preserve"> </v>
      </c>
    </row>
    <row r="542" spans="1:27">
      <c r="A542" s="284">
        <v>532</v>
      </c>
      <c r="B542" s="262"/>
      <c r="C542" s="262"/>
      <c r="D542" s="262"/>
      <c r="E542" s="291"/>
      <c r="F542" s="268"/>
      <c r="G542" s="268"/>
      <c r="H542" s="291"/>
      <c r="I542" s="268"/>
      <c r="J542" s="295"/>
      <c r="K542" s="295"/>
      <c r="L542" s="295"/>
      <c r="M542" s="291"/>
      <c r="N542" s="262"/>
      <c r="O542" s="285" t="str">
        <f>IF($N542="Complete",IF(NOT(ISBLANK(J542)),VLOOKUP(J542,'1D.Report SMS INV1'!$D$5:$J$1005,7,FALSE),""),"")</f>
        <v/>
      </c>
      <c r="P542" s="285" t="str">
        <f>IF($N542="Complete",IF(NOT(ISBLANK(K542)),VLOOKUP(K542,'1D.Report SMS INV1'!$D$5:$J$1005,7,FALSE),""),"")</f>
        <v/>
      </c>
      <c r="Q542" s="285" t="str">
        <f>IF($N542="Complete",IF(NOT(ISBLANK(L542)),VLOOKUP(L542,'1D.Report SMS INV1'!$D$5:$J$1005,7,FALSE),""),"")</f>
        <v/>
      </c>
      <c r="R542" s="285" t="str">
        <f>IF($N542="Complete",IF(NOT(ISBLANK(J542)),VLOOKUP(J542,'1E.Report SMS INV2'!$D$5:$J$1005,7,FALSE),""),"")</f>
        <v/>
      </c>
      <c r="S542" s="285" t="str">
        <f>IF($N542="Complete",IF(NOT(ISBLANK(K542)),VLOOKUP(K542,'1E.Report SMS INV2'!$D$5:$J$1005,7,FALSE),""),"")</f>
        <v/>
      </c>
      <c r="T542" s="285" t="str">
        <f>IF($N542="Complete",IF(NOT(ISBLANK(L542)),VLOOKUP(L542,'1E.Report SMS INV2'!$D$5:$J$1005,7,FALSE),""),"")</f>
        <v/>
      </c>
      <c r="U542" s="285" t="str">
        <f>IF(N542="Complete",IF(COUNTIF($J$12:$J542,$J542)+COUNTIF($K$12:$K542,$J542)+COUNTIF($L$12:$L542,$J542)&gt;1,"Data Duplicate",""),"")</f>
        <v/>
      </c>
      <c r="V542" s="263" t="str">
        <f>IF($N542="Complete",VLOOKUP($B542,'1C.Report TOS PreCall'!$B$2:$K$842,7,FALSE)," ")</f>
        <v xml:space="preserve"> </v>
      </c>
      <c r="W542" s="263" t="str">
        <f>IF($N542="Complete",VLOOKUP($B542,'1C.Report TOS PreCall'!$B$2:$K$842,4,FALSE)," ")</f>
        <v xml:space="preserve"> </v>
      </c>
      <c r="X542" s="263"/>
      <c r="Y542" s="263" t="str">
        <f>IF($N542="Complete",VLOOKUP($B542,'1C.Report TOS PreCall'!$B$2:$K$842,6,FALSE)," ")</f>
        <v xml:space="preserve"> </v>
      </c>
      <c r="Z542" s="263" t="str">
        <f>IF($N542="Complete",VLOOKUP($B542,'1C.Report TOS PreCall'!$B$2:$K$842,8,FALSE)," ")</f>
        <v xml:space="preserve"> </v>
      </c>
      <c r="AA542" s="263" t="str">
        <f>IF($N542="Complete",VLOOKUP($B542,'1C.Report TOS PreCall'!$B$2:$K$842,5,FALSE)," ")</f>
        <v xml:space="preserve"> </v>
      </c>
    </row>
    <row r="543" spans="1:27">
      <c r="A543" s="284">
        <v>533</v>
      </c>
      <c r="B543" s="262"/>
      <c r="C543" s="262"/>
      <c r="D543" s="262"/>
      <c r="E543" s="291"/>
      <c r="F543" s="268"/>
      <c r="G543" s="268"/>
      <c r="H543" s="291"/>
      <c r="I543" s="268"/>
      <c r="J543" s="295"/>
      <c r="K543" s="295"/>
      <c r="L543" s="295"/>
      <c r="M543" s="291"/>
      <c r="N543" s="262"/>
      <c r="O543" s="285" t="str">
        <f>IF($N543="Complete",IF(NOT(ISBLANK(J543)),VLOOKUP(J543,'1D.Report SMS INV1'!$D$5:$J$1005,7,FALSE),""),"")</f>
        <v/>
      </c>
      <c r="P543" s="285" t="str">
        <f>IF($N543="Complete",IF(NOT(ISBLANK(K543)),VLOOKUP(K543,'1D.Report SMS INV1'!$D$5:$J$1005,7,FALSE),""),"")</f>
        <v/>
      </c>
      <c r="Q543" s="285" t="str">
        <f>IF($N543="Complete",IF(NOT(ISBLANK(L543)),VLOOKUP(L543,'1D.Report SMS INV1'!$D$5:$J$1005,7,FALSE),""),"")</f>
        <v/>
      </c>
      <c r="R543" s="285" t="str">
        <f>IF($N543="Complete",IF(NOT(ISBLANK(J543)),VLOOKUP(J543,'1E.Report SMS INV2'!$D$5:$J$1005,7,FALSE),""),"")</f>
        <v/>
      </c>
      <c r="S543" s="285" t="str">
        <f>IF($N543="Complete",IF(NOT(ISBLANK(K543)),VLOOKUP(K543,'1E.Report SMS INV2'!$D$5:$J$1005,7,FALSE),""),"")</f>
        <v/>
      </c>
      <c r="T543" s="285" t="str">
        <f>IF($N543="Complete",IF(NOT(ISBLANK(L543)),VLOOKUP(L543,'1E.Report SMS INV2'!$D$5:$J$1005,7,FALSE),""),"")</f>
        <v/>
      </c>
      <c r="U543" s="285" t="str">
        <f>IF(N543="Complete",IF(COUNTIF($J$12:$J543,$J543)+COUNTIF($K$12:$K543,$J543)+COUNTIF($L$12:$L543,$J543)&gt;1,"Data Duplicate",""),"")</f>
        <v/>
      </c>
      <c r="V543" s="263" t="str">
        <f>IF($N543="Complete",VLOOKUP($B543,'1C.Report TOS PreCall'!$B$2:$K$842,7,FALSE)," ")</f>
        <v xml:space="preserve"> </v>
      </c>
      <c r="W543" s="263" t="str">
        <f>IF($N543="Complete",VLOOKUP($B543,'1C.Report TOS PreCall'!$B$2:$K$842,4,FALSE)," ")</f>
        <v xml:space="preserve"> </v>
      </c>
      <c r="X543" s="263"/>
      <c r="Y543" s="263" t="str">
        <f>IF($N543="Complete",VLOOKUP($B543,'1C.Report TOS PreCall'!$B$2:$K$842,6,FALSE)," ")</f>
        <v xml:space="preserve"> </v>
      </c>
      <c r="Z543" s="263" t="str">
        <f>IF($N543="Complete",VLOOKUP($B543,'1C.Report TOS PreCall'!$B$2:$K$842,8,FALSE)," ")</f>
        <v xml:space="preserve"> </v>
      </c>
      <c r="AA543" s="263" t="str">
        <f>IF($N543="Complete",VLOOKUP($B543,'1C.Report TOS PreCall'!$B$2:$K$842,5,FALSE)," ")</f>
        <v xml:space="preserve"> </v>
      </c>
    </row>
    <row r="544" spans="1:27">
      <c r="A544" s="284">
        <v>534</v>
      </c>
      <c r="B544" s="262"/>
      <c r="C544" s="262"/>
      <c r="D544" s="262"/>
      <c r="E544" s="291"/>
      <c r="F544" s="268"/>
      <c r="G544" s="268"/>
      <c r="H544" s="291"/>
      <c r="I544" s="268"/>
      <c r="J544" s="295"/>
      <c r="K544" s="295"/>
      <c r="L544" s="295"/>
      <c r="M544" s="291"/>
      <c r="N544" s="262"/>
      <c r="O544" s="285" t="str">
        <f>IF($N544="Complete",IF(NOT(ISBLANK(J544)),VLOOKUP(J544,'1D.Report SMS INV1'!$D$5:$J$1005,7,FALSE),""),"")</f>
        <v/>
      </c>
      <c r="P544" s="285" t="str">
        <f>IF($N544="Complete",IF(NOT(ISBLANK(K544)),VLOOKUP(K544,'1D.Report SMS INV1'!$D$5:$J$1005,7,FALSE),""),"")</f>
        <v/>
      </c>
      <c r="Q544" s="285" t="str">
        <f>IF($N544="Complete",IF(NOT(ISBLANK(L544)),VLOOKUP(L544,'1D.Report SMS INV1'!$D$5:$J$1005,7,FALSE),""),"")</f>
        <v/>
      </c>
      <c r="R544" s="285" t="str">
        <f>IF($N544="Complete",IF(NOT(ISBLANK(J544)),VLOOKUP(J544,'1E.Report SMS INV2'!$D$5:$J$1005,7,FALSE),""),"")</f>
        <v/>
      </c>
      <c r="S544" s="285" t="str">
        <f>IF($N544="Complete",IF(NOT(ISBLANK(K544)),VLOOKUP(K544,'1E.Report SMS INV2'!$D$5:$J$1005,7,FALSE),""),"")</f>
        <v/>
      </c>
      <c r="T544" s="285" t="str">
        <f>IF($N544="Complete",IF(NOT(ISBLANK(L544)),VLOOKUP(L544,'1E.Report SMS INV2'!$D$5:$J$1005,7,FALSE),""),"")</f>
        <v/>
      </c>
      <c r="U544" s="285" t="str">
        <f>IF(N544="Complete",IF(COUNTIF($J$12:$J544,$J544)+COUNTIF($K$12:$K544,$J544)+COUNTIF($L$12:$L544,$J544)&gt;1,"Data Duplicate",""),"")</f>
        <v/>
      </c>
      <c r="V544" s="263" t="str">
        <f>IF($N544="Complete",VLOOKUP($B544,'1C.Report TOS PreCall'!$B$2:$K$842,7,FALSE)," ")</f>
        <v xml:space="preserve"> </v>
      </c>
      <c r="W544" s="263" t="str">
        <f>IF($N544="Complete",VLOOKUP($B544,'1C.Report TOS PreCall'!$B$2:$K$842,4,FALSE)," ")</f>
        <v xml:space="preserve"> </v>
      </c>
      <c r="X544" s="263"/>
      <c r="Y544" s="263" t="str">
        <f>IF($N544="Complete",VLOOKUP($B544,'1C.Report TOS PreCall'!$B$2:$K$842,6,FALSE)," ")</f>
        <v xml:space="preserve"> </v>
      </c>
      <c r="Z544" s="263" t="str">
        <f>IF($N544="Complete",VLOOKUP($B544,'1C.Report TOS PreCall'!$B$2:$K$842,8,FALSE)," ")</f>
        <v xml:space="preserve"> </v>
      </c>
      <c r="AA544" s="263" t="str">
        <f>IF($N544="Complete",VLOOKUP($B544,'1C.Report TOS PreCall'!$B$2:$K$842,5,FALSE)," ")</f>
        <v xml:space="preserve"> </v>
      </c>
    </row>
    <row r="545" spans="1:27">
      <c r="A545" s="284">
        <v>535</v>
      </c>
      <c r="B545" s="262"/>
      <c r="C545" s="262"/>
      <c r="D545" s="262"/>
      <c r="E545" s="291"/>
      <c r="F545" s="268"/>
      <c r="G545" s="268"/>
      <c r="H545" s="291"/>
      <c r="I545" s="268"/>
      <c r="J545" s="295"/>
      <c r="K545" s="295"/>
      <c r="L545" s="295"/>
      <c r="M545" s="291"/>
      <c r="N545" s="262"/>
      <c r="O545" s="285" t="str">
        <f>IF($N545="Complete",IF(NOT(ISBLANK(J545)),VLOOKUP(J545,'1D.Report SMS INV1'!$D$5:$J$1005,7,FALSE),""),"")</f>
        <v/>
      </c>
      <c r="P545" s="285" t="str">
        <f>IF($N545="Complete",IF(NOT(ISBLANK(K545)),VLOOKUP(K545,'1D.Report SMS INV1'!$D$5:$J$1005,7,FALSE),""),"")</f>
        <v/>
      </c>
      <c r="Q545" s="285" t="str">
        <f>IF($N545="Complete",IF(NOT(ISBLANK(L545)),VLOOKUP(L545,'1D.Report SMS INV1'!$D$5:$J$1005,7,FALSE),""),"")</f>
        <v/>
      </c>
      <c r="R545" s="285" t="str">
        <f>IF($N545="Complete",IF(NOT(ISBLANK(J545)),VLOOKUP(J545,'1E.Report SMS INV2'!$D$5:$J$1005,7,FALSE),""),"")</f>
        <v/>
      </c>
      <c r="S545" s="285" t="str">
        <f>IF($N545="Complete",IF(NOT(ISBLANK(K545)),VLOOKUP(K545,'1E.Report SMS INV2'!$D$5:$J$1005,7,FALSE),""),"")</f>
        <v/>
      </c>
      <c r="T545" s="285" t="str">
        <f>IF($N545="Complete",IF(NOT(ISBLANK(L545)),VLOOKUP(L545,'1E.Report SMS INV2'!$D$5:$J$1005,7,FALSE),""),"")</f>
        <v/>
      </c>
      <c r="U545" s="285" t="str">
        <f>IF(N545="Complete",IF(COUNTIF($J$12:$J545,$J545)+COUNTIF($K$12:$K545,$J545)+COUNTIF($L$12:$L545,$J545)&gt;1,"Data Duplicate",""),"")</f>
        <v/>
      </c>
      <c r="V545" s="263" t="str">
        <f>IF($N545="Complete",VLOOKUP($B545,'1C.Report TOS PreCall'!$B$2:$K$842,7,FALSE)," ")</f>
        <v xml:space="preserve"> </v>
      </c>
      <c r="W545" s="263" t="str">
        <f>IF($N545="Complete",VLOOKUP($B545,'1C.Report TOS PreCall'!$B$2:$K$842,4,FALSE)," ")</f>
        <v xml:space="preserve"> </v>
      </c>
      <c r="X545" s="263"/>
      <c r="Y545" s="263" t="str">
        <f>IF($N545="Complete",VLOOKUP($B545,'1C.Report TOS PreCall'!$B$2:$K$842,6,FALSE)," ")</f>
        <v xml:space="preserve"> </v>
      </c>
      <c r="Z545" s="263" t="str">
        <f>IF($N545="Complete",VLOOKUP($B545,'1C.Report TOS PreCall'!$B$2:$K$842,8,FALSE)," ")</f>
        <v xml:space="preserve"> </v>
      </c>
      <c r="AA545" s="263" t="str">
        <f>IF($N545="Complete",VLOOKUP($B545,'1C.Report TOS PreCall'!$B$2:$K$842,5,FALSE)," ")</f>
        <v xml:space="preserve"> </v>
      </c>
    </row>
    <row r="546" spans="1:27">
      <c r="A546" s="284">
        <v>536</v>
      </c>
      <c r="B546" s="262"/>
      <c r="C546" s="262"/>
      <c r="D546" s="262"/>
      <c r="E546" s="291"/>
      <c r="F546" s="268"/>
      <c r="G546" s="268"/>
      <c r="H546" s="291"/>
      <c r="I546" s="268"/>
      <c r="J546" s="295"/>
      <c r="K546" s="295"/>
      <c r="L546" s="295"/>
      <c r="M546" s="291"/>
      <c r="N546" s="262"/>
      <c r="O546" s="285" t="str">
        <f>IF($N546="Complete",IF(NOT(ISBLANK(J546)),VLOOKUP(J546,'1D.Report SMS INV1'!$D$5:$J$1005,7,FALSE),""),"")</f>
        <v/>
      </c>
      <c r="P546" s="285" t="str">
        <f>IF($N546="Complete",IF(NOT(ISBLANK(K546)),VLOOKUP(K546,'1D.Report SMS INV1'!$D$5:$J$1005,7,FALSE),""),"")</f>
        <v/>
      </c>
      <c r="Q546" s="285" t="str">
        <f>IF($N546="Complete",IF(NOT(ISBLANK(L546)),VLOOKUP(L546,'1D.Report SMS INV1'!$D$5:$J$1005,7,FALSE),""),"")</f>
        <v/>
      </c>
      <c r="R546" s="285" t="str">
        <f>IF($N546="Complete",IF(NOT(ISBLANK(J546)),VLOOKUP(J546,'1E.Report SMS INV2'!$D$5:$J$1005,7,FALSE),""),"")</f>
        <v/>
      </c>
      <c r="S546" s="285" t="str">
        <f>IF($N546="Complete",IF(NOT(ISBLANK(K546)),VLOOKUP(K546,'1E.Report SMS INV2'!$D$5:$J$1005,7,FALSE),""),"")</f>
        <v/>
      </c>
      <c r="T546" s="285" t="str">
        <f>IF($N546="Complete",IF(NOT(ISBLANK(L546)),VLOOKUP(L546,'1E.Report SMS INV2'!$D$5:$J$1005,7,FALSE),""),"")</f>
        <v/>
      </c>
      <c r="U546" s="285" t="str">
        <f>IF(N546="Complete",IF(COUNTIF($J$12:$J546,$J546)+COUNTIF($K$12:$K546,$J546)+COUNTIF($L$12:$L546,$J546)&gt;1,"Data Duplicate",""),"")</f>
        <v/>
      </c>
      <c r="V546" s="263" t="str">
        <f>IF($N546="Complete",VLOOKUP($B546,'1C.Report TOS PreCall'!$B$2:$K$842,7,FALSE)," ")</f>
        <v xml:space="preserve"> </v>
      </c>
      <c r="W546" s="263" t="str">
        <f>IF($N546="Complete",VLOOKUP($B546,'1C.Report TOS PreCall'!$B$2:$K$842,4,FALSE)," ")</f>
        <v xml:space="preserve"> </v>
      </c>
      <c r="X546" s="263"/>
      <c r="Y546" s="263" t="str">
        <f>IF($N546="Complete",VLOOKUP($B546,'1C.Report TOS PreCall'!$B$2:$K$842,6,FALSE)," ")</f>
        <v xml:space="preserve"> </v>
      </c>
      <c r="Z546" s="263" t="str">
        <f>IF($N546="Complete",VLOOKUP($B546,'1C.Report TOS PreCall'!$B$2:$K$842,8,FALSE)," ")</f>
        <v xml:space="preserve"> </v>
      </c>
      <c r="AA546" s="263" t="str">
        <f>IF($N546="Complete",VLOOKUP($B546,'1C.Report TOS PreCall'!$B$2:$K$842,5,FALSE)," ")</f>
        <v xml:space="preserve"> </v>
      </c>
    </row>
    <row r="547" spans="1:27">
      <c r="A547" s="284">
        <v>537</v>
      </c>
      <c r="B547" s="262"/>
      <c r="C547" s="262"/>
      <c r="D547" s="262"/>
      <c r="E547" s="291"/>
      <c r="F547" s="268"/>
      <c r="G547" s="268"/>
      <c r="H547" s="291"/>
      <c r="I547" s="268"/>
      <c r="J547" s="295"/>
      <c r="K547" s="295"/>
      <c r="L547" s="295"/>
      <c r="M547" s="291"/>
      <c r="N547" s="262"/>
      <c r="O547" s="285" t="str">
        <f>IF($N547="Complete",IF(NOT(ISBLANK(J547)),VLOOKUP(J547,'1D.Report SMS INV1'!$D$5:$J$1005,7,FALSE),""),"")</f>
        <v/>
      </c>
      <c r="P547" s="285" t="str">
        <f>IF($N547="Complete",IF(NOT(ISBLANK(K547)),VLOOKUP(K547,'1D.Report SMS INV1'!$D$5:$J$1005,7,FALSE),""),"")</f>
        <v/>
      </c>
      <c r="Q547" s="285" t="str">
        <f>IF($N547="Complete",IF(NOT(ISBLANK(L547)),VLOOKUP(L547,'1D.Report SMS INV1'!$D$5:$J$1005,7,FALSE),""),"")</f>
        <v/>
      </c>
      <c r="R547" s="285" t="str">
        <f>IF($N547="Complete",IF(NOT(ISBLANK(J547)),VLOOKUP(J547,'1E.Report SMS INV2'!$D$5:$J$1005,7,FALSE),""),"")</f>
        <v/>
      </c>
      <c r="S547" s="285" t="str">
        <f>IF($N547="Complete",IF(NOT(ISBLANK(K547)),VLOOKUP(K547,'1E.Report SMS INV2'!$D$5:$J$1005,7,FALSE),""),"")</f>
        <v/>
      </c>
      <c r="T547" s="285" t="str">
        <f>IF($N547="Complete",IF(NOT(ISBLANK(L547)),VLOOKUP(L547,'1E.Report SMS INV2'!$D$5:$J$1005,7,FALSE),""),"")</f>
        <v/>
      </c>
      <c r="U547" s="285" t="str">
        <f>IF(N547="Complete",IF(COUNTIF($J$12:$J547,$J547)+COUNTIF($K$12:$K547,$J547)+COUNTIF($L$12:$L547,$J547)&gt;1,"Data Duplicate",""),"")</f>
        <v/>
      </c>
      <c r="V547" s="263" t="str">
        <f>IF($N547="Complete",VLOOKUP($B547,'1C.Report TOS PreCall'!$B$2:$K$842,7,FALSE)," ")</f>
        <v xml:space="preserve"> </v>
      </c>
      <c r="W547" s="263" t="str">
        <f>IF($N547="Complete",VLOOKUP($B547,'1C.Report TOS PreCall'!$B$2:$K$842,4,FALSE)," ")</f>
        <v xml:space="preserve"> </v>
      </c>
      <c r="X547" s="263"/>
      <c r="Y547" s="263" t="str">
        <f>IF($N547="Complete",VLOOKUP($B547,'1C.Report TOS PreCall'!$B$2:$K$842,6,FALSE)," ")</f>
        <v xml:space="preserve"> </v>
      </c>
      <c r="Z547" s="263" t="str">
        <f>IF($N547="Complete",VLOOKUP($B547,'1C.Report TOS PreCall'!$B$2:$K$842,8,FALSE)," ")</f>
        <v xml:space="preserve"> </v>
      </c>
      <c r="AA547" s="263" t="str">
        <f>IF($N547="Complete",VLOOKUP($B547,'1C.Report TOS PreCall'!$B$2:$K$842,5,FALSE)," ")</f>
        <v xml:space="preserve"> </v>
      </c>
    </row>
    <row r="548" spans="1:27">
      <c r="A548" s="284">
        <v>538</v>
      </c>
      <c r="B548" s="262"/>
      <c r="C548" s="262"/>
      <c r="D548" s="262"/>
      <c r="E548" s="291"/>
      <c r="F548" s="268"/>
      <c r="G548" s="268"/>
      <c r="H548" s="291"/>
      <c r="I548" s="268"/>
      <c r="J548" s="295"/>
      <c r="K548" s="295"/>
      <c r="L548" s="295"/>
      <c r="M548" s="291"/>
      <c r="N548" s="262"/>
      <c r="O548" s="285" t="str">
        <f>IF($N548="Complete",IF(NOT(ISBLANK(J548)),VLOOKUP(J548,'1D.Report SMS INV1'!$D$5:$J$1005,7,FALSE),""),"")</f>
        <v/>
      </c>
      <c r="P548" s="285" t="str">
        <f>IF($N548="Complete",IF(NOT(ISBLANK(K548)),VLOOKUP(K548,'1D.Report SMS INV1'!$D$5:$J$1005,7,FALSE),""),"")</f>
        <v/>
      </c>
      <c r="Q548" s="285" t="str">
        <f>IF($N548="Complete",IF(NOT(ISBLANK(L548)),VLOOKUP(L548,'1D.Report SMS INV1'!$D$5:$J$1005,7,FALSE),""),"")</f>
        <v/>
      </c>
      <c r="R548" s="285" t="str">
        <f>IF($N548="Complete",IF(NOT(ISBLANK(J548)),VLOOKUP(J548,'1E.Report SMS INV2'!$D$5:$J$1005,7,FALSE),""),"")</f>
        <v/>
      </c>
      <c r="S548" s="285" t="str">
        <f>IF($N548="Complete",IF(NOT(ISBLANK(K548)),VLOOKUP(K548,'1E.Report SMS INV2'!$D$5:$J$1005,7,FALSE),""),"")</f>
        <v/>
      </c>
      <c r="T548" s="285" t="str">
        <f>IF($N548="Complete",IF(NOT(ISBLANK(L548)),VLOOKUP(L548,'1E.Report SMS INV2'!$D$5:$J$1005,7,FALSE),""),"")</f>
        <v/>
      </c>
      <c r="U548" s="285" t="str">
        <f>IF(N548="Complete",IF(COUNTIF($J$12:$J548,$J548)+COUNTIF($K$12:$K548,$J548)+COUNTIF($L$12:$L548,$J548)&gt;1,"Data Duplicate",""),"")</f>
        <v/>
      </c>
      <c r="V548" s="263" t="str">
        <f>IF($N548="Complete",VLOOKUP($B548,'1C.Report TOS PreCall'!$B$2:$K$842,7,FALSE)," ")</f>
        <v xml:space="preserve"> </v>
      </c>
      <c r="W548" s="263" t="str">
        <f>IF($N548="Complete",VLOOKUP($B548,'1C.Report TOS PreCall'!$B$2:$K$842,4,FALSE)," ")</f>
        <v xml:space="preserve"> </v>
      </c>
      <c r="X548" s="263"/>
      <c r="Y548" s="263" t="str">
        <f>IF($N548="Complete",VLOOKUP($B548,'1C.Report TOS PreCall'!$B$2:$K$842,6,FALSE)," ")</f>
        <v xml:space="preserve"> </v>
      </c>
      <c r="Z548" s="263" t="str">
        <f>IF($N548="Complete",VLOOKUP($B548,'1C.Report TOS PreCall'!$B$2:$K$842,8,FALSE)," ")</f>
        <v xml:space="preserve"> </v>
      </c>
      <c r="AA548" s="263" t="str">
        <f>IF($N548="Complete",VLOOKUP($B548,'1C.Report TOS PreCall'!$B$2:$K$842,5,FALSE)," ")</f>
        <v xml:space="preserve"> </v>
      </c>
    </row>
    <row r="549" spans="1:27">
      <c r="A549" s="284">
        <v>539</v>
      </c>
      <c r="B549" s="262"/>
      <c r="C549" s="262"/>
      <c r="D549" s="262"/>
      <c r="E549" s="291"/>
      <c r="F549" s="268"/>
      <c r="G549" s="268"/>
      <c r="H549" s="291"/>
      <c r="I549" s="268"/>
      <c r="J549" s="295"/>
      <c r="K549" s="295"/>
      <c r="L549" s="295"/>
      <c r="M549" s="291"/>
      <c r="N549" s="262"/>
      <c r="O549" s="285" t="str">
        <f>IF($N549="Complete",IF(NOT(ISBLANK(J549)),VLOOKUP(J549,'1D.Report SMS INV1'!$D$5:$J$1005,7,FALSE),""),"")</f>
        <v/>
      </c>
      <c r="P549" s="285" t="str">
        <f>IF($N549="Complete",IF(NOT(ISBLANK(K549)),VLOOKUP(K549,'1D.Report SMS INV1'!$D$5:$J$1005,7,FALSE),""),"")</f>
        <v/>
      </c>
      <c r="Q549" s="285" t="str">
        <f>IF($N549="Complete",IF(NOT(ISBLANK(L549)),VLOOKUP(L549,'1D.Report SMS INV1'!$D$5:$J$1005,7,FALSE),""),"")</f>
        <v/>
      </c>
      <c r="R549" s="285" t="str">
        <f>IF($N549="Complete",IF(NOT(ISBLANK(J549)),VLOOKUP(J549,'1E.Report SMS INV2'!$D$5:$J$1005,7,FALSE),""),"")</f>
        <v/>
      </c>
      <c r="S549" s="285" t="str">
        <f>IF($N549="Complete",IF(NOT(ISBLANK(K549)),VLOOKUP(K549,'1E.Report SMS INV2'!$D$5:$J$1005,7,FALSE),""),"")</f>
        <v/>
      </c>
      <c r="T549" s="285" t="str">
        <f>IF($N549="Complete",IF(NOT(ISBLANK(L549)),VLOOKUP(L549,'1E.Report SMS INV2'!$D$5:$J$1005,7,FALSE),""),"")</f>
        <v/>
      </c>
      <c r="U549" s="285" t="str">
        <f>IF(N549="Complete",IF(COUNTIF($J$12:$J549,$J549)+COUNTIF($K$12:$K549,$J549)+COUNTIF($L$12:$L549,$J549)&gt;1,"Data Duplicate",""),"")</f>
        <v/>
      </c>
      <c r="V549" s="263" t="str">
        <f>IF($N549="Complete",VLOOKUP($B549,'1C.Report TOS PreCall'!$B$2:$K$842,7,FALSE)," ")</f>
        <v xml:space="preserve"> </v>
      </c>
      <c r="W549" s="263" t="str">
        <f>IF($N549="Complete",VLOOKUP($B549,'1C.Report TOS PreCall'!$B$2:$K$842,4,FALSE)," ")</f>
        <v xml:space="preserve"> </v>
      </c>
      <c r="X549" s="263"/>
      <c r="Y549" s="263" t="str">
        <f>IF($N549="Complete",VLOOKUP($B549,'1C.Report TOS PreCall'!$B$2:$K$842,6,FALSE)," ")</f>
        <v xml:space="preserve"> </v>
      </c>
      <c r="Z549" s="263" t="str">
        <f>IF($N549="Complete",VLOOKUP($B549,'1C.Report TOS PreCall'!$B$2:$K$842,8,FALSE)," ")</f>
        <v xml:space="preserve"> </v>
      </c>
      <c r="AA549" s="263" t="str">
        <f>IF($N549="Complete",VLOOKUP($B549,'1C.Report TOS PreCall'!$B$2:$K$842,5,FALSE)," ")</f>
        <v xml:space="preserve"> </v>
      </c>
    </row>
    <row r="550" spans="1:27">
      <c r="A550" s="284">
        <v>540</v>
      </c>
      <c r="B550" s="262"/>
      <c r="C550" s="262"/>
      <c r="D550" s="262"/>
      <c r="E550" s="291"/>
      <c r="F550" s="268"/>
      <c r="G550" s="268"/>
      <c r="H550" s="291"/>
      <c r="I550" s="268"/>
      <c r="J550" s="295"/>
      <c r="K550" s="295"/>
      <c r="L550" s="295"/>
      <c r="M550" s="291"/>
      <c r="N550" s="262"/>
      <c r="O550" s="285" t="str">
        <f>IF($N550="Complete",IF(NOT(ISBLANK(J550)),VLOOKUP(J550,'1D.Report SMS INV1'!$D$5:$J$1005,7,FALSE),""),"")</f>
        <v/>
      </c>
      <c r="P550" s="285" t="str">
        <f>IF($N550="Complete",IF(NOT(ISBLANK(K550)),VLOOKUP(K550,'1D.Report SMS INV1'!$D$5:$J$1005,7,FALSE),""),"")</f>
        <v/>
      </c>
      <c r="Q550" s="285" t="str">
        <f>IF($N550="Complete",IF(NOT(ISBLANK(L550)),VLOOKUP(L550,'1D.Report SMS INV1'!$D$5:$J$1005,7,FALSE),""),"")</f>
        <v/>
      </c>
      <c r="R550" s="285" t="str">
        <f>IF($N550="Complete",IF(NOT(ISBLANK(J550)),VLOOKUP(J550,'1E.Report SMS INV2'!$D$5:$J$1005,7,FALSE),""),"")</f>
        <v/>
      </c>
      <c r="S550" s="285" t="str">
        <f>IF($N550="Complete",IF(NOT(ISBLANK(K550)),VLOOKUP(K550,'1E.Report SMS INV2'!$D$5:$J$1005,7,FALSE),""),"")</f>
        <v/>
      </c>
      <c r="T550" s="285" t="str">
        <f>IF($N550="Complete",IF(NOT(ISBLANK(L550)),VLOOKUP(L550,'1E.Report SMS INV2'!$D$5:$J$1005,7,FALSE),""),"")</f>
        <v/>
      </c>
      <c r="U550" s="285" t="str">
        <f>IF(N550="Complete",IF(COUNTIF($J$12:$J550,$J550)+COUNTIF($K$12:$K550,$J550)+COUNTIF($L$12:$L550,$J550)&gt;1,"Data Duplicate",""),"")</f>
        <v/>
      </c>
      <c r="V550" s="263" t="str">
        <f>IF($N550="Complete",VLOOKUP($B550,'1C.Report TOS PreCall'!$B$2:$K$842,7,FALSE)," ")</f>
        <v xml:space="preserve"> </v>
      </c>
      <c r="W550" s="263" t="str">
        <f>IF($N550="Complete",VLOOKUP($B550,'1C.Report TOS PreCall'!$B$2:$K$842,4,FALSE)," ")</f>
        <v xml:space="preserve"> </v>
      </c>
      <c r="X550" s="263"/>
      <c r="Y550" s="263" t="str">
        <f>IF($N550="Complete",VLOOKUP($B550,'1C.Report TOS PreCall'!$B$2:$K$842,6,FALSE)," ")</f>
        <v xml:space="preserve"> </v>
      </c>
      <c r="Z550" s="263" t="str">
        <f>IF($N550="Complete",VLOOKUP($B550,'1C.Report TOS PreCall'!$B$2:$K$842,8,FALSE)," ")</f>
        <v xml:space="preserve"> </v>
      </c>
      <c r="AA550" s="263" t="str">
        <f>IF($N550="Complete",VLOOKUP($B550,'1C.Report TOS PreCall'!$B$2:$K$842,5,FALSE)," ")</f>
        <v xml:space="preserve"> </v>
      </c>
    </row>
    <row r="551" spans="1:27">
      <c r="A551" s="284">
        <v>541</v>
      </c>
      <c r="B551" s="262"/>
      <c r="C551" s="262"/>
      <c r="D551" s="262"/>
      <c r="E551" s="291"/>
      <c r="F551" s="268"/>
      <c r="G551" s="268"/>
      <c r="H551" s="291"/>
      <c r="I551" s="268"/>
      <c r="J551" s="295"/>
      <c r="K551" s="295"/>
      <c r="L551" s="295"/>
      <c r="M551" s="291"/>
      <c r="N551" s="262"/>
      <c r="O551" s="285" t="str">
        <f>IF($N551="Complete",IF(NOT(ISBLANK(J551)),VLOOKUP(J551,'1D.Report SMS INV1'!$D$5:$J$1005,7,FALSE),""),"")</f>
        <v/>
      </c>
      <c r="P551" s="285" t="str">
        <f>IF($N551="Complete",IF(NOT(ISBLANK(K551)),VLOOKUP(K551,'1D.Report SMS INV1'!$D$5:$J$1005,7,FALSE),""),"")</f>
        <v/>
      </c>
      <c r="Q551" s="285" t="str">
        <f>IF($N551="Complete",IF(NOT(ISBLANK(L551)),VLOOKUP(L551,'1D.Report SMS INV1'!$D$5:$J$1005,7,FALSE),""),"")</f>
        <v/>
      </c>
      <c r="R551" s="285" t="str">
        <f>IF($N551="Complete",IF(NOT(ISBLANK(J551)),VLOOKUP(J551,'1E.Report SMS INV2'!$D$5:$J$1005,7,FALSE),""),"")</f>
        <v/>
      </c>
      <c r="S551" s="285" t="str">
        <f>IF($N551="Complete",IF(NOT(ISBLANK(K551)),VLOOKUP(K551,'1E.Report SMS INV2'!$D$5:$J$1005,7,FALSE),""),"")</f>
        <v/>
      </c>
      <c r="T551" s="285" t="str">
        <f>IF($N551="Complete",IF(NOT(ISBLANK(L551)),VLOOKUP(L551,'1E.Report SMS INV2'!$D$5:$J$1005,7,FALSE),""),"")</f>
        <v/>
      </c>
      <c r="U551" s="285" t="str">
        <f>IF(N551="Complete",IF(COUNTIF($J$12:$J551,$J551)+COUNTIF($K$12:$K551,$J551)+COUNTIF($L$12:$L551,$J551)&gt;1,"Data Duplicate",""),"")</f>
        <v/>
      </c>
      <c r="V551" s="263" t="str">
        <f>IF($N551="Complete",VLOOKUP($B551,'1C.Report TOS PreCall'!$B$2:$K$842,7,FALSE)," ")</f>
        <v xml:space="preserve"> </v>
      </c>
      <c r="W551" s="263" t="str">
        <f>IF($N551="Complete",VLOOKUP($B551,'1C.Report TOS PreCall'!$B$2:$K$842,4,FALSE)," ")</f>
        <v xml:space="preserve"> </v>
      </c>
      <c r="X551" s="263"/>
      <c r="Y551" s="263" t="str">
        <f>IF($N551="Complete",VLOOKUP($B551,'1C.Report TOS PreCall'!$B$2:$K$842,6,FALSE)," ")</f>
        <v xml:space="preserve"> </v>
      </c>
      <c r="Z551" s="263" t="str">
        <f>IF($N551="Complete",VLOOKUP($B551,'1C.Report TOS PreCall'!$B$2:$K$842,8,FALSE)," ")</f>
        <v xml:space="preserve"> </v>
      </c>
      <c r="AA551" s="263" t="str">
        <f>IF($N551="Complete",VLOOKUP($B551,'1C.Report TOS PreCall'!$B$2:$K$842,5,FALSE)," ")</f>
        <v xml:space="preserve"> </v>
      </c>
    </row>
    <row r="552" spans="1:27">
      <c r="A552" s="284">
        <v>542</v>
      </c>
      <c r="B552" s="262"/>
      <c r="C552" s="262"/>
      <c r="D552" s="262"/>
      <c r="E552" s="291"/>
      <c r="F552" s="268"/>
      <c r="G552" s="268"/>
      <c r="H552" s="291"/>
      <c r="I552" s="268"/>
      <c r="J552" s="295"/>
      <c r="K552" s="295"/>
      <c r="L552" s="295"/>
      <c r="M552" s="291"/>
      <c r="N552" s="262"/>
      <c r="O552" s="285" t="str">
        <f>IF($N552="Complete",IF(NOT(ISBLANK(J552)),VLOOKUP(J552,'1D.Report SMS INV1'!$D$5:$J$1005,7,FALSE),""),"")</f>
        <v/>
      </c>
      <c r="P552" s="285" t="str">
        <f>IF($N552="Complete",IF(NOT(ISBLANK(K552)),VLOOKUP(K552,'1D.Report SMS INV1'!$D$5:$J$1005,7,FALSE),""),"")</f>
        <v/>
      </c>
      <c r="Q552" s="285" t="str">
        <f>IF($N552="Complete",IF(NOT(ISBLANK(L552)),VLOOKUP(L552,'1D.Report SMS INV1'!$D$5:$J$1005,7,FALSE),""),"")</f>
        <v/>
      </c>
      <c r="R552" s="285" t="str">
        <f>IF($N552="Complete",IF(NOT(ISBLANK(J552)),VLOOKUP(J552,'1E.Report SMS INV2'!$D$5:$J$1005,7,FALSE),""),"")</f>
        <v/>
      </c>
      <c r="S552" s="285" t="str">
        <f>IF($N552="Complete",IF(NOT(ISBLANK(K552)),VLOOKUP(K552,'1E.Report SMS INV2'!$D$5:$J$1005,7,FALSE),""),"")</f>
        <v/>
      </c>
      <c r="T552" s="285" t="str">
        <f>IF($N552="Complete",IF(NOT(ISBLANK(L552)),VLOOKUP(L552,'1E.Report SMS INV2'!$D$5:$J$1005,7,FALSE),""),"")</f>
        <v/>
      </c>
      <c r="U552" s="285" t="str">
        <f>IF(N552="Complete",IF(COUNTIF($J$12:$J552,$J552)+COUNTIF($K$12:$K552,$J552)+COUNTIF($L$12:$L552,$J552)&gt;1,"Data Duplicate",""),"")</f>
        <v/>
      </c>
      <c r="V552" s="263" t="str">
        <f>IF($N552="Complete",VLOOKUP($B552,'1C.Report TOS PreCall'!$B$2:$K$842,7,FALSE)," ")</f>
        <v xml:space="preserve"> </v>
      </c>
      <c r="W552" s="263" t="str">
        <f>IF($N552="Complete",VLOOKUP($B552,'1C.Report TOS PreCall'!$B$2:$K$842,4,FALSE)," ")</f>
        <v xml:space="preserve"> </v>
      </c>
      <c r="X552" s="263"/>
      <c r="Y552" s="263" t="str">
        <f>IF($N552="Complete",VLOOKUP($B552,'1C.Report TOS PreCall'!$B$2:$K$842,6,FALSE)," ")</f>
        <v xml:space="preserve"> </v>
      </c>
      <c r="Z552" s="263" t="str">
        <f>IF($N552="Complete",VLOOKUP($B552,'1C.Report TOS PreCall'!$B$2:$K$842,8,FALSE)," ")</f>
        <v xml:space="preserve"> </v>
      </c>
      <c r="AA552" s="263" t="str">
        <f>IF($N552="Complete",VLOOKUP($B552,'1C.Report TOS PreCall'!$B$2:$K$842,5,FALSE)," ")</f>
        <v xml:space="preserve"> </v>
      </c>
    </row>
    <row r="553" spans="1:27">
      <c r="A553" s="284">
        <v>543</v>
      </c>
      <c r="B553" s="262"/>
      <c r="C553" s="262"/>
      <c r="D553" s="262"/>
      <c r="E553" s="291"/>
      <c r="F553" s="268"/>
      <c r="G553" s="268"/>
      <c r="H553" s="291"/>
      <c r="I553" s="268"/>
      <c r="J553" s="295"/>
      <c r="K553" s="295"/>
      <c r="L553" s="295"/>
      <c r="M553" s="291"/>
      <c r="N553" s="262"/>
      <c r="O553" s="285" t="str">
        <f>IF($N553="Complete",IF(NOT(ISBLANK(J553)),VLOOKUP(J553,'1D.Report SMS INV1'!$D$5:$J$1005,7,FALSE),""),"")</f>
        <v/>
      </c>
      <c r="P553" s="285" t="str">
        <f>IF($N553="Complete",IF(NOT(ISBLANK(K553)),VLOOKUP(K553,'1D.Report SMS INV1'!$D$5:$J$1005,7,FALSE),""),"")</f>
        <v/>
      </c>
      <c r="Q553" s="285" t="str">
        <f>IF($N553="Complete",IF(NOT(ISBLANK(L553)),VLOOKUP(L553,'1D.Report SMS INV1'!$D$5:$J$1005,7,FALSE),""),"")</f>
        <v/>
      </c>
      <c r="R553" s="285" t="str">
        <f>IF($N553="Complete",IF(NOT(ISBLANK(J553)),VLOOKUP(J553,'1E.Report SMS INV2'!$D$5:$J$1005,7,FALSE),""),"")</f>
        <v/>
      </c>
      <c r="S553" s="285" t="str">
        <f>IF($N553="Complete",IF(NOT(ISBLANK(K553)),VLOOKUP(K553,'1E.Report SMS INV2'!$D$5:$J$1005,7,FALSE),""),"")</f>
        <v/>
      </c>
      <c r="T553" s="285" t="str">
        <f>IF($N553="Complete",IF(NOT(ISBLANK(L553)),VLOOKUP(L553,'1E.Report SMS INV2'!$D$5:$J$1005,7,FALSE),""),"")</f>
        <v/>
      </c>
      <c r="U553" s="285" t="str">
        <f>IF(N553="Complete",IF(COUNTIF($J$12:$J553,$J553)+COUNTIF($K$12:$K553,$J553)+COUNTIF($L$12:$L553,$J553)&gt;1,"Data Duplicate",""),"")</f>
        <v/>
      </c>
      <c r="V553" s="263" t="str">
        <f>IF($N553="Complete",VLOOKUP($B553,'1C.Report TOS PreCall'!$B$2:$K$842,7,FALSE)," ")</f>
        <v xml:space="preserve"> </v>
      </c>
      <c r="W553" s="263" t="str">
        <f>IF($N553="Complete",VLOOKUP($B553,'1C.Report TOS PreCall'!$B$2:$K$842,4,FALSE)," ")</f>
        <v xml:space="preserve"> </v>
      </c>
      <c r="X553" s="263"/>
      <c r="Y553" s="263" t="str">
        <f>IF($N553="Complete",VLOOKUP($B553,'1C.Report TOS PreCall'!$B$2:$K$842,6,FALSE)," ")</f>
        <v xml:space="preserve"> </v>
      </c>
      <c r="Z553" s="263" t="str">
        <f>IF($N553="Complete",VLOOKUP($B553,'1C.Report TOS PreCall'!$B$2:$K$842,8,FALSE)," ")</f>
        <v xml:space="preserve"> </v>
      </c>
      <c r="AA553" s="263" t="str">
        <f>IF($N553="Complete",VLOOKUP($B553,'1C.Report TOS PreCall'!$B$2:$K$842,5,FALSE)," ")</f>
        <v xml:space="preserve"> </v>
      </c>
    </row>
    <row r="554" spans="1:27">
      <c r="A554" s="284">
        <v>544</v>
      </c>
      <c r="B554" s="262"/>
      <c r="C554" s="262"/>
      <c r="D554" s="262"/>
      <c r="E554" s="291"/>
      <c r="F554" s="268"/>
      <c r="G554" s="268"/>
      <c r="H554" s="291"/>
      <c r="I554" s="268"/>
      <c r="J554" s="295"/>
      <c r="K554" s="295"/>
      <c r="L554" s="295"/>
      <c r="M554" s="291"/>
      <c r="N554" s="262"/>
      <c r="O554" s="285" t="str">
        <f>IF($N554="Complete",IF(NOT(ISBLANK(J554)),VLOOKUP(J554,'1D.Report SMS INV1'!$D$5:$J$1005,7,FALSE),""),"")</f>
        <v/>
      </c>
      <c r="P554" s="285" t="str">
        <f>IF($N554="Complete",IF(NOT(ISBLANK(K554)),VLOOKUP(K554,'1D.Report SMS INV1'!$D$5:$J$1005,7,FALSE),""),"")</f>
        <v/>
      </c>
      <c r="Q554" s="285" t="str">
        <f>IF($N554="Complete",IF(NOT(ISBLANK(L554)),VLOOKUP(L554,'1D.Report SMS INV1'!$D$5:$J$1005,7,FALSE),""),"")</f>
        <v/>
      </c>
      <c r="R554" s="285" t="str">
        <f>IF($N554="Complete",IF(NOT(ISBLANK(J554)),VLOOKUP(J554,'1E.Report SMS INV2'!$D$5:$J$1005,7,FALSE),""),"")</f>
        <v/>
      </c>
      <c r="S554" s="285" t="str">
        <f>IF($N554="Complete",IF(NOT(ISBLANK(K554)),VLOOKUP(K554,'1E.Report SMS INV2'!$D$5:$J$1005,7,FALSE),""),"")</f>
        <v/>
      </c>
      <c r="T554" s="285" t="str">
        <f>IF($N554="Complete",IF(NOT(ISBLANK(L554)),VLOOKUP(L554,'1E.Report SMS INV2'!$D$5:$J$1005,7,FALSE),""),"")</f>
        <v/>
      </c>
      <c r="U554" s="285" t="str">
        <f>IF(N554="Complete",IF(COUNTIF($J$12:$J554,$J554)+COUNTIF($K$12:$K554,$J554)+COUNTIF($L$12:$L554,$J554)&gt;1,"Data Duplicate",""),"")</f>
        <v/>
      </c>
      <c r="V554" s="263" t="str">
        <f>IF($N554="Complete",VLOOKUP($B554,'1C.Report TOS PreCall'!$B$2:$K$842,7,FALSE)," ")</f>
        <v xml:space="preserve"> </v>
      </c>
      <c r="W554" s="263" t="str">
        <f>IF($N554="Complete",VLOOKUP($B554,'1C.Report TOS PreCall'!$B$2:$K$842,4,FALSE)," ")</f>
        <v xml:space="preserve"> </v>
      </c>
      <c r="X554" s="263"/>
      <c r="Y554" s="263" t="str">
        <f>IF($N554="Complete",VLOOKUP($B554,'1C.Report TOS PreCall'!$B$2:$K$842,6,FALSE)," ")</f>
        <v xml:space="preserve"> </v>
      </c>
      <c r="Z554" s="263" t="str">
        <f>IF($N554="Complete",VLOOKUP($B554,'1C.Report TOS PreCall'!$B$2:$K$842,8,FALSE)," ")</f>
        <v xml:space="preserve"> </v>
      </c>
      <c r="AA554" s="263" t="str">
        <f>IF($N554="Complete",VLOOKUP($B554,'1C.Report TOS PreCall'!$B$2:$K$842,5,FALSE)," ")</f>
        <v xml:space="preserve"> </v>
      </c>
    </row>
    <row r="555" spans="1:27">
      <c r="A555" s="284">
        <v>545</v>
      </c>
      <c r="B555" s="262"/>
      <c r="C555" s="262"/>
      <c r="D555" s="262"/>
      <c r="E555" s="291"/>
      <c r="F555" s="268"/>
      <c r="G555" s="268"/>
      <c r="H555" s="291"/>
      <c r="I555" s="268"/>
      <c r="J555" s="295"/>
      <c r="K555" s="295"/>
      <c r="L555" s="295"/>
      <c r="M555" s="291"/>
      <c r="N555" s="262"/>
      <c r="O555" s="285" t="str">
        <f>IF($N555="Complete",IF(NOT(ISBLANK(J555)),VLOOKUP(J555,'1D.Report SMS INV1'!$D$5:$J$1005,7,FALSE),""),"")</f>
        <v/>
      </c>
      <c r="P555" s="285" t="str">
        <f>IF($N555="Complete",IF(NOT(ISBLANK(K555)),VLOOKUP(K555,'1D.Report SMS INV1'!$D$5:$J$1005,7,FALSE),""),"")</f>
        <v/>
      </c>
      <c r="Q555" s="285" t="str">
        <f>IF($N555="Complete",IF(NOT(ISBLANK(L555)),VLOOKUP(L555,'1D.Report SMS INV1'!$D$5:$J$1005,7,FALSE),""),"")</f>
        <v/>
      </c>
      <c r="R555" s="285" t="str">
        <f>IF($N555="Complete",IF(NOT(ISBLANK(J555)),VLOOKUP(J555,'1E.Report SMS INV2'!$D$5:$J$1005,7,FALSE),""),"")</f>
        <v/>
      </c>
      <c r="S555" s="285" t="str">
        <f>IF($N555="Complete",IF(NOT(ISBLANK(K555)),VLOOKUP(K555,'1E.Report SMS INV2'!$D$5:$J$1005,7,FALSE),""),"")</f>
        <v/>
      </c>
      <c r="T555" s="285" t="str">
        <f>IF($N555="Complete",IF(NOT(ISBLANK(L555)),VLOOKUP(L555,'1E.Report SMS INV2'!$D$5:$J$1005,7,FALSE),""),"")</f>
        <v/>
      </c>
      <c r="U555" s="285" t="str">
        <f>IF(N555="Complete",IF(COUNTIF($J$12:$J555,$J555)+COUNTIF($K$12:$K555,$J555)+COUNTIF($L$12:$L555,$J555)&gt;1,"Data Duplicate",""),"")</f>
        <v/>
      </c>
      <c r="V555" s="263" t="str">
        <f>IF($N555="Complete",VLOOKUP($B555,'1C.Report TOS PreCall'!$B$2:$K$842,7,FALSE)," ")</f>
        <v xml:space="preserve"> </v>
      </c>
      <c r="W555" s="263" t="str">
        <f>IF($N555="Complete",VLOOKUP($B555,'1C.Report TOS PreCall'!$B$2:$K$842,4,FALSE)," ")</f>
        <v xml:space="preserve"> </v>
      </c>
      <c r="X555" s="263"/>
      <c r="Y555" s="263" t="str">
        <f>IF($N555="Complete",VLOOKUP($B555,'1C.Report TOS PreCall'!$B$2:$K$842,6,FALSE)," ")</f>
        <v xml:space="preserve"> </v>
      </c>
      <c r="Z555" s="263" t="str">
        <f>IF($N555="Complete",VLOOKUP($B555,'1C.Report TOS PreCall'!$B$2:$K$842,8,FALSE)," ")</f>
        <v xml:space="preserve"> </v>
      </c>
      <c r="AA555" s="263" t="str">
        <f>IF($N555="Complete",VLOOKUP($B555,'1C.Report TOS PreCall'!$B$2:$K$842,5,FALSE)," ")</f>
        <v xml:space="preserve"> </v>
      </c>
    </row>
    <row r="556" spans="1:27">
      <c r="A556" s="284">
        <v>546</v>
      </c>
      <c r="B556" s="262"/>
      <c r="C556" s="262"/>
      <c r="D556" s="262"/>
      <c r="E556" s="291"/>
      <c r="F556" s="268"/>
      <c r="G556" s="268"/>
      <c r="H556" s="291"/>
      <c r="I556" s="268"/>
      <c r="J556" s="295"/>
      <c r="K556" s="295"/>
      <c r="L556" s="295"/>
      <c r="M556" s="291"/>
      <c r="N556" s="262"/>
      <c r="O556" s="285" t="str">
        <f>IF($N556="Complete",IF(NOT(ISBLANK(J556)),VLOOKUP(J556,'1D.Report SMS INV1'!$D$5:$J$1005,7,FALSE),""),"")</f>
        <v/>
      </c>
      <c r="P556" s="285" t="str">
        <f>IF($N556="Complete",IF(NOT(ISBLANK(K556)),VLOOKUP(K556,'1D.Report SMS INV1'!$D$5:$J$1005,7,FALSE),""),"")</f>
        <v/>
      </c>
      <c r="Q556" s="285" t="str">
        <f>IF($N556="Complete",IF(NOT(ISBLANK(L556)),VLOOKUP(L556,'1D.Report SMS INV1'!$D$5:$J$1005,7,FALSE),""),"")</f>
        <v/>
      </c>
      <c r="R556" s="285" t="str">
        <f>IF($N556="Complete",IF(NOT(ISBLANK(J556)),VLOOKUP(J556,'1E.Report SMS INV2'!$D$5:$J$1005,7,FALSE),""),"")</f>
        <v/>
      </c>
      <c r="S556" s="285" t="str">
        <f>IF($N556="Complete",IF(NOT(ISBLANK(K556)),VLOOKUP(K556,'1E.Report SMS INV2'!$D$5:$J$1005,7,FALSE),""),"")</f>
        <v/>
      </c>
      <c r="T556" s="285" t="str">
        <f>IF($N556="Complete",IF(NOT(ISBLANK(L556)),VLOOKUP(L556,'1E.Report SMS INV2'!$D$5:$J$1005,7,FALSE),""),"")</f>
        <v/>
      </c>
      <c r="U556" s="285" t="str">
        <f>IF(N556="Complete",IF(COUNTIF($J$12:$J556,$J556)+COUNTIF($K$12:$K556,$J556)+COUNTIF($L$12:$L556,$J556)&gt;1,"Data Duplicate",""),"")</f>
        <v/>
      </c>
      <c r="V556" s="263" t="str">
        <f>IF($N556="Complete",VLOOKUP($B556,'1C.Report TOS PreCall'!$B$2:$K$842,7,FALSE)," ")</f>
        <v xml:space="preserve"> </v>
      </c>
      <c r="W556" s="263" t="str">
        <f>IF($N556="Complete",VLOOKUP($B556,'1C.Report TOS PreCall'!$B$2:$K$842,4,FALSE)," ")</f>
        <v xml:space="preserve"> </v>
      </c>
      <c r="X556" s="263"/>
      <c r="Y556" s="263" t="str">
        <f>IF($N556="Complete",VLOOKUP($B556,'1C.Report TOS PreCall'!$B$2:$K$842,6,FALSE)," ")</f>
        <v xml:space="preserve"> </v>
      </c>
      <c r="Z556" s="263" t="str">
        <f>IF($N556="Complete",VLOOKUP($B556,'1C.Report TOS PreCall'!$B$2:$K$842,8,FALSE)," ")</f>
        <v xml:space="preserve"> </v>
      </c>
      <c r="AA556" s="263" t="str">
        <f>IF($N556="Complete",VLOOKUP($B556,'1C.Report TOS PreCall'!$B$2:$K$842,5,FALSE)," ")</f>
        <v xml:space="preserve"> </v>
      </c>
    </row>
    <row r="557" spans="1:27">
      <c r="A557" s="284">
        <v>547</v>
      </c>
      <c r="B557" s="262"/>
      <c r="C557" s="262"/>
      <c r="D557" s="262"/>
      <c r="E557" s="291"/>
      <c r="F557" s="268"/>
      <c r="G557" s="268"/>
      <c r="H557" s="291"/>
      <c r="I557" s="268"/>
      <c r="J557" s="295"/>
      <c r="K557" s="295"/>
      <c r="L557" s="295"/>
      <c r="M557" s="291"/>
      <c r="N557" s="262"/>
      <c r="O557" s="285" t="str">
        <f>IF($N557="Complete",IF(NOT(ISBLANK(J557)),VLOOKUP(J557,'1D.Report SMS INV1'!$D$5:$J$1005,7,FALSE),""),"")</f>
        <v/>
      </c>
      <c r="P557" s="285" t="str">
        <f>IF($N557="Complete",IF(NOT(ISBLANK(K557)),VLOOKUP(K557,'1D.Report SMS INV1'!$D$5:$J$1005,7,FALSE),""),"")</f>
        <v/>
      </c>
      <c r="Q557" s="285" t="str">
        <f>IF($N557="Complete",IF(NOT(ISBLANK(L557)),VLOOKUP(L557,'1D.Report SMS INV1'!$D$5:$J$1005,7,FALSE),""),"")</f>
        <v/>
      </c>
      <c r="R557" s="285" t="str">
        <f>IF($N557="Complete",IF(NOT(ISBLANK(J557)),VLOOKUP(J557,'1E.Report SMS INV2'!$D$5:$J$1005,7,FALSE),""),"")</f>
        <v/>
      </c>
      <c r="S557" s="285" t="str">
        <f>IF($N557="Complete",IF(NOT(ISBLANK(K557)),VLOOKUP(K557,'1E.Report SMS INV2'!$D$5:$J$1005,7,FALSE),""),"")</f>
        <v/>
      </c>
      <c r="T557" s="285" t="str">
        <f>IF($N557="Complete",IF(NOT(ISBLANK(L557)),VLOOKUP(L557,'1E.Report SMS INV2'!$D$5:$J$1005,7,FALSE),""),"")</f>
        <v/>
      </c>
      <c r="U557" s="285" t="str">
        <f>IF(N557="Complete",IF(COUNTIF($J$12:$J557,$J557)+COUNTIF($K$12:$K557,$J557)+COUNTIF($L$12:$L557,$J557)&gt;1,"Data Duplicate",""),"")</f>
        <v/>
      </c>
      <c r="V557" s="263" t="str">
        <f>IF($N557="Complete",VLOOKUP($B557,'1C.Report TOS PreCall'!$B$2:$K$842,7,FALSE)," ")</f>
        <v xml:space="preserve"> </v>
      </c>
      <c r="W557" s="263" t="str">
        <f>IF($N557="Complete",VLOOKUP($B557,'1C.Report TOS PreCall'!$B$2:$K$842,4,FALSE)," ")</f>
        <v xml:space="preserve"> </v>
      </c>
      <c r="X557" s="263"/>
      <c r="Y557" s="263" t="str">
        <f>IF($N557="Complete",VLOOKUP($B557,'1C.Report TOS PreCall'!$B$2:$K$842,6,FALSE)," ")</f>
        <v xml:space="preserve"> </v>
      </c>
      <c r="Z557" s="263" t="str">
        <f>IF($N557="Complete",VLOOKUP($B557,'1C.Report TOS PreCall'!$B$2:$K$842,8,FALSE)," ")</f>
        <v xml:space="preserve"> </v>
      </c>
      <c r="AA557" s="263" t="str">
        <f>IF($N557="Complete",VLOOKUP($B557,'1C.Report TOS PreCall'!$B$2:$K$842,5,FALSE)," ")</f>
        <v xml:space="preserve"> </v>
      </c>
    </row>
    <row r="558" spans="1:27">
      <c r="A558" s="284">
        <v>548</v>
      </c>
      <c r="B558" s="262"/>
      <c r="C558" s="262"/>
      <c r="D558" s="262"/>
      <c r="E558" s="291"/>
      <c r="F558" s="268"/>
      <c r="G558" s="268"/>
      <c r="H558" s="291"/>
      <c r="I558" s="268"/>
      <c r="J558" s="295"/>
      <c r="K558" s="295"/>
      <c r="L558" s="295"/>
      <c r="M558" s="291"/>
      <c r="N558" s="262"/>
      <c r="O558" s="285" t="str">
        <f>IF($N558="Complete",IF(NOT(ISBLANK(J558)),VLOOKUP(J558,'1D.Report SMS INV1'!$D$5:$J$1005,7,FALSE),""),"")</f>
        <v/>
      </c>
      <c r="P558" s="285" t="str">
        <f>IF($N558="Complete",IF(NOT(ISBLANK(K558)),VLOOKUP(K558,'1D.Report SMS INV1'!$D$5:$J$1005,7,FALSE),""),"")</f>
        <v/>
      </c>
      <c r="Q558" s="285" t="str">
        <f>IF($N558="Complete",IF(NOT(ISBLANK(L558)),VLOOKUP(L558,'1D.Report SMS INV1'!$D$5:$J$1005,7,FALSE),""),"")</f>
        <v/>
      </c>
      <c r="R558" s="285" t="str">
        <f>IF($N558="Complete",IF(NOT(ISBLANK(J558)),VLOOKUP(J558,'1E.Report SMS INV2'!$D$5:$J$1005,7,FALSE),""),"")</f>
        <v/>
      </c>
      <c r="S558" s="285" t="str">
        <f>IF($N558="Complete",IF(NOT(ISBLANK(K558)),VLOOKUP(K558,'1E.Report SMS INV2'!$D$5:$J$1005,7,FALSE),""),"")</f>
        <v/>
      </c>
      <c r="T558" s="285" t="str">
        <f>IF($N558="Complete",IF(NOT(ISBLANK(L558)),VLOOKUP(L558,'1E.Report SMS INV2'!$D$5:$J$1005,7,FALSE),""),"")</f>
        <v/>
      </c>
      <c r="U558" s="285" t="str">
        <f>IF(N558="Complete",IF(COUNTIF($J$12:$J558,$J558)+COUNTIF($K$12:$K558,$J558)+COUNTIF($L$12:$L558,$J558)&gt;1,"Data Duplicate",""),"")</f>
        <v/>
      </c>
      <c r="V558" s="263" t="str">
        <f>IF($N558="Complete",VLOOKUP($B558,'1C.Report TOS PreCall'!$B$2:$K$842,7,FALSE)," ")</f>
        <v xml:space="preserve"> </v>
      </c>
      <c r="W558" s="263" t="str">
        <f>IF($N558="Complete",VLOOKUP($B558,'1C.Report TOS PreCall'!$B$2:$K$842,4,FALSE)," ")</f>
        <v xml:space="preserve"> </v>
      </c>
      <c r="X558" s="263"/>
      <c r="Y558" s="263" t="str">
        <f>IF($N558="Complete",VLOOKUP($B558,'1C.Report TOS PreCall'!$B$2:$K$842,6,FALSE)," ")</f>
        <v xml:space="preserve"> </v>
      </c>
      <c r="Z558" s="263" t="str">
        <f>IF($N558="Complete",VLOOKUP($B558,'1C.Report TOS PreCall'!$B$2:$K$842,8,FALSE)," ")</f>
        <v xml:space="preserve"> </v>
      </c>
      <c r="AA558" s="263" t="str">
        <f>IF($N558="Complete",VLOOKUP($B558,'1C.Report TOS PreCall'!$B$2:$K$842,5,FALSE)," ")</f>
        <v xml:space="preserve"> </v>
      </c>
    </row>
    <row r="559" spans="1:27">
      <c r="A559" s="284">
        <v>549</v>
      </c>
      <c r="B559" s="262"/>
      <c r="C559" s="262"/>
      <c r="D559" s="262"/>
      <c r="E559" s="291"/>
      <c r="F559" s="268"/>
      <c r="G559" s="268"/>
      <c r="H559" s="291"/>
      <c r="I559" s="268"/>
      <c r="J559" s="295"/>
      <c r="K559" s="295"/>
      <c r="L559" s="295"/>
      <c r="M559" s="291"/>
      <c r="N559" s="262"/>
      <c r="O559" s="285" t="str">
        <f>IF($N559="Complete",IF(NOT(ISBLANK(J559)),VLOOKUP(J559,'1D.Report SMS INV1'!$D$5:$J$1005,7,FALSE),""),"")</f>
        <v/>
      </c>
      <c r="P559" s="285" t="str">
        <f>IF($N559="Complete",IF(NOT(ISBLANK(K559)),VLOOKUP(K559,'1D.Report SMS INV1'!$D$5:$J$1005,7,FALSE),""),"")</f>
        <v/>
      </c>
      <c r="Q559" s="285" t="str">
        <f>IF($N559="Complete",IF(NOT(ISBLANK(L559)),VLOOKUP(L559,'1D.Report SMS INV1'!$D$5:$J$1005,7,FALSE),""),"")</f>
        <v/>
      </c>
      <c r="R559" s="285" t="str">
        <f>IF($N559="Complete",IF(NOT(ISBLANK(J559)),VLOOKUP(J559,'1E.Report SMS INV2'!$D$5:$J$1005,7,FALSE),""),"")</f>
        <v/>
      </c>
      <c r="S559" s="285" t="str">
        <f>IF($N559="Complete",IF(NOT(ISBLANK(K559)),VLOOKUP(K559,'1E.Report SMS INV2'!$D$5:$J$1005,7,FALSE),""),"")</f>
        <v/>
      </c>
      <c r="T559" s="285" t="str">
        <f>IF($N559="Complete",IF(NOT(ISBLANK(L559)),VLOOKUP(L559,'1E.Report SMS INV2'!$D$5:$J$1005,7,FALSE),""),"")</f>
        <v/>
      </c>
      <c r="U559" s="285" t="str">
        <f>IF(N559="Complete",IF(COUNTIF($J$12:$J559,$J559)+COUNTIF($K$12:$K559,$J559)+COUNTIF($L$12:$L559,$J559)&gt;1,"Data Duplicate",""),"")</f>
        <v/>
      </c>
      <c r="V559" s="263" t="str">
        <f>IF($N559="Complete",VLOOKUP($B559,'1C.Report TOS PreCall'!$B$2:$K$842,7,FALSE)," ")</f>
        <v xml:space="preserve"> </v>
      </c>
      <c r="W559" s="263" t="str">
        <f>IF($N559="Complete",VLOOKUP($B559,'1C.Report TOS PreCall'!$B$2:$K$842,4,FALSE)," ")</f>
        <v xml:space="preserve"> </v>
      </c>
      <c r="X559" s="263"/>
      <c r="Y559" s="263" t="str">
        <f>IF($N559="Complete",VLOOKUP($B559,'1C.Report TOS PreCall'!$B$2:$K$842,6,FALSE)," ")</f>
        <v xml:space="preserve"> </v>
      </c>
      <c r="Z559" s="263" t="str">
        <f>IF($N559="Complete",VLOOKUP($B559,'1C.Report TOS PreCall'!$B$2:$K$842,8,FALSE)," ")</f>
        <v xml:space="preserve"> </v>
      </c>
      <c r="AA559" s="263" t="str">
        <f>IF($N559="Complete",VLOOKUP($B559,'1C.Report TOS PreCall'!$B$2:$K$842,5,FALSE)," ")</f>
        <v xml:space="preserve"> </v>
      </c>
    </row>
    <row r="560" spans="1:27">
      <c r="A560" s="284">
        <v>550</v>
      </c>
      <c r="B560" s="262"/>
      <c r="C560" s="262"/>
      <c r="D560" s="262"/>
      <c r="E560" s="291"/>
      <c r="F560" s="268"/>
      <c r="G560" s="268"/>
      <c r="H560" s="291"/>
      <c r="I560" s="268"/>
      <c r="J560" s="295"/>
      <c r="K560" s="295"/>
      <c r="L560" s="295"/>
      <c r="M560" s="291"/>
      <c r="N560" s="262"/>
      <c r="O560" s="285" t="str">
        <f>IF($N560="Complete",IF(NOT(ISBLANK(J560)),VLOOKUP(J560,'1D.Report SMS INV1'!$D$5:$J$1005,7,FALSE),""),"")</f>
        <v/>
      </c>
      <c r="P560" s="285" t="str">
        <f>IF($N560="Complete",IF(NOT(ISBLANK(K560)),VLOOKUP(K560,'1D.Report SMS INV1'!$D$5:$J$1005,7,FALSE),""),"")</f>
        <v/>
      </c>
      <c r="Q560" s="285" t="str">
        <f>IF($N560="Complete",IF(NOT(ISBLANK(L560)),VLOOKUP(L560,'1D.Report SMS INV1'!$D$5:$J$1005,7,FALSE),""),"")</f>
        <v/>
      </c>
      <c r="R560" s="285" t="str">
        <f>IF($N560="Complete",IF(NOT(ISBLANK(J560)),VLOOKUP(J560,'1E.Report SMS INV2'!$D$5:$J$1005,7,FALSE),""),"")</f>
        <v/>
      </c>
      <c r="S560" s="285" t="str">
        <f>IF($N560="Complete",IF(NOT(ISBLANK(K560)),VLOOKUP(K560,'1E.Report SMS INV2'!$D$5:$J$1005,7,FALSE),""),"")</f>
        <v/>
      </c>
      <c r="T560" s="285" t="str">
        <f>IF($N560="Complete",IF(NOT(ISBLANK(L560)),VLOOKUP(L560,'1E.Report SMS INV2'!$D$5:$J$1005,7,FALSE),""),"")</f>
        <v/>
      </c>
      <c r="U560" s="285" t="str">
        <f>IF(N560="Complete",IF(COUNTIF($J$12:$J560,$J560)+COUNTIF($K$12:$K560,$J560)+COUNTIF($L$12:$L560,$J560)&gt;1,"Data Duplicate",""),"")</f>
        <v/>
      </c>
      <c r="V560" s="263" t="str">
        <f>IF($N560="Complete",VLOOKUP($B560,'1C.Report TOS PreCall'!$B$2:$K$842,7,FALSE)," ")</f>
        <v xml:space="preserve"> </v>
      </c>
      <c r="W560" s="263" t="str">
        <f>IF($N560="Complete",VLOOKUP($B560,'1C.Report TOS PreCall'!$B$2:$K$842,4,FALSE)," ")</f>
        <v xml:space="preserve"> </v>
      </c>
      <c r="X560" s="263"/>
      <c r="Y560" s="263" t="str">
        <f>IF($N560="Complete",VLOOKUP($B560,'1C.Report TOS PreCall'!$B$2:$K$842,6,FALSE)," ")</f>
        <v xml:space="preserve"> </v>
      </c>
      <c r="Z560" s="263" t="str">
        <f>IF($N560="Complete",VLOOKUP($B560,'1C.Report TOS PreCall'!$B$2:$K$842,8,FALSE)," ")</f>
        <v xml:space="preserve"> </v>
      </c>
      <c r="AA560" s="263" t="str">
        <f>IF($N560="Complete",VLOOKUP($B560,'1C.Report TOS PreCall'!$B$2:$K$842,5,FALSE)," ")</f>
        <v xml:space="preserve"> </v>
      </c>
    </row>
    <row r="561" spans="1:27">
      <c r="A561" s="284">
        <v>551</v>
      </c>
      <c r="B561" s="262"/>
      <c r="C561" s="262"/>
      <c r="D561" s="262"/>
      <c r="E561" s="291"/>
      <c r="F561" s="268"/>
      <c r="G561" s="268"/>
      <c r="H561" s="291"/>
      <c r="I561" s="268"/>
      <c r="J561" s="295"/>
      <c r="K561" s="295"/>
      <c r="L561" s="295"/>
      <c r="M561" s="291"/>
      <c r="N561" s="262"/>
      <c r="O561" s="285" t="str">
        <f>IF($N561="Complete",IF(NOT(ISBLANK(J561)),VLOOKUP(J561,'1D.Report SMS INV1'!$D$5:$J$1005,7,FALSE),""),"")</f>
        <v/>
      </c>
      <c r="P561" s="285" t="str">
        <f>IF($N561="Complete",IF(NOT(ISBLANK(K561)),VLOOKUP(K561,'1D.Report SMS INV1'!$D$5:$J$1005,7,FALSE),""),"")</f>
        <v/>
      </c>
      <c r="Q561" s="285" t="str">
        <f>IF($N561="Complete",IF(NOT(ISBLANK(L561)),VLOOKUP(L561,'1D.Report SMS INV1'!$D$5:$J$1005,7,FALSE),""),"")</f>
        <v/>
      </c>
      <c r="R561" s="285" t="str">
        <f>IF($N561="Complete",IF(NOT(ISBLANK(J561)),VLOOKUP(J561,'1E.Report SMS INV2'!$D$5:$J$1005,7,FALSE),""),"")</f>
        <v/>
      </c>
      <c r="S561" s="285" t="str">
        <f>IF($N561="Complete",IF(NOT(ISBLANK(K561)),VLOOKUP(K561,'1E.Report SMS INV2'!$D$5:$J$1005,7,FALSE),""),"")</f>
        <v/>
      </c>
      <c r="T561" s="285" t="str">
        <f>IF($N561="Complete",IF(NOT(ISBLANK(L561)),VLOOKUP(L561,'1E.Report SMS INV2'!$D$5:$J$1005,7,FALSE),""),"")</f>
        <v/>
      </c>
      <c r="U561" s="285" t="str">
        <f>IF(N561="Complete",IF(COUNTIF($J$12:$J561,$J561)+COUNTIF($K$12:$K561,$J561)+COUNTIF($L$12:$L561,$J561)&gt;1,"Data Duplicate",""),"")</f>
        <v/>
      </c>
      <c r="V561" s="263" t="str">
        <f>IF($N561="Complete",VLOOKUP($B561,'1C.Report TOS PreCall'!$B$2:$K$842,7,FALSE)," ")</f>
        <v xml:space="preserve"> </v>
      </c>
      <c r="W561" s="263" t="str">
        <f>IF($N561="Complete",VLOOKUP($B561,'1C.Report TOS PreCall'!$B$2:$K$842,4,FALSE)," ")</f>
        <v xml:space="preserve"> </v>
      </c>
      <c r="X561" s="263"/>
      <c r="Y561" s="263" t="str">
        <f>IF($N561="Complete",VLOOKUP($B561,'1C.Report TOS PreCall'!$B$2:$K$842,6,FALSE)," ")</f>
        <v xml:space="preserve"> </v>
      </c>
      <c r="Z561" s="263" t="str">
        <f>IF($N561="Complete",VLOOKUP($B561,'1C.Report TOS PreCall'!$B$2:$K$842,8,FALSE)," ")</f>
        <v xml:space="preserve"> </v>
      </c>
      <c r="AA561" s="263" t="str">
        <f>IF($N561="Complete",VLOOKUP($B561,'1C.Report TOS PreCall'!$B$2:$K$842,5,FALSE)," ")</f>
        <v xml:space="preserve"> </v>
      </c>
    </row>
    <row r="562" spans="1:27">
      <c r="A562" s="284">
        <v>552</v>
      </c>
      <c r="B562" s="262"/>
      <c r="C562" s="262"/>
      <c r="D562" s="262"/>
      <c r="E562" s="291"/>
      <c r="F562" s="268"/>
      <c r="G562" s="268"/>
      <c r="H562" s="291"/>
      <c r="I562" s="268"/>
      <c r="J562" s="295"/>
      <c r="K562" s="295"/>
      <c r="L562" s="295"/>
      <c r="M562" s="291"/>
      <c r="N562" s="262"/>
      <c r="O562" s="285" t="str">
        <f>IF($N562="Complete",IF(NOT(ISBLANK(J562)),VLOOKUP(J562,'1D.Report SMS INV1'!$D$5:$J$1005,7,FALSE),""),"")</f>
        <v/>
      </c>
      <c r="P562" s="285" t="str">
        <f>IF($N562="Complete",IF(NOT(ISBLANK(K562)),VLOOKUP(K562,'1D.Report SMS INV1'!$D$5:$J$1005,7,FALSE),""),"")</f>
        <v/>
      </c>
      <c r="Q562" s="285" t="str">
        <f>IF($N562="Complete",IF(NOT(ISBLANK(L562)),VLOOKUP(L562,'1D.Report SMS INV1'!$D$5:$J$1005,7,FALSE),""),"")</f>
        <v/>
      </c>
      <c r="R562" s="285" t="str">
        <f>IF($N562="Complete",IF(NOT(ISBLANK(J562)),VLOOKUP(J562,'1E.Report SMS INV2'!$D$5:$J$1005,7,FALSE),""),"")</f>
        <v/>
      </c>
      <c r="S562" s="285" t="str">
        <f>IF($N562="Complete",IF(NOT(ISBLANK(K562)),VLOOKUP(K562,'1E.Report SMS INV2'!$D$5:$J$1005,7,FALSE),""),"")</f>
        <v/>
      </c>
      <c r="T562" s="285" t="str">
        <f>IF($N562="Complete",IF(NOT(ISBLANK(L562)),VLOOKUP(L562,'1E.Report SMS INV2'!$D$5:$J$1005,7,FALSE),""),"")</f>
        <v/>
      </c>
      <c r="U562" s="285" t="str">
        <f>IF(N562="Complete",IF(COUNTIF($J$12:$J562,$J562)+COUNTIF($K$12:$K562,$J562)+COUNTIF($L$12:$L562,$J562)&gt;1,"Data Duplicate",""),"")</f>
        <v/>
      </c>
      <c r="V562" s="263" t="str">
        <f>IF($N562="Complete",VLOOKUP($B562,'1C.Report TOS PreCall'!$B$2:$K$842,7,FALSE)," ")</f>
        <v xml:space="preserve"> </v>
      </c>
      <c r="W562" s="263" t="str">
        <f>IF($N562="Complete",VLOOKUP($B562,'1C.Report TOS PreCall'!$B$2:$K$842,4,FALSE)," ")</f>
        <v xml:space="preserve"> </v>
      </c>
      <c r="X562" s="263"/>
      <c r="Y562" s="263" t="str">
        <f>IF($N562="Complete",VLOOKUP($B562,'1C.Report TOS PreCall'!$B$2:$K$842,6,FALSE)," ")</f>
        <v xml:space="preserve"> </v>
      </c>
      <c r="Z562" s="263" t="str">
        <f>IF($N562="Complete",VLOOKUP($B562,'1C.Report TOS PreCall'!$B$2:$K$842,8,FALSE)," ")</f>
        <v xml:space="preserve"> </v>
      </c>
      <c r="AA562" s="263" t="str">
        <f>IF($N562="Complete",VLOOKUP($B562,'1C.Report TOS PreCall'!$B$2:$K$842,5,FALSE)," ")</f>
        <v xml:space="preserve"> </v>
      </c>
    </row>
    <row r="563" spans="1:27">
      <c r="A563" s="284">
        <v>553</v>
      </c>
      <c r="B563" s="262"/>
      <c r="C563" s="262"/>
      <c r="D563" s="262"/>
      <c r="E563" s="291"/>
      <c r="F563" s="268"/>
      <c r="G563" s="268"/>
      <c r="H563" s="291"/>
      <c r="I563" s="268"/>
      <c r="J563" s="295"/>
      <c r="K563" s="295"/>
      <c r="L563" s="295"/>
      <c r="M563" s="291"/>
      <c r="N563" s="262"/>
      <c r="O563" s="285" t="str">
        <f>IF($N563="Complete",IF(NOT(ISBLANK(J563)),VLOOKUP(J563,'1D.Report SMS INV1'!$D$5:$J$1005,7,FALSE),""),"")</f>
        <v/>
      </c>
      <c r="P563" s="285" t="str">
        <f>IF($N563="Complete",IF(NOT(ISBLANK(K563)),VLOOKUP(K563,'1D.Report SMS INV1'!$D$5:$J$1005,7,FALSE),""),"")</f>
        <v/>
      </c>
      <c r="Q563" s="285" t="str">
        <f>IF($N563="Complete",IF(NOT(ISBLANK(L563)),VLOOKUP(L563,'1D.Report SMS INV1'!$D$5:$J$1005,7,FALSE),""),"")</f>
        <v/>
      </c>
      <c r="R563" s="285" t="str">
        <f>IF($N563="Complete",IF(NOT(ISBLANK(J563)),VLOOKUP(J563,'1E.Report SMS INV2'!$D$5:$J$1005,7,FALSE),""),"")</f>
        <v/>
      </c>
      <c r="S563" s="285" t="str">
        <f>IF($N563="Complete",IF(NOT(ISBLANK(K563)),VLOOKUP(K563,'1E.Report SMS INV2'!$D$5:$J$1005,7,FALSE),""),"")</f>
        <v/>
      </c>
      <c r="T563" s="285" t="str">
        <f>IF($N563="Complete",IF(NOT(ISBLANK(L563)),VLOOKUP(L563,'1E.Report SMS INV2'!$D$5:$J$1005,7,FALSE),""),"")</f>
        <v/>
      </c>
      <c r="U563" s="285" t="str">
        <f>IF(N563="Complete",IF(COUNTIF($J$12:$J563,$J563)+COUNTIF($K$12:$K563,$J563)+COUNTIF($L$12:$L563,$J563)&gt;1,"Data Duplicate",""),"")</f>
        <v/>
      </c>
      <c r="V563" s="263" t="str">
        <f>IF($N563="Complete",VLOOKUP($B563,'1C.Report TOS PreCall'!$B$2:$K$842,7,FALSE)," ")</f>
        <v xml:space="preserve"> </v>
      </c>
      <c r="W563" s="263" t="str">
        <f>IF($N563="Complete",VLOOKUP($B563,'1C.Report TOS PreCall'!$B$2:$K$842,4,FALSE)," ")</f>
        <v xml:space="preserve"> </v>
      </c>
      <c r="X563" s="263"/>
      <c r="Y563" s="263" t="str">
        <f>IF($N563="Complete",VLOOKUP($B563,'1C.Report TOS PreCall'!$B$2:$K$842,6,FALSE)," ")</f>
        <v xml:space="preserve"> </v>
      </c>
      <c r="Z563" s="263" t="str">
        <f>IF($N563="Complete",VLOOKUP($B563,'1C.Report TOS PreCall'!$B$2:$K$842,8,FALSE)," ")</f>
        <v xml:space="preserve"> </v>
      </c>
      <c r="AA563" s="263" t="str">
        <f>IF($N563="Complete",VLOOKUP($B563,'1C.Report TOS PreCall'!$B$2:$K$842,5,FALSE)," ")</f>
        <v xml:space="preserve"> </v>
      </c>
    </row>
    <row r="564" spans="1:27">
      <c r="A564" s="284">
        <v>554</v>
      </c>
      <c r="B564" s="262"/>
      <c r="C564" s="262"/>
      <c r="D564" s="262"/>
      <c r="E564" s="291"/>
      <c r="F564" s="268"/>
      <c r="G564" s="268"/>
      <c r="H564" s="291"/>
      <c r="I564" s="268"/>
      <c r="J564" s="295"/>
      <c r="K564" s="295"/>
      <c r="L564" s="295"/>
      <c r="M564" s="291"/>
      <c r="N564" s="262"/>
      <c r="O564" s="285" t="str">
        <f>IF($N564="Complete",IF(NOT(ISBLANK(J564)),VLOOKUP(J564,'1D.Report SMS INV1'!$D$5:$J$1005,7,FALSE),""),"")</f>
        <v/>
      </c>
      <c r="P564" s="285" t="str">
        <f>IF($N564="Complete",IF(NOT(ISBLANK(K564)),VLOOKUP(K564,'1D.Report SMS INV1'!$D$5:$J$1005,7,FALSE),""),"")</f>
        <v/>
      </c>
      <c r="Q564" s="285" t="str">
        <f>IF($N564="Complete",IF(NOT(ISBLANK(L564)),VLOOKUP(L564,'1D.Report SMS INV1'!$D$5:$J$1005,7,FALSE),""),"")</f>
        <v/>
      </c>
      <c r="R564" s="285" t="str">
        <f>IF($N564="Complete",IF(NOT(ISBLANK(J564)),VLOOKUP(J564,'1E.Report SMS INV2'!$D$5:$J$1005,7,FALSE),""),"")</f>
        <v/>
      </c>
      <c r="S564" s="285" t="str">
        <f>IF($N564="Complete",IF(NOT(ISBLANK(K564)),VLOOKUP(K564,'1E.Report SMS INV2'!$D$5:$J$1005,7,FALSE),""),"")</f>
        <v/>
      </c>
      <c r="T564" s="285" t="str">
        <f>IF($N564="Complete",IF(NOT(ISBLANK(L564)),VLOOKUP(L564,'1E.Report SMS INV2'!$D$5:$J$1005,7,FALSE),""),"")</f>
        <v/>
      </c>
      <c r="U564" s="285" t="str">
        <f>IF(N564="Complete",IF(COUNTIF($J$12:$J564,$J564)+COUNTIF($K$12:$K564,$J564)+COUNTIF($L$12:$L564,$J564)&gt;1,"Data Duplicate",""),"")</f>
        <v/>
      </c>
      <c r="V564" s="263" t="str">
        <f>IF($N564="Complete",VLOOKUP($B564,'1C.Report TOS PreCall'!$B$2:$K$842,7,FALSE)," ")</f>
        <v xml:space="preserve"> </v>
      </c>
      <c r="W564" s="263" t="str">
        <f>IF($N564="Complete",VLOOKUP($B564,'1C.Report TOS PreCall'!$B$2:$K$842,4,FALSE)," ")</f>
        <v xml:space="preserve"> </v>
      </c>
      <c r="X564" s="263"/>
      <c r="Y564" s="263" t="str">
        <f>IF($N564="Complete",VLOOKUP($B564,'1C.Report TOS PreCall'!$B$2:$K$842,6,FALSE)," ")</f>
        <v xml:space="preserve"> </v>
      </c>
      <c r="Z564" s="263" t="str">
        <f>IF($N564="Complete",VLOOKUP($B564,'1C.Report TOS PreCall'!$B$2:$K$842,8,FALSE)," ")</f>
        <v xml:space="preserve"> </v>
      </c>
      <c r="AA564" s="263" t="str">
        <f>IF($N564="Complete",VLOOKUP($B564,'1C.Report TOS PreCall'!$B$2:$K$842,5,FALSE)," ")</f>
        <v xml:space="preserve"> </v>
      </c>
    </row>
    <row r="565" spans="1:27">
      <c r="A565" s="284">
        <v>555</v>
      </c>
      <c r="B565" s="262"/>
      <c r="C565" s="262"/>
      <c r="D565" s="262"/>
      <c r="E565" s="291"/>
      <c r="F565" s="268"/>
      <c r="G565" s="268"/>
      <c r="H565" s="291"/>
      <c r="I565" s="268"/>
      <c r="J565" s="295"/>
      <c r="K565" s="295"/>
      <c r="L565" s="295"/>
      <c r="M565" s="291"/>
      <c r="N565" s="262"/>
      <c r="O565" s="285" t="str">
        <f>IF($N565="Complete",IF(NOT(ISBLANK(J565)),VLOOKUP(J565,'1D.Report SMS INV1'!$D$5:$J$1005,7,FALSE),""),"")</f>
        <v/>
      </c>
      <c r="P565" s="285" t="str">
        <f>IF($N565="Complete",IF(NOT(ISBLANK(K565)),VLOOKUP(K565,'1D.Report SMS INV1'!$D$5:$J$1005,7,FALSE),""),"")</f>
        <v/>
      </c>
      <c r="Q565" s="285" t="str">
        <f>IF($N565="Complete",IF(NOT(ISBLANK(L565)),VLOOKUP(L565,'1D.Report SMS INV1'!$D$5:$J$1005,7,FALSE),""),"")</f>
        <v/>
      </c>
      <c r="R565" s="285" t="str">
        <f>IF($N565="Complete",IF(NOT(ISBLANK(J565)),VLOOKUP(J565,'1E.Report SMS INV2'!$D$5:$J$1005,7,FALSE),""),"")</f>
        <v/>
      </c>
      <c r="S565" s="285" t="str">
        <f>IF($N565="Complete",IF(NOT(ISBLANK(K565)),VLOOKUP(K565,'1E.Report SMS INV2'!$D$5:$J$1005,7,FALSE),""),"")</f>
        <v/>
      </c>
      <c r="T565" s="285" t="str">
        <f>IF($N565="Complete",IF(NOT(ISBLANK(L565)),VLOOKUP(L565,'1E.Report SMS INV2'!$D$5:$J$1005,7,FALSE),""),"")</f>
        <v/>
      </c>
      <c r="U565" s="285" t="str">
        <f>IF(N565="Complete",IF(COUNTIF($J$12:$J565,$J565)+COUNTIF($K$12:$K565,$J565)+COUNTIF($L$12:$L565,$J565)&gt;1,"Data Duplicate",""),"")</f>
        <v/>
      </c>
      <c r="V565" s="263" t="str">
        <f>IF($N565="Complete",VLOOKUP($B565,'1C.Report TOS PreCall'!$B$2:$K$842,7,FALSE)," ")</f>
        <v xml:space="preserve"> </v>
      </c>
      <c r="W565" s="263" t="str">
        <f>IF($N565="Complete",VLOOKUP($B565,'1C.Report TOS PreCall'!$B$2:$K$842,4,FALSE)," ")</f>
        <v xml:space="preserve"> </v>
      </c>
      <c r="X565" s="263"/>
      <c r="Y565" s="263" t="str">
        <f>IF($N565="Complete",VLOOKUP($B565,'1C.Report TOS PreCall'!$B$2:$K$842,6,FALSE)," ")</f>
        <v xml:space="preserve"> </v>
      </c>
      <c r="Z565" s="263" t="str">
        <f>IF($N565="Complete",VLOOKUP($B565,'1C.Report TOS PreCall'!$B$2:$K$842,8,FALSE)," ")</f>
        <v xml:space="preserve"> </v>
      </c>
      <c r="AA565" s="263" t="str">
        <f>IF($N565="Complete",VLOOKUP($B565,'1C.Report TOS PreCall'!$B$2:$K$842,5,FALSE)," ")</f>
        <v xml:space="preserve"> </v>
      </c>
    </row>
    <row r="566" spans="1:27">
      <c r="A566" s="284">
        <v>556</v>
      </c>
      <c r="B566" s="262"/>
      <c r="C566" s="262"/>
      <c r="D566" s="262"/>
      <c r="E566" s="291"/>
      <c r="F566" s="268"/>
      <c r="G566" s="268"/>
      <c r="H566" s="291"/>
      <c r="I566" s="268"/>
      <c r="J566" s="295"/>
      <c r="K566" s="295"/>
      <c r="L566" s="295"/>
      <c r="M566" s="291"/>
      <c r="N566" s="262"/>
      <c r="O566" s="285" t="str">
        <f>IF($N566="Complete",IF(NOT(ISBLANK(J566)),VLOOKUP(J566,'1D.Report SMS INV1'!$D$5:$J$1005,7,FALSE),""),"")</f>
        <v/>
      </c>
      <c r="P566" s="285" t="str">
        <f>IF($N566="Complete",IF(NOT(ISBLANK(K566)),VLOOKUP(K566,'1D.Report SMS INV1'!$D$5:$J$1005,7,FALSE),""),"")</f>
        <v/>
      </c>
      <c r="Q566" s="285" t="str">
        <f>IF($N566="Complete",IF(NOT(ISBLANK(L566)),VLOOKUP(L566,'1D.Report SMS INV1'!$D$5:$J$1005,7,FALSE),""),"")</f>
        <v/>
      </c>
      <c r="R566" s="285" t="str">
        <f>IF($N566="Complete",IF(NOT(ISBLANK(J566)),VLOOKUP(J566,'1E.Report SMS INV2'!$D$5:$J$1005,7,FALSE),""),"")</f>
        <v/>
      </c>
      <c r="S566" s="285" t="str">
        <f>IF($N566="Complete",IF(NOT(ISBLANK(K566)),VLOOKUP(K566,'1E.Report SMS INV2'!$D$5:$J$1005,7,FALSE),""),"")</f>
        <v/>
      </c>
      <c r="T566" s="285" t="str">
        <f>IF($N566="Complete",IF(NOT(ISBLANK(L566)),VLOOKUP(L566,'1E.Report SMS INV2'!$D$5:$J$1005,7,FALSE),""),"")</f>
        <v/>
      </c>
      <c r="U566" s="285" t="str">
        <f>IF(N566="Complete",IF(COUNTIF($J$12:$J566,$J566)+COUNTIF($K$12:$K566,$J566)+COUNTIF($L$12:$L566,$J566)&gt;1,"Data Duplicate",""),"")</f>
        <v/>
      </c>
      <c r="V566" s="263" t="str">
        <f>IF($N566="Complete",VLOOKUP($B566,'1C.Report TOS PreCall'!$B$2:$K$842,7,FALSE)," ")</f>
        <v xml:space="preserve"> </v>
      </c>
      <c r="W566" s="263" t="str">
        <f>IF($N566="Complete",VLOOKUP($B566,'1C.Report TOS PreCall'!$B$2:$K$842,4,FALSE)," ")</f>
        <v xml:space="preserve"> </v>
      </c>
      <c r="X566" s="263"/>
      <c r="Y566" s="263" t="str">
        <f>IF($N566="Complete",VLOOKUP($B566,'1C.Report TOS PreCall'!$B$2:$K$842,6,FALSE)," ")</f>
        <v xml:space="preserve"> </v>
      </c>
      <c r="Z566" s="263" t="str">
        <f>IF($N566="Complete",VLOOKUP($B566,'1C.Report TOS PreCall'!$B$2:$K$842,8,FALSE)," ")</f>
        <v xml:space="preserve"> </v>
      </c>
      <c r="AA566" s="263" t="str">
        <f>IF($N566="Complete",VLOOKUP($B566,'1C.Report TOS PreCall'!$B$2:$K$842,5,FALSE)," ")</f>
        <v xml:space="preserve"> </v>
      </c>
    </row>
    <row r="567" spans="1:27">
      <c r="A567" s="284">
        <v>557</v>
      </c>
      <c r="B567" s="262"/>
      <c r="C567" s="262"/>
      <c r="D567" s="262"/>
      <c r="E567" s="291"/>
      <c r="F567" s="268"/>
      <c r="G567" s="268"/>
      <c r="H567" s="291"/>
      <c r="I567" s="268"/>
      <c r="J567" s="295"/>
      <c r="K567" s="295"/>
      <c r="L567" s="295"/>
      <c r="M567" s="291"/>
      <c r="N567" s="262"/>
      <c r="O567" s="285" t="str">
        <f>IF($N567="Complete",IF(NOT(ISBLANK(J567)),VLOOKUP(J567,'1D.Report SMS INV1'!$D$5:$J$1005,7,FALSE),""),"")</f>
        <v/>
      </c>
      <c r="P567" s="285" t="str">
        <f>IF($N567="Complete",IF(NOT(ISBLANK(K567)),VLOOKUP(K567,'1D.Report SMS INV1'!$D$5:$J$1005,7,FALSE),""),"")</f>
        <v/>
      </c>
      <c r="Q567" s="285" t="str">
        <f>IF($N567="Complete",IF(NOT(ISBLANK(L567)),VLOOKUP(L567,'1D.Report SMS INV1'!$D$5:$J$1005,7,FALSE),""),"")</f>
        <v/>
      </c>
      <c r="R567" s="285" t="str">
        <f>IF($N567="Complete",IF(NOT(ISBLANK(J567)),VLOOKUP(J567,'1E.Report SMS INV2'!$D$5:$J$1005,7,FALSE),""),"")</f>
        <v/>
      </c>
      <c r="S567" s="285" t="str">
        <f>IF($N567="Complete",IF(NOT(ISBLANK(K567)),VLOOKUP(K567,'1E.Report SMS INV2'!$D$5:$J$1005,7,FALSE),""),"")</f>
        <v/>
      </c>
      <c r="T567" s="285" t="str">
        <f>IF($N567="Complete",IF(NOT(ISBLANK(L567)),VLOOKUP(L567,'1E.Report SMS INV2'!$D$5:$J$1005,7,FALSE),""),"")</f>
        <v/>
      </c>
      <c r="U567" s="285" t="str">
        <f>IF(N567="Complete",IF(COUNTIF($J$12:$J567,$J567)+COUNTIF($K$12:$K567,$J567)+COUNTIF($L$12:$L567,$J567)&gt;1,"Data Duplicate",""),"")</f>
        <v/>
      </c>
      <c r="V567" s="263" t="str">
        <f>IF($N567="Complete",VLOOKUP($B567,'1C.Report TOS PreCall'!$B$2:$K$842,7,FALSE)," ")</f>
        <v xml:space="preserve"> </v>
      </c>
      <c r="W567" s="263" t="str">
        <f>IF($N567="Complete",VLOOKUP($B567,'1C.Report TOS PreCall'!$B$2:$K$842,4,FALSE)," ")</f>
        <v xml:space="preserve"> </v>
      </c>
      <c r="X567" s="263"/>
      <c r="Y567" s="263" t="str">
        <f>IF($N567="Complete",VLOOKUP($B567,'1C.Report TOS PreCall'!$B$2:$K$842,6,FALSE)," ")</f>
        <v xml:space="preserve"> </v>
      </c>
      <c r="Z567" s="263" t="str">
        <f>IF($N567="Complete",VLOOKUP($B567,'1C.Report TOS PreCall'!$B$2:$K$842,8,FALSE)," ")</f>
        <v xml:space="preserve"> </v>
      </c>
      <c r="AA567" s="263" t="str">
        <f>IF($N567="Complete",VLOOKUP($B567,'1C.Report TOS PreCall'!$B$2:$K$842,5,FALSE)," ")</f>
        <v xml:space="preserve"> </v>
      </c>
    </row>
    <row r="568" spans="1:27">
      <c r="A568" s="284">
        <v>558</v>
      </c>
      <c r="B568" s="262"/>
      <c r="C568" s="262"/>
      <c r="D568" s="262"/>
      <c r="E568" s="291"/>
      <c r="F568" s="268"/>
      <c r="G568" s="268"/>
      <c r="H568" s="291"/>
      <c r="I568" s="268"/>
      <c r="J568" s="295"/>
      <c r="K568" s="295"/>
      <c r="L568" s="295"/>
      <c r="M568" s="291"/>
      <c r="N568" s="262"/>
      <c r="O568" s="285" t="str">
        <f>IF($N568="Complete",IF(NOT(ISBLANK(J568)),VLOOKUP(J568,'1D.Report SMS INV1'!$D$5:$J$1005,7,FALSE),""),"")</f>
        <v/>
      </c>
      <c r="P568" s="285" t="str">
        <f>IF($N568="Complete",IF(NOT(ISBLANK(K568)),VLOOKUP(K568,'1D.Report SMS INV1'!$D$5:$J$1005,7,FALSE),""),"")</f>
        <v/>
      </c>
      <c r="Q568" s="285" t="str">
        <f>IF($N568="Complete",IF(NOT(ISBLANK(L568)),VLOOKUP(L568,'1D.Report SMS INV1'!$D$5:$J$1005,7,FALSE),""),"")</f>
        <v/>
      </c>
      <c r="R568" s="285" t="str">
        <f>IF($N568="Complete",IF(NOT(ISBLANK(J568)),VLOOKUP(J568,'1E.Report SMS INV2'!$D$5:$J$1005,7,FALSE),""),"")</f>
        <v/>
      </c>
      <c r="S568" s="285" t="str">
        <f>IF($N568="Complete",IF(NOT(ISBLANK(K568)),VLOOKUP(K568,'1E.Report SMS INV2'!$D$5:$J$1005,7,FALSE),""),"")</f>
        <v/>
      </c>
      <c r="T568" s="285" t="str">
        <f>IF($N568="Complete",IF(NOT(ISBLANK(L568)),VLOOKUP(L568,'1E.Report SMS INV2'!$D$5:$J$1005,7,FALSE),""),"")</f>
        <v/>
      </c>
      <c r="U568" s="285" t="str">
        <f>IF(N568="Complete",IF(COUNTIF($J$12:$J568,$J568)+COUNTIF($K$12:$K568,$J568)+COUNTIF($L$12:$L568,$J568)&gt;1,"Data Duplicate",""),"")</f>
        <v/>
      </c>
      <c r="V568" s="263" t="str">
        <f>IF($N568="Complete",VLOOKUP($B568,'1C.Report TOS PreCall'!$B$2:$K$842,7,FALSE)," ")</f>
        <v xml:space="preserve"> </v>
      </c>
      <c r="W568" s="263" t="str">
        <f>IF($N568="Complete",VLOOKUP($B568,'1C.Report TOS PreCall'!$B$2:$K$842,4,FALSE)," ")</f>
        <v xml:space="preserve"> </v>
      </c>
      <c r="X568" s="263"/>
      <c r="Y568" s="263" t="str">
        <f>IF($N568="Complete",VLOOKUP($B568,'1C.Report TOS PreCall'!$B$2:$K$842,6,FALSE)," ")</f>
        <v xml:space="preserve"> </v>
      </c>
      <c r="Z568" s="263" t="str">
        <f>IF($N568="Complete",VLOOKUP($B568,'1C.Report TOS PreCall'!$B$2:$K$842,8,FALSE)," ")</f>
        <v xml:space="preserve"> </v>
      </c>
      <c r="AA568" s="263" t="str">
        <f>IF($N568="Complete",VLOOKUP($B568,'1C.Report TOS PreCall'!$B$2:$K$842,5,FALSE)," ")</f>
        <v xml:space="preserve"> </v>
      </c>
    </row>
    <row r="569" spans="1:27">
      <c r="A569" s="284">
        <v>559</v>
      </c>
      <c r="B569" s="262"/>
      <c r="C569" s="262"/>
      <c r="D569" s="262"/>
      <c r="E569" s="291"/>
      <c r="F569" s="268"/>
      <c r="G569" s="268"/>
      <c r="H569" s="291"/>
      <c r="I569" s="268"/>
      <c r="J569" s="295"/>
      <c r="K569" s="295"/>
      <c r="L569" s="295"/>
      <c r="M569" s="291"/>
      <c r="N569" s="262"/>
      <c r="O569" s="285" t="str">
        <f>IF($N569="Complete",IF(NOT(ISBLANK(J569)),VLOOKUP(J569,'1D.Report SMS INV1'!$D$5:$J$1005,7,FALSE),""),"")</f>
        <v/>
      </c>
      <c r="P569" s="285" t="str">
        <f>IF($N569="Complete",IF(NOT(ISBLANK(K569)),VLOOKUP(K569,'1D.Report SMS INV1'!$D$5:$J$1005,7,FALSE),""),"")</f>
        <v/>
      </c>
      <c r="Q569" s="285" t="str">
        <f>IF($N569="Complete",IF(NOT(ISBLANK(L569)),VLOOKUP(L569,'1D.Report SMS INV1'!$D$5:$J$1005,7,FALSE),""),"")</f>
        <v/>
      </c>
      <c r="R569" s="285" t="str">
        <f>IF($N569="Complete",IF(NOT(ISBLANK(J569)),VLOOKUP(J569,'1E.Report SMS INV2'!$D$5:$J$1005,7,FALSE),""),"")</f>
        <v/>
      </c>
      <c r="S569" s="285" t="str">
        <f>IF($N569="Complete",IF(NOT(ISBLANK(K569)),VLOOKUP(K569,'1E.Report SMS INV2'!$D$5:$J$1005,7,FALSE),""),"")</f>
        <v/>
      </c>
      <c r="T569" s="285" t="str">
        <f>IF($N569="Complete",IF(NOT(ISBLANK(L569)),VLOOKUP(L569,'1E.Report SMS INV2'!$D$5:$J$1005,7,FALSE),""),"")</f>
        <v/>
      </c>
      <c r="U569" s="285" t="str">
        <f>IF(N569="Complete",IF(COUNTIF($J$12:$J569,$J569)+COUNTIF($K$12:$K569,$J569)+COUNTIF($L$12:$L569,$J569)&gt;1,"Data Duplicate",""),"")</f>
        <v/>
      </c>
      <c r="V569" s="263" t="str">
        <f>IF($N569="Complete",VLOOKUP($B569,'1C.Report TOS PreCall'!$B$2:$K$842,7,FALSE)," ")</f>
        <v xml:space="preserve"> </v>
      </c>
      <c r="W569" s="263" t="str">
        <f>IF($N569="Complete",VLOOKUP($B569,'1C.Report TOS PreCall'!$B$2:$K$842,4,FALSE)," ")</f>
        <v xml:space="preserve"> </v>
      </c>
      <c r="X569" s="263"/>
      <c r="Y569" s="263" t="str">
        <f>IF($N569="Complete",VLOOKUP($B569,'1C.Report TOS PreCall'!$B$2:$K$842,6,FALSE)," ")</f>
        <v xml:space="preserve"> </v>
      </c>
      <c r="Z569" s="263" t="str">
        <f>IF($N569="Complete",VLOOKUP($B569,'1C.Report TOS PreCall'!$B$2:$K$842,8,FALSE)," ")</f>
        <v xml:space="preserve"> </v>
      </c>
      <c r="AA569" s="263" t="str">
        <f>IF($N569="Complete",VLOOKUP($B569,'1C.Report TOS PreCall'!$B$2:$K$842,5,FALSE)," ")</f>
        <v xml:space="preserve"> </v>
      </c>
    </row>
    <row r="570" spans="1:27">
      <c r="A570" s="284">
        <v>560</v>
      </c>
      <c r="B570" s="262"/>
      <c r="C570" s="262"/>
      <c r="D570" s="262"/>
      <c r="E570" s="291"/>
      <c r="F570" s="268"/>
      <c r="G570" s="268"/>
      <c r="H570" s="291"/>
      <c r="I570" s="268"/>
      <c r="J570" s="295"/>
      <c r="K570" s="295"/>
      <c r="L570" s="295"/>
      <c r="M570" s="291"/>
      <c r="N570" s="262"/>
      <c r="O570" s="285" t="str">
        <f>IF($N570="Complete",IF(NOT(ISBLANK(J570)),VLOOKUP(J570,'1D.Report SMS INV1'!$D$5:$J$1005,7,FALSE),""),"")</f>
        <v/>
      </c>
      <c r="P570" s="285" t="str">
        <f>IF($N570="Complete",IF(NOT(ISBLANK(K570)),VLOOKUP(K570,'1D.Report SMS INV1'!$D$5:$J$1005,7,FALSE),""),"")</f>
        <v/>
      </c>
      <c r="Q570" s="285" t="str">
        <f>IF($N570="Complete",IF(NOT(ISBLANK(L570)),VLOOKUP(L570,'1D.Report SMS INV1'!$D$5:$J$1005,7,FALSE),""),"")</f>
        <v/>
      </c>
      <c r="R570" s="285" t="str">
        <f>IF($N570="Complete",IF(NOT(ISBLANK(J570)),VLOOKUP(J570,'1E.Report SMS INV2'!$D$5:$J$1005,7,FALSE),""),"")</f>
        <v/>
      </c>
      <c r="S570" s="285" t="str">
        <f>IF($N570="Complete",IF(NOT(ISBLANK(K570)),VLOOKUP(K570,'1E.Report SMS INV2'!$D$5:$J$1005,7,FALSE),""),"")</f>
        <v/>
      </c>
      <c r="T570" s="285" t="str">
        <f>IF($N570="Complete",IF(NOT(ISBLANK(L570)),VLOOKUP(L570,'1E.Report SMS INV2'!$D$5:$J$1005,7,FALSE),""),"")</f>
        <v/>
      </c>
      <c r="U570" s="285" t="str">
        <f>IF(N570="Complete",IF(COUNTIF($J$12:$J570,$J570)+COUNTIF($K$12:$K570,$J570)+COUNTIF($L$12:$L570,$J570)&gt;1,"Data Duplicate",""),"")</f>
        <v/>
      </c>
      <c r="V570" s="263" t="str">
        <f>IF($N570="Complete",VLOOKUP($B570,'1C.Report TOS PreCall'!$B$2:$K$842,7,FALSE)," ")</f>
        <v xml:space="preserve"> </v>
      </c>
      <c r="W570" s="263" t="str">
        <f>IF($N570="Complete",VLOOKUP($B570,'1C.Report TOS PreCall'!$B$2:$K$842,4,FALSE)," ")</f>
        <v xml:space="preserve"> </v>
      </c>
      <c r="X570" s="263"/>
      <c r="Y570" s="263" t="str">
        <f>IF($N570="Complete",VLOOKUP($B570,'1C.Report TOS PreCall'!$B$2:$K$842,6,FALSE)," ")</f>
        <v xml:space="preserve"> </v>
      </c>
      <c r="Z570" s="263" t="str">
        <f>IF($N570="Complete",VLOOKUP($B570,'1C.Report TOS PreCall'!$B$2:$K$842,8,FALSE)," ")</f>
        <v xml:space="preserve"> </v>
      </c>
      <c r="AA570" s="263" t="str">
        <f>IF($N570="Complete",VLOOKUP($B570,'1C.Report TOS PreCall'!$B$2:$K$842,5,FALSE)," ")</f>
        <v xml:space="preserve"> </v>
      </c>
    </row>
    <row r="571" spans="1:27">
      <c r="A571" s="284">
        <v>561</v>
      </c>
      <c r="B571" s="262"/>
      <c r="C571" s="262"/>
      <c r="D571" s="262"/>
      <c r="E571" s="291"/>
      <c r="F571" s="268"/>
      <c r="G571" s="268"/>
      <c r="H571" s="291"/>
      <c r="I571" s="268"/>
      <c r="J571" s="295"/>
      <c r="K571" s="295"/>
      <c r="L571" s="295"/>
      <c r="M571" s="291"/>
      <c r="N571" s="262"/>
      <c r="O571" s="285" t="str">
        <f>IF($N571="Complete",IF(NOT(ISBLANK(J571)),VLOOKUP(J571,'1D.Report SMS INV1'!$D$5:$J$1005,7,FALSE),""),"")</f>
        <v/>
      </c>
      <c r="P571" s="285" t="str">
        <f>IF($N571="Complete",IF(NOT(ISBLANK(K571)),VLOOKUP(K571,'1D.Report SMS INV1'!$D$5:$J$1005,7,FALSE),""),"")</f>
        <v/>
      </c>
      <c r="Q571" s="285" t="str">
        <f>IF($N571="Complete",IF(NOT(ISBLANK(L571)),VLOOKUP(L571,'1D.Report SMS INV1'!$D$5:$J$1005,7,FALSE),""),"")</f>
        <v/>
      </c>
      <c r="R571" s="285" t="str">
        <f>IF($N571="Complete",IF(NOT(ISBLANK(J571)),VLOOKUP(J571,'1E.Report SMS INV2'!$D$5:$J$1005,7,FALSE),""),"")</f>
        <v/>
      </c>
      <c r="S571" s="285" t="str">
        <f>IF($N571="Complete",IF(NOT(ISBLANK(K571)),VLOOKUP(K571,'1E.Report SMS INV2'!$D$5:$J$1005,7,FALSE),""),"")</f>
        <v/>
      </c>
      <c r="T571" s="285" t="str">
        <f>IF($N571="Complete",IF(NOT(ISBLANK(L571)),VLOOKUP(L571,'1E.Report SMS INV2'!$D$5:$J$1005,7,FALSE),""),"")</f>
        <v/>
      </c>
      <c r="U571" s="285" t="str">
        <f>IF(N571="Complete",IF(COUNTIF($J$12:$J571,$J571)+COUNTIF($K$12:$K571,$J571)+COUNTIF($L$12:$L571,$J571)&gt;1,"Data Duplicate",""),"")</f>
        <v/>
      </c>
      <c r="V571" s="263" t="str">
        <f>IF($N571="Complete",VLOOKUP($B571,'1C.Report TOS PreCall'!$B$2:$K$842,7,FALSE)," ")</f>
        <v xml:space="preserve"> </v>
      </c>
      <c r="W571" s="263" t="str">
        <f>IF($N571="Complete",VLOOKUP($B571,'1C.Report TOS PreCall'!$B$2:$K$842,4,FALSE)," ")</f>
        <v xml:space="preserve"> </v>
      </c>
      <c r="X571" s="263"/>
      <c r="Y571" s="263" t="str">
        <f>IF($N571="Complete",VLOOKUP($B571,'1C.Report TOS PreCall'!$B$2:$K$842,6,FALSE)," ")</f>
        <v xml:space="preserve"> </v>
      </c>
      <c r="Z571" s="263" t="str">
        <f>IF($N571="Complete",VLOOKUP($B571,'1C.Report TOS PreCall'!$B$2:$K$842,8,FALSE)," ")</f>
        <v xml:space="preserve"> </v>
      </c>
      <c r="AA571" s="263" t="str">
        <f>IF($N571="Complete",VLOOKUP($B571,'1C.Report TOS PreCall'!$B$2:$K$842,5,FALSE)," ")</f>
        <v xml:space="preserve"> </v>
      </c>
    </row>
    <row r="572" spans="1:27">
      <c r="A572" s="284">
        <v>562</v>
      </c>
      <c r="B572" s="262"/>
      <c r="C572" s="262"/>
      <c r="D572" s="262"/>
      <c r="E572" s="291"/>
      <c r="F572" s="268"/>
      <c r="G572" s="268"/>
      <c r="H572" s="291"/>
      <c r="I572" s="268"/>
      <c r="J572" s="295"/>
      <c r="K572" s="295"/>
      <c r="L572" s="295"/>
      <c r="M572" s="291"/>
      <c r="N572" s="262"/>
      <c r="O572" s="285" t="str">
        <f>IF($N572="Complete",IF(NOT(ISBLANK(J572)),VLOOKUP(J572,'1D.Report SMS INV1'!$D$5:$J$1005,7,FALSE),""),"")</f>
        <v/>
      </c>
      <c r="P572" s="285" t="str">
        <f>IF($N572="Complete",IF(NOT(ISBLANK(K572)),VLOOKUP(K572,'1D.Report SMS INV1'!$D$5:$J$1005,7,FALSE),""),"")</f>
        <v/>
      </c>
      <c r="Q572" s="285" t="str">
        <f>IF($N572="Complete",IF(NOT(ISBLANK(L572)),VLOOKUP(L572,'1D.Report SMS INV1'!$D$5:$J$1005,7,FALSE),""),"")</f>
        <v/>
      </c>
      <c r="R572" s="285" t="str">
        <f>IF($N572="Complete",IF(NOT(ISBLANK(J572)),VLOOKUP(J572,'1E.Report SMS INV2'!$D$5:$J$1005,7,FALSE),""),"")</f>
        <v/>
      </c>
      <c r="S572" s="285" t="str">
        <f>IF($N572="Complete",IF(NOT(ISBLANK(K572)),VLOOKUP(K572,'1E.Report SMS INV2'!$D$5:$J$1005,7,FALSE),""),"")</f>
        <v/>
      </c>
      <c r="T572" s="285" t="str">
        <f>IF($N572="Complete",IF(NOT(ISBLANK(L572)),VLOOKUP(L572,'1E.Report SMS INV2'!$D$5:$J$1005,7,FALSE),""),"")</f>
        <v/>
      </c>
      <c r="U572" s="285" t="str">
        <f>IF(N572="Complete",IF(COUNTIF($J$12:$J572,$J572)+COUNTIF($K$12:$K572,$J572)+COUNTIF($L$12:$L572,$J572)&gt;1,"Data Duplicate",""),"")</f>
        <v/>
      </c>
      <c r="V572" s="263" t="str">
        <f>IF($N572="Complete",VLOOKUP($B572,'1C.Report TOS PreCall'!$B$2:$K$842,7,FALSE)," ")</f>
        <v xml:space="preserve"> </v>
      </c>
      <c r="W572" s="263" t="str">
        <f>IF($N572="Complete",VLOOKUP($B572,'1C.Report TOS PreCall'!$B$2:$K$842,4,FALSE)," ")</f>
        <v xml:space="preserve"> </v>
      </c>
      <c r="X572" s="263"/>
      <c r="Y572" s="263" t="str">
        <f>IF($N572="Complete",VLOOKUP($B572,'1C.Report TOS PreCall'!$B$2:$K$842,6,FALSE)," ")</f>
        <v xml:space="preserve"> </v>
      </c>
      <c r="Z572" s="263" t="str">
        <f>IF($N572="Complete",VLOOKUP($B572,'1C.Report TOS PreCall'!$B$2:$K$842,8,FALSE)," ")</f>
        <v xml:space="preserve"> </v>
      </c>
      <c r="AA572" s="263" t="str">
        <f>IF($N572="Complete",VLOOKUP($B572,'1C.Report TOS PreCall'!$B$2:$K$842,5,FALSE)," ")</f>
        <v xml:space="preserve"> </v>
      </c>
    </row>
    <row r="573" spans="1:27">
      <c r="A573" s="284">
        <v>563</v>
      </c>
      <c r="B573" s="262"/>
      <c r="C573" s="262"/>
      <c r="D573" s="262"/>
      <c r="E573" s="291"/>
      <c r="F573" s="268"/>
      <c r="G573" s="268"/>
      <c r="H573" s="291"/>
      <c r="I573" s="268"/>
      <c r="J573" s="295"/>
      <c r="K573" s="295"/>
      <c r="L573" s="295"/>
      <c r="M573" s="291"/>
      <c r="N573" s="262"/>
      <c r="O573" s="285" t="str">
        <f>IF($N573="Complete",IF(NOT(ISBLANK(J573)),VLOOKUP(J573,'1D.Report SMS INV1'!$D$5:$J$1005,7,FALSE),""),"")</f>
        <v/>
      </c>
      <c r="P573" s="285" t="str">
        <f>IF($N573="Complete",IF(NOT(ISBLANK(K573)),VLOOKUP(K573,'1D.Report SMS INV1'!$D$5:$J$1005,7,FALSE),""),"")</f>
        <v/>
      </c>
      <c r="Q573" s="285" t="str">
        <f>IF($N573="Complete",IF(NOT(ISBLANK(L573)),VLOOKUP(L573,'1D.Report SMS INV1'!$D$5:$J$1005,7,FALSE),""),"")</f>
        <v/>
      </c>
      <c r="R573" s="285" t="str">
        <f>IF($N573="Complete",IF(NOT(ISBLANK(J573)),VLOOKUP(J573,'1E.Report SMS INV2'!$D$5:$J$1005,7,FALSE),""),"")</f>
        <v/>
      </c>
      <c r="S573" s="285" t="str">
        <f>IF($N573="Complete",IF(NOT(ISBLANK(K573)),VLOOKUP(K573,'1E.Report SMS INV2'!$D$5:$J$1005,7,FALSE),""),"")</f>
        <v/>
      </c>
      <c r="T573" s="285" t="str">
        <f>IF($N573="Complete",IF(NOT(ISBLANK(L573)),VLOOKUP(L573,'1E.Report SMS INV2'!$D$5:$J$1005,7,FALSE),""),"")</f>
        <v/>
      </c>
      <c r="U573" s="285" t="str">
        <f>IF(N573="Complete",IF(COUNTIF($J$12:$J573,$J573)+COUNTIF($K$12:$K573,$J573)+COUNTIF($L$12:$L573,$J573)&gt;1,"Data Duplicate",""),"")</f>
        <v/>
      </c>
      <c r="V573" s="263" t="str">
        <f>IF($N573="Complete",VLOOKUP($B573,'1C.Report TOS PreCall'!$B$2:$K$842,7,FALSE)," ")</f>
        <v xml:space="preserve"> </v>
      </c>
      <c r="W573" s="263" t="str">
        <f>IF($N573="Complete",VLOOKUP($B573,'1C.Report TOS PreCall'!$B$2:$K$842,4,FALSE)," ")</f>
        <v xml:space="preserve"> </v>
      </c>
      <c r="X573" s="263"/>
      <c r="Y573" s="263" t="str">
        <f>IF($N573="Complete",VLOOKUP($B573,'1C.Report TOS PreCall'!$B$2:$K$842,6,FALSE)," ")</f>
        <v xml:space="preserve"> </v>
      </c>
      <c r="Z573" s="263" t="str">
        <f>IF($N573="Complete",VLOOKUP($B573,'1C.Report TOS PreCall'!$B$2:$K$842,8,FALSE)," ")</f>
        <v xml:space="preserve"> </v>
      </c>
      <c r="AA573" s="263" t="str">
        <f>IF($N573="Complete",VLOOKUP($B573,'1C.Report TOS PreCall'!$B$2:$K$842,5,FALSE)," ")</f>
        <v xml:space="preserve"> </v>
      </c>
    </row>
    <row r="574" spans="1:27">
      <c r="A574" s="284">
        <v>564</v>
      </c>
      <c r="B574" s="262"/>
      <c r="C574" s="262"/>
      <c r="D574" s="262"/>
      <c r="E574" s="291"/>
      <c r="F574" s="268"/>
      <c r="G574" s="268"/>
      <c r="H574" s="291"/>
      <c r="I574" s="268"/>
      <c r="J574" s="295"/>
      <c r="K574" s="295"/>
      <c r="L574" s="295"/>
      <c r="M574" s="291"/>
      <c r="N574" s="262"/>
      <c r="O574" s="285" t="str">
        <f>IF($N574="Complete",IF(NOT(ISBLANK(J574)),VLOOKUP(J574,'1D.Report SMS INV1'!$D$5:$J$1005,7,FALSE),""),"")</f>
        <v/>
      </c>
      <c r="P574" s="285" t="str">
        <f>IF($N574="Complete",IF(NOT(ISBLANK(K574)),VLOOKUP(K574,'1D.Report SMS INV1'!$D$5:$J$1005,7,FALSE),""),"")</f>
        <v/>
      </c>
      <c r="Q574" s="285" t="str">
        <f>IF($N574="Complete",IF(NOT(ISBLANK(L574)),VLOOKUP(L574,'1D.Report SMS INV1'!$D$5:$J$1005,7,FALSE),""),"")</f>
        <v/>
      </c>
      <c r="R574" s="285" t="str">
        <f>IF($N574="Complete",IF(NOT(ISBLANK(J574)),VLOOKUP(J574,'1E.Report SMS INV2'!$D$5:$J$1005,7,FALSE),""),"")</f>
        <v/>
      </c>
      <c r="S574" s="285" t="str">
        <f>IF($N574="Complete",IF(NOT(ISBLANK(K574)),VLOOKUP(K574,'1E.Report SMS INV2'!$D$5:$J$1005,7,FALSE),""),"")</f>
        <v/>
      </c>
      <c r="T574" s="285" t="str">
        <f>IF($N574="Complete",IF(NOT(ISBLANK(L574)),VLOOKUP(L574,'1E.Report SMS INV2'!$D$5:$J$1005,7,FALSE),""),"")</f>
        <v/>
      </c>
      <c r="U574" s="285" t="str">
        <f>IF(N574="Complete",IF(COUNTIF($J$12:$J574,$J574)+COUNTIF($K$12:$K574,$J574)+COUNTIF($L$12:$L574,$J574)&gt;1,"Data Duplicate",""),"")</f>
        <v/>
      </c>
      <c r="V574" s="263" t="str">
        <f>IF($N574="Complete",VLOOKUP($B574,'1C.Report TOS PreCall'!$B$2:$K$842,7,FALSE)," ")</f>
        <v xml:space="preserve"> </v>
      </c>
      <c r="W574" s="263" t="str">
        <f>IF($N574="Complete",VLOOKUP($B574,'1C.Report TOS PreCall'!$B$2:$K$842,4,FALSE)," ")</f>
        <v xml:space="preserve"> </v>
      </c>
      <c r="X574" s="263"/>
      <c r="Y574" s="263" t="str">
        <f>IF($N574="Complete",VLOOKUP($B574,'1C.Report TOS PreCall'!$B$2:$K$842,6,FALSE)," ")</f>
        <v xml:space="preserve"> </v>
      </c>
      <c r="Z574" s="263" t="str">
        <f>IF($N574="Complete",VLOOKUP($B574,'1C.Report TOS PreCall'!$B$2:$K$842,8,FALSE)," ")</f>
        <v xml:space="preserve"> </v>
      </c>
      <c r="AA574" s="263" t="str">
        <f>IF($N574="Complete",VLOOKUP($B574,'1C.Report TOS PreCall'!$B$2:$K$842,5,FALSE)," ")</f>
        <v xml:space="preserve"> </v>
      </c>
    </row>
    <row r="575" spans="1:27">
      <c r="A575" s="284">
        <v>565</v>
      </c>
      <c r="B575" s="262"/>
      <c r="C575" s="262"/>
      <c r="D575" s="262"/>
      <c r="E575" s="291"/>
      <c r="F575" s="268"/>
      <c r="G575" s="268"/>
      <c r="H575" s="291"/>
      <c r="I575" s="268"/>
      <c r="J575" s="295"/>
      <c r="K575" s="295"/>
      <c r="L575" s="295"/>
      <c r="M575" s="291"/>
      <c r="N575" s="262"/>
      <c r="O575" s="285" t="str">
        <f>IF($N575="Complete",IF(NOT(ISBLANK(J575)),VLOOKUP(J575,'1D.Report SMS INV1'!$D$5:$J$1005,7,FALSE),""),"")</f>
        <v/>
      </c>
      <c r="P575" s="285" t="str">
        <f>IF($N575="Complete",IF(NOT(ISBLANK(K575)),VLOOKUP(K575,'1D.Report SMS INV1'!$D$5:$J$1005,7,FALSE),""),"")</f>
        <v/>
      </c>
      <c r="Q575" s="285" t="str">
        <f>IF($N575="Complete",IF(NOT(ISBLANK(L575)),VLOOKUP(L575,'1D.Report SMS INV1'!$D$5:$J$1005,7,FALSE),""),"")</f>
        <v/>
      </c>
      <c r="R575" s="285" t="str">
        <f>IF($N575="Complete",IF(NOT(ISBLANK(J575)),VLOOKUP(J575,'1E.Report SMS INV2'!$D$5:$J$1005,7,FALSE),""),"")</f>
        <v/>
      </c>
      <c r="S575" s="285" t="str">
        <f>IF($N575="Complete",IF(NOT(ISBLANK(K575)),VLOOKUP(K575,'1E.Report SMS INV2'!$D$5:$J$1005,7,FALSE),""),"")</f>
        <v/>
      </c>
      <c r="T575" s="285" t="str">
        <f>IF($N575="Complete",IF(NOT(ISBLANK(L575)),VLOOKUP(L575,'1E.Report SMS INV2'!$D$5:$J$1005,7,FALSE),""),"")</f>
        <v/>
      </c>
      <c r="U575" s="285" t="str">
        <f>IF(N575="Complete",IF(COUNTIF($J$12:$J575,$J575)+COUNTIF($K$12:$K575,$J575)+COUNTIF($L$12:$L575,$J575)&gt;1,"Data Duplicate",""),"")</f>
        <v/>
      </c>
      <c r="V575" s="263" t="str">
        <f>IF($N575="Complete",VLOOKUP($B575,'1C.Report TOS PreCall'!$B$2:$K$842,7,FALSE)," ")</f>
        <v xml:space="preserve"> </v>
      </c>
      <c r="W575" s="263" t="str">
        <f>IF($N575="Complete",VLOOKUP($B575,'1C.Report TOS PreCall'!$B$2:$K$842,4,FALSE)," ")</f>
        <v xml:space="preserve"> </v>
      </c>
      <c r="X575" s="263"/>
      <c r="Y575" s="263" t="str">
        <f>IF($N575="Complete",VLOOKUP($B575,'1C.Report TOS PreCall'!$B$2:$K$842,6,FALSE)," ")</f>
        <v xml:space="preserve"> </v>
      </c>
      <c r="Z575" s="263" t="str">
        <f>IF($N575="Complete",VLOOKUP($B575,'1C.Report TOS PreCall'!$B$2:$K$842,8,FALSE)," ")</f>
        <v xml:space="preserve"> </v>
      </c>
      <c r="AA575" s="263" t="str">
        <f>IF($N575="Complete",VLOOKUP($B575,'1C.Report TOS PreCall'!$B$2:$K$842,5,FALSE)," ")</f>
        <v xml:space="preserve"> </v>
      </c>
    </row>
    <row r="576" spans="1:27">
      <c r="A576" s="284">
        <v>566</v>
      </c>
      <c r="B576" s="262"/>
      <c r="C576" s="262"/>
      <c r="D576" s="262"/>
      <c r="E576" s="291"/>
      <c r="F576" s="268"/>
      <c r="G576" s="268"/>
      <c r="H576" s="291"/>
      <c r="I576" s="268"/>
      <c r="J576" s="295"/>
      <c r="K576" s="295"/>
      <c r="L576" s="295"/>
      <c r="M576" s="291"/>
      <c r="N576" s="262"/>
      <c r="O576" s="285" t="str">
        <f>IF($N576="Complete",IF(NOT(ISBLANK(J576)),VLOOKUP(J576,'1D.Report SMS INV1'!$D$5:$J$1005,7,FALSE),""),"")</f>
        <v/>
      </c>
      <c r="P576" s="285" t="str">
        <f>IF($N576="Complete",IF(NOT(ISBLANK(K576)),VLOOKUP(K576,'1D.Report SMS INV1'!$D$5:$J$1005,7,FALSE),""),"")</f>
        <v/>
      </c>
      <c r="Q576" s="285" t="str">
        <f>IF($N576="Complete",IF(NOT(ISBLANK(L576)),VLOOKUP(L576,'1D.Report SMS INV1'!$D$5:$J$1005,7,FALSE),""),"")</f>
        <v/>
      </c>
      <c r="R576" s="285" t="str">
        <f>IF($N576="Complete",IF(NOT(ISBLANK(J576)),VLOOKUP(J576,'1E.Report SMS INV2'!$D$5:$J$1005,7,FALSE),""),"")</f>
        <v/>
      </c>
      <c r="S576" s="285" t="str">
        <f>IF($N576="Complete",IF(NOT(ISBLANK(K576)),VLOOKUP(K576,'1E.Report SMS INV2'!$D$5:$J$1005,7,FALSE),""),"")</f>
        <v/>
      </c>
      <c r="T576" s="285" t="str">
        <f>IF($N576="Complete",IF(NOT(ISBLANK(L576)),VLOOKUP(L576,'1E.Report SMS INV2'!$D$5:$J$1005,7,FALSE),""),"")</f>
        <v/>
      </c>
      <c r="U576" s="285" t="str">
        <f>IF(N576="Complete",IF(COUNTIF($J$12:$J576,$J576)+COUNTIF($K$12:$K576,$J576)+COUNTIF($L$12:$L576,$J576)&gt;1,"Data Duplicate",""),"")</f>
        <v/>
      </c>
      <c r="V576" s="263" t="str">
        <f>IF($N576="Complete",VLOOKUP($B576,'1C.Report TOS PreCall'!$B$2:$K$842,7,FALSE)," ")</f>
        <v xml:space="preserve"> </v>
      </c>
      <c r="W576" s="263" t="str">
        <f>IF($N576="Complete",VLOOKUP($B576,'1C.Report TOS PreCall'!$B$2:$K$842,4,FALSE)," ")</f>
        <v xml:space="preserve"> </v>
      </c>
      <c r="X576" s="263"/>
      <c r="Y576" s="263" t="str">
        <f>IF($N576="Complete",VLOOKUP($B576,'1C.Report TOS PreCall'!$B$2:$K$842,6,FALSE)," ")</f>
        <v xml:space="preserve"> </v>
      </c>
      <c r="Z576" s="263" t="str">
        <f>IF($N576="Complete",VLOOKUP($B576,'1C.Report TOS PreCall'!$B$2:$K$842,8,FALSE)," ")</f>
        <v xml:space="preserve"> </v>
      </c>
      <c r="AA576" s="263" t="str">
        <f>IF($N576="Complete",VLOOKUP($B576,'1C.Report TOS PreCall'!$B$2:$K$842,5,FALSE)," ")</f>
        <v xml:space="preserve"> </v>
      </c>
    </row>
    <row r="577" spans="1:27">
      <c r="A577" s="284">
        <v>567</v>
      </c>
      <c r="B577" s="262"/>
      <c r="C577" s="262"/>
      <c r="D577" s="262"/>
      <c r="E577" s="291"/>
      <c r="F577" s="268"/>
      <c r="G577" s="268"/>
      <c r="H577" s="291"/>
      <c r="I577" s="268"/>
      <c r="J577" s="295"/>
      <c r="K577" s="295"/>
      <c r="L577" s="295"/>
      <c r="M577" s="291"/>
      <c r="N577" s="262"/>
      <c r="O577" s="285" t="str">
        <f>IF($N577="Complete",IF(NOT(ISBLANK(J577)),VLOOKUP(J577,'1D.Report SMS INV1'!$D$5:$J$1005,7,FALSE),""),"")</f>
        <v/>
      </c>
      <c r="P577" s="285" t="str">
        <f>IF($N577="Complete",IF(NOT(ISBLANK(K577)),VLOOKUP(K577,'1D.Report SMS INV1'!$D$5:$J$1005,7,FALSE),""),"")</f>
        <v/>
      </c>
      <c r="Q577" s="285" t="str">
        <f>IF($N577="Complete",IF(NOT(ISBLANK(L577)),VLOOKUP(L577,'1D.Report SMS INV1'!$D$5:$J$1005,7,FALSE),""),"")</f>
        <v/>
      </c>
      <c r="R577" s="285" t="str">
        <f>IF($N577="Complete",IF(NOT(ISBLANK(J577)),VLOOKUP(J577,'1E.Report SMS INV2'!$D$5:$J$1005,7,FALSE),""),"")</f>
        <v/>
      </c>
      <c r="S577" s="285" t="str">
        <f>IF($N577="Complete",IF(NOT(ISBLANK(K577)),VLOOKUP(K577,'1E.Report SMS INV2'!$D$5:$J$1005,7,FALSE),""),"")</f>
        <v/>
      </c>
      <c r="T577" s="285" t="str">
        <f>IF($N577="Complete",IF(NOT(ISBLANK(L577)),VLOOKUP(L577,'1E.Report SMS INV2'!$D$5:$J$1005,7,FALSE),""),"")</f>
        <v/>
      </c>
      <c r="U577" s="285" t="str">
        <f>IF(N577="Complete",IF(COUNTIF($J$12:$J577,$J577)+COUNTIF($K$12:$K577,$J577)+COUNTIF($L$12:$L577,$J577)&gt;1,"Data Duplicate",""),"")</f>
        <v/>
      </c>
      <c r="V577" s="263" t="str">
        <f>IF($N577="Complete",VLOOKUP($B577,'1C.Report TOS PreCall'!$B$2:$K$842,7,FALSE)," ")</f>
        <v xml:space="preserve"> </v>
      </c>
      <c r="W577" s="263" t="str">
        <f>IF($N577="Complete",VLOOKUP($B577,'1C.Report TOS PreCall'!$B$2:$K$842,4,FALSE)," ")</f>
        <v xml:space="preserve"> </v>
      </c>
      <c r="X577" s="263"/>
      <c r="Y577" s="263" t="str">
        <f>IF($N577="Complete",VLOOKUP($B577,'1C.Report TOS PreCall'!$B$2:$K$842,6,FALSE)," ")</f>
        <v xml:space="preserve"> </v>
      </c>
      <c r="Z577" s="263" t="str">
        <f>IF($N577="Complete",VLOOKUP($B577,'1C.Report TOS PreCall'!$B$2:$K$842,8,FALSE)," ")</f>
        <v xml:space="preserve"> </v>
      </c>
      <c r="AA577" s="263" t="str">
        <f>IF($N577="Complete",VLOOKUP($B577,'1C.Report TOS PreCall'!$B$2:$K$842,5,FALSE)," ")</f>
        <v xml:space="preserve"> </v>
      </c>
    </row>
    <row r="578" spans="1:27">
      <c r="A578" s="284">
        <v>568</v>
      </c>
      <c r="B578" s="262"/>
      <c r="C578" s="262"/>
      <c r="D578" s="262"/>
      <c r="E578" s="291"/>
      <c r="F578" s="268"/>
      <c r="G578" s="268"/>
      <c r="H578" s="291"/>
      <c r="I578" s="268"/>
      <c r="J578" s="295"/>
      <c r="K578" s="295"/>
      <c r="L578" s="295"/>
      <c r="M578" s="291"/>
      <c r="N578" s="262"/>
      <c r="O578" s="285" t="str">
        <f>IF($N578="Complete",IF(NOT(ISBLANK(J578)),VLOOKUP(J578,'1D.Report SMS INV1'!$D$5:$J$1005,7,FALSE),""),"")</f>
        <v/>
      </c>
      <c r="P578" s="285" t="str">
        <f>IF($N578="Complete",IF(NOT(ISBLANK(K578)),VLOOKUP(K578,'1D.Report SMS INV1'!$D$5:$J$1005,7,FALSE),""),"")</f>
        <v/>
      </c>
      <c r="Q578" s="285" t="str">
        <f>IF($N578="Complete",IF(NOT(ISBLANK(L578)),VLOOKUP(L578,'1D.Report SMS INV1'!$D$5:$J$1005,7,FALSE),""),"")</f>
        <v/>
      </c>
      <c r="R578" s="285" t="str">
        <f>IF($N578="Complete",IF(NOT(ISBLANK(J578)),VLOOKUP(J578,'1E.Report SMS INV2'!$D$5:$J$1005,7,FALSE),""),"")</f>
        <v/>
      </c>
      <c r="S578" s="285" t="str">
        <f>IF($N578="Complete",IF(NOT(ISBLANK(K578)),VLOOKUP(K578,'1E.Report SMS INV2'!$D$5:$J$1005,7,FALSE),""),"")</f>
        <v/>
      </c>
      <c r="T578" s="285" t="str">
        <f>IF($N578="Complete",IF(NOT(ISBLANK(L578)),VLOOKUP(L578,'1E.Report SMS INV2'!$D$5:$J$1005,7,FALSE),""),"")</f>
        <v/>
      </c>
      <c r="U578" s="285" t="str">
        <f>IF(N578="Complete",IF(COUNTIF($J$12:$J578,$J578)+COUNTIF($K$12:$K578,$J578)+COUNTIF($L$12:$L578,$J578)&gt;1,"Data Duplicate",""),"")</f>
        <v/>
      </c>
      <c r="V578" s="263" t="str">
        <f>IF($N578="Complete",VLOOKUP($B578,'1C.Report TOS PreCall'!$B$2:$K$842,7,FALSE)," ")</f>
        <v xml:space="preserve"> </v>
      </c>
      <c r="W578" s="263" t="str">
        <f>IF($N578="Complete",VLOOKUP($B578,'1C.Report TOS PreCall'!$B$2:$K$842,4,FALSE)," ")</f>
        <v xml:space="preserve"> </v>
      </c>
      <c r="X578" s="263"/>
      <c r="Y578" s="263" t="str">
        <f>IF($N578="Complete",VLOOKUP($B578,'1C.Report TOS PreCall'!$B$2:$K$842,6,FALSE)," ")</f>
        <v xml:space="preserve"> </v>
      </c>
      <c r="Z578" s="263" t="str">
        <f>IF($N578="Complete",VLOOKUP($B578,'1C.Report TOS PreCall'!$B$2:$K$842,8,FALSE)," ")</f>
        <v xml:space="preserve"> </v>
      </c>
      <c r="AA578" s="263" t="str">
        <f>IF($N578="Complete",VLOOKUP($B578,'1C.Report TOS PreCall'!$B$2:$K$842,5,FALSE)," ")</f>
        <v xml:space="preserve"> </v>
      </c>
    </row>
    <row r="579" spans="1:27">
      <c r="A579" s="284">
        <v>569</v>
      </c>
      <c r="B579" s="262"/>
      <c r="C579" s="262"/>
      <c r="D579" s="262"/>
      <c r="E579" s="291"/>
      <c r="F579" s="268"/>
      <c r="G579" s="268"/>
      <c r="H579" s="291"/>
      <c r="I579" s="268"/>
      <c r="J579" s="295"/>
      <c r="K579" s="295"/>
      <c r="L579" s="295"/>
      <c r="M579" s="291"/>
      <c r="N579" s="262"/>
      <c r="O579" s="285" t="str">
        <f>IF($N579="Complete",IF(NOT(ISBLANK(J579)),VLOOKUP(J579,'1D.Report SMS INV1'!$D$5:$J$1005,7,FALSE),""),"")</f>
        <v/>
      </c>
      <c r="P579" s="285" t="str">
        <f>IF($N579="Complete",IF(NOT(ISBLANK(K579)),VLOOKUP(K579,'1D.Report SMS INV1'!$D$5:$J$1005,7,FALSE),""),"")</f>
        <v/>
      </c>
      <c r="Q579" s="285" t="str">
        <f>IF($N579="Complete",IF(NOT(ISBLANK(L579)),VLOOKUP(L579,'1D.Report SMS INV1'!$D$5:$J$1005,7,FALSE),""),"")</f>
        <v/>
      </c>
      <c r="R579" s="285" t="str">
        <f>IF($N579="Complete",IF(NOT(ISBLANK(J579)),VLOOKUP(J579,'1E.Report SMS INV2'!$D$5:$J$1005,7,FALSE),""),"")</f>
        <v/>
      </c>
      <c r="S579" s="285" t="str">
        <f>IF($N579="Complete",IF(NOT(ISBLANK(K579)),VLOOKUP(K579,'1E.Report SMS INV2'!$D$5:$J$1005,7,FALSE),""),"")</f>
        <v/>
      </c>
      <c r="T579" s="285" t="str">
        <f>IF($N579="Complete",IF(NOT(ISBLANK(L579)),VLOOKUP(L579,'1E.Report SMS INV2'!$D$5:$J$1005,7,FALSE),""),"")</f>
        <v/>
      </c>
      <c r="U579" s="285" t="str">
        <f>IF(N579="Complete",IF(COUNTIF($J$12:$J579,$J579)+COUNTIF($K$12:$K579,$J579)+COUNTIF($L$12:$L579,$J579)&gt;1,"Data Duplicate",""),"")</f>
        <v/>
      </c>
      <c r="V579" s="263" t="str">
        <f>IF($N579="Complete",VLOOKUP($B579,'1C.Report TOS PreCall'!$B$2:$K$842,7,FALSE)," ")</f>
        <v xml:space="preserve"> </v>
      </c>
      <c r="W579" s="263" t="str">
        <f>IF($N579="Complete",VLOOKUP($B579,'1C.Report TOS PreCall'!$B$2:$K$842,4,FALSE)," ")</f>
        <v xml:space="preserve"> </v>
      </c>
      <c r="X579" s="263"/>
      <c r="Y579" s="263" t="str">
        <f>IF($N579="Complete",VLOOKUP($B579,'1C.Report TOS PreCall'!$B$2:$K$842,6,FALSE)," ")</f>
        <v xml:space="preserve"> </v>
      </c>
      <c r="Z579" s="263" t="str">
        <f>IF($N579="Complete",VLOOKUP($B579,'1C.Report TOS PreCall'!$B$2:$K$842,8,FALSE)," ")</f>
        <v xml:space="preserve"> </v>
      </c>
      <c r="AA579" s="263" t="str">
        <f>IF($N579="Complete",VLOOKUP($B579,'1C.Report TOS PreCall'!$B$2:$K$842,5,FALSE)," ")</f>
        <v xml:space="preserve"> </v>
      </c>
    </row>
    <row r="580" spans="1:27">
      <c r="A580" s="284">
        <v>570</v>
      </c>
      <c r="B580" s="262"/>
      <c r="C580" s="262"/>
      <c r="D580" s="262"/>
      <c r="E580" s="291"/>
      <c r="F580" s="268"/>
      <c r="G580" s="268"/>
      <c r="H580" s="291"/>
      <c r="I580" s="268"/>
      <c r="J580" s="295"/>
      <c r="K580" s="295"/>
      <c r="L580" s="295"/>
      <c r="M580" s="291"/>
      <c r="N580" s="262"/>
      <c r="O580" s="285" t="str">
        <f>IF($N580="Complete",IF(NOT(ISBLANK(J580)),VLOOKUP(J580,'1D.Report SMS INV1'!$D$5:$J$1005,7,FALSE),""),"")</f>
        <v/>
      </c>
      <c r="P580" s="285" t="str">
        <f>IF($N580="Complete",IF(NOT(ISBLANK(K580)),VLOOKUP(K580,'1D.Report SMS INV1'!$D$5:$J$1005,7,FALSE),""),"")</f>
        <v/>
      </c>
      <c r="Q580" s="285" t="str">
        <f>IF($N580="Complete",IF(NOT(ISBLANK(L580)),VLOOKUP(L580,'1D.Report SMS INV1'!$D$5:$J$1005,7,FALSE),""),"")</f>
        <v/>
      </c>
      <c r="R580" s="285" t="str">
        <f>IF($N580="Complete",IF(NOT(ISBLANK(J580)),VLOOKUP(J580,'1E.Report SMS INV2'!$D$5:$J$1005,7,FALSE),""),"")</f>
        <v/>
      </c>
      <c r="S580" s="285" t="str">
        <f>IF($N580="Complete",IF(NOT(ISBLANK(K580)),VLOOKUP(K580,'1E.Report SMS INV2'!$D$5:$J$1005,7,FALSE),""),"")</f>
        <v/>
      </c>
      <c r="T580" s="285" t="str">
        <f>IF($N580="Complete",IF(NOT(ISBLANK(L580)),VLOOKUP(L580,'1E.Report SMS INV2'!$D$5:$J$1005,7,FALSE),""),"")</f>
        <v/>
      </c>
      <c r="U580" s="285" t="str">
        <f>IF(N580="Complete",IF(COUNTIF($J$12:$J580,$J580)+COUNTIF($K$12:$K580,$J580)+COUNTIF($L$12:$L580,$J580)&gt;1,"Data Duplicate",""),"")</f>
        <v/>
      </c>
      <c r="V580" s="263" t="str">
        <f>IF($N580="Complete",VLOOKUP($B580,'1C.Report TOS PreCall'!$B$2:$K$842,7,FALSE)," ")</f>
        <v xml:space="preserve"> </v>
      </c>
      <c r="W580" s="263" t="str">
        <f>IF($N580="Complete",VLOOKUP($B580,'1C.Report TOS PreCall'!$B$2:$K$842,4,FALSE)," ")</f>
        <v xml:space="preserve"> </v>
      </c>
      <c r="X580" s="263"/>
      <c r="Y580" s="263" t="str">
        <f>IF($N580="Complete",VLOOKUP($B580,'1C.Report TOS PreCall'!$B$2:$K$842,6,FALSE)," ")</f>
        <v xml:space="preserve"> </v>
      </c>
      <c r="Z580" s="263" t="str">
        <f>IF($N580="Complete",VLOOKUP($B580,'1C.Report TOS PreCall'!$B$2:$K$842,8,FALSE)," ")</f>
        <v xml:space="preserve"> </v>
      </c>
      <c r="AA580" s="263" t="str">
        <f>IF($N580="Complete",VLOOKUP($B580,'1C.Report TOS PreCall'!$B$2:$K$842,5,FALSE)," ")</f>
        <v xml:space="preserve"> </v>
      </c>
    </row>
    <row r="581" spans="1:27">
      <c r="A581" s="284">
        <v>571</v>
      </c>
      <c r="B581" s="262"/>
      <c r="C581" s="262"/>
      <c r="D581" s="262"/>
      <c r="E581" s="291"/>
      <c r="F581" s="268"/>
      <c r="G581" s="268"/>
      <c r="H581" s="291"/>
      <c r="I581" s="268"/>
      <c r="J581" s="295"/>
      <c r="K581" s="295"/>
      <c r="L581" s="295"/>
      <c r="M581" s="291"/>
      <c r="N581" s="262"/>
      <c r="O581" s="285" t="str">
        <f>IF($N581="Complete",IF(NOT(ISBLANK(J581)),VLOOKUP(J581,'1D.Report SMS INV1'!$D$5:$J$1005,7,FALSE),""),"")</f>
        <v/>
      </c>
      <c r="P581" s="285" t="str">
        <f>IF($N581="Complete",IF(NOT(ISBLANK(K581)),VLOOKUP(K581,'1D.Report SMS INV1'!$D$5:$J$1005,7,FALSE),""),"")</f>
        <v/>
      </c>
      <c r="Q581" s="285" t="str">
        <f>IF($N581="Complete",IF(NOT(ISBLANK(L581)),VLOOKUP(L581,'1D.Report SMS INV1'!$D$5:$J$1005,7,FALSE),""),"")</f>
        <v/>
      </c>
      <c r="R581" s="285" t="str">
        <f>IF($N581="Complete",IF(NOT(ISBLANK(J581)),VLOOKUP(J581,'1E.Report SMS INV2'!$D$5:$J$1005,7,FALSE),""),"")</f>
        <v/>
      </c>
      <c r="S581" s="285" t="str">
        <f>IF($N581="Complete",IF(NOT(ISBLANK(K581)),VLOOKUP(K581,'1E.Report SMS INV2'!$D$5:$J$1005,7,FALSE),""),"")</f>
        <v/>
      </c>
      <c r="T581" s="285" t="str">
        <f>IF($N581="Complete",IF(NOT(ISBLANK(L581)),VLOOKUP(L581,'1E.Report SMS INV2'!$D$5:$J$1005,7,FALSE),""),"")</f>
        <v/>
      </c>
      <c r="U581" s="285" t="str">
        <f>IF(N581="Complete",IF(COUNTIF($J$12:$J581,$J581)+COUNTIF($K$12:$K581,$J581)+COUNTIF($L$12:$L581,$J581)&gt;1,"Data Duplicate",""),"")</f>
        <v/>
      </c>
      <c r="V581" s="263" t="str">
        <f>IF($N581="Complete",VLOOKUP($B581,'1C.Report TOS PreCall'!$B$2:$K$842,7,FALSE)," ")</f>
        <v xml:space="preserve"> </v>
      </c>
      <c r="W581" s="263" t="str">
        <f>IF($N581="Complete",VLOOKUP($B581,'1C.Report TOS PreCall'!$B$2:$K$842,4,FALSE)," ")</f>
        <v xml:space="preserve"> </v>
      </c>
      <c r="X581" s="263"/>
      <c r="Y581" s="263" t="str">
        <f>IF($N581="Complete",VLOOKUP($B581,'1C.Report TOS PreCall'!$B$2:$K$842,6,FALSE)," ")</f>
        <v xml:space="preserve"> </v>
      </c>
      <c r="Z581" s="263" t="str">
        <f>IF($N581="Complete",VLOOKUP($B581,'1C.Report TOS PreCall'!$B$2:$K$842,8,FALSE)," ")</f>
        <v xml:space="preserve"> </v>
      </c>
      <c r="AA581" s="263" t="str">
        <f>IF($N581="Complete",VLOOKUP($B581,'1C.Report TOS PreCall'!$B$2:$K$842,5,FALSE)," ")</f>
        <v xml:space="preserve"> </v>
      </c>
    </row>
    <row r="582" spans="1:27">
      <c r="A582" s="284">
        <v>572</v>
      </c>
      <c r="B582" s="262"/>
      <c r="C582" s="262"/>
      <c r="D582" s="262"/>
      <c r="E582" s="291"/>
      <c r="F582" s="268"/>
      <c r="G582" s="268"/>
      <c r="H582" s="291"/>
      <c r="I582" s="268"/>
      <c r="J582" s="295"/>
      <c r="K582" s="295"/>
      <c r="L582" s="295"/>
      <c r="M582" s="291"/>
      <c r="N582" s="262"/>
      <c r="O582" s="285" t="str">
        <f>IF($N582="Complete",IF(NOT(ISBLANK(J582)),VLOOKUP(J582,'1D.Report SMS INV1'!$D$5:$J$1005,7,FALSE),""),"")</f>
        <v/>
      </c>
      <c r="P582" s="285" t="str">
        <f>IF($N582="Complete",IF(NOT(ISBLANK(K582)),VLOOKUP(K582,'1D.Report SMS INV1'!$D$5:$J$1005,7,FALSE),""),"")</f>
        <v/>
      </c>
      <c r="Q582" s="285" t="str">
        <f>IF($N582="Complete",IF(NOT(ISBLANK(L582)),VLOOKUP(L582,'1D.Report SMS INV1'!$D$5:$J$1005,7,FALSE),""),"")</f>
        <v/>
      </c>
      <c r="R582" s="285" t="str">
        <f>IF($N582="Complete",IF(NOT(ISBLANK(J582)),VLOOKUP(J582,'1E.Report SMS INV2'!$D$5:$J$1005,7,FALSE),""),"")</f>
        <v/>
      </c>
      <c r="S582" s="285" t="str">
        <f>IF($N582="Complete",IF(NOT(ISBLANK(K582)),VLOOKUP(K582,'1E.Report SMS INV2'!$D$5:$J$1005,7,FALSE),""),"")</f>
        <v/>
      </c>
      <c r="T582" s="285" t="str">
        <f>IF($N582="Complete",IF(NOT(ISBLANK(L582)),VLOOKUP(L582,'1E.Report SMS INV2'!$D$5:$J$1005,7,FALSE),""),"")</f>
        <v/>
      </c>
      <c r="U582" s="285" t="str">
        <f>IF(N582="Complete",IF(COUNTIF($J$12:$J582,$J582)+COUNTIF($K$12:$K582,$J582)+COUNTIF($L$12:$L582,$J582)&gt;1,"Data Duplicate",""),"")</f>
        <v/>
      </c>
      <c r="V582" s="263" t="str">
        <f>IF($N582="Complete",VLOOKUP($B582,'1C.Report TOS PreCall'!$B$2:$K$842,7,FALSE)," ")</f>
        <v xml:space="preserve"> </v>
      </c>
      <c r="W582" s="263" t="str">
        <f>IF($N582="Complete",VLOOKUP($B582,'1C.Report TOS PreCall'!$B$2:$K$842,4,FALSE)," ")</f>
        <v xml:space="preserve"> </v>
      </c>
      <c r="X582" s="263"/>
      <c r="Y582" s="263" t="str">
        <f>IF($N582="Complete",VLOOKUP($B582,'1C.Report TOS PreCall'!$B$2:$K$842,6,FALSE)," ")</f>
        <v xml:space="preserve"> </v>
      </c>
      <c r="Z582" s="263" t="str">
        <f>IF($N582="Complete",VLOOKUP($B582,'1C.Report TOS PreCall'!$B$2:$K$842,8,FALSE)," ")</f>
        <v xml:space="preserve"> </v>
      </c>
      <c r="AA582" s="263" t="str">
        <f>IF($N582="Complete",VLOOKUP($B582,'1C.Report TOS PreCall'!$B$2:$K$842,5,FALSE)," ")</f>
        <v xml:space="preserve"> </v>
      </c>
    </row>
    <row r="583" spans="1:27">
      <c r="A583" s="284">
        <v>573</v>
      </c>
      <c r="B583" s="262"/>
      <c r="C583" s="262"/>
      <c r="D583" s="262"/>
      <c r="E583" s="291"/>
      <c r="F583" s="268"/>
      <c r="G583" s="268"/>
      <c r="H583" s="291"/>
      <c r="I583" s="268"/>
      <c r="J583" s="295"/>
      <c r="K583" s="295"/>
      <c r="L583" s="295"/>
      <c r="M583" s="291"/>
      <c r="N583" s="262"/>
      <c r="O583" s="285" t="str">
        <f>IF($N583="Complete",IF(NOT(ISBLANK(J583)),VLOOKUP(J583,'1D.Report SMS INV1'!$D$5:$J$1005,7,FALSE),""),"")</f>
        <v/>
      </c>
      <c r="P583" s="285" t="str">
        <f>IF($N583="Complete",IF(NOT(ISBLANK(K583)),VLOOKUP(K583,'1D.Report SMS INV1'!$D$5:$J$1005,7,FALSE),""),"")</f>
        <v/>
      </c>
      <c r="Q583" s="285" t="str">
        <f>IF($N583="Complete",IF(NOT(ISBLANK(L583)),VLOOKUP(L583,'1D.Report SMS INV1'!$D$5:$J$1005,7,FALSE),""),"")</f>
        <v/>
      </c>
      <c r="R583" s="285" t="str">
        <f>IF($N583="Complete",IF(NOT(ISBLANK(J583)),VLOOKUP(J583,'1E.Report SMS INV2'!$D$5:$J$1005,7,FALSE),""),"")</f>
        <v/>
      </c>
      <c r="S583" s="285" t="str">
        <f>IF($N583="Complete",IF(NOT(ISBLANK(K583)),VLOOKUP(K583,'1E.Report SMS INV2'!$D$5:$J$1005,7,FALSE),""),"")</f>
        <v/>
      </c>
      <c r="T583" s="285" t="str">
        <f>IF($N583="Complete",IF(NOT(ISBLANK(L583)),VLOOKUP(L583,'1E.Report SMS INV2'!$D$5:$J$1005,7,FALSE),""),"")</f>
        <v/>
      </c>
      <c r="U583" s="285" t="str">
        <f>IF(N583="Complete",IF(COUNTIF($J$12:$J583,$J583)+COUNTIF($K$12:$K583,$J583)+COUNTIF($L$12:$L583,$J583)&gt;1,"Data Duplicate",""),"")</f>
        <v/>
      </c>
      <c r="V583" s="263" t="str">
        <f>IF($N583="Complete",VLOOKUP($B583,'1C.Report TOS PreCall'!$B$2:$K$842,7,FALSE)," ")</f>
        <v xml:space="preserve"> </v>
      </c>
      <c r="W583" s="263" t="str">
        <f>IF($N583="Complete",VLOOKUP($B583,'1C.Report TOS PreCall'!$B$2:$K$842,4,FALSE)," ")</f>
        <v xml:space="preserve"> </v>
      </c>
      <c r="X583" s="263"/>
      <c r="Y583" s="263" t="str">
        <f>IF($N583="Complete",VLOOKUP($B583,'1C.Report TOS PreCall'!$B$2:$K$842,6,FALSE)," ")</f>
        <v xml:space="preserve"> </v>
      </c>
      <c r="Z583" s="263" t="str">
        <f>IF($N583="Complete",VLOOKUP($B583,'1C.Report TOS PreCall'!$B$2:$K$842,8,FALSE)," ")</f>
        <v xml:space="preserve"> </v>
      </c>
      <c r="AA583" s="263" t="str">
        <f>IF($N583="Complete",VLOOKUP($B583,'1C.Report TOS PreCall'!$B$2:$K$842,5,FALSE)," ")</f>
        <v xml:space="preserve"> </v>
      </c>
    </row>
    <row r="584" spans="1:27">
      <c r="A584" s="284">
        <v>574</v>
      </c>
      <c r="B584" s="262"/>
      <c r="C584" s="262"/>
      <c r="D584" s="262"/>
      <c r="E584" s="291"/>
      <c r="F584" s="268"/>
      <c r="G584" s="268"/>
      <c r="H584" s="291"/>
      <c r="I584" s="268"/>
      <c r="J584" s="295"/>
      <c r="K584" s="295"/>
      <c r="L584" s="295"/>
      <c r="M584" s="291"/>
      <c r="N584" s="262"/>
      <c r="O584" s="285" t="str">
        <f>IF($N584="Complete",IF(NOT(ISBLANK(J584)),VLOOKUP(J584,'1D.Report SMS INV1'!$D$5:$J$1005,7,FALSE),""),"")</f>
        <v/>
      </c>
      <c r="P584" s="285" t="str">
        <f>IF($N584="Complete",IF(NOT(ISBLANK(K584)),VLOOKUP(K584,'1D.Report SMS INV1'!$D$5:$J$1005,7,FALSE),""),"")</f>
        <v/>
      </c>
      <c r="Q584" s="285" t="str">
        <f>IF($N584="Complete",IF(NOT(ISBLANK(L584)),VLOOKUP(L584,'1D.Report SMS INV1'!$D$5:$J$1005,7,FALSE),""),"")</f>
        <v/>
      </c>
      <c r="R584" s="285" t="str">
        <f>IF($N584="Complete",IF(NOT(ISBLANK(J584)),VLOOKUP(J584,'1E.Report SMS INV2'!$D$5:$J$1005,7,FALSE),""),"")</f>
        <v/>
      </c>
      <c r="S584" s="285" t="str">
        <f>IF($N584="Complete",IF(NOT(ISBLANK(K584)),VLOOKUP(K584,'1E.Report SMS INV2'!$D$5:$J$1005,7,FALSE),""),"")</f>
        <v/>
      </c>
      <c r="T584" s="285" t="str">
        <f>IF($N584="Complete",IF(NOT(ISBLANK(L584)),VLOOKUP(L584,'1E.Report SMS INV2'!$D$5:$J$1005,7,FALSE),""),"")</f>
        <v/>
      </c>
      <c r="U584" s="285" t="str">
        <f>IF(N584="Complete",IF(COUNTIF($J$12:$J584,$J584)+COUNTIF($K$12:$K584,$J584)+COUNTIF($L$12:$L584,$J584)&gt;1,"Data Duplicate",""),"")</f>
        <v/>
      </c>
      <c r="V584" s="263" t="str">
        <f>IF($N584="Complete",VLOOKUP($B584,'1C.Report TOS PreCall'!$B$2:$K$842,7,FALSE)," ")</f>
        <v xml:space="preserve"> </v>
      </c>
      <c r="W584" s="263" t="str">
        <f>IF($N584="Complete",VLOOKUP($B584,'1C.Report TOS PreCall'!$B$2:$K$842,4,FALSE)," ")</f>
        <v xml:space="preserve"> </v>
      </c>
      <c r="X584" s="263"/>
      <c r="Y584" s="263" t="str">
        <f>IF($N584="Complete",VLOOKUP($B584,'1C.Report TOS PreCall'!$B$2:$K$842,6,FALSE)," ")</f>
        <v xml:space="preserve"> </v>
      </c>
      <c r="Z584" s="263" t="str">
        <f>IF($N584="Complete",VLOOKUP($B584,'1C.Report TOS PreCall'!$B$2:$K$842,8,FALSE)," ")</f>
        <v xml:space="preserve"> </v>
      </c>
      <c r="AA584" s="263" t="str">
        <f>IF($N584="Complete",VLOOKUP($B584,'1C.Report TOS PreCall'!$B$2:$K$842,5,FALSE)," ")</f>
        <v xml:space="preserve"> </v>
      </c>
    </row>
    <row r="585" spans="1:27">
      <c r="A585" s="284">
        <v>575</v>
      </c>
      <c r="B585" s="262"/>
      <c r="C585" s="262"/>
      <c r="D585" s="262"/>
      <c r="E585" s="291"/>
      <c r="F585" s="268"/>
      <c r="G585" s="268"/>
      <c r="H585" s="291"/>
      <c r="I585" s="268"/>
      <c r="J585" s="295"/>
      <c r="K585" s="295"/>
      <c r="L585" s="295"/>
      <c r="M585" s="291"/>
      <c r="N585" s="262"/>
      <c r="O585" s="285" t="str">
        <f>IF($N585="Complete",IF(NOT(ISBLANK(J585)),VLOOKUP(J585,'1D.Report SMS INV1'!$D$5:$J$1005,7,FALSE),""),"")</f>
        <v/>
      </c>
      <c r="P585" s="285" t="str">
        <f>IF($N585="Complete",IF(NOT(ISBLANK(K585)),VLOOKUP(K585,'1D.Report SMS INV1'!$D$5:$J$1005,7,FALSE),""),"")</f>
        <v/>
      </c>
      <c r="Q585" s="285" t="str">
        <f>IF($N585="Complete",IF(NOT(ISBLANK(L585)),VLOOKUP(L585,'1D.Report SMS INV1'!$D$5:$J$1005,7,FALSE),""),"")</f>
        <v/>
      </c>
      <c r="R585" s="285" t="str">
        <f>IF($N585="Complete",IF(NOT(ISBLANK(J585)),VLOOKUP(J585,'1E.Report SMS INV2'!$D$5:$J$1005,7,FALSE),""),"")</f>
        <v/>
      </c>
      <c r="S585" s="285" t="str">
        <f>IF($N585="Complete",IF(NOT(ISBLANK(K585)),VLOOKUP(K585,'1E.Report SMS INV2'!$D$5:$J$1005,7,FALSE),""),"")</f>
        <v/>
      </c>
      <c r="T585" s="285" t="str">
        <f>IF($N585="Complete",IF(NOT(ISBLANK(L585)),VLOOKUP(L585,'1E.Report SMS INV2'!$D$5:$J$1005,7,FALSE),""),"")</f>
        <v/>
      </c>
      <c r="U585" s="285" t="str">
        <f>IF(N585="Complete",IF(COUNTIF($J$12:$J585,$J585)+COUNTIF($K$12:$K585,$J585)+COUNTIF($L$12:$L585,$J585)&gt;1,"Data Duplicate",""),"")</f>
        <v/>
      </c>
      <c r="V585" s="263" t="str">
        <f>IF($N585="Complete",VLOOKUP($B585,'1C.Report TOS PreCall'!$B$2:$K$842,7,FALSE)," ")</f>
        <v xml:space="preserve"> </v>
      </c>
      <c r="W585" s="263" t="str">
        <f>IF($N585="Complete",VLOOKUP($B585,'1C.Report TOS PreCall'!$B$2:$K$842,4,FALSE)," ")</f>
        <v xml:space="preserve"> </v>
      </c>
      <c r="X585" s="263"/>
      <c r="Y585" s="263" t="str">
        <f>IF($N585="Complete",VLOOKUP($B585,'1C.Report TOS PreCall'!$B$2:$K$842,6,FALSE)," ")</f>
        <v xml:space="preserve"> </v>
      </c>
      <c r="Z585" s="263" t="str">
        <f>IF($N585="Complete",VLOOKUP($B585,'1C.Report TOS PreCall'!$B$2:$K$842,8,FALSE)," ")</f>
        <v xml:space="preserve"> </v>
      </c>
      <c r="AA585" s="263" t="str">
        <f>IF($N585="Complete",VLOOKUP($B585,'1C.Report TOS PreCall'!$B$2:$K$842,5,FALSE)," ")</f>
        <v xml:space="preserve"> </v>
      </c>
    </row>
    <row r="586" spans="1:27">
      <c r="A586" s="284">
        <v>576</v>
      </c>
      <c r="B586" s="262"/>
      <c r="C586" s="262"/>
      <c r="D586" s="262"/>
      <c r="E586" s="291"/>
      <c r="F586" s="268"/>
      <c r="G586" s="268"/>
      <c r="H586" s="291"/>
      <c r="I586" s="268"/>
      <c r="J586" s="295"/>
      <c r="K586" s="295"/>
      <c r="L586" s="295"/>
      <c r="M586" s="291"/>
      <c r="N586" s="262"/>
      <c r="O586" s="285" t="str">
        <f>IF($N586="Complete",IF(NOT(ISBLANK(J586)),VLOOKUP(J586,'1D.Report SMS INV1'!$D$5:$J$1005,7,FALSE),""),"")</f>
        <v/>
      </c>
      <c r="P586" s="285" t="str">
        <f>IF($N586="Complete",IF(NOT(ISBLANK(K586)),VLOOKUP(K586,'1D.Report SMS INV1'!$D$5:$J$1005,7,FALSE),""),"")</f>
        <v/>
      </c>
      <c r="Q586" s="285" t="str">
        <f>IF($N586="Complete",IF(NOT(ISBLANK(L586)),VLOOKUP(L586,'1D.Report SMS INV1'!$D$5:$J$1005,7,FALSE),""),"")</f>
        <v/>
      </c>
      <c r="R586" s="285" t="str">
        <f>IF($N586="Complete",IF(NOT(ISBLANK(J586)),VLOOKUP(J586,'1E.Report SMS INV2'!$D$5:$J$1005,7,FALSE),""),"")</f>
        <v/>
      </c>
      <c r="S586" s="285" t="str">
        <f>IF($N586="Complete",IF(NOT(ISBLANK(K586)),VLOOKUP(K586,'1E.Report SMS INV2'!$D$5:$J$1005,7,FALSE),""),"")</f>
        <v/>
      </c>
      <c r="T586" s="285" t="str">
        <f>IF($N586="Complete",IF(NOT(ISBLANK(L586)),VLOOKUP(L586,'1E.Report SMS INV2'!$D$5:$J$1005,7,FALSE),""),"")</f>
        <v/>
      </c>
      <c r="U586" s="285" t="str">
        <f>IF(N586="Complete",IF(COUNTIF($J$12:$J586,$J586)+COUNTIF($K$12:$K586,$J586)+COUNTIF($L$12:$L586,$J586)&gt;1,"Data Duplicate",""),"")</f>
        <v/>
      </c>
      <c r="V586" s="263" t="str">
        <f>IF($N586="Complete",VLOOKUP($B586,'1C.Report TOS PreCall'!$B$2:$K$842,7,FALSE)," ")</f>
        <v xml:space="preserve"> </v>
      </c>
      <c r="W586" s="263" t="str">
        <f>IF($N586="Complete",VLOOKUP($B586,'1C.Report TOS PreCall'!$B$2:$K$842,4,FALSE)," ")</f>
        <v xml:space="preserve"> </v>
      </c>
      <c r="X586" s="263"/>
      <c r="Y586" s="263" t="str">
        <f>IF($N586="Complete",VLOOKUP($B586,'1C.Report TOS PreCall'!$B$2:$K$842,6,FALSE)," ")</f>
        <v xml:space="preserve"> </v>
      </c>
      <c r="Z586" s="263" t="str">
        <f>IF($N586="Complete",VLOOKUP($B586,'1C.Report TOS PreCall'!$B$2:$K$842,8,FALSE)," ")</f>
        <v xml:space="preserve"> </v>
      </c>
      <c r="AA586" s="263" t="str">
        <f>IF($N586="Complete",VLOOKUP($B586,'1C.Report TOS PreCall'!$B$2:$K$842,5,FALSE)," ")</f>
        <v xml:space="preserve"> </v>
      </c>
    </row>
    <row r="587" spans="1:27">
      <c r="A587" s="284">
        <v>577</v>
      </c>
      <c r="B587" s="262"/>
      <c r="C587" s="262"/>
      <c r="D587" s="262"/>
      <c r="E587" s="291"/>
      <c r="F587" s="268"/>
      <c r="G587" s="268"/>
      <c r="H587" s="291"/>
      <c r="I587" s="268"/>
      <c r="J587" s="295"/>
      <c r="K587" s="295"/>
      <c r="L587" s="295"/>
      <c r="M587" s="291"/>
      <c r="N587" s="262"/>
      <c r="O587" s="285" t="str">
        <f>IF($N587="Complete",IF(NOT(ISBLANK(J587)),VLOOKUP(J587,'1D.Report SMS INV1'!$D$5:$J$1005,7,FALSE),""),"")</f>
        <v/>
      </c>
      <c r="P587" s="285" t="str">
        <f>IF($N587="Complete",IF(NOT(ISBLANK(K587)),VLOOKUP(K587,'1D.Report SMS INV1'!$D$5:$J$1005,7,FALSE),""),"")</f>
        <v/>
      </c>
      <c r="Q587" s="285" t="str">
        <f>IF($N587="Complete",IF(NOT(ISBLANK(L587)),VLOOKUP(L587,'1D.Report SMS INV1'!$D$5:$J$1005,7,FALSE),""),"")</f>
        <v/>
      </c>
      <c r="R587" s="285" t="str">
        <f>IF($N587="Complete",IF(NOT(ISBLANK(J587)),VLOOKUP(J587,'1E.Report SMS INV2'!$D$5:$J$1005,7,FALSE),""),"")</f>
        <v/>
      </c>
      <c r="S587" s="285" t="str">
        <f>IF($N587="Complete",IF(NOT(ISBLANK(K587)),VLOOKUP(K587,'1E.Report SMS INV2'!$D$5:$J$1005,7,FALSE),""),"")</f>
        <v/>
      </c>
      <c r="T587" s="285" t="str">
        <f>IF($N587="Complete",IF(NOT(ISBLANK(L587)),VLOOKUP(L587,'1E.Report SMS INV2'!$D$5:$J$1005,7,FALSE),""),"")</f>
        <v/>
      </c>
      <c r="U587" s="285" t="str">
        <f>IF(N587="Complete",IF(COUNTIF($J$12:$J587,$J587)+COUNTIF($K$12:$K587,$J587)+COUNTIF($L$12:$L587,$J587)&gt;1,"Data Duplicate",""),"")</f>
        <v/>
      </c>
      <c r="V587" s="263" t="str">
        <f>IF($N587="Complete",VLOOKUP($B587,'1C.Report TOS PreCall'!$B$2:$K$842,7,FALSE)," ")</f>
        <v xml:space="preserve"> </v>
      </c>
      <c r="W587" s="263" t="str">
        <f>IF($N587="Complete",VLOOKUP($B587,'1C.Report TOS PreCall'!$B$2:$K$842,4,FALSE)," ")</f>
        <v xml:space="preserve"> </v>
      </c>
      <c r="X587" s="263"/>
      <c r="Y587" s="263" t="str">
        <f>IF($N587="Complete",VLOOKUP($B587,'1C.Report TOS PreCall'!$B$2:$K$842,6,FALSE)," ")</f>
        <v xml:space="preserve"> </v>
      </c>
      <c r="Z587" s="263" t="str">
        <f>IF($N587="Complete",VLOOKUP($B587,'1C.Report TOS PreCall'!$B$2:$K$842,8,FALSE)," ")</f>
        <v xml:space="preserve"> </v>
      </c>
      <c r="AA587" s="263" t="str">
        <f>IF($N587="Complete",VLOOKUP($B587,'1C.Report TOS PreCall'!$B$2:$K$842,5,FALSE)," ")</f>
        <v xml:space="preserve"> </v>
      </c>
    </row>
    <row r="588" spans="1:27">
      <c r="A588" s="284">
        <v>578</v>
      </c>
      <c r="B588" s="262"/>
      <c r="C588" s="262"/>
      <c r="D588" s="262"/>
      <c r="E588" s="291"/>
      <c r="F588" s="268"/>
      <c r="G588" s="268"/>
      <c r="H588" s="291"/>
      <c r="I588" s="268"/>
      <c r="J588" s="295"/>
      <c r="K588" s="295"/>
      <c r="L588" s="295"/>
      <c r="M588" s="291"/>
      <c r="N588" s="262"/>
      <c r="O588" s="285" t="str">
        <f>IF($N588="Complete",IF(NOT(ISBLANK(J588)),VLOOKUP(J588,'1D.Report SMS INV1'!$D$5:$J$1005,7,FALSE),""),"")</f>
        <v/>
      </c>
      <c r="P588" s="285" t="str">
        <f>IF($N588="Complete",IF(NOT(ISBLANK(K588)),VLOOKUP(K588,'1D.Report SMS INV1'!$D$5:$J$1005,7,FALSE),""),"")</f>
        <v/>
      </c>
      <c r="Q588" s="285" t="str">
        <f>IF($N588="Complete",IF(NOT(ISBLANK(L588)),VLOOKUP(L588,'1D.Report SMS INV1'!$D$5:$J$1005,7,FALSE),""),"")</f>
        <v/>
      </c>
      <c r="R588" s="285" t="str">
        <f>IF($N588="Complete",IF(NOT(ISBLANK(J588)),VLOOKUP(J588,'1E.Report SMS INV2'!$D$5:$J$1005,7,FALSE),""),"")</f>
        <v/>
      </c>
      <c r="S588" s="285" t="str">
        <f>IF($N588="Complete",IF(NOT(ISBLANK(K588)),VLOOKUP(K588,'1E.Report SMS INV2'!$D$5:$J$1005,7,FALSE),""),"")</f>
        <v/>
      </c>
      <c r="T588" s="285" t="str">
        <f>IF($N588="Complete",IF(NOT(ISBLANK(L588)),VLOOKUP(L588,'1E.Report SMS INV2'!$D$5:$J$1005,7,FALSE),""),"")</f>
        <v/>
      </c>
      <c r="U588" s="285" t="str">
        <f>IF(N588="Complete",IF(COUNTIF($J$12:$J588,$J588)+COUNTIF($K$12:$K588,$J588)+COUNTIF($L$12:$L588,$J588)&gt;1,"Data Duplicate",""),"")</f>
        <v/>
      </c>
      <c r="V588" s="263" t="str">
        <f>IF($N588="Complete",VLOOKUP($B588,'1C.Report TOS PreCall'!$B$2:$K$842,7,FALSE)," ")</f>
        <v xml:space="preserve"> </v>
      </c>
      <c r="W588" s="263" t="str">
        <f>IF($N588="Complete",VLOOKUP($B588,'1C.Report TOS PreCall'!$B$2:$K$842,4,FALSE)," ")</f>
        <v xml:space="preserve"> </v>
      </c>
      <c r="X588" s="263"/>
      <c r="Y588" s="263" t="str">
        <f>IF($N588="Complete",VLOOKUP($B588,'1C.Report TOS PreCall'!$B$2:$K$842,6,FALSE)," ")</f>
        <v xml:space="preserve"> </v>
      </c>
      <c r="Z588" s="263" t="str">
        <f>IF($N588="Complete",VLOOKUP($B588,'1C.Report TOS PreCall'!$B$2:$K$842,8,FALSE)," ")</f>
        <v xml:space="preserve"> </v>
      </c>
      <c r="AA588" s="263" t="str">
        <f>IF($N588="Complete",VLOOKUP($B588,'1C.Report TOS PreCall'!$B$2:$K$842,5,FALSE)," ")</f>
        <v xml:space="preserve"> </v>
      </c>
    </row>
    <row r="589" spans="1:27">
      <c r="A589" s="284">
        <v>579</v>
      </c>
      <c r="B589" s="262"/>
      <c r="C589" s="262"/>
      <c r="D589" s="262"/>
      <c r="E589" s="291"/>
      <c r="F589" s="268"/>
      <c r="G589" s="268"/>
      <c r="H589" s="291"/>
      <c r="I589" s="268"/>
      <c r="J589" s="295"/>
      <c r="K589" s="295"/>
      <c r="L589" s="295"/>
      <c r="M589" s="291"/>
      <c r="N589" s="262"/>
      <c r="O589" s="285" t="str">
        <f>IF($N589="Complete",IF(NOT(ISBLANK(J589)),VLOOKUP(J589,'1D.Report SMS INV1'!$D$5:$J$1005,7,FALSE),""),"")</f>
        <v/>
      </c>
      <c r="P589" s="285" t="str">
        <f>IF($N589="Complete",IF(NOT(ISBLANK(K589)),VLOOKUP(K589,'1D.Report SMS INV1'!$D$5:$J$1005,7,FALSE),""),"")</f>
        <v/>
      </c>
      <c r="Q589" s="285" t="str">
        <f>IF($N589="Complete",IF(NOT(ISBLANK(L589)),VLOOKUP(L589,'1D.Report SMS INV1'!$D$5:$J$1005,7,FALSE),""),"")</f>
        <v/>
      </c>
      <c r="R589" s="285" t="str">
        <f>IF($N589="Complete",IF(NOT(ISBLANK(J589)),VLOOKUP(J589,'1E.Report SMS INV2'!$D$5:$J$1005,7,FALSE),""),"")</f>
        <v/>
      </c>
      <c r="S589" s="285" t="str">
        <f>IF($N589="Complete",IF(NOT(ISBLANK(K589)),VLOOKUP(K589,'1E.Report SMS INV2'!$D$5:$J$1005,7,FALSE),""),"")</f>
        <v/>
      </c>
      <c r="T589" s="285" t="str">
        <f>IF($N589="Complete",IF(NOT(ISBLANK(L589)),VLOOKUP(L589,'1E.Report SMS INV2'!$D$5:$J$1005,7,FALSE),""),"")</f>
        <v/>
      </c>
      <c r="U589" s="285" t="str">
        <f>IF(N589="Complete",IF(COUNTIF($J$12:$J589,$J589)+COUNTIF($K$12:$K589,$J589)+COUNTIF($L$12:$L589,$J589)&gt;1,"Data Duplicate",""),"")</f>
        <v/>
      </c>
      <c r="V589" s="263" t="str">
        <f>IF($N589="Complete",VLOOKUP($B589,'1C.Report TOS PreCall'!$B$2:$K$842,7,FALSE)," ")</f>
        <v xml:space="preserve"> </v>
      </c>
      <c r="W589" s="263" t="str">
        <f>IF($N589="Complete",VLOOKUP($B589,'1C.Report TOS PreCall'!$B$2:$K$842,4,FALSE)," ")</f>
        <v xml:space="preserve"> </v>
      </c>
      <c r="X589" s="263"/>
      <c r="Y589" s="263" t="str">
        <f>IF($N589="Complete",VLOOKUP($B589,'1C.Report TOS PreCall'!$B$2:$K$842,6,FALSE)," ")</f>
        <v xml:space="preserve"> </v>
      </c>
      <c r="Z589" s="263" t="str">
        <f>IF($N589="Complete",VLOOKUP($B589,'1C.Report TOS PreCall'!$B$2:$K$842,8,FALSE)," ")</f>
        <v xml:space="preserve"> </v>
      </c>
      <c r="AA589" s="263" t="str">
        <f>IF($N589="Complete",VLOOKUP($B589,'1C.Report TOS PreCall'!$B$2:$K$842,5,FALSE)," ")</f>
        <v xml:space="preserve"> </v>
      </c>
    </row>
    <row r="590" spans="1:27">
      <c r="A590" s="284">
        <v>580</v>
      </c>
      <c r="B590" s="262"/>
      <c r="C590" s="262"/>
      <c r="D590" s="262"/>
      <c r="E590" s="291"/>
      <c r="F590" s="268"/>
      <c r="G590" s="268"/>
      <c r="H590" s="291"/>
      <c r="I590" s="268"/>
      <c r="J590" s="295"/>
      <c r="K590" s="295"/>
      <c r="L590" s="295"/>
      <c r="M590" s="291"/>
      <c r="N590" s="262"/>
      <c r="O590" s="285" t="str">
        <f>IF($N590="Complete",IF(NOT(ISBLANK(J590)),VLOOKUP(J590,'1D.Report SMS INV1'!$D$5:$J$1005,7,FALSE),""),"")</f>
        <v/>
      </c>
      <c r="P590" s="285" t="str">
        <f>IF($N590="Complete",IF(NOT(ISBLANK(K590)),VLOOKUP(K590,'1D.Report SMS INV1'!$D$5:$J$1005,7,FALSE),""),"")</f>
        <v/>
      </c>
      <c r="Q590" s="285" t="str">
        <f>IF($N590="Complete",IF(NOT(ISBLANK(L590)),VLOOKUP(L590,'1D.Report SMS INV1'!$D$5:$J$1005,7,FALSE),""),"")</f>
        <v/>
      </c>
      <c r="R590" s="285" t="str">
        <f>IF($N590="Complete",IF(NOT(ISBLANK(J590)),VLOOKUP(J590,'1E.Report SMS INV2'!$D$5:$J$1005,7,FALSE),""),"")</f>
        <v/>
      </c>
      <c r="S590" s="285" t="str">
        <f>IF($N590="Complete",IF(NOT(ISBLANK(K590)),VLOOKUP(K590,'1E.Report SMS INV2'!$D$5:$J$1005,7,FALSE),""),"")</f>
        <v/>
      </c>
      <c r="T590" s="285" t="str">
        <f>IF($N590="Complete",IF(NOT(ISBLANK(L590)),VLOOKUP(L590,'1E.Report SMS INV2'!$D$5:$J$1005,7,FALSE),""),"")</f>
        <v/>
      </c>
      <c r="U590" s="285" t="str">
        <f>IF(N590="Complete",IF(COUNTIF($J$12:$J590,$J590)+COUNTIF($K$12:$K590,$J590)+COUNTIF($L$12:$L590,$J590)&gt;1,"Data Duplicate",""),"")</f>
        <v/>
      </c>
      <c r="V590" s="263" t="str">
        <f>IF($N590="Complete",VLOOKUP($B590,'1C.Report TOS PreCall'!$B$2:$K$842,7,FALSE)," ")</f>
        <v xml:space="preserve"> </v>
      </c>
      <c r="W590" s="263" t="str">
        <f>IF($N590="Complete",VLOOKUP($B590,'1C.Report TOS PreCall'!$B$2:$K$842,4,FALSE)," ")</f>
        <v xml:space="preserve"> </v>
      </c>
      <c r="X590" s="263"/>
      <c r="Y590" s="263" t="str">
        <f>IF($N590="Complete",VLOOKUP($B590,'1C.Report TOS PreCall'!$B$2:$K$842,6,FALSE)," ")</f>
        <v xml:space="preserve"> </v>
      </c>
      <c r="Z590" s="263" t="str">
        <f>IF($N590="Complete",VLOOKUP($B590,'1C.Report TOS PreCall'!$B$2:$K$842,8,FALSE)," ")</f>
        <v xml:space="preserve"> </v>
      </c>
      <c r="AA590" s="263" t="str">
        <f>IF($N590="Complete",VLOOKUP($B590,'1C.Report TOS PreCall'!$B$2:$K$842,5,FALSE)," ")</f>
        <v xml:space="preserve"> </v>
      </c>
    </row>
    <row r="591" spans="1:27">
      <c r="A591" s="284">
        <v>581</v>
      </c>
      <c r="B591" s="262"/>
      <c r="C591" s="262"/>
      <c r="D591" s="262"/>
      <c r="E591" s="291"/>
      <c r="F591" s="268"/>
      <c r="G591" s="268"/>
      <c r="H591" s="291"/>
      <c r="I591" s="268"/>
      <c r="J591" s="295"/>
      <c r="K591" s="295"/>
      <c r="L591" s="295"/>
      <c r="M591" s="291"/>
      <c r="N591" s="262"/>
      <c r="O591" s="285" t="str">
        <f>IF($N591="Complete",IF(NOT(ISBLANK(J591)),VLOOKUP(J591,'1D.Report SMS INV1'!$D$5:$J$1005,7,FALSE),""),"")</f>
        <v/>
      </c>
      <c r="P591" s="285" t="str">
        <f>IF($N591="Complete",IF(NOT(ISBLANK(K591)),VLOOKUP(K591,'1D.Report SMS INV1'!$D$5:$J$1005,7,FALSE),""),"")</f>
        <v/>
      </c>
      <c r="Q591" s="285" t="str">
        <f>IF($N591="Complete",IF(NOT(ISBLANK(L591)),VLOOKUP(L591,'1D.Report SMS INV1'!$D$5:$J$1005,7,FALSE),""),"")</f>
        <v/>
      </c>
      <c r="R591" s="285" t="str">
        <f>IF($N591="Complete",IF(NOT(ISBLANK(J591)),VLOOKUP(J591,'1E.Report SMS INV2'!$D$5:$J$1005,7,FALSE),""),"")</f>
        <v/>
      </c>
      <c r="S591" s="285" t="str">
        <f>IF($N591="Complete",IF(NOT(ISBLANK(K591)),VLOOKUP(K591,'1E.Report SMS INV2'!$D$5:$J$1005,7,FALSE),""),"")</f>
        <v/>
      </c>
      <c r="T591" s="285" t="str">
        <f>IF($N591="Complete",IF(NOT(ISBLANK(L591)),VLOOKUP(L591,'1E.Report SMS INV2'!$D$5:$J$1005,7,FALSE),""),"")</f>
        <v/>
      </c>
      <c r="U591" s="285" t="str">
        <f>IF(N591="Complete",IF(COUNTIF($J$12:$J591,$J591)+COUNTIF($K$12:$K591,$J591)+COUNTIF($L$12:$L591,$J591)&gt;1,"Data Duplicate",""),"")</f>
        <v/>
      </c>
      <c r="V591" s="263" t="str">
        <f>IF($N591="Complete",VLOOKUP($B591,'1C.Report TOS PreCall'!$B$2:$K$842,7,FALSE)," ")</f>
        <v xml:space="preserve"> </v>
      </c>
      <c r="W591" s="263" t="str">
        <f>IF($N591="Complete",VLOOKUP($B591,'1C.Report TOS PreCall'!$B$2:$K$842,4,FALSE)," ")</f>
        <v xml:space="preserve"> </v>
      </c>
      <c r="X591" s="263"/>
      <c r="Y591" s="263" t="str">
        <f>IF($N591="Complete",VLOOKUP($B591,'1C.Report TOS PreCall'!$B$2:$K$842,6,FALSE)," ")</f>
        <v xml:space="preserve"> </v>
      </c>
      <c r="Z591" s="263" t="str">
        <f>IF($N591="Complete",VLOOKUP($B591,'1C.Report TOS PreCall'!$B$2:$K$842,8,FALSE)," ")</f>
        <v xml:space="preserve"> </v>
      </c>
      <c r="AA591" s="263" t="str">
        <f>IF($N591="Complete",VLOOKUP($B591,'1C.Report TOS PreCall'!$B$2:$K$842,5,FALSE)," ")</f>
        <v xml:space="preserve"> </v>
      </c>
    </row>
    <row r="592" spans="1:27">
      <c r="A592" s="284">
        <v>582</v>
      </c>
      <c r="B592" s="262"/>
      <c r="C592" s="262"/>
      <c r="D592" s="262"/>
      <c r="E592" s="291"/>
      <c r="F592" s="268"/>
      <c r="G592" s="268"/>
      <c r="H592" s="291"/>
      <c r="I592" s="268"/>
      <c r="J592" s="295"/>
      <c r="K592" s="295"/>
      <c r="L592" s="295"/>
      <c r="M592" s="291"/>
      <c r="N592" s="262"/>
      <c r="O592" s="285" t="str">
        <f>IF($N592="Complete",IF(NOT(ISBLANK(J592)),VLOOKUP(J592,'1D.Report SMS INV1'!$D$5:$J$1005,7,FALSE),""),"")</f>
        <v/>
      </c>
      <c r="P592" s="285" t="str">
        <f>IF($N592="Complete",IF(NOT(ISBLANK(K592)),VLOOKUP(K592,'1D.Report SMS INV1'!$D$5:$J$1005,7,FALSE),""),"")</f>
        <v/>
      </c>
      <c r="Q592" s="285" t="str">
        <f>IF($N592="Complete",IF(NOT(ISBLANK(L592)),VLOOKUP(L592,'1D.Report SMS INV1'!$D$5:$J$1005,7,FALSE),""),"")</f>
        <v/>
      </c>
      <c r="R592" s="285" t="str">
        <f>IF($N592="Complete",IF(NOT(ISBLANK(J592)),VLOOKUP(J592,'1E.Report SMS INV2'!$D$5:$J$1005,7,FALSE),""),"")</f>
        <v/>
      </c>
      <c r="S592" s="285" t="str">
        <f>IF($N592="Complete",IF(NOT(ISBLANK(K592)),VLOOKUP(K592,'1E.Report SMS INV2'!$D$5:$J$1005,7,FALSE),""),"")</f>
        <v/>
      </c>
      <c r="T592" s="285" t="str">
        <f>IF($N592="Complete",IF(NOT(ISBLANK(L592)),VLOOKUP(L592,'1E.Report SMS INV2'!$D$5:$J$1005,7,FALSE),""),"")</f>
        <v/>
      </c>
      <c r="U592" s="285" t="str">
        <f>IF(N592="Complete",IF(COUNTIF($J$12:$J592,$J592)+COUNTIF($K$12:$K592,$J592)+COUNTIF($L$12:$L592,$J592)&gt;1,"Data Duplicate",""),"")</f>
        <v/>
      </c>
      <c r="V592" s="263" t="str">
        <f>IF($N592="Complete",VLOOKUP($B592,'1C.Report TOS PreCall'!$B$2:$K$842,7,FALSE)," ")</f>
        <v xml:space="preserve"> </v>
      </c>
      <c r="W592" s="263" t="str">
        <f>IF($N592="Complete",VLOOKUP($B592,'1C.Report TOS PreCall'!$B$2:$K$842,4,FALSE)," ")</f>
        <v xml:space="preserve"> </v>
      </c>
      <c r="X592" s="263"/>
      <c r="Y592" s="263" t="str">
        <f>IF($N592="Complete",VLOOKUP($B592,'1C.Report TOS PreCall'!$B$2:$K$842,6,FALSE)," ")</f>
        <v xml:space="preserve"> </v>
      </c>
      <c r="Z592" s="263" t="str">
        <f>IF($N592="Complete",VLOOKUP($B592,'1C.Report TOS PreCall'!$B$2:$K$842,8,FALSE)," ")</f>
        <v xml:space="preserve"> </v>
      </c>
      <c r="AA592" s="263" t="str">
        <f>IF($N592="Complete",VLOOKUP($B592,'1C.Report TOS PreCall'!$B$2:$K$842,5,FALSE)," ")</f>
        <v xml:space="preserve"> </v>
      </c>
    </row>
    <row r="593" spans="1:27">
      <c r="A593" s="284">
        <v>583</v>
      </c>
      <c r="B593" s="262"/>
      <c r="C593" s="262"/>
      <c r="D593" s="262"/>
      <c r="E593" s="291"/>
      <c r="F593" s="268"/>
      <c r="G593" s="268"/>
      <c r="H593" s="291"/>
      <c r="I593" s="268"/>
      <c r="J593" s="295"/>
      <c r="K593" s="295"/>
      <c r="L593" s="295"/>
      <c r="M593" s="291"/>
      <c r="N593" s="262"/>
      <c r="O593" s="285" t="str">
        <f>IF($N593="Complete",IF(NOT(ISBLANK(J593)),VLOOKUP(J593,'1D.Report SMS INV1'!$D$5:$J$1005,7,FALSE),""),"")</f>
        <v/>
      </c>
      <c r="P593" s="285" t="str">
        <f>IF($N593="Complete",IF(NOT(ISBLANK(K593)),VLOOKUP(K593,'1D.Report SMS INV1'!$D$5:$J$1005,7,FALSE),""),"")</f>
        <v/>
      </c>
      <c r="Q593" s="285" t="str">
        <f>IF($N593="Complete",IF(NOT(ISBLANK(L593)),VLOOKUP(L593,'1D.Report SMS INV1'!$D$5:$J$1005,7,FALSE),""),"")</f>
        <v/>
      </c>
      <c r="R593" s="285" t="str">
        <f>IF($N593="Complete",IF(NOT(ISBLANK(J593)),VLOOKUP(J593,'1E.Report SMS INV2'!$D$5:$J$1005,7,FALSE),""),"")</f>
        <v/>
      </c>
      <c r="S593" s="285" t="str">
        <f>IF($N593="Complete",IF(NOT(ISBLANK(K593)),VLOOKUP(K593,'1E.Report SMS INV2'!$D$5:$J$1005,7,FALSE),""),"")</f>
        <v/>
      </c>
      <c r="T593" s="285" t="str">
        <f>IF($N593="Complete",IF(NOT(ISBLANK(L593)),VLOOKUP(L593,'1E.Report SMS INV2'!$D$5:$J$1005,7,FALSE),""),"")</f>
        <v/>
      </c>
      <c r="U593" s="285" t="str">
        <f>IF(N593="Complete",IF(COUNTIF($J$12:$J593,$J593)+COUNTIF($K$12:$K593,$J593)+COUNTIF($L$12:$L593,$J593)&gt;1,"Data Duplicate",""),"")</f>
        <v/>
      </c>
      <c r="V593" s="263" t="str">
        <f>IF($N593="Complete",VLOOKUP($B593,'1C.Report TOS PreCall'!$B$2:$K$842,7,FALSE)," ")</f>
        <v xml:space="preserve"> </v>
      </c>
      <c r="W593" s="263" t="str">
        <f>IF($N593="Complete",VLOOKUP($B593,'1C.Report TOS PreCall'!$B$2:$K$842,4,FALSE)," ")</f>
        <v xml:space="preserve"> </v>
      </c>
      <c r="X593" s="263"/>
      <c r="Y593" s="263" t="str">
        <f>IF($N593="Complete",VLOOKUP($B593,'1C.Report TOS PreCall'!$B$2:$K$842,6,FALSE)," ")</f>
        <v xml:space="preserve"> </v>
      </c>
      <c r="Z593" s="263" t="str">
        <f>IF($N593="Complete",VLOOKUP($B593,'1C.Report TOS PreCall'!$B$2:$K$842,8,FALSE)," ")</f>
        <v xml:space="preserve"> </v>
      </c>
      <c r="AA593" s="263" t="str">
        <f>IF($N593="Complete",VLOOKUP($B593,'1C.Report TOS PreCall'!$B$2:$K$842,5,FALSE)," ")</f>
        <v xml:space="preserve"> </v>
      </c>
    </row>
    <row r="594" spans="1:27">
      <c r="A594" s="284">
        <v>584</v>
      </c>
      <c r="B594" s="262"/>
      <c r="C594" s="262"/>
      <c r="D594" s="262"/>
      <c r="E594" s="291"/>
      <c r="F594" s="268"/>
      <c r="G594" s="268"/>
      <c r="H594" s="291"/>
      <c r="I594" s="268"/>
      <c r="J594" s="295"/>
      <c r="K594" s="295"/>
      <c r="L594" s="295"/>
      <c r="M594" s="291"/>
      <c r="N594" s="262"/>
      <c r="O594" s="285" t="str">
        <f>IF($N594="Complete",IF(NOT(ISBLANK(J594)),VLOOKUP(J594,'1D.Report SMS INV1'!$D$5:$J$1005,7,FALSE),""),"")</f>
        <v/>
      </c>
      <c r="P594" s="285" t="str">
        <f>IF($N594="Complete",IF(NOT(ISBLANK(K594)),VLOOKUP(K594,'1D.Report SMS INV1'!$D$5:$J$1005,7,FALSE),""),"")</f>
        <v/>
      </c>
      <c r="Q594" s="285" t="str">
        <f>IF($N594="Complete",IF(NOT(ISBLANK(L594)),VLOOKUP(L594,'1D.Report SMS INV1'!$D$5:$J$1005,7,FALSE),""),"")</f>
        <v/>
      </c>
      <c r="R594" s="285" t="str">
        <f>IF($N594="Complete",IF(NOT(ISBLANK(J594)),VLOOKUP(J594,'1E.Report SMS INV2'!$D$5:$J$1005,7,FALSE),""),"")</f>
        <v/>
      </c>
      <c r="S594" s="285" t="str">
        <f>IF($N594="Complete",IF(NOT(ISBLANK(K594)),VLOOKUP(K594,'1E.Report SMS INV2'!$D$5:$J$1005,7,FALSE),""),"")</f>
        <v/>
      </c>
      <c r="T594" s="285" t="str">
        <f>IF($N594="Complete",IF(NOT(ISBLANK(L594)),VLOOKUP(L594,'1E.Report SMS INV2'!$D$5:$J$1005,7,FALSE),""),"")</f>
        <v/>
      </c>
      <c r="U594" s="285" t="str">
        <f>IF(N594="Complete",IF(COUNTIF($J$12:$J594,$J594)+COUNTIF($K$12:$K594,$J594)+COUNTIF($L$12:$L594,$J594)&gt;1,"Data Duplicate",""),"")</f>
        <v/>
      </c>
      <c r="V594" s="263" t="str">
        <f>IF($N594="Complete",VLOOKUP($B594,'1C.Report TOS PreCall'!$B$2:$K$842,7,FALSE)," ")</f>
        <v xml:space="preserve"> </v>
      </c>
      <c r="W594" s="263" t="str">
        <f>IF($N594="Complete",VLOOKUP($B594,'1C.Report TOS PreCall'!$B$2:$K$842,4,FALSE)," ")</f>
        <v xml:space="preserve"> </v>
      </c>
      <c r="X594" s="263"/>
      <c r="Y594" s="263" t="str">
        <f>IF($N594="Complete",VLOOKUP($B594,'1C.Report TOS PreCall'!$B$2:$K$842,6,FALSE)," ")</f>
        <v xml:space="preserve"> </v>
      </c>
      <c r="Z594" s="263" t="str">
        <f>IF($N594="Complete",VLOOKUP($B594,'1C.Report TOS PreCall'!$B$2:$K$842,8,FALSE)," ")</f>
        <v xml:space="preserve"> </v>
      </c>
      <c r="AA594" s="263" t="str">
        <f>IF($N594="Complete",VLOOKUP($B594,'1C.Report TOS PreCall'!$B$2:$K$842,5,FALSE)," ")</f>
        <v xml:space="preserve"> </v>
      </c>
    </row>
    <row r="595" spans="1:27">
      <c r="A595" s="284">
        <v>585</v>
      </c>
      <c r="B595" s="262"/>
      <c r="C595" s="262"/>
      <c r="D595" s="262"/>
      <c r="E595" s="291"/>
      <c r="F595" s="268"/>
      <c r="G595" s="268"/>
      <c r="H595" s="291"/>
      <c r="I595" s="268"/>
      <c r="J595" s="295"/>
      <c r="K595" s="295"/>
      <c r="L595" s="295"/>
      <c r="M595" s="291"/>
      <c r="N595" s="262"/>
      <c r="O595" s="285" t="str">
        <f>IF($N595="Complete",IF(NOT(ISBLANK(J595)),VLOOKUP(J595,'1D.Report SMS INV1'!$D$5:$J$1005,7,FALSE),""),"")</f>
        <v/>
      </c>
      <c r="P595" s="285" t="str">
        <f>IF($N595="Complete",IF(NOT(ISBLANK(K595)),VLOOKUP(K595,'1D.Report SMS INV1'!$D$5:$J$1005,7,FALSE),""),"")</f>
        <v/>
      </c>
      <c r="Q595" s="285" t="str">
        <f>IF($N595="Complete",IF(NOT(ISBLANK(L595)),VLOOKUP(L595,'1D.Report SMS INV1'!$D$5:$J$1005,7,FALSE),""),"")</f>
        <v/>
      </c>
      <c r="R595" s="285" t="str">
        <f>IF($N595="Complete",IF(NOT(ISBLANK(J595)),VLOOKUP(J595,'1E.Report SMS INV2'!$D$5:$J$1005,7,FALSE),""),"")</f>
        <v/>
      </c>
      <c r="S595" s="285" t="str">
        <f>IF($N595="Complete",IF(NOT(ISBLANK(K595)),VLOOKUP(K595,'1E.Report SMS INV2'!$D$5:$J$1005,7,FALSE),""),"")</f>
        <v/>
      </c>
      <c r="T595" s="285" t="str">
        <f>IF($N595="Complete",IF(NOT(ISBLANK(L595)),VLOOKUP(L595,'1E.Report SMS INV2'!$D$5:$J$1005,7,FALSE),""),"")</f>
        <v/>
      </c>
      <c r="U595" s="285" t="str">
        <f>IF(N595="Complete",IF(COUNTIF($J$12:$J595,$J595)+COUNTIF($K$12:$K595,$J595)+COUNTIF($L$12:$L595,$J595)&gt;1,"Data Duplicate",""),"")</f>
        <v/>
      </c>
      <c r="V595" s="263" t="str">
        <f>IF($N595="Complete",VLOOKUP($B595,'1C.Report TOS PreCall'!$B$2:$K$842,7,FALSE)," ")</f>
        <v xml:space="preserve"> </v>
      </c>
      <c r="W595" s="263" t="str">
        <f>IF($N595="Complete",VLOOKUP($B595,'1C.Report TOS PreCall'!$B$2:$K$842,4,FALSE)," ")</f>
        <v xml:space="preserve"> </v>
      </c>
      <c r="X595" s="263"/>
      <c r="Y595" s="263" t="str">
        <f>IF($N595="Complete",VLOOKUP($B595,'1C.Report TOS PreCall'!$B$2:$K$842,6,FALSE)," ")</f>
        <v xml:space="preserve"> </v>
      </c>
      <c r="Z595" s="263" t="str">
        <f>IF($N595="Complete",VLOOKUP($B595,'1C.Report TOS PreCall'!$B$2:$K$842,8,FALSE)," ")</f>
        <v xml:space="preserve"> </v>
      </c>
      <c r="AA595" s="263" t="str">
        <f>IF($N595="Complete",VLOOKUP($B595,'1C.Report TOS PreCall'!$B$2:$K$842,5,FALSE)," ")</f>
        <v xml:space="preserve"> </v>
      </c>
    </row>
    <row r="596" spans="1:27">
      <c r="A596" s="284">
        <v>586</v>
      </c>
      <c r="B596" s="262"/>
      <c r="C596" s="262"/>
      <c r="D596" s="262"/>
      <c r="E596" s="291"/>
      <c r="F596" s="268"/>
      <c r="G596" s="268"/>
      <c r="H596" s="291"/>
      <c r="I596" s="268"/>
      <c r="J596" s="295"/>
      <c r="K596" s="295"/>
      <c r="L596" s="295"/>
      <c r="M596" s="291"/>
      <c r="N596" s="262"/>
      <c r="O596" s="285" t="str">
        <f>IF($N596="Complete",IF(NOT(ISBLANK(J596)),VLOOKUP(J596,'1D.Report SMS INV1'!$D$5:$J$1005,7,FALSE),""),"")</f>
        <v/>
      </c>
      <c r="P596" s="285" t="str">
        <f>IF($N596="Complete",IF(NOT(ISBLANK(K596)),VLOOKUP(K596,'1D.Report SMS INV1'!$D$5:$J$1005,7,FALSE),""),"")</f>
        <v/>
      </c>
      <c r="Q596" s="285" t="str">
        <f>IF($N596="Complete",IF(NOT(ISBLANK(L596)),VLOOKUP(L596,'1D.Report SMS INV1'!$D$5:$J$1005,7,FALSE),""),"")</f>
        <v/>
      </c>
      <c r="R596" s="285" t="str">
        <f>IF($N596="Complete",IF(NOT(ISBLANK(J596)),VLOOKUP(J596,'1E.Report SMS INV2'!$D$5:$J$1005,7,FALSE),""),"")</f>
        <v/>
      </c>
      <c r="S596" s="285" t="str">
        <f>IF($N596="Complete",IF(NOT(ISBLANK(K596)),VLOOKUP(K596,'1E.Report SMS INV2'!$D$5:$J$1005,7,FALSE),""),"")</f>
        <v/>
      </c>
      <c r="T596" s="285" t="str">
        <f>IF($N596="Complete",IF(NOT(ISBLANK(L596)),VLOOKUP(L596,'1E.Report SMS INV2'!$D$5:$J$1005,7,FALSE),""),"")</f>
        <v/>
      </c>
      <c r="U596" s="285" t="str">
        <f>IF(N596="Complete",IF(COUNTIF($J$12:$J596,$J596)+COUNTIF($K$12:$K596,$J596)+COUNTIF($L$12:$L596,$J596)&gt;1,"Data Duplicate",""),"")</f>
        <v/>
      </c>
      <c r="V596" s="263" t="str">
        <f>IF($N596="Complete",VLOOKUP($B596,'1C.Report TOS PreCall'!$B$2:$K$842,7,FALSE)," ")</f>
        <v xml:space="preserve"> </v>
      </c>
      <c r="W596" s="263" t="str">
        <f>IF($N596="Complete",VLOOKUP($B596,'1C.Report TOS PreCall'!$B$2:$K$842,4,FALSE)," ")</f>
        <v xml:space="preserve"> </v>
      </c>
      <c r="X596" s="263"/>
      <c r="Y596" s="263" t="str">
        <f>IF($N596="Complete",VLOOKUP($B596,'1C.Report TOS PreCall'!$B$2:$K$842,6,FALSE)," ")</f>
        <v xml:space="preserve"> </v>
      </c>
      <c r="Z596" s="263" t="str">
        <f>IF($N596="Complete",VLOOKUP($B596,'1C.Report TOS PreCall'!$B$2:$K$842,8,FALSE)," ")</f>
        <v xml:space="preserve"> </v>
      </c>
      <c r="AA596" s="263" t="str">
        <f>IF($N596="Complete",VLOOKUP($B596,'1C.Report TOS PreCall'!$B$2:$K$842,5,FALSE)," ")</f>
        <v xml:space="preserve"> </v>
      </c>
    </row>
    <row r="597" spans="1:27">
      <c r="A597" s="284">
        <v>587</v>
      </c>
      <c r="B597" s="262"/>
      <c r="C597" s="262"/>
      <c r="D597" s="262"/>
      <c r="E597" s="291"/>
      <c r="F597" s="268"/>
      <c r="G597" s="268"/>
      <c r="H597" s="291"/>
      <c r="I597" s="268"/>
      <c r="J597" s="295"/>
      <c r="K597" s="295"/>
      <c r="L597" s="295"/>
      <c r="M597" s="291"/>
      <c r="N597" s="262"/>
      <c r="O597" s="285" t="str">
        <f>IF($N597="Complete",IF(NOT(ISBLANK(J597)),VLOOKUP(J597,'1D.Report SMS INV1'!$D$5:$J$1005,7,FALSE),""),"")</f>
        <v/>
      </c>
      <c r="P597" s="285" t="str">
        <f>IF($N597="Complete",IF(NOT(ISBLANK(K597)),VLOOKUP(K597,'1D.Report SMS INV1'!$D$5:$J$1005,7,FALSE),""),"")</f>
        <v/>
      </c>
      <c r="Q597" s="285" t="str">
        <f>IF($N597="Complete",IF(NOT(ISBLANK(L597)),VLOOKUP(L597,'1D.Report SMS INV1'!$D$5:$J$1005,7,FALSE),""),"")</f>
        <v/>
      </c>
      <c r="R597" s="285" t="str">
        <f>IF($N597="Complete",IF(NOT(ISBLANK(J597)),VLOOKUP(J597,'1E.Report SMS INV2'!$D$5:$J$1005,7,FALSE),""),"")</f>
        <v/>
      </c>
      <c r="S597" s="285" t="str">
        <f>IF($N597="Complete",IF(NOT(ISBLANK(K597)),VLOOKUP(K597,'1E.Report SMS INV2'!$D$5:$J$1005,7,FALSE),""),"")</f>
        <v/>
      </c>
      <c r="T597" s="285" t="str">
        <f>IF($N597="Complete",IF(NOT(ISBLANK(L597)),VLOOKUP(L597,'1E.Report SMS INV2'!$D$5:$J$1005,7,FALSE),""),"")</f>
        <v/>
      </c>
      <c r="U597" s="285" t="str">
        <f>IF(N597="Complete",IF(COUNTIF($J$12:$J597,$J597)+COUNTIF($K$12:$K597,$J597)+COUNTIF($L$12:$L597,$J597)&gt;1,"Data Duplicate",""),"")</f>
        <v/>
      </c>
      <c r="V597" s="263" t="str">
        <f>IF($N597="Complete",VLOOKUP($B597,'1C.Report TOS PreCall'!$B$2:$K$842,7,FALSE)," ")</f>
        <v xml:space="preserve"> </v>
      </c>
      <c r="W597" s="263" t="str">
        <f>IF($N597="Complete",VLOOKUP($B597,'1C.Report TOS PreCall'!$B$2:$K$842,4,FALSE)," ")</f>
        <v xml:space="preserve"> </v>
      </c>
      <c r="X597" s="263"/>
      <c r="Y597" s="263" t="str">
        <f>IF($N597="Complete",VLOOKUP($B597,'1C.Report TOS PreCall'!$B$2:$K$842,6,FALSE)," ")</f>
        <v xml:space="preserve"> </v>
      </c>
      <c r="Z597" s="263" t="str">
        <f>IF($N597="Complete",VLOOKUP($B597,'1C.Report TOS PreCall'!$B$2:$K$842,8,FALSE)," ")</f>
        <v xml:space="preserve"> </v>
      </c>
      <c r="AA597" s="263" t="str">
        <f>IF($N597="Complete",VLOOKUP($B597,'1C.Report TOS PreCall'!$B$2:$K$842,5,FALSE)," ")</f>
        <v xml:space="preserve"> </v>
      </c>
    </row>
    <row r="598" spans="1:27">
      <c r="A598" s="284">
        <v>588</v>
      </c>
      <c r="B598" s="262"/>
      <c r="C598" s="262"/>
      <c r="D598" s="262"/>
      <c r="E598" s="291"/>
      <c r="F598" s="268"/>
      <c r="G598" s="268"/>
      <c r="H598" s="291"/>
      <c r="I598" s="268"/>
      <c r="J598" s="295"/>
      <c r="K598" s="295"/>
      <c r="L598" s="295"/>
      <c r="M598" s="291"/>
      <c r="N598" s="262"/>
      <c r="O598" s="285" t="str">
        <f>IF($N598="Complete",IF(NOT(ISBLANK(J598)),VLOOKUP(J598,'1D.Report SMS INV1'!$D$5:$J$1005,7,FALSE),""),"")</f>
        <v/>
      </c>
      <c r="P598" s="285" t="str">
        <f>IF($N598="Complete",IF(NOT(ISBLANK(K598)),VLOOKUP(K598,'1D.Report SMS INV1'!$D$5:$J$1005,7,FALSE),""),"")</f>
        <v/>
      </c>
      <c r="Q598" s="285" t="str">
        <f>IF($N598="Complete",IF(NOT(ISBLANK(L598)),VLOOKUP(L598,'1D.Report SMS INV1'!$D$5:$J$1005,7,FALSE),""),"")</f>
        <v/>
      </c>
      <c r="R598" s="285" t="str">
        <f>IF($N598="Complete",IF(NOT(ISBLANK(J598)),VLOOKUP(J598,'1E.Report SMS INV2'!$D$5:$J$1005,7,FALSE),""),"")</f>
        <v/>
      </c>
      <c r="S598" s="285" t="str">
        <f>IF($N598="Complete",IF(NOT(ISBLANK(K598)),VLOOKUP(K598,'1E.Report SMS INV2'!$D$5:$J$1005,7,FALSE),""),"")</f>
        <v/>
      </c>
      <c r="T598" s="285" t="str">
        <f>IF($N598="Complete",IF(NOT(ISBLANK(L598)),VLOOKUP(L598,'1E.Report SMS INV2'!$D$5:$J$1005,7,FALSE),""),"")</f>
        <v/>
      </c>
      <c r="U598" s="285" t="str">
        <f>IF(N598="Complete",IF(COUNTIF($J$12:$J598,$J598)+COUNTIF($K$12:$K598,$J598)+COUNTIF($L$12:$L598,$J598)&gt;1,"Data Duplicate",""),"")</f>
        <v/>
      </c>
      <c r="V598" s="263" t="str">
        <f>IF($N598="Complete",VLOOKUP($B598,'1C.Report TOS PreCall'!$B$2:$K$842,7,FALSE)," ")</f>
        <v xml:space="preserve"> </v>
      </c>
      <c r="W598" s="263" t="str">
        <f>IF($N598="Complete",VLOOKUP($B598,'1C.Report TOS PreCall'!$B$2:$K$842,4,FALSE)," ")</f>
        <v xml:space="preserve"> </v>
      </c>
      <c r="X598" s="263"/>
      <c r="Y598" s="263" t="str">
        <f>IF($N598="Complete",VLOOKUP($B598,'1C.Report TOS PreCall'!$B$2:$K$842,6,FALSE)," ")</f>
        <v xml:space="preserve"> </v>
      </c>
      <c r="Z598" s="263" t="str">
        <f>IF($N598="Complete",VLOOKUP($B598,'1C.Report TOS PreCall'!$B$2:$K$842,8,FALSE)," ")</f>
        <v xml:space="preserve"> </v>
      </c>
      <c r="AA598" s="263" t="str">
        <f>IF($N598="Complete",VLOOKUP($B598,'1C.Report TOS PreCall'!$B$2:$K$842,5,FALSE)," ")</f>
        <v xml:space="preserve"> </v>
      </c>
    </row>
    <row r="599" spans="1:27">
      <c r="A599" s="284">
        <v>589</v>
      </c>
      <c r="B599" s="262"/>
      <c r="C599" s="262"/>
      <c r="D599" s="262"/>
      <c r="E599" s="291"/>
      <c r="F599" s="268"/>
      <c r="G599" s="268"/>
      <c r="H599" s="291"/>
      <c r="I599" s="268"/>
      <c r="J599" s="295"/>
      <c r="K599" s="295"/>
      <c r="L599" s="295"/>
      <c r="M599" s="291"/>
      <c r="N599" s="262"/>
      <c r="O599" s="285" t="str">
        <f>IF($N599="Complete",IF(NOT(ISBLANK(J599)),VLOOKUP(J599,'1D.Report SMS INV1'!$D$5:$J$1005,7,FALSE),""),"")</f>
        <v/>
      </c>
      <c r="P599" s="285" t="str">
        <f>IF($N599="Complete",IF(NOT(ISBLANK(K599)),VLOOKUP(K599,'1D.Report SMS INV1'!$D$5:$J$1005,7,FALSE),""),"")</f>
        <v/>
      </c>
      <c r="Q599" s="285" t="str">
        <f>IF($N599="Complete",IF(NOT(ISBLANK(L599)),VLOOKUP(L599,'1D.Report SMS INV1'!$D$5:$J$1005,7,FALSE),""),"")</f>
        <v/>
      </c>
      <c r="R599" s="285" t="str">
        <f>IF($N599="Complete",IF(NOT(ISBLANK(J599)),VLOOKUP(J599,'1E.Report SMS INV2'!$D$5:$J$1005,7,FALSE),""),"")</f>
        <v/>
      </c>
      <c r="S599" s="285" t="str">
        <f>IF($N599="Complete",IF(NOT(ISBLANK(K599)),VLOOKUP(K599,'1E.Report SMS INV2'!$D$5:$J$1005,7,FALSE),""),"")</f>
        <v/>
      </c>
      <c r="T599" s="285" t="str">
        <f>IF($N599="Complete",IF(NOT(ISBLANK(L599)),VLOOKUP(L599,'1E.Report SMS INV2'!$D$5:$J$1005,7,FALSE),""),"")</f>
        <v/>
      </c>
      <c r="U599" s="285" t="str">
        <f>IF(N599="Complete",IF(COUNTIF($J$12:$J599,$J599)+COUNTIF($K$12:$K599,$J599)+COUNTIF($L$12:$L599,$J599)&gt;1,"Data Duplicate",""),"")</f>
        <v/>
      </c>
      <c r="V599" s="263" t="str">
        <f>IF($N599="Complete",VLOOKUP($B599,'1C.Report TOS PreCall'!$B$2:$K$842,7,FALSE)," ")</f>
        <v xml:space="preserve"> </v>
      </c>
      <c r="W599" s="263" t="str">
        <f>IF($N599="Complete",VLOOKUP($B599,'1C.Report TOS PreCall'!$B$2:$K$842,4,FALSE)," ")</f>
        <v xml:space="preserve"> </v>
      </c>
      <c r="X599" s="263"/>
      <c r="Y599" s="263" t="str">
        <f>IF($N599="Complete",VLOOKUP($B599,'1C.Report TOS PreCall'!$B$2:$K$842,6,FALSE)," ")</f>
        <v xml:space="preserve"> </v>
      </c>
      <c r="Z599" s="263" t="str">
        <f>IF($N599="Complete",VLOOKUP($B599,'1C.Report TOS PreCall'!$B$2:$K$842,8,FALSE)," ")</f>
        <v xml:space="preserve"> </v>
      </c>
      <c r="AA599" s="263" t="str">
        <f>IF($N599="Complete",VLOOKUP($B599,'1C.Report TOS PreCall'!$B$2:$K$842,5,FALSE)," ")</f>
        <v xml:space="preserve"> </v>
      </c>
    </row>
    <row r="600" spans="1:27">
      <c r="A600" s="284">
        <v>590</v>
      </c>
      <c r="B600" s="262"/>
      <c r="C600" s="262"/>
      <c r="D600" s="262"/>
      <c r="E600" s="291"/>
      <c r="F600" s="268"/>
      <c r="G600" s="268"/>
      <c r="H600" s="291"/>
      <c r="I600" s="268"/>
      <c r="J600" s="295"/>
      <c r="K600" s="295"/>
      <c r="L600" s="295"/>
      <c r="M600" s="291"/>
      <c r="N600" s="262"/>
      <c r="O600" s="285" t="str">
        <f>IF($N600="Complete",IF(NOT(ISBLANK(J600)),VLOOKUP(J600,'1D.Report SMS INV1'!$D$5:$J$1005,7,FALSE),""),"")</f>
        <v/>
      </c>
      <c r="P600" s="285" t="str">
        <f>IF($N600="Complete",IF(NOT(ISBLANK(K600)),VLOOKUP(K600,'1D.Report SMS INV1'!$D$5:$J$1005,7,FALSE),""),"")</f>
        <v/>
      </c>
      <c r="Q600" s="285" t="str">
        <f>IF($N600="Complete",IF(NOT(ISBLANK(L600)),VLOOKUP(L600,'1D.Report SMS INV1'!$D$5:$J$1005,7,FALSE),""),"")</f>
        <v/>
      </c>
      <c r="R600" s="285" t="str">
        <f>IF($N600="Complete",IF(NOT(ISBLANK(J600)),VLOOKUP(J600,'1E.Report SMS INV2'!$D$5:$J$1005,7,FALSE),""),"")</f>
        <v/>
      </c>
      <c r="S600" s="285" t="str">
        <f>IF($N600="Complete",IF(NOT(ISBLANK(K600)),VLOOKUP(K600,'1E.Report SMS INV2'!$D$5:$J$1005,7,FALSE),""),"")</f>
        <v/>
      </c>
      <c r="T600" s="285" t="str">
        <f>IF($N600="Complete",IF(NOT(ISBLANK(L600)),VLOOKUP(L600,'1E.Report SMS INV2'!$D$5:$J$1005,7,FALSE),""),"")</f>
        <v/>
      </c>
      <c r="U600" s="285" t="str">
        <f>IF(N600="Complete",IF(COUNTIF($J$12:$J600,$J600)+COUNTIF($K$12:$K600,$J600)+COUNTIF($L$12:$L600,$J600)&gt;1,"Data Duplicate",""),"")</f>
        <v/>
      </c>
      <c r="V600" s="263" t="str">
        <f>IF($N600="Complete",VLOOKUP($B600,'1C.Report TOS PreCall'!$B$2:$K$842,7,FALSE)," ")</f>
        <v xml:space="preserve"> </v>
      </c>
      <c r="W600" s="263" t="str">
        <f>IF($N600="Complete",VLOOKUP($B600,'1C.Report TOS PreCall'!$B$2:$K$842,4,FALSE)," ")</f>
        <v xml:space="preserve"> </v>
      </c>
      <c r="X600" s="263"/>
      <c r="Y600" s="263" t="str">
        <f>IF($N600="Complete",VLOOKUP($B600,'1C.Report TOS PreCall'!$B$2:$K$842,6,FALSE)," ")</f>
        <v xml:space="preserve"> </v>
      </c>
      <c r="Z600" s="263" t="str">
        <f>IF($N600="Complete",VLOOKUP($B600,'1C.Report TOS PreCall'!$B$2:$K$842,8,FALSE)," ")</f>
        <v xml:space="preserve"> </v>
      </c>
      <c r="AA600" s="263" t="str">
        <f>IF($N600="Complete",VLOOKUP($B600,'1C.Report TOS PreCall'!$B$2:$K$842,5,FALSE)," ")</f>
        <v xml:space="preserve"> </v>
      </c>
    </row>
    <row r="601" spans="1:27">
      <c r="A601" s="284">
        <v>591</v>
      </c>
      <c r="B601" s="262"/>
      <c r="C601" s="262"/>
      <c r="D601" s="262"/>
      <c r="E601" s="291"/>
      <c r="F601" s="268"/>
      <c r="G601" s="268"/>
      <c r="H601" s="291"/>
      <c r="I601" s="268"/>
      <c r="J601" s="295"/>
      <c r="K601" s="295"/>
      <c r="L601" s="295"/>
      <c r="M601" s="291"/>
      <c r="N601" s="262"/>
      <c r="O601" s="285" t="str">
        <f>IF($N601="Complete",IF(NOT(ISBLANK(J601)),VLOOKUP(J601,'1D.Report SMS INV1'!$D$5:$J$1005,7,FALSE),""),"")</f>
        <v/>
      </c>
      <c r="P601" s="285" t="str">
        <f>IF($N601="Complete",IF(NOT(ISBLANK(K601)),VLOOKUP(K601,'1D.Report SMS INV1'!$D$5:$J$1005,7,FALSE),""),"")</f>
        <v/>
      </c>
      <c r="Q601" s="285" t="str">
        <f>IF($N601="Complete",IF(NOT(ISBLANK(L601)),VLOOKUP(L601,'1D.Report SMS INV1'!$D$5:$J$1005,7,FALSE),""),"")</f>
        <v/>
      </c>
      <c r="R601" s="285" t="str">
        <f>IF($N601="Complete",IF(NOT(ISBLANK(J601)),VLOOKUP(J601,'1E.Report SMS INV2'!$D$5:$J$1005,7,FALSE),""),"")</f>
        <v/>
      </c>
      <c r="S601" s="285" t="str">
        <f>IF($N601="Complete",IF(NOT(ISBLANK(K601)),VLOOKUP(K601,'1E.Report SMS INV2'!$D$5:$J$1005,7,FALSE),""),"")</f>
        <v/>
      </c>
      <c r="T601" s="285" t="str">
        <f>IF($N601="Complete",IF(NOT(ISBLANK(L601)),VLOOKUP(L601,'1E.Report SMS INV2'!$D$5:$J$1005,7,FALSE),""),"")</f>
        <v/>
      </c>
      <c r="U601" s="285" t="str">
        <f>IF(N601="Complete",IF(COUNTIF($J$12:$J601,$J601)+COUNTIF($K$12:$K601,$J601)+COUNTIF($L$12:$L601,$J601)&gt;1,"Data Duplicate",""),"")</f>
        <v/>
      </c>
      <c r="V601" s="263" t="str">
        <f>IF($N601="Complete",VLOOKUP($B601,'1C.Report TOS PreCall'!$B$2:$K$842,7,FALSE)," ")</f>
        <v xml:space="preserve"> </v>
      </c>
      <c r="W601" s="263" t="str">
        <f>IF($N601="Complete",VLOOKUP($B601,'1C.Report TOS PreCall'!$B$2:$K$842,4,FALSE)," ")</f>
        <v xml:space="preserve"> </v>
      </c>
      <c r="X601" s="263"/>
      <c r="Y601" s="263" t="str">
        <f>IF($N601="Complete",VLOOKUP($B601,'1C.Report TOS PreCall'!$B$2:$K$842,6,FALSE)," ")</f>
        <v xml:space="preserve"> </v>
      </c>
      <c r="Z601" s="263" t="str">
        <f>IF($N601="Complete",VLOOKUP($B601,'1C.Report TOS PreCall'!$B$2:$K$842,8,FALSE)," ")</f>
        <v xml:space="preserve"> </v>
      </c>
      <c r="AA601" s="263" t="str">
        <f>IF($N601="Complete",VLOOKUP($B601,'1C.Report TOS PreCall'!$B$2:$K$842,5,FALSE)," ")</f>
        <v xml:space="preserve"> </v>
      </c>
    </row>
    <row r="602" spans="1:27">
      <c r="A602" s="284">
        <v>592</v>
      </c>
      <c r="B602" s="262"/>
      <c r="C602" s="262"/>
      <c r="D602" s="262"/>
      <c r="E602" s="291"/>
      <c r="F602" s="268"/>
      <c r="G602" s="268"/>
      <c r="H602" s="291"/>
      <c r="I602" s="268"/>
      <c r="J602" s="295"/>
      <c r="K602" s="295"/>
      <c r="L602" s="295"/>
      <c r="M602" s="291"/>
      <c r="N602" s="262"/>
      <c r="O602" s="285" t="str">
        <f>IF($N602="Complete",IF(NOT(ISBLANK(J602)),VLOOKUP(J602,'1D.Report SMS INV1'!$D$5:$J$1005,7,FALSE),""),"")</f>
        <v/>
      </c>
      <c r="P602" s="285" t="str">
        <f>IF($N602="Complete",IF(NOT(ISBLANK(K602)),VLOOKUP(K602,'1D.Report SMS INV1'!$D$5:$J$1005,7,FALSE),""),"")</f>
        <v/>
      </c>
      <c r="Q602" s="285" t="str">
        <f>IF($N602="Complete",IF(NOT(ISBLANK(L602)),VLOOKUP(L602,'1D.Report SMS INV1'!$D$5:$J$1005,7,FALSE),""),"")</f>
        <v/>
      </c>
      <c r="R602" s="285" t="str">
        <f>IF($N602="Complete",IF(NOT(ISBLANK(J602)),VLOOKUP(J602,'1E.Report SMS INV2'!$D$5:$J$1005,7,FALSE),""),"")</f>
        <v/>
      </c>
      <c r="S602" s="285" t="str">
        <f>IF($N602="Complete",IF(NOT(ISBLANK(K602)),VLOOKUP(K602,'1E.Report SMS INV2'!$D$5:$J$1005,7,FALSE),""),"")</f>
        <v/>
      </c>
      <c r="T602" s="285" t="str">
        <f>IF($N602="Complete",IF(NOT(ISBLANK(L602)),VLOOKUP(L602,'1E.Report SMS INV2'!$D$5:$J$1005,7,FALSE),""),"")</f>
        <v/>
      </c>
      <c r="U602" s="285" t="str">
        <f>IF(N602="Complete",IF(COUNTIF($J$12:$J602,$J602)+COUNTIF($K$12:$K602,$J602)+COUNTIF($L$12:$L602,$J602)&gt;1,"Data Duplicate",""),"")</f>
        <v/>
      </c>
      <c r="V602" s="263" t="str">
        <f>IF($N602="Complete",VLOOKUP($B602,'1C.Report TOS PreCall'!$B$2:$K$842,7,FALSE)," ")</f>
        <v xml:space="preserve"> </v>
      </c>
      <c r="W602" s="263" t="str">
        <f>IF($N602="Complete",VLOOKUP($B602,'1C.Report TOS PreCall'!$B$2:$K$842,4,FALSE)," ")</f>
        <v xml:space="preserve"> </v>
      </c>
      <c r="X602" s="263"/>
      <c r="Y602" s="263" t="str">
        <f>IF($N602="Complete",VLOOKUP($B602,'1C.Report TOS PreCall'!$B$2:$K$842,6,FALSE)," ")</f>
        <v xml:space="preserve"> </v>
      </c>
      <c r="Z602" s="263" t="str">
        <f>IF($N602="Complete",VLOOKUP($B602,'1C.Report TOS PreCall'!$B$2:$K$842,8,FALSE)," ")</f>
        <v xml:space="preserve"> </v>
      </c>
      <c r="AA602" s="263" t="str">
        <f>IF($N602="Complete",VLOOKUP($B602,'1C.Report TOS PreCall'!$B$2:$K$842,5,FALSE)," ")</f>
        <v xml:space="preserve"> </v>
      </c>
    </row>
    <row r="603" spans="1:27">
      <c r="A603" s="284">
        <v>593</v>
      </c>
      <c r="B603" s="262"/>
      <c r="C603" s="262"/>
      <c r="D603" s="262"/>
      <c r="E603" s="291"/>
      <c r="F603" s="268"/>
      <c r="G603" s="268"/>
      <c r="H603" s="291"/>
      <c r="I603" s="268"/>
      <c r="J603" s="295"/>
      <c r="K603" s="295"/>
      <c r="L603" s="295"/>
      <c r="M603" s="291"/>
      <c r="N603" s="262"/>
      <c r="O603" s="285" t="str">
        <f>IF($N603="Complete",IF(NOT(ISBLANK(J603)),VLOOKUP(J603,'1D.Report SMS INV1'!$D$5:$J$1005,7,FALSE),""),"")</f>
        <v/>
      </c>
      <c r="P603" s="285" t="str">
        <f>IF($N603="Complete",IF(NOT(ISBLANK(K603)),VLOOKUP(K603,'1D.Report SMS INV1'!$D$5:$J$1005,7,FALSE),""),"")</f>
        <v/>
      </c>
      <c r="Q603" s="285" t="str">
        <f>IF($N603="Complete",IF(NOT(ISBLANK(L603)),VLOOKUP(L603,'1D.Report SMS INV1'!$D$5:$J$1005,7,FALSE),""),"")</f>
        <v/>
      </c>
      <c r="R603" s="285" t="str">
        <f>IF($N603="Complete",IF(NOT(ISBLANK(J603)),VLOOKUP(J603,'1E.Report SMS INV2'!$D$5:$J$1005,7,FALSE),""),"")</f>
        <v/>
      </c>
      <c r="S603" s="285" t="str">
        <f>IF($N603="Complete",IF(NOT(ISBLANK(K603)),VLOOKUP(K603,'1E.Report SMS INV2'!$D$5:$J$1005,7,FALSE),""),"")</f>
        <v/>
      </c>
      <c r="T603" s="285" t="str">
        <f>IF($N603="Complete",IF(NOT(ISBLANK(L603)),VLOOKUP(L603,'1E.Report SMS INV2'!$D$5:$J$1005,7,FALSE),""),"")</f>
        <v/>
      </c>
      <c r="U603" s="285" t="str">
        <f>IF(N603="Complete",IF(COUNTIF($J$12:$J603,$J603)+COUNTIF($K$12:$K603,$J603)+COUNTIF($L$12:$L603,$J603)&gt;1,"Data Duplicate",""),"")</f>
        <v/>
      </c>
      <c r="V603" s="263" t="str">
        <f>IF($N603="Complete",VLOOKUP($B603,'1C.Report TOS PreCall'!$B$2:$K$842,7,FALSE)," ")</f>
        <v xml:space="preserve"> </v>
      </c>
      <c r="W603" s="263" t="str">
        <f>IF($N603="Complete",VLOOKUP($B603,'1C.Report TOS PreCall'!$B$2:$K$842,4,FALSE)," ")</f>
        <v xml:space="preserve"> </v>
      </c>
      <c r="X603" s="263"/>
      <c r="Y603" s="263" t="str">
        <f>IF($N603="Complete",VLOOKUP($B603,'1C.Report TOS PreCall'!$B$2:$K$842,6,FALSE)," ")</f>
        <v xml:space="preserve"> </v>
      </c>
      <c r="Z603" s="263" t="str">
        <f>IF($N603="Complete",VLOOKUP($B603,'1C.Report TOS PreCall'!$B$2:$K$842,8,FALSE)," ")</f>
        <v xml:space="preserve"> </v>
      </c>
      <c r="AA603" s="263" t="str">
        <f>IF($N603="Complete",VLOOKUP($B603,'1C.Report TOS PreCall'!$B$2:$K$842,5,FALSE)," ")</f>
        <v xml:space="preserve"> </v>
      </c>
    </row>
    <row r="604" spans="1:27">
      <c r="A604" s="284">
        <v>594</v>
      </c>
      <c r="B604" s="262"/>
      <c r="C604" s="262"/>
      <c r="D604" s="262"/>
      <c r="E604" s="291"/>
      <c r="F604" s="268"/>
      <c r="G604" s="268"/>
      <c r="H604" s="291"/>
      <c r="I604" s="268"/>
      <c r="J604" s="295"/>
      <c r="K604" s="295"/>
      <c r="L604" s="295"/>
      <c r="M604" s="291"/>
      <c r="N604" s="262"/>
      <c r="O604" s="285" t="str">
        <f>IF($N604="Complete",IF(NOT(ISBLANK(J604)),VLOOKUP(J604,'1D.Report SMS INV1'!$D$5:$J$1005,7,FALSE),""),"")</f>
        <v/>
      </c>
      <c r="P604" s="285" t="str">
        <f>IF($N604="Complete",IF(NOT(ISBLANK(K604)),VLOOKUP(K604,'1D.Report SMS INV1'!$D$5:$J$1005,7,FALSE),""),"")</f>
        <v/>
      </c>
      <c r="Q604" s="285" t="str">
        <f>IF($N604="Complete",IF(NOT(ISBLANK(L604)),VLOOKUP(L604,'1D.Report SMS INV1'!$D$5:$J$1005,7,FALSE),""),"")</f>
        <v/>
      </c>
      <c r="R604" s="285" t="str">
        <f>IF($N604="Complete",IF(NOT(ISBLANK(J604)),VLOOKUP(J604,'1E.Report SMS INV2'!$D$5:$J$1005,7,FALSE),""),"")</f>
        <v/>
      </c>
      <c r="S604" s="285" t="str">
        <f>IF($N604="Complete",IF(NOT(ISBLANK(K604)),VLOOKUP(K604,'1E.Report SMS INV2'!$D$5:$J$1005,7,FALSE),""),"")</f>
        <v/>
      </c>
      <c r="T604" s="285" t="str">
        <f>IF($N604="Complete",IF(NOT(ISBLANK(L604)),VLOOKUP(L604,'1E.Report SMS INV2'!$D$5:$J$1005,7,FALSE),""),"")</f>
        <v/>
      </c>
      <c r="U604" s="285" t="str">
        <f>IF(N604="Complete",IF(COUNTIF($J$12:$J604,$J604)+COUNTIF($K$12:$K604,$J604)+COUNTIF($L$12:$L604,$J604)&gt;1,"Data Duplicate",""),"")</f>
        <v/>
      </c>
      <c r="V604" s="263" t="str">
        <f>IF($N604="Complete",VLOOKUP($B604,'1C.Report TOS PreCall'!$B$2:$K$842,7,FALSE)," ")</f>
        <v xml:space="preserve"> </v>
      </c>
      <c r="W604" s="263" t="str">
        <f>IF($N604="Complete",VLOOKUP($B604,'1C.Report TOS PreCall'!$B$2:$K$842,4,FALSE)," ")</f>
        <v xml:space="preserve"> </v>
      </c>
      <c r="X604" s="263"/>
      <c r="Y604" s="263" t="str">
        <f>IF($N604="Complete",VLOOKUP($B604,'1C.Report TOS PreCall'!$B$2:$K$842,6,FALSE)," ")</f>
        <v xml:space="preserve"> </v>
      </c>
      <c r="Z604" s="263" t="str">
        <f>IF($N604="Complete",VLOOKUP($B604,'1C.Report TOS PreCall'!$B$2:$K$842,8,FALSE)," ")</f>
        <v xml:space="preserve"> </v>
      </c>
      <c r="AA604" s="263" t="str">
        <f>IF($N604="Complete",VLOOKUP($B604,'1C.Report TOS PreCall'!$B$2:$K$842,5,FALSE)," ")</f>
        <v xml:space="preserve"> </v>
      </c>
    </row>
    <row r="605" spans="1:27">
      <c r="A605" s="284">
        <v>595</v>
      </c>
      <c r="B605" s="262"/>
      <c r="C605" s="262"/>
      <c r="D605" s="262"/>
      <c r="E605" s="291"/>
      <c r="F605" s="268"/>
      <c r="G605" s="268"/>
      <c r="H605" s="291"/>
      <c r="I605" s="268"/>
      <c r="J605" s="295"/>
      <c r="K605" s="295"/>
      <c r="L605" s="295"/>
      <c r="M605" s="291"/>
      <c r="N605" s="262"/>
      <c r="O605" s="285" t="str">
        <f>IF($N605="Complete",IF(NOT(ISBLANK(J605)),VLOOKUP(J605,'1D.Report SMS INV1'!$D$5:$J$1005,7,FALSE),""),"")</f>
        <v/>
      </c>
      <c r="P605" s="285" t="str">
        <f>IF($N605="Complete",IF(NOT(ISBLANK(K605)),VLOOKUP(K605,'1D.Report SMS INV1'!$D$5:$J$1005,7,FALSE),""),"")</f>
        <v/>
      </c>
      <c r="Q605" s="285" t="str">
        <f>IF($N605="Complete",IF(NOT(ISBLANK(L605)),VLOOKUP(L605,'1D.Report SMS INV1'!$D$5:$J$1005,7,FALSE),""),"")</f>
        <v/>
      </c>
      <c r="R605" s="285" t="str">
        <f>IF($N605="Complete",IF(NOT(ISBLANK(J605)),VLOOKUP(J605,'1E.Report SMS INV2'!$D$5:$J$1005,7,FALSE),""),"")</f>
        <v/>
      </c>
      <c r="S605" s="285" t="str">
        <f>IF($N605="Complete",IF(NOT(ISBLANK(K605)),VLOOKUP(K605,'1E.Report SMS INV2'!$D$5:$J$1005,7,FALSE),""),"")</f>
        <v/>
      </c>
      <c r="T605" s="285" t="str">
        <f>IF($N605="Complete",IF(NOT(ISBLANK(L605)),VLOOKUP(L605,'1E.Report SMS INV2'!$D$5:$J$1005,7,FALSE),""),"")</f>
        <v/>
      </c>
      <c r="U605" s="285" t="str">
        <f>IF(N605="Complete",IF(COUNTIF($J$12:$J605,$J605)+COUNTIF($K$12:$K605,$J605)+COUNTIF($L$12:$L605,$J605)&gt;1,"Data Duplicate",""),"")</f>
        <v/>
      </c>
      <c r="V605" s="263" t="str">
        <f>IF($N605="Complete",VLOOKUP($B605,'1C.Report TOS PreCall'!$B$2:$K$842,7,FALSE)," ")</f>
        <v xml:space="preserve"> </v>
      </c>
      <c r="W605" s="263" t="str">
        <f>IF($N605="Complete",VLOOKUP($B605,'1C.Report TOS PreCall'!$B$2:$K$842,4,FALSE)," ")</f>
        <v xml:space="preserve"> </v>
      </c>
      <c r="X605" s="263"/>
      <c r="Y605" s="263" t="str">
        <f>IF($N605="Complete",VLOOKUP($B605,'1C.Report TOS PreCall'!$B$2:$K$842,6,FALSE)," ")</f>
        <v xml:space="preserve"> </v>
      </c>
      <c r="Z605" s="263" t="str">
        <f>IF($N605="Complete",VLOOKUP($B605,'1C.Report TOS PreCall'!$B$2:$K$842,8,FALSE)," ")</f>
        <v xml:space="preserve"> </v>
      </c>
      <c r="AA605" s="263" t="str">
        <f>IF($N605="Complete",VLOOKUP($B605,'1C.Report TOS PreCall'!$B$2:$K$842,5,FALSE)," ")</f>
        <v xml:space="preserve"> </v>
      </c>
    </row>
    <row r="606" spans="1:27">
      <c r="A606" s="284">
        <v>596</v>
      </c>
      <c r="B606" s="262"/>
      <c r="C606" s="262"/>
      <c r="D606" s="262"/>
      <c r="E606" s="291"/>
      <c r="F606" s="268"/>
      <c r="G606" s="268"/>
      <c r="H606" s="291"/>
      <c r="I606" s="268"/>
      <c r="J606" s="295"/>
      <c r="K606" s="295"/>
      <c r="L606" s="295"/>
      <c r="M606" s="291"/>
      <c r="N606" s="262"/>
      <c r="O606" s="285" t="str">
        <f>IF($N606="Complete",IF(NOT(ISBLANK(J606)),VLOOKUP(J606,'1D.Report SMS INV1'!$D$5:$J$1005,7,FALSE),""),"")</f>
        <v/>
      </c>
      <c r="P606" s="285" t="str">
        <f>IF($N606="Complete",IF(NOT(ISBLANK(K606)),VLOOKUP(K606,'1D.Report SMS INV1'!$D$5:$J$1005,7,FALSE),""),"")</f>
        <v/>
      </c>
      <c r="Q606" s="285" t="str">
        <f>IF($N606="Complete",IF(NOT(ISBLANK(L606)),VLOOKUP(L606,'1D.Report SMS INV1'!$D$5:$J$1005,7,FALSE),""),"")</f>
        <v/>
      </c>
      <c r="R606" s="285" t="str">
        <f>IF($N606="Complete",IF(NOT(ISBLANK(J606)),VLOOKUP(J606,'1E.Report SMS INV2'!$D$5:$J$1005,7,FALSE),""),"")</f>
        <v/>
      </c>
      <c r="S606" s="285" t="str">
        <f>IF($N606="Complete",IF(NOT(ISBLANK(K606)),VLOOKUP(K606,'1E.Report SMS INV2'!$D$5:$J$1005,7,FALSE),""),"")</f>
        <v/>
      </c>
      <c r="T606" s="285" t="str">
        <f>IF($N606="Complete",IF(NOT(ISBLANK(L606)),VLOOKUP(L606,'1E.Report SMS INV2'!$D$5:$J$1005,7,FALSE),""),"")</f>
        <v/>
      </c>
      <c r="U606" s="285" t="str">
        <f>IF(N606="Complete",IF(COUNTIF($J$12:$J606,$J606)+COUNTIF($K$12:$K606,$J606)+COUNTIF($L$12:$L606,$J606)&gt;1,"Data Duplicate",""),"")</f>
        <v/>
      </c>
      <c r="V606" s="263" t="str">
        <f>IF($N606="Complete",VLOOKUP($B606,'1C.Report TOS PreCall'!$B$2:$K$842,7,FALSE)," ")</f>
        <v xml:space="preserve"> </v>
      </c>
      <c r="W606" s="263" t="str">
        <f>IF($N606="Complete",VLOOKUP($B606,'1C.Report TOS PreCall'!$B$2:$K$842,4,FALSE)," ")</f>
        <v xml:space="preserve"> </v>
      </c>
      <c r="X606" s="263"/>
      <c r="Y606" s="263" t="str">
        <f>IF($N606="Complete",VLOOKUP($B606,'1C.Report TOS PreCall'!$B$2:$K$842,6,FALSE)," ")</f>
        <v xml:space="preserve"> </v>
      </c>
      <c r="Z606" s="263" t="str">
        <f>IF($N606="Complete",VLOOKUP($B606,'1C.Report TOS PreCall'!$B$2:$K$842,8,FALSE)," ")</f>
        <v xml:space="preserve"> </v>
      </c>
      <c r="AA606" s="263" t="str">
        <f>IF($N606="Complete",VLOOKUP($B606,'1C.Report TOS PreCall'!$B$2:$K$842,5,FALSE)," ")</f>
        <v xml:space="preserve"> </v>
      </c>
    </row>
    <row r="607" spans="1:27">
      <c r="A607" s="284">
        <v>597</v>
      </c>
      <c r="B607" s="262"/>
      <c r="C607" s="262"/>
      <c r="D607" s="262"/>
      <c r="E607" s="291"/>
      <c r="F607" s="268"/>
      <c r="G607" s="268"/>
      <c r="H607" s="291"/>
      <c r="I607" s="268"/>
      <c r="J607" s="295"/>
      <c r="K607" s="295"/>
      <c r="L607" s="295"/>
      <c r="M607" s="291"/>
      <c r="N607" s="262"/>
      <c r="O607" s="285" t="str">
        <f>IF($N607="Complete",IF(NOT(ISBLANK(J607)),VLOOKUP(J607,'1D.Report SMS INV1'!$D$5:$J$1005,7,FALSE),""),"")</f>
        <v/>
      </c>
      <c r="P607" s="285" t="str">
        <f>IF($N607="Complete",IF(NOT(ISBLANK(K607)),VLOOKUP(K607,'1D.Report SMS INV1'!$D$5:$J$1005,7,FALSE),""),"")</f>
        <v/>
      </c>
      <c r="Q607" s="285" t="str">
        <f>IF($N607="Complete",IF(NOT(ISBLANK(L607)),VLOOKUP(L607,'1D.Report SMS INV1'!$D$5:$J$1005,7,FALSE),""),"")</f>
        <v/>
      </c>
      <c r="R607" s="285" t="str">
        <f>IF($N607="Complete",IF(NOT(ISBLANK(J607)),VLOOKUP(J607,'1E.Report SMS INV2'!$D$5:$J$1005,7,FALSE),""),"")</f>
        <v/>
      </c>
      <c r="S607" s="285" t="str">
        <f>IF($N607="Complete",IF(NOT(ISBLANK(K607)),VLOOKUP(K607,'1E.Report SMS INV2'!$D$5:$J$1005,7,FALSE),""),"")</f>
        <v/>
      </c>
      <c r="T607" s="285" t="str">
        <f>IF($N607="Complete",IF(NOT(ISBLANK(L607)),VLOOKUP(L607,'1E.Report SMS INV2'!$D$5:$J$1005,7,FALSE),""),"")</f>
        <v/>
      </c>
      <c r="U607" s="285" t="str">
        <f>IF(N607="Complete",IF(COUNTIF($J$12:$J607,$J607)+COUNTIF($K$12:$K607,$J607)+COUNTIF($L$12:$L607,$J607)&gt;1,"Data Duplicate",""),"")</f>
        <v/>
      </c>
      <c r="V607" s="263" t="str">
        <f>IF($N607="Complete",VLOOKUP($B607,'1C.Report TOS PreCall'!$B$2:$K$842,7,FALSE)," ")</f>
        <v xml:space="preserve"> </v>
      </c>
      <c r="W607" s="263" t="str">
        <f>IF($N607="Complete",VLOOKUP($B607,'1C.Report TOS PreCall'!$B$2:$K$842,4,FALSE)," ")</f>
        <v xml:space="preserve"> </v>
      </c>
      <c r="X607" s="263"/>
      <c r="Y607" s="263" t="str">
        <f>IF($N607="Complete",VLOOKUP($B607,'1C.Report TOS PreCall'!$B$2:$K$842,6,FALSE)," ")</f>
        <v xml:space="preserve"> </v>
      </c>
      <c r="Z607" s="263" t="str">
        <f>IF($N607="Complete",VLOOKUP($B607,'1C.Report TOS PreCall'!$B$2:$K$842,8,FALSE)," ")</f>
        <v xml:space="preserve"> </v>
      </c>
      <c r="AA607" s="263" t="str">
        <f>IF($N607="Complete",VLOOKUP($B607,'1C.Report TOS PreCall'!$B$2:$K$842,5,FALSE)," ")</f>
        <v xml:space="preserve"> </v>
      </c>
    </row>
    <row r="608" spans="1:27">
      <c r="A608" s="284">
        <v>598</v>
      </c>
      <c r="B608" s="262"/>
      <c r="C608" s="262"/>
      <c r="D608" s="262"/>
      <c r="E608" s="291"/>
      <c r="F608" s="268"/>
      <c r="G608" s="268"/>
      <c r="H608" s="291"/>
      <c r="I608" s="268"/>
      <c r="J608" s="295"/>
      <c r="K608" s="295"/>
      <c r="L608" s="295"/>
      <c r="M608" s="291"/>
      <c r="N608" s="262"/>
      <c r="O608" s="285" t="str">
        <f>IF($N608="Complete",IF(NOT(ISBLANK(J608)),VLOOKUP(J608,'1D.Report SMS INV1'!$D$5:$J$1005,7,FALSE),""),"")</f>
        <v/>
      </c>
      <c r="P608" s="285" t="str">
        <f>IF($N608="Complete",IF(NOT(ISBLANK(K608)),VLOOKUP(K608,'1D.Report SMS INV1'!$D$5:$J$1005,7,FALSE),""),"")</f>
        <v/>
      </c>
      <c r="Q608" s="285" t="str">
        <f>IF($N608="Complete",IF(NOT(ISBLANK(L608)),VLOOKUP(L608,'1D.Report SMS INV1'!$D$5:$J$1005,7,FALSE),""),"")</f>
        <v/>
      </c>
      <c r="R608" s="285" t="str">
        <f>IF($N608="Complete",IF(NOT(ISBLANK(J608)),VLOOKUP(J608,'1E.Report SMS INV2'!$D$5:$J$1005,7,FALSE),""),"")</f>
        <v/>
      </c>
      <c r="S608" s="285" t="str">
        <f>IF($N608="Complete",IF(NOT(ISBLANK(K608)),VLOOKUP(K608,'1E.Report SMS INV2'!$D$5:$J$1005,7,FALSE),""),"")</f>
        <v/>
      </c>
      <c r="T608" s="285" t="str">
        <f>IF($N608="Complete",IF(NOT(ISBLANK(L608)),VLOOKUP(L608,'1E.Report SMS INV2'!$D$5:$J$1005,7,FALSE),""),"")</f>
        <v/>
      </c>
      <c r="U608" s="285" t="str">
        <f>IF(N608="Complete",IF(COUNTIF($J$12:$J608,$J608)+COUNTIF($K$12:$K608,$J608)+COUNTIF($L$12:$L608,$J608)&gt;1,"Data Duplicate",""),"")</f>
        <v/>
      </c>
      <c r="V608" s="263" t="str">
        <f>IF($N608="Complete",VLOOKUP($B608,'1C.Report TOS PreCall'!$B$2:$K$842,7,FALSE)," ")</f>
        <v xml:space="preserve"> </v>
      </c>
      <c r="W608" s="263" t="str">
        <f>IF($N608="Complete",VLOOKUP($B608,'1C.Report TOS PreCall'!$B$2:$K$842,4,FALSE)," ")</f>
        <v xml:space="preserve"> </v>
      </c>
      <c r="X608" s="263"/>
      <c r="Y608" s="263" t="str">
        <f>IF($N608="Complete",VLOOKUP($B608,'1C.Report TOS PreCall'!$B$2:$K$842,6,FALSE)," ")</f>
        <v xml:space="preserve"> </v>
      </c>
      <c r="Z608" s="263" t="str">
        <f>IF($N608="Complete",VLOOKUP($B608,'1C.Report TOS PreCall'!$B$2:$K$842,8,FALSE)," ")</f>
        <v xml:space="preserve"> </v>
      </c>
      <c r="AA608" s="263" t="str">
        <f>IF($N608="Complete",VLOOKUP($B608,'1C.Report TOS PreCall'!$B$2:$K$842,5,FALSE)," ")</f>
        <v xml:space="preserve"> </v>
      </c>
    </row>
    <row r="609" spans="1:27">
      <c r="A609" s="284">
        <v>599</v>
      </c>
      <c r="B609" s="262"/>
      <c r="C609" s="262"/>
      <c r="D609" s="262"/>
      <c r="E609" s="291"/>
      <c r="F609" s="268"/>
      <c r="G609" s="268"/>
      <c r="H609" s="291"/>
      <c r="I609" s="268"/>
      <c r="J609" s="295"/>
      <c r="K609" s="295"/>
      <c r="L609" s="295"/>
      <c r="M609" s="291"/>
      <c r="N609" s="262"/>
      <c r="O609" s="285" t="str">
        <f>IF($N609="Complete",IF(NOT(ISBLANK(J609)),VLOOKUP(J609,'1D.Report SMS INV1'!$D$5:$J$1005,7,FALSE),""),"")</f>
        <v/>
      </c>
      <c r="P609" s="285" t="str">
        <f>IF($N609="Complete",IF(NOT(ISBLANK(K609)),VLOOKUP(K609,'1D.Report SMS INV1'!$D$5:$J$1005,7,FALSE),""),"")</f>
        <v/>
      </c>
      <c r="Q609" s="285" t="str">
        <f>IF($N609="Complete",IF(NOT(ISBLANK(L609)),VLOOKUP(L609,'1D.Report SMS INV1'!$D$5:$J$1005,7,FALSE),""),"")</f>
        <v/>
      </c>
      <c r="R609" s="285" t="str">
        <f>IF($N609="Complete",IF(NOT(ISBLANK(J609)),VLOOKUP(J609,'1E.Report SMS INV2'!$D$5:$J$1005,7,FALSE),""),"")</f>
        <v/>
      </c>
      <c r="S609" s="285" t="str">
        <f>IF($N609="Complete",IF(NOT(ISBLANK(K609)),VLOOKUP(K609,'1E.Report SMS INV2'!$D$5:$J$1005,7,FALSE),""),"")</f>
        <v/>
      </c>
      <c r="T609" s="285" t="str">
        <f>IF($N609="Complete",IF(NOT(ISBLANK(L609)),VLOOKUP(L609,'1E.Report SMS INV2'!$D$5:$J$1005,7,FALSE),""),"")</f>
        <v/>
      </c>
      <c r="U609" s="285" t="str">
        <f>IF(N609="Complete",IF(COUNTIF($J$12:$J609,$J609)+COUNTIF($K$12:$K609,$J609)+COUNTIF($L$12:$L609,$J609)&gt;1,"Data Duplicate",""),"")</f>
        <v/>
      </c>
      <c r="V609" s="263" t="str">
        <f>IF($N609="Complete",VLOOKUP($B609,'1C.Report TOS PreCall'!$B$2:$K$842,7,FALSE)," ")</f>
        <v xml:space="preserve"> </v>
      </c>
      <c r="W609" s="263" t="str">
        <f>IF($N609="Complete",VLOOKUP($B609,'1C.Report TOS PreCall'!$B$2:$K$842,4,FALSE)," ")</f>
        <v xml:space="preserve"> </v>
      </c>
      <c r="X609" s="263"/>
      <c r="Y609" s="263" t="str">
        <f>IF($N609="Complete",VLOOKUP($B609,'1C.Report TOS PreCall'!$B$2:$K$842,6,FALSE)," ")</f>
        <v xml:space="preserve"> </v>
      </c>
      <c r="Z609" s="263" t="str">
        <f>IF($N609="Complete",VLOOKUP($B609,'1C.Report TOS PreCall'!$B$2:$K$842,8,FALSE)," ")</f>
        <v xml:space="preserve"> </v>
      </c>
      <c r="AA609" s="263" t="str">
        <f>IF($N609="Complete",VLOOKUP($B609,'1C.Report TOS PreCall'!$B$2:$K$842,5,FALSE)," ")</f>
        <v xml:space="preserve"> </v>
      </c>
    </row>
    <row r="610" spans="1:27">
      <c r="A610" s="284">
        <v>600</v>
      </c>
      <c r="B610" s="262"/>
      <c r="C610" s="262"/>
      <c r="D610" s="262"/>
      <c r="E610" s="291"/>
      <c r="F610" s="268"/>
      <c r="G610" s="268"/>
      <c r="H610" s="291"/>
      <c r="I610" s="268"/>
      <c r="J610" s="295"/>
      <c r="K610" s="295"/>
      <c r="L610" s="295"/>
      <c r="M610" s="291"/>
      <c r="N610" s="262"/>
      <c r="O610" s="285" t="str">
        <f>IF($N610="Complete",IF(NOT(ISBLANK(J610)),VLOOKUP(J610,'1D.Report SMS INV1'!$D$5:$J$1005,7,FALSE),""),"")</f>
        <v/>
      </c>
      <c r="P610" s="285" t="str">
        <f>IF($N610="Complete",IF(NOT(ISBLANK(K610)),VLOOKUP(K610,'1D.Report SMS INV1'!$D$5:$J$1005,7,FALSE),""),"")</f>
        <v/>
      </c>
      <c r="Q610" s="285" t="str">
        <f>IF($N610="Complete",IF(NOT(ISBLANK(L610)),VLOOKUP(L610,'1D.Report SMS INV1'!$D$5:$J$1005,7,FALSE),""),"")</f>
        <v/>
      </c>
      <c r="R610" s="285" t="str">
        <f>IF($N610="Complete",IF(NOT(ISBLANK(J610)),VLOOKUP(J610,'1E.Report SMS INV2'!$D$5:$J$1005,7,FALSE),""),"")</f>
        <v/>
      </c>
      <c r="S610" s="285" t="str">
        <f>IF($N610="Complete",IF(NOT(ISBLANK(K610)),VLOOKUP(K610,'1E.Report SMS INV2'!$D$5:$J$1005,7,FALSE),""),"")</f>
        <v/>
      </c>
      <c r="T610" s="285" t="str">
        <f>IF($N610="Complete",IF(NOT(ISBLANK(L610)),VLOOKUP(L610,'1E.Report SMS INV2'!$D$5:$J$1005,7,FALSE),""),"")</f>
        <v/>
      </c>
      <c r="U610" s="285" t="str">
        <f>IF(N610="Complete",IF(COUNTIF($J$12:$J610,$J610)+COUNTIF($K$12:$K610,$J610)+COUNTIF($L$12:$L610,$J610)&gt;1,"Data Duplicate",""),"")</f>
        <v/>
      </c>
      <c r="V610" s="263" t="str">
        <f>IF($N610="Complete",VLOOKUP($B610,'1C.Report TOS PreCall'!$B$2:$K$842,7,FALSE)," ")</f>
        <v xml:space="preserve"> </v>
      </c>
      <c r="W610" s="263" t="str">
        <f>IF($N610="Complete",VLOOKUP($B610,'1C.Report TOS PreCall'!$B$2:$K$842,4,FALSE)," ")</f>
        <v xml:space="preserve"> </v>
      </c>
      <c r="X610" s="263"/>
      <c r="Y610" s="263" t="str">
        <f>IF($N610="Complete",VLOOKUP($B610,'1C.Report TOS PreCall'!$B$2:$K$842,6,FALSE)," ")</f>
        <v xml:space="preserve"> </v>
      </c>
      <c r="Z610" s="263" t="str">
        <f>IF($N610="Complete",VLOOKUP($B610,'1C.Report TOS PreCall'!$B$2:$K$842,8,FALSE)," ")</f>
        <v xml:space="preserve"> </v>
      </c>
      <c r="AA610" s="263" t="str">
        <f>IF($N610="Complete",VLOOKUP($B610,'1C.Report TOS PreCall'!$B$2:$K$842,5,FALSE)," ")</f>
        <v xml:space="preserve"> </v>
      </c>
    </row>
    <row r="611" spans="1:27">
      <c r="A611" s="284">
        <v>601</v>
      </c>
      <c r="B611" s="262"/>
      <c r="C611" s="262"/>
      <c r="D611" s="262"/>
      <c r="E611" s="291"/>
      <c r="F611" s="268"/>
      <c r="G611" s="268"/>
      <c r="H611" s="291"/>
      <c r="I611" s="268"/>
      <c r="J611" s="295"/>
      <c r="K611" s="295"/>
      <c r="L611" s="295"/>
      <c r="M611" s="291"/>
      <c r="N611" s="262"/>
      <c r="O611" s="285" t="str">
        <f>IF($N611="Complete",IF(NOT(ISBLANK(J611)),VLOOKUP(J611,'1D.Report SMS INV1'!$D$5:$J$1005,7,FALSE),""),"")</f>
        <v/>
      </c>
      <c r="P611" s="285" t="str">
        <f>IF($N611="Complete",IF(NOT(ISBLANK(K611)),VLOOKUP(K611,'1D.Report SMS INV1'!$D$5:$J$1005,7,FALSE),""),"")</f>
        <v/>
      </c>
      <c r="Q611" s="285" t="str">
        <f>IF($N611="Complete",IF(NOT(ISBLANK(L611)),VLOOKUP(L611,'1D.Report SMS INV1'!$D$5:$J$1005,7,FALSE),""),"")</f>
        <v/>
      </c>
      <c r="R611" s="285" t="str">
        <f>IF($N611="Complete",IF(NOT(ISBLANK(J611)),VLOOKUP(J611,'1E.Report SMS INV2'!$D$5:$J$1005,7,FALSE),""),"")</f>
        <v/>
      </c>
      <c r="S611" s="285" t="str">
        <f>IF($N611="Complete",IF(NOT(ISBLANK(K611)),VLOOKUP(K611,'1E.Report SMS INV2'!$D$5:$J$1005,7,FALSE),""),"")</f>
        <v/>
      </c>
      <c r="T611" s="285" t="str">
        <f>IF($N611="Complete",IF(NOT(ISBLANK(L611)),VLOOKUP(L611,'1E.Report SMS INV2'!$D$5:$J$1005,7,FALSE),""),"")</f>
        <v/>
      </c>
      <c r="U611" s="285" t="str">
        <f>IF(N611="Complete",IF(COUNTIF($J$12:$J611,$J611)+COUNTIF($K$12:$K611,$J611)+COUNTIF($L$12:$L611,$J611)&gt;1,"Data Duplicate",""),"")</f>
        <v/>
      </c>
      <c r="V611" s="263" t="str">
        <f>IF($N611="Complete",VLOOKUP($B611,'1C.Report TOS PreCall'!$B$2:$K$842,7,FALSE)," ")</f>
        <v xml:space="preserve"> </v>
      </c>
      <c r="W611" s="263" t="str">
        <f>IF($N611="Complete",VLOOKUP($B611,'1C.Report TOS PreCall'!$B$2:$K$842,4,FALSE)," ")</f>
        <v xml:space="preserve"> </v>
      </c>
      <c r="X611" s="263"/>
      <c r="Y611" s="263" t="str">
        <f>IF($N611="Complete",VLOOKUP($B611,'1C.Report TOS PreCall'!$B$2:$K$842,6,FALSE)," ")</f>
        <v xml:space="preserve"> </v>
      </c>
      <c r="Z611" s="263" t="str">
        <f>IF($N611="Complete",VLOOKUP($B611,'1C.Report TOS PreCall'!$B$2:$K$842,8,FALSE)," ")</f>
        <v xml:space="preserve"> </v>
      </c>
      <c r="AA611" s="263" t="str">
        <f>IF($N611="Complete",VLOOKUP($B611,'1C.Report TOS PreCall'!$B$2:$K$842,5,FALSE)," ")</f>
        <v xml:space="preserve"> </v>
      </c>
    </row>
    <row r="612" spans="1:27">
      <c r="A612" s="284">
        <v>602</v>
      </c>
      <c r="B612" s="262"/>
      <c r="C612" s="262"/>
      <c r="D612" s="262"/>
      <c r="E612" s="291"/>
      <c r="F612" s="268"/>
      <c r="G612" s="268"/>
      <c r="H612" s="291"/>
      <c r="I612" s="268"/>
      <c r="J612" s="295"/>
      <c r="K612" s="295"/>
      <c r="L612" s="295"/>
      <c r="M612" s="291"/>
      <c r="N612" s="262"/>
      <c r="O612" s="285" t="str">
        <f>IF($N612="Complete",IF(NOT(ISBLANK(J612)),VLOOKUP(J612,'1D.Report SMS INV1'!$D$5:$J$1005,7,FALSE),""),"")</f>
        <v/>
      </c>
      <c r="P612" s="285" t="str">
        <f>IF($N612="Complete",IF(NOT(ISBLANK(K612)),VLOOKUP(K612,'1D.Report SMS INV1'!$D$5:$J$1005,7,FALSE),""),"")</f>
        <v/>
      </c>
      <c r="Q612" s="285" t="str">
        <f>IF($N612="Complete",IF(NOT(ISBLANK(L612)),VLOOKUP(L612,'1D.Report SMS INV1'!$D$5:$J$1005,7,FALSE),""),"")</f>
        <v/>
      </c>
      <c r="R612" s="285" t="str">
        <f>IF($N612="Complete",IF(NOT(ISBLANK(J612)),VLOOKUP(J612,'1E.Report SMS INV2'!$D$5:$J$1005,7,FALSE),""),"")</f>
        <v/>
      </c>
      <c r="S612" s="285" t="str">
        <f>IF($N612="Complete",IF(NOT(ISBLANK(K612)),VLOOKUP(K612,'1E.Report SMS INV2'!$D$5:$J$1005,7,FALSE),""),"")</f>
        <v/>
      </c>
      <c r="T612" s="285" t="str">
        <f>IF($N612="Complete",IF(NOT(ISBLANK(L612)),VLOOKUP(L612,'1E.Report SMS INV2'!$D$5:$J$1005,7,FALSE),""),"")</f>
        <v/>
      </c>
      <c r="U612" s="285" t="str">
        <f>IF(N612="Complete",IF(COUNTIF($J$12:$J612,$J612)+COUNTIF($K$12:$K612,$J612)+COUNTIF($L$12:$L612,$J612)&gt;1,"Data Duplicate",""),"")</f>
        <v/>
      </c>
      <c r="V612" s="263" t="str">
        <f>IF($N612="Complete",VLOOKUP($B612,'1C.Report TOS PreCall'!$B$2:$K$842,7,FALSE)," ")</f>
        <v xml:space="preserve"> </v>
      </c>
      <c r="W612" s="263" t="str">
        <f>IF($N612="Complete",VLOOKUP($B612,'1C.Report TOS PreCall'!$B$2:$K$842,4,FALSE)," ")</f>
        <v xml:space="preserve"> </v>
      </c>
      <c r="X612" s="263"/>
      <c r="Y612" s="263" t="str">
        <f>IF($N612="Complete",VLOOKUP($B612,'1C.Report TOS PreCall'!$B$2:$K$842,6,FALSE)," ")</f>
        <v xml:space="preserve"> </v>
      </c>
      <c r="Z612" s="263" t="str">
        <f>IF($N612="Complete",VLOOKUP($B612,'1C.Report TOS PreCall'!$B$2:$K$842,8,FALSE)," ")</f>
        <v xml:space="preserve"> </v>
      </c>
      <c r="AA612" s="263" t="str">
        <f>IF($N612="Complete",VLOOKUP($B612,'1C.Report TOS PreCall'!$B$2:$K$842,5,FALSE)," ")</f>
        <v xml:space="preserve"> </v>
      </c>
    </row>
    <row r="613" spans="1:27">
      <c r="A613" s="284">
        <v>603</v>
      </c>
      <c r="B613" s="262"/>
      <c r="C613" s="262"/>
      <c r="D613" s="262"/>
      <c r="E613" s="291"/>
      <c r="F613" s="268"/>
      <c r="G613" s="268"/>
      <c r="H613" s="291"/>
      <c r="I613" s="268"/>
      <c r="J613" s="295"/>
      <c r="K613" s="295"/>
      <c r="L613" s="295"/>
      <c r="M613" s="291"/>
      <c r="N613" s="262"/>
      <c r="O613" s="285" t="str">
        <f>IF($N613="Complete",IF(NOT(ISBLANK(J613)),VLOOKUP(J613,'1D.Report SMS INV1'!$D$5:$J$1005,7,FALSE),""),"")</f>
        <v/>
      </c>
      <c r="P613" s="285" t="str">
        <f>IF($N613="Complete",IF(NOT(ISBLANK(K613)),VLOOKUP(K613,'1D.Report SMS INV1'!$D$5:$J$1005,7,FALSE),""),"")</f>
        <v/>
      </c>
      <c r="Q613" s="285" t="str">
        <f>IF($N613="Complete",IF(NOT(ISBLANK(L613)),VLOOKUP(L613,'1D.Report SMS INV1'!$D$5:$J$1005,7,FALSE),""),"")</f>
        <v/>
      </c>
      <c r="R613" s="285" t="str">
        <f>IF($N613="Complete",IF(NOT(ISBLANK(J613)),VLOOKUP(J613,'1E.Report SMS INV2'!$D$5:$J$1005,7,FALSE),""),"")</f>
        <v/>
      </c>
      <c r="S613" s="285" t="str">
        <f>IF($N613="Complete",IF(NOT(ISBLANK(K613)),VLOOKUP(K613,'1E.Report SMS INV2'!$D$5:$J$1005,7,FALSE),""),"")</f>
        <v/>
      </c>
      <c r="T613" s="285" t="str">
        <f>IF($N613="Complete",IF(NOT(ISBLANK(L613)),VLOOKUP(L613,'1E.Report SMS INV2'!$D$5:$J$1005,7,FALSE),""),"")</f>
        <v/>
      </c>
      <c r="U613" s="285" t="str">
        <f>IF(N613="Complete",IF(COUNTIF($J$12:$J613,$J613)+COUNTIF($K$12:$K613,$J613)+COUNTIF($L$12:$L613,$J613)&gt;1,"Data Duplicate",""),"")</f>
        <v/>
      </c>
      <c r="V613" s="263" t="str">
        <f>IF($N613="Complete",VLOOKUP($B613,'1C.Report TOS PreCall'!$B$2:$K$842,7,FALSE)," ")</f>
        <v xml:space="preserve"> </v>
      </c>
      <c r="W613" s="263" t="str">
        <f>IF($N613="Complete",VLOOKUP($B613,'1C.Report TOS PreCall'!$B$2:$K$842,4,FALSE)," ")</f>
        <v xml:space="preserve"> </v>
      </c>
      <c r="X613" s="263"/>
      <c r="Y613" s="263" t="str">
        <f>IF($N613="Complete",VLOOKUP($B613,'1C.Report TOS PreCall'!$B$2:$K$842,6,FALSE)," ")</f>
        <v xml:space="preserve"> </v>
      </c>
      <c r="Z613" s="263" t="str">
        <f>IF($N613="Complete",VLOOKUP($B613,'1C.Report TOS PreCall'!$B$2:$K$842,8,FALSE)," ")</f>
        <v xml:space="preserve"> </v>
      </c>
      <c r="AA613" s="263" t="str">
        <f>IF($N613="Complete",VLOOKUP($B613,'1C.Report TOS PreCall'!$B$2:$K$842,5,FALSE)," ")</f>
        <v xml:space="preserve"> </v>
      </c>
    </row>
    <row r="614" spans="1:27">
      <c r="A614" s="284">
        <v>604</v>
      </c>
      <c r="B614" s="262"/>
      <c r="C614" s="262"/>
      <c r="D614" s="262"/>
      <c r="E614" s="291"/>
      <c r="F614" s="268"/>
      <c r="G614" s="268"/>
      <c r="H614" s="291"/>
      <c r="I614" s="268"/>
      <c r="J614" s="295"/>
      <c r="K614" s="295"/>
      <c r="L614" s="295"/>
      <c r="M614" s="291"/>
      <c r="N614" s="262"/>
      <c r="O614" s="285" t="str">
        <f>IF($N614="Complete",IF(NOT(ISBLANK(J614)),VLOOKUP(J614,'1D.Report SMS INV1'!$D$5:$J$1005,7,FALSE),""),"")</f>
        <v/>
      </c>
      <c r="P614" s="285" t="str">
        <f>IF($N614="Complete",IF(NOT(ISBLANK(K614)),VLOOKUP(K614,'1D.Report SMS INV1'!$D$5:$J$1005,7,FALSE),""),"")</f>
        <v/>
      </c>
      <c r="Q614" s="285" t="str">
        <f>IF($N614="Complete",IF(NOT(ISBLANK(L614)),VLOOKUP(L614,'1D.Report SMS INV1'!$D$5:$J$1005,7,FALSE),""),"")</f>
        <v/>
      </c>
      <c r="R614" s="285" t="str">
        <f>IF($N614="Complete",IF(NOT(ISBLANK(J614)),VLOOKUP(J614,'1E.Report SMS INV2'!$D$5:$J$1005,7,FALSE),""),"")</f>
        <v/>
      </c>
      <c r="S614" s="285" t="str">
        <f>IF($N614="Complete",IF(NOT(ISBLANK(K614)),VLOOKUP(K614,'1E.Report SMS INV2'!$D$5:$J$1005,7,FALSE),""),"")</f>
        <v/>
      </c>
      <c r="T614" s="285" t="str">
        <f>IF($N614="Complete",IF(NOT(ISBLANK(L614)),VLOOKUP(L614,'1E.Report SMS INV2'!$D$5:$J$1005,7,FALSE),""),"")</f>
        <v/>
      </c>
      <c r="U614" s="285" t="str">
        <f>IF(N614="Complete",IF(COUNTIF($J$12:$J614,$J614)+COUNTIF($K$12:$K614,$J614)+COUNTIF($L$12:$L614,$J614)&gt;1,"Data Duplicate",""),"")</f>
        <v/>
      </c>
      <c r="V614" s="263" t="str">
        <f>IF($N614="Complete",VLOOKUP($B614,'1C.Report TOS PreCall'!$B$2:$K$842,7,FALSE)," ")</f>
        <v xml:space="preserve"> </v>
      </c>
      <c r="W614" s="263" t="str">
        <f>IF($N614="Complete",VLOOKUP($B614,'1C.Report TOS PreCall'!$B$2:$K$842,4,FALSE)," ")</f>
        <v xml:space="preserve"> </v>
      </c>
      <c r="X614" s="263"/>
      <c r="Y614" s="263" t="str">
        <f>IF($N614="Complete",VLOOKUP($B614,'1C.Report TOS PreCall'!$B$2:$K$842,6,FALSE)," ")</f>
        <v xml:space="preserve"> </v>
      </c>
      <c r="Z614" s="263" t="str">
        <f>IF($N614="Complete",VLOOKUP($B614,'1C.Report TOS PreCall'!$B$2:$K$842,8,FALSE)," ")</f>
        <v xml:space="preserve"> </v>
      </c>
      <c r="AA614" s="263" t="str">
        <f>IF($N614="Complete",VLOOKUP($B614,'1C.Report TOS PreCall'!$B$2:$K$842,5,FALSE)," ")</f>
        <v xml:space="preserve"> </v>
      </c>
    </row>
    <row r="615" spans="1:27">
      <c r="A615" s="284">
        <v>605</v>
      </c>
      <c r="B615" s="262"/>
      <c r="C615" s="262"/>
      <c r="D615" s="262"/>
      <c r="E615" s="291"/>
      <c r="F615" s="268"/>
      <c r="G615" s="268"/>
      <c r="H615" s="291"/>
      <c r="I615" s="268"/>
      <c r="J615" s="295"/>
      <c r="K615" s="295"/>
      <c r="L615" s="295"/>
      <c r="M615" s="291"/>
      <c r="N615" s="262"/>
      <c r="O615" s="285" t="str">
        <f>IF($N615="Complete",IF(NOT(ISBLANK(J615)),VLOOKUP(J615,'1D.Report SMS INV1'!$D$5:$J$1005,7,FALSE),""),"")</f>
        <v/>
      </c>
      <c r="P615" s="285" t="str">
        <f>IF($N615="Complete",IF(NOT(ISBLANK(K615)),VLOOKUP(K615,'1D.Report SMS INV1'!$D$5:$J$1005,7,FALSE),""),"")</f>
        <v/>
      </c>
      <c r="Q615" s="285" t="str">
        <f>IF($N615="Complete",IF(NOT(ISBLANK(L615)),VLOOKUP(L615,'1D.Report SMS INV1'!$D$5:$J$1005,7,FALSE),""),"")</f>
        <v/>
      </c>
      <c r="R615" s="285" t="str">
        <f>IF($N615="Complete",IF(NOT(ISBLANK(J615)),VLOOKUP(J615,'1E.Report SMS INV2'!$D$5:$J$1005,7,FALSE),""),"")</f>
        <v/>
      </c>
      <c r="S615" s="285" t="str">
        <f>IF($N615="Complete",IF(NOT(ISBLANK(K615)),VLOOKUP(K615,'1E.Report SMS INV2'!$D$5:$J$1005,7,FALSE),""),"")</f>
        <v/>
      </c>
      <c r="T615" s="285" t="str">
        <f>IF($N615="Complete",IF(NOT(ISBLANK(L615)),VLOOKUP(L615,'1E.Report SMS INV2'!$D$5:$J$1005,7,FALSE),""),"")</f>
        <v/>
      </c>
      <c r="U615" s="285" t="str">
        <f>IF(N615="Complete",IF(COUNTIF($J$12:$J615,$J615)+COUNTIF($K$12:$K615,$J615)+COUNTIF($L$12:$L615,$J615)&gt;1,"Data Duplicate",""),"")</f>
        <v/>
      </c>
      <c r="V615" s="263" t="str">
        <f>IF($N615="Complete",VLOOKUP($B615,'1C.Report TOS PreCall'!$B$2:$K$842,7,FALSE)," ")</f>
        <v xml:space="preserve"> </v>
      </c>
      <c r="W615" s="263" t="str">
        <f>IF($N615="Complete",VLOOKUP($B615,'1C.Report TOS PreCall'!$B$2:$K$842,4,FALSE)," ")</f>
        <v xml:space="preserve"> </v>
      </c>
      <c r="X615" s="263"/>
      <c r="Y615" s="263" t="str">
        <f>IF($N615="Complete",VLOOKUP($B615,'1C.Report TOS PreCall'!$B$2:$K$842,6,FALSE)," ")</f>
        <v xml:space="preserve"> </v>
      </c>
      <c r="Z615" s="263" t="str">
        <f>IF($N615="Complete",VLOOKUP($B615,'1C.Report TOS PreCall'!$B$2:$K$842,8,FALSE)," ")</f>
        <v xml:space="preserve"> </v>
      </c>
      <c r="AA615" s="263" t="str">
        <f>IF($N615="Complete",VLOOKUP($B615,'1C.Report TOS PreCall'!$B$2:$K$842,5,FALSE)," ")</f>
        <v xml:space="preserve"> </v>
      </c>
    </row>
    <row r="616" spans="1:27">
      <c r="A616" s="284">
        <v>606</v>
      </c>
      <c r="B616" s="262"/>
      <c r="C616" s="262"/>
      <c r="D616" s="262"/>
      <c r="E616" s="291"/>
      <c r="F616" s="268"/>
      <c r="G616" s="268"/>
      <c r="H616" s="291"/>
      <c r="I616" s="268"/>
      <c r="J616" s="295"/>
      <c r="K616" s="295"/>
      <c r="L616" s="295"/>
      <c r="M616" s="291"/>
      <c r="N616" s="262"/>
      <c r="O616" s="285" t="str">
        <f>IF($N616="Complete",IF(NOT(ISBLANK(J616)),VLOOKUP(J616,'1D.Report SMS INV1'!$D$5:$J$1005,7,FALSE),""),"")</f>
        <v/>
      </c>
      <c r="P616" s="285" t="str">
        <f>IF($N616="Complete",IF(NOT(ISBLANK(K616)),VLOOKUP(K616,'1D.Report SMS INV1'!$D$5:$J$1005,7,FALSE),""),"")</f>
        <v/>
      </c>
      <c r="Q616" s="285" t="str">
        <f>IF($N616="Complete",IF(NOT(ISBLANK(L616)),VLOOKUP(L616,'1D.Report SMS INV1'!$D$5:$J$1005,7,FALSE),""),"")</f>
        <v/>
      </c>
      <c r="R616" s="285" t="str">
        <f>IF($N616="Complete",IF(NOT(ISBLANK(J616)),VLOOKUP(J616,'1E.Report SMS INV2'!$D$5:$J$1005,7,FALSE),""),"")</f>
        <v/>
      </c>
      <c r="S616" s="285" t="str">
        <f>IF($N616="Complete",IF(NOT(ISBLANK(K616)),VLOOKUP(K616,'1E.Report SMS INV2'!$D$5:$J$1005,7,FALSE),""),"")</f>
        <v/>
      </c>
      <c r="T616" s="285" t="str">
        <f>IF($N616="Complete",IF(NOT(ISBLANK(L616)),VLOOKUP(L616,'1E.Report SMS INV2'!$D$5:$J$1005,7,FALSE),""),"")</f>
        <v/>
      </c>
      <c r="U616" s="285" t="str">
        <f>IF(N616="Complete",IF(COUNTIF($J$12:$J616,$J616)+COUNTIF($K$12:$K616,$J616)+COUNTIF($L$12:$L616,$J616)&gt;1,"Data Duplicate",""),"")</f>
        <v/>
      </c>
      <c r="V616" s="263" t="str">
        <f>IF($N616="Complete",VLOOKUP($B616,'1C.Report TOS PreCall'!$B$2:$K$842,7,FALSE)," ")</f>
        <v xml:space="preserve"> </v>
      </c>
      <c r="W616" s="263" t="str">
        <f>IF($N616="Complete",VLOOKUP($B616,'1C.Report TOS PreCall'!$B$2:$K$842,4,FALSE)," ")</f>
        <v xml:space="preserve"> </v>
      </c>
      <c r="X616" s="263"/>
      <c r="Y616" s="263" t="str">
        <f>IF($N616="Complete",VLOOKUP($B616,'1C.Report TOS PreCall'!$B$2:$K$842,6,FALSE)," ")</f>
        <v xml:space="preserve"> </v>
      </c>
      <c r="Z616" s="263" t="str">
        <f>IF($N616="Complete",VLOOKUP($B616,'1C.Report TOS PreCall'!$B$2:$K$842,8,FALSE)," ")</f>
        <v xml:space="preserve"> </v>
      </c>
      <c r="AA616" s="263" t="str">
        <f>IF($N616="Complete",VLOOKUP($B616,'1C.Report TOS PreCall'!$B$2:$K$842,5,FALSE)," ")</f>
        <v xml:space="preserve"> </v>
      </c>
    </row>
    <row r="617" spans="1:27">
      <c r="A617" s="284">
        <v>607</v>
      </c>
      <c r="B617" s="262"/>
      <c r="C617" s="262"/>
      <c r="D617" s="262"/>
      <c r="E617" s="291"/>
      <c r="F617" s="268"/>
      <c r="G617" s="268"/>
      <c r="H617" s="291"/>
      <c r="I617" s="268"/>
      <c r="J617" s="295"/>
      <c r="K617" s="295"/>
      <c r="L617" s="295"/>
      <c r="M617" s="291"/>
      <c r="N617" s="262"/>
      <c r="O617" s="285" t="str">
        <f>IF($N617="Complete",IF(NOT(ISBLANK(J617)),VLOOKUP(J617,'1D.Report SMS INV1'!$D$5:$J$1005,7,FALSE),""),"")</f>
        <v/>
      </c>
      <c r="P617" s="285" t="str">
        <f>IF($N617="Complete",IF(NOT(ISBLANK(K617)),VLOOKUP(K617,'1D.Report SMS INV1'!$D$5:$J$1005,7,FALSE),""),"")</f>
        <v/>
      </c>
      <c r="Q617" s="285" t="str">
        <f>IF($N617="Complete",IF(NOT(ISBLANK(L617)),VLOOKUP(L617,'1D.Report SMS INV1'!$D$5:$J$1005,7,FALSE),""),"")</f>
        <v/>
      </c>
      <c r="R617" s="285" t="str">
        <f>IF($N617="Complete",IF(NOT(ISBLANK(J617)),VLOOKUP(J617,'1E.Report SMS INV2'!$D$5:$J$1005,7,FALSE),""),"")</f>
        <v/>
      </c>
      <c r="S617" s="285" t="str">
        <f>IF($N617="Complete",IF(NOT(ISBLANK(K617)),VLOOKUP(K617,'1E.Report SMS INV2'!$D$5:$J$1005,7,FALSE),""),"")</f>
        <v/>
      </c>
      <c r="T617" s="285" t="str">
        <f>IF($N617="Complete",IF(NOT(ISBLANK(L617)),VLOOKUP(L617,'1E.Report SMS INV2'!$D$5:$J$1005,7,FALSE),""),"")</f>
        <v/>
      </c>
      <c r="U617" s="285" t="str">
        <f>IF(N617="Complete",IF(COUNTIF($J$12:$J617,$J617)+COUNTIF($K$12:$K617,$J617)+COUNTIF($L$12:$L617,$J617)&gt;1,"Data Duplicate",""),"")</f>
        <v/>
      </c>
      <c r="V617" s="263" t="str">
        <f>IF($N617="Complete",VLOOKUP($B617,'1C.Report TOS PreCall'!$B$2:$K$842,7,FALSE)," ")</f>
        <v xml:space="preserve"> </v>
      </c>
      <c r="W617" s="263" t="str">
        <f>IF($N617="Complete",VLOOKUP($B617,'1C.Report TOS PreCall'!$B$2:$K$842,4,FALSE)," ")</f>
        <v xml:space="preserve"> </v>
      </c>
      <c r="X617" s="263"/>
      <c r="Y617" s="263" t="str">
        <f>IF($N617="Complete",VLOOKUP($B617,'1C.Report TOS PreCall'!$B$2:$K$842,6,FALSE)," ")</f>
        <v xml:space="preserve"> </v>
      </c>
      <c r="Z617" s="263" t="str">
        <f>IF($N617="Complete",VLOOKUP($B617,'1C.Report TOS PreCall'!$B$2:$K$842,8,FALSE)," ")</f>
        <v xml:space="preserve"> </v>
      </c>
      <c r="AA617" s="263" t="str">
        <f>IF($N617="Complete",VLOOKUP($B617,'1C.Report TOS PreCall'!$B$2:$K$842,5,FALSE)," ")</f>
        <v xml:space="preserve"> </v>
      </c>
    </row>
    <row r="618" spans="1:27">
      <c r="A618" s="284">
        <v>608</v>
      </c>
      <c r="B618" s="262"/>
      <c r="C618" s="262"/>
      <c r="D618" s="262"/>
      <c r="E618" s="291"/>
      <c r="F618" s="268"/>
      <c r="G618" s="268"/>
      <c r="H618" s="291"/>
      <c r="I618" s="268"/>
      <c r="J618" s="295"/>
      <c r="K618" s="295"/>
      <c r="L618" s="295"/>
      <c r="M618" s="291"/>
      <c r="N618" s="262"/>
      <c r="O618" s="285" t="str">
        <f>IF($N618="Complete",IF(NOT(ISBLANK(J618)),VLOOKUP(J618,'1D.Report SMS INV1'!$D$5:$J$1005,7,FALSE),""),"")</f>
        <v/>
      </c>
      <c r="P618" s="285" t="str">
        <f>IF($N618="Complete",IF(NOT(ISBLANK(K618)),VLOOKUP(K618,'1D.Report SMS INV1'!$D$5:$J$1005,7,FALSE),""),"")</f>
        <v/>
      </c>
      <c r="Q618" s="285" t="str">
        <f>IF($N618="Complete",IF(NOT(ISBLANK(L618)),VLOOKUP(L618,'1D.Report SMS INV1'!$D$5:$J$1005,7,FALSE),""),"")</f>
        <v/>
      </c>
      <c r="R618" s="285" t="str">
        <f>IF($N618="Complete",IF(NOT(ISBLANK(J618)),VLOOKUP(J618,'1E.Report SMS INV2'!$D$5:$J$1005,7,FALSE),""),"")</f>
        <v/>
      </c>
      <c r="S618" s="285" t="str">
        <f>IF($N618="Complete",IF(NOT(ISBLANK(K618)),VLOOKUP(K618,'1E.Report SMS INV2'!$D$5:$J$1005,7,FALSE),""),"")</f>
        <v/>
      </c>
      <c r="T618" s="285" t="str">
        <f>IF($N618="Complete",IF(NOT(ISBLANK(L618)),VLOOKUP(L618,'1E.Report SMS INV2'!$D$5:$J$1005,7,FALSE),""),"")</f>
        <v/>
      </c>
      <c r="U618" s="285" t="str">
        <f>IF(N618="Complete",IF(COUNTIF($J$12:$J618,$J618)+COUNTIF($K$12:$K618,$J618)+COUNTIF($L$12:$L618,$J618)&gt;1,"Data Duplicate",""),"")</f>
        <v/>
      </c>
      <c r="V618" s="263" t="str">
        <f>IF($N618="Complete",VLOOKUP($B618,'1C.Report TOS PreCall'!$B$2:$K$842,7,FALSE)," ")</f>
        <v xml:space="preserve"> </v>
      </c>
      <c r="W618" s="263" t="str">
        <f>IF($N618="Complete",VLOOKUP($B618,'1C.Report TOS PreCall'!$B$2:$K$842,4,FALSE)," ")</f>
        <v xml:space="preserve"> </v>
      </c>
      <c r="X618" s="263"/>
      <c r="Y618" s="263" t="str">
        <f>IF($N618="Complete",VLOOKUP($B618,'1C.Report TOS PreCall'!$B$2:$K$842,6,FALSE)," ")</f>
        <v xml:space="preserve"> </v>
      </c>
      <c r="Z618" s="263" t="str">
        <f>IF($N618="Complete",VLOOKUP($B618,'1C.Report TOS PreCall'!$B$2:$K$842,8,FALSE)," ")</f>
        <v xml:space="preserve"> </v>
      </c>
      <c r="AA618" s="263" t="str">
        <f>IF($N618="Complete",VLOOKUP($B618,'1C.Report TOS PreCall'!$B$2:$K$842,5,FALSE)," ")</f>
        <v xml:space="preserve"> </v>
      </c>
    </row>
    <row r="619" spans="1:27">
      <c r="A619" s="284">
        <v>609</v>
      </c>
      <c r="B619" s="262"/>
      <c r="C619" s="262"/>
      <c r="D619" s="262"/>
      <c r="E619" s="291"/>
      <c r="F619" s="268"/>
      <c r="G619" s="268"/>
      <c r="H619" s="291"/>
      <c r="I619" s="268"/>
      <c r="J619" s="295"/>
      <c r="K619" s="295"/>
      <c r="L619" s="295"/>
      <c r="M619" s="291"/>
      <c r="N619" s="262"/>
      <c r="O619" s="285" t="str">
        <f>IF($N619="Complete",IF(NOT(ISBLANK(J619)),VLOOKUP(J619,'1D.Report SMS INV1'!$D$5:$J$1005,7,FALSE),""),"")</f>
        <v/>
      </c>
      <c r="P619" s="285" t="str">
        <f>IF($N619="Complete",IF(NOT(ISBLANK(K619)),VLOOKUP(K619,'1D.Report SMS INV1'!$D$5:$J$1005,7,FALSE),""),"")</f>
        <v/>
      </c>
      <c r="Q619" s="285" t="str">
        <f>IF($N619="Complete",IF(NOT(ISBLANK(L619)),VLOOKUP(L619,'1D.Report SMS INV1'!$D$5:$J$1005,7,FALSE),""),"")</f>
        <v/>
      </c>
      <c r="R619" s="285" t="str">
        <f>IF($N619="Complete",IF(NOT(ISBLANK(J619)),VLOOKUP(J619,'1E.Report SMS INV2'!$D$5:$J$1005,7,FALSE),""),"")</f>
        <v/>
      </c>
      <c r="S619" s="285" t="str">
        <f>IF($N619="Complete",IF(NOT(ISBLANK(K619)),VLOOKUP(K619,'1E.Report SMS INV2'!$D$5:$J$1005,7,FALSE),""),"")</f>
        <v/>
      </c>
      <c r="T619" s="285" t="str">
        <f>IF($N619="Complete",IF(NOT(ISBLANK(L619)),VLOOKUP(L619,'1E.Report SMS INV2'!$D$5:$J$1005,7,FALSE),""),"")</f>
        <v/>
      </c>
      <c r="U619" s="285" t="str">
        <f>IF(N619="Complete",IF(COUNTIF($J$12:$J619,$J619)+COUNTIF($K$12:$K619,$J619)+COUNTIF($L$12:$L619,$J619)&gt;1,"Data Duplicate",""),"")</f>
        <v/>
      </c>
      <c r="V619" s="263" t="str">
        <f>IF($N619="Complete",VLOOKUP($B619,'1C.Report TOS PreCall'!$B$2:$K$842,7,FALSE)," ")</f>
        <v xml:space="preserve"> </v>
      </c>
      <c r="W619" s="263" t="str">
        <f>IF($N619="Complete",VLOOKUP($B619,'1C.Report TOS PreCall'!$B$2:$K$842,4,FALSE)," ")</f>
        <v xml:space="preserve"> </v>
      </c>
      <c r="X619" s="263"/>
      <c r="Y619" s="263" t="str">
        <f>IF($N619="Complete",VLOOKUP($B619,'1C.Report TOS PreCall'!$B$2:$K$842,6,FALSE)," ")</f>
        <v xml:space="preserve"> </v>
      </c>
      <c r="Z619" s="263" t="str">
        <f>IF($N619="Complete",VLOOKUP($B619,'1C.Report TOS PreCall'!$B$2:$K$842,8,FALSE)," ")</f>
        <v xml:space="preserve"> </v>
      </c>
      <c r="AA619" s="263" t="str">
        <f>IF($N619="Complete",VLOOKUP($B619,'1C.Report TOS PreCall'!$B$2:$K$842,5,FALSE)," ")</f>
        <v xml:space="preserve"> </v>
      </c>
    </row>
    <row r="620" spans="1:27">
      <c r="A620" s="284">
        <v>610</v>
      </c>
      <c r="B620" s="262"/>
      <c r="C620" s="262"/>
      <c r="D620" s="262"/>
      <c r="E620" s="291"/>
      <c r="F620" s="268"/>
      <c r="G620" s="268"/>
      <c r="H620" s="291"/>
      <c r="I620" s="268"/>
      <c r="J620" s="295"/>
      <c r="K620" s="295"/>
      <c r="L620" s="295"/>
      <c r="M620" s="291"/>
      <c r="N620" s="262"/>
      <c r="O620" s="285" t="str">
        <f>IF($N620="Complete",IF(NOT(ISBLANK(J620)),VLOOKUP(J620,'1D.Report SMS INV1'!$D$5:$J$1005,7,FALSE),""),"")</f>
        <v/>
      </c>
      <c r="P620" s="285" t="str">
        <f>IF($N620="Complete",IF(NOT(ISBLANK(K620)),VLOOKUP(K620,'1D.Report SMS INV1'!$D$5:$J$1005,7,FALSE),""),"")</f>
        <v/>
      </c>
      <c r="Q620" s="285" t="str">
        <f>IF($N620="Complete",IF(NOT(ISBLANK(L620)),VLOOKUP(L620,'1D.Report SMS INV1'!$D$5:$J$1005,7,FALSE),""),"")</f>
        <v/>
      </c>
      <c r="R620" s="285" t="str">
        <f>IF($N620="Complete",IF(NOT(ISBLANK(J620)),VLOOKUP(J620,'1E.Report SMS INV2'!$D$5:$J$1005,7,FALSE),""),"")</f>
        <v/>
      </c>
      <c r="S620" s="285" t="str">
        <f>IF($N620="Complete",IF(NOT(ISBLANK(K620)),VLOOKUP(K620,'1E.Report SMS INV2'!$D$5:$J$1005,7,FALSE),""),"")</f>
        <v/>
      </c>
      <c r="T620" s="285" t="str">
        <f>IF($N620="Complete",IF(NOT(ISBLANK(L620)),VLOOKUP(L620,'1E.Report SMS INV2'!$D$5:$J$1005,7,FALSE),""),"")</f>
        <v/>
      </c>
      <c r="U620" s="285" t="str">
        <f>IF(N620="Complete",IF(COUNTIF($J$12:$J620,$J620)+COUNTIF($K$12:$K620,$J620)+COUNTIF($L$12:$L620,$J620)&gt;1,"Data Duplicate",""),"")</f>
        <v/>
      </c>
      <c r="V620" s="263" t="str">
        <f>IF($N620="Complete",VLOOKUP($B620,'1C.Report TOS PreCall'!$B$2:$K$842,7,FALSE)," ")</f>
        <v xml:space="preserve"> </v>
      </c>
      <c r="W620" s="263" t="str">
        <f>IF($N620="Complete",VLOOKUP($B620,'1C.Report TOS PreCall'!$B$2:$K$842,4,FALSE)," ")</f>
        <v xml:space="preserve"> </v>
      </c>
      <c r="X620" s="263"/>
      <c r="Y620" s="263" t="str">
        <f>IF($N620="Complete",VLOOKUP($B620,'1C.Report TOS PreCall'!$B$2:$K$842,6,FALSE)," ")</f>
        <v xml:space="preserve"> </v>
      </c>
      <c r="Z620" s="263" t="str">
        <f>IF($N620="Complete",VLOOKUP($B620,'1C.Report TOS PreCall'!$B$2:$K$842,8,FALSE)," ")</f>
        <v xml:space="preserve"> </v>
      </c>
      <c r="AA620" s="263" t="str">
        <f>IF($N620="Complete",VLOOKUP($B620,'1C.Report TOS PreCall'!$B$2:$K$842,5,FALSE)," ")</f>
        <v xml:space="preserve"> </v>
      </c>
    </row>
    <row r="621" spans="1:27">
      <c r="A621" s="284">
        <v>611</v>
      </c>
      <c r="B621" s="262"/>
      <c r="C621" s="262"/>
      <c r="D621" s="262"/>
      <c r="E621" s="291"/>
      <c r="F621" s="268"/>
      <c r="G621" s="268"/>
      <c r="H621" s="291"/>
      <c r="I621" s="268"/>
      <c r="J621" s="295"/>
      <c r="K621" s="295"/>
      <c r="L621" s="295"/>
      <c r="M621" s="291"/>
      <c r="N621" s="262"/>
      <c r="O621" s="285" t="str">
        <f>IF($N621="Complete",IF(NOT(ISBLANK(J621)),VLOOKUP(J621,'1D.Report SMS INV1'!$D$5:$J$1005,7,FALSE),""),"")</f>
        <v/>
      </c>
      <c r="P621" s="285" t="str">
        <f>IF($N621="Complete",IF(NOT(ISBLANK(K621)),VLOOKUP(K621,'1D.Report SMS INV1'!$D$5:$J$1005,7,FALSE),""),"")</f>
        <v/>
      </c>
      <c r="Q621" s="285" t="str">
        <f>IF($N621="Complete",IF(NOT(ISBLANK(L621)),VLOOKUP(L621,'1D.Report SMS INV1'!$D$5:$J$1005,7,FALSE),""),"")</f>
        <v/>
      </c>
      <c r="R621" s="285" t="str">
        <f>IF($N621="Complete",IF(NOT(ISBLANK(J621)),VLOOKUP(J621,'1E.Report SMS INV2'!$D$5:$J$1005,7,FALSE),""),"")</f>
        <v/>
      </c>
      <c r="S621" s="285" t="str">
        <f>IF($N621="Complete",IF(NOT(ISBLANK(K621)),VLOOKUP(K621,'1E.Report SMS INV2'!$D$5:$J$1005,7,FALSE),""),"")</f>
        <v/>
      </c>
      <c r="T621" s="285" t="str">
        <f>IF($N621="Complete",IF(NOT(ISBLANK(L621)),VLOOKUP(L621,'1E.Report SMS INV2'!$D$5:$J$1005,7,FALSE),""),"")</f>
        <v/>
      </c>
      <c r="U621" s="285" t="str">
        <f>IF(N621="Complete",IF(COUNTIF($J$12:$J621,$J621)+COUNTIF($K$12:$K621,$J621)+COUNTIF($L$12:$L621,$J621)&gt;1,"Data Duplicate",""),"")</f>
        <v/>
      </c>
      <c r="V621" s="263" t="str">
        <f>IF($N621="Complete",VLOOKUP($B621,'1C.Report TOS PreCall'!$B$2:$K$842,7,FALSE)," ")</f>
        <v xml:space="preserve"> </v>
      </c>
      <c r="W621" s="263" t="str">
        <f>IF($N621="Complete",VLOOKUP($B621,'1C.Report TOS PreCall'!$B$2:$K$842,4,FALSE)," ")</f>
        <v xml:space="preserve"> </v>
      </c>
      <c r="X621" s="263"/>
      <c r="Y621" s="263" t="str">
        <f>IF($N621="Complete",VLOOKUP($B621,'1C.Report TOS PreCall'!$B$2:$K$842,6,FALSE)," ")</f>
        <v xml:space="preserve"> </v>
      </c>
      <c r="Z621" s="263" t="str">
        <f>IF($N621="Complete",VLOOKUP($B621,'1C.Report TOS PreCall'!$B$2:$K$842,8,FALSE)," ")</f>
        <v xml:space="preserve"> </v>
      </c>
      <c r="AA621" s="263" t="str">
        <f>IF($N621="Complete",VLOOKUP($B621,'1C.Report TOS PreCall'!$B$2:$K$842,5,FALSE)," ")</f>
        <v xml:space="preserve"> </v>
      </c>
    </row>
    <row r="622" spans="1:27">
      <c r="A622" s="284">
        <v>612</v>
      </c>
      <c r="B622" s="262"/>
      <c r="C622" s="262"/>
      <c r="D622" s="262"/>
      <c r="E622" s="291"/>
      <c r="F622" s="268"/>
      <c r="G622" s="268"/>
      <c r="H622" s="291"/>
      <c r="I622" s="268"/>
      <c r="J622" s="295"/>
      <c r="K622" s="295"/>
      <c r="L622" s="295"/>
      <c r="M622" s="291"/>
      <c r="N622" s="262"/>
      <c r="O622" s="285" t="str">
        <f>IF($N622="Complete",IF(NOT(ISBLANK(J622)),VLOOKUP(J622,'1D.Report SMS INV1'!$D$5:$J$1005,7,FALSE),""),"")</f>
        <v/>
      </c>
      <c r="P622" s="285" t="str">
        <f>IF($N622="Complete",IF(NOT(ISBLANK(K622)),VLOOKUP(K622,'1D.Report SMS INV1'!$D$5:$J$1005,7,FALSE),""),"")</f>
        <v/>
      </c>
      <c r="Q622" s="285" t="str">
        <f>IF($N622="Complete",IF(NOT(ISBLANK(L622)),VLOOKUP(L622,'1D.Report SMS INV1'!$D$5:$J$1005,7,FALSE),""),"")</f>
        <v/>
      </c>
      <c r="R622" s="285" t="str">
        <f>IF($N622="Complete",IF(NOT(ISBLANK(J622)),VLOOKUP(J622,'1E.Report SMS INV2'!$D$5:$J$1005,7,FALSE),""),"")</f>
        <v/>
      </c>
      <c r="S622" s="285" t="str">
        <f>IF($N622="Complete",IF(NOT(ISBLANK(K622)),VLOOKUP(K622,'1E.Report SMS INV2'!$D$5:$J$1005,7,FALSE),""),"")</f>
        <v/>
      </c>
      <c r="T622" s="285" t="str">
        <f>IF($N622="Complete",IF(NOT(ISBLANK(L622)),VLOOKUP(L622,'1E.Report SMS INV2'!$D$5:$J$1005,7,FALSE),""),"")</f>
        <v/>
      </c>
      <c r="U622" s="285" t="str">
        <f>IF(N622="Complete",IF(COUNTIF($J$12:$J622,$J622)+COUNTIF($K$12:$K622,$J622)+COUNTIF($L$12:$L622,$J622)&gt;1,"Data Duplicate",""),"")</f>
        <v/>
      </c>
      <c r="V622" s="263" t="str">
        <f>IF($N622="Complete",VLOOKUP($B622,'1C.Report TOS PreCall'!$B$2:$K$842,7,FALSE)," ")</f>
        <v xml:space="preserve"> </v>
      </c>
      <c r="W622" s="263" t="str">
        <f>IF($N622="Complete",VLOOKUP($B622,'1C.Report TOS PreCall'!$B$2:$K$842,4,FALSE)," ")</f>
        <v xml:space="preserve"> </v>
      </c>
      <c r="X622" s="263"/>
      <c r="Y622" s="263" t="str">
        <f>IF($N622="Complete",VLOOKUP($B622,'1C.Report TOS PreCall'!$B$2:$K$842,6,FALSE)," ")</f>
        <v xml:space="preserve"> </v>
      </c>
      <c r="Z622" s="263" t="str">
        <f>IF($N622="Complete",VLOOKUP($B622,'1C.Report TOS PreCall'!$B$2:$K$842,8,FALSE)," ")</f>
        <v xml:space="preserve"> </v>
      </c>
      <c r="AA622" s="263" t="str">
        <f>IF($N622="Complete",VLOOKUP($B622,'1C.Report TOS PreCall'!$B$2:$K$842,5,FALSE)," ")</f>
        <v xml:space="preserve"> </v>
      </c>
    </row>
    <row r="623" spans="1:27">
      <c r="A623" s="284">
        <v>613</v>
      </c>
      <c r="B623" s="262"/>
      <c r="C623" s="262"/>
      <c r="D623" s="262"/>
      <c r="E623" s="291"/>
      <c r="F623" s="268"/>
      <c r="G623" s="268"/>
      <c r="H623" s="291"/>
      <c r="I623" s="268"/>
      <c r="J623" s="295"/>
      <c r="K623" s="295"/>
      <c r="L623" s="295"/>
      <c r="M623" s="291"/>
      <c r="N623" s="262"/>
      <c r="O623" s="285" t="str">
        <f>IF($N623="Complete",IF(NOT(ISBLANK(J623)),VLOOKUP(J623,'1D.Report SMS INV1'!$D$5:$J$1005,7,FALSE),""),"")</f>
        <v/>
      </c>
      <c r="P623" s="285" t="str">
        <f>IF($N623="Complete",IF(NOT(ISBLANK(K623)),VLOOKUP(K623,'1D.Report SMS INV1'!$D$5:$J$1005,7,FALSE),""),"")</f>
        <v/>
      </c>
      <c r="Q623" s="285" t="str">
        <f>IF($N623="Complete",IF(NOT(ISBLANK(L623)),VLOOKUP(L623,'1D.Report SMS INV1'!$D$5:$J$1005,7,FALSE),""),"")</f>
        <v/>
      </c>
      <c r="R623" s="285" t="str">
        <f>IF($N623="Complete",IF(NOT(ISBLANK(J623)),VLOOKUP(J623,'1E.Report SMS INV2'!$D$5:$J$1005,7,FALSE),""),"")</f>
        <v/>
      </c>
      <c r="S623" s="285" t="str">
        <f>IF($N623="Complete",IF(NOT(ISBLANK(K623)),VLOOKUP(K623,'1E.Report SMS INV2'!$D$5:$J$1005,7,FALSE),""),"")</f>
        <v/>
      </c>
      <c r="T623" s="285" t="str">
        <f>IF($N623="Complete",IF(NOT(ISBLANK(L623)),VLOOKUP(L623,'1E.Report SMS INV2'!$D$5:$J$1005,7,FALSE),""),"")</f>
        <v/>
      </c>
      <c r="U623" s="285" t="str">
        <f>IF(N623="Complete",IF(COUNTIF($J$12:$J623,$J623)+COUNTIF($K$12:$K623,$J623)+COUNTIF($L$12:$L623,$J623)&gt;1,"Data Duplicate",""),"")</f>
        <v/>
      </c>
      <c r="V623" s="263" t="str">
        <f>IF($N623="Complete",VLOOKUP($B623,'1C.Report TOS PreCall'!$B$2:$K$842,7,FALSE)," ")</f>
        <v xml:space="preserve"> </v>
      </c>
      <c r="W623" s="263" t="str">
        <f>IF($N623="Complete",VLOOKUP($B623,'1C.Report TOS PreCall'!$B$2:$K$842,4,FALSE)," ")</f>
        <v xml:space="preserve"> </v>
      </c>
      <c r="X623" s="263"/>
      <c r="Y623" s="263" t="str">
        <f>IF($N623="Complete",VLOOKUP($B623,'1C.Report TOS PreCall'!$B$2:$K$842,6,FALSE)," ")</f>
        <v xml:space="preserve"> </v>
      </c>
      <c r="Z623" s="263" t="str">
        <f>IF($N623="Complete",VLOOKUP($B623,'1C.Report TOS PreCall'!$B$2:$K$842,8,FALSE)," ")</f>
        <v xml:space="preserve"> </v>
      </c>
      <c r="AA623" s="263" t="str">
        <f>IF($N623="Complete",VLOOKUP($B623,'1C.Report TOS PreCall'!$B$2:$K$842,5,FALSE)," ")</f>
        <v xml:space="preserve"> </v>
      </c>
    </row>
    <row r="624" spans="1:27">
      <c r="A624" s="284">
        <v>614</v>
      </c>
      <c r="B624" s="262"/>
      <c r="C624" s="262"/>
      <c r="D624" s="262"/>
      <c r="E624" s="291"/>
      <c r="F624" s="268"/>
      <c r="G624" s="268"/>
      <c r="H624" s="291"/>
      <c r="I624" s="268"/>
      <c r="J624" s="295"/>
      <c r="K624" s="295"/>
      <c r="L624" s="295"/>
      <c r="M624" s="291"/>
      <c r="N624" s="262"/>
      <c r="O624" s="285" t="str">
        <f>IF($N624="Complete",IF(NOT(ISBLANK(J624)),VLOOKUP(J624,'1D.Report SMS INV1'!$D$5:$J$1005,7,FALSE),""),"")</f>
        <v/>
      </c>
      <c r="P624" s="285" t="str">
        <f>IF($N624="Complete",IF(NOT(ISBLANK(K624)),VLOOKUP(K624,'1D.Report SMS INV1'!$D$5:$J$1005,7,FALSE),""),"")</f>
        <v/>
      </c>
      <c r="Q624" s="285" t="str">
        <f>IF($N624="Complete",IF(NOT(ISBLANK(L624)),VLOOKUP(L624,'1D.Report SMS INV1'!$D$5:$J$1005,7,FALSE),""),"")</f>
        <v/>
      </c>
      <c r="R624" s="285" t="str">
        <f>IF($N624="Complete",IF(NOT(ISBLANK(J624)),VLOOKUP(J624,'1E.Report SMS INV2'!$D$5:$J$1005,7,FALSE),""),"")</f>
        <v/>
      </c>
      <c r="S624" s="285" t="str">
        <f>IF($N624="Complete",IF(NOT(ISBLANK(K624)),VLOOKUP(K624,'1E.Report SMS INV2'!$D$5:$J$1005,7,FALSE),""),"")</f>
        <v/>
      </c>
      <c r="T624" s="285" t="str">
        <f>IF($N624="Complete",IF(NOT(ISBLANK(L624)),VLOOKUP(L624,'1E.Report SMS INV2'!$D$5:$J$1005,7,FALSE),""),"")</f>
        <v/>
      </c>
      <c r="U624" s="285" t="str">
        <f>IF(N624="Complete",IF(COUNTIF($J$12:$J624,$J624)+COUNTIF($K$12:$K624,$J624)+COUNTIF($L$12:$L624,$J624)&gt;1,"Data Duplicate",""),"")</f>
        <v/>
      </c>
      <c r="V624" s="263" t="str">
        <f>IF($N624="Complete",VLOOKUP($B624,'1C.Report TOS PreCall'!$B$2:$K$842,7,FALSE)," ")</f>
        <v xml:space="preserve"> </v>
      </c>
      <c r="W624" s="263" t="str">
        <f>IF($N624="Complete",VLOOKUP($B624,'1C.Report TOS PreCall'!$B$2:$K$842,4,FALSE)," ")</f>
        <v xml:space="preserve"> </v>
      </c>
      <c r="X624" s="263"/>
      <c r="Y624" s="263" t="str">
        <f>IF($N624="Complete",VLOOKUP($B624,'1C.Report TOS PreCall'!$B$2:$K$842,6,FALSE)," ")</f>
        <v xml:space="preserve"> </v>
      </c>
      <c r="Z624" s="263" t="str">
        <f>IF($N624="Complete",VLOOKUP($B624,'1C.Report TOS PreCall'!$B$2:$K$842,8,FALSE)," ")</f>
        <v xml:space="preserve"> </v>
      </c>
      <c r="AA624" s="263" t="str">
        <f>IF($N624="Complete",VLOOKUP($B624,'1C.Report TOS PreCall'!$B$2:$K$842,5,FALSE)," ")</f>
        <v xml:space="preserve"> </v>
      </c>
    </row>
    <row r="625" spans="1:27">
      <c r="A625" s="284">
        <v>615</v>
      </c>
      <c r="B625" s="262"/>
      <c r="C625" s="262"/>
      <c r="D625" s="262"/>
      <c r="E625" s="291"/>
      <c r="F625" s="268"/>
      <c r="G625" s="268"/>
      <c r="H625" s="291"/>
      <c r="I625" s="268"/>
      <c r="J625" s="295"/>
      <c r="K625" s="295"/>
      <c r="L625" s="295"/>
      <c r="M625" s="291"/>
      <c r="N625" s="262"/>
      <c r="O625" s="285" t="str">
        <f>IF($N625="Complete",IF(NOT(ISBLANK(J625)),VLOOKUP(J625,'1D.Report SMS INV1'!$D$5:$J$1005,7,FALSE),""),"")</f>
        <v/>
      </c>
      <c r="P625" s="285" t="str">
        <f>IF($N625="Complete",IF(NOT(ISBLANK(K625)),VLOOKUP(K625,'1D.Report SMS INV1'!$D$5:$J$1005,7,FALSE),""),"")</f>
        <v/>
      </c>
      <c r="Q625" s="285" t="str">
        <f>IF($N625="Complete",IF(NOT(ISBLANK(L625)),VLOOKUP(L625,'1D.Report SMS INV1'!$D$5:$J$1005,7,FALSE),""),"")</f>
        <v/>
      </c>
      <c r="R625" s="285" t="str">
        <f>IF($N625="Complete",IF(NOT(ISBLANK(J625)),VLOOKUP(J625,'1E.Report SMS INV2'!$D$5:$J$1005,7,FALSE),""),"")</f>
        <v/>
      </c>
      <c r="S625" s="285" t="str">
        <f>IF($N625="Complete",IF(NOT(ISBLANK(K625)),VLOOKUP(K625,'1E.Report SMS INV2'!$D$5:$J$1005,7,FALSE),""),"")</f>
        <v/>
      </c>
      <c r="T625" s="285" t="str">
        <f>IF($N625="Complete",IF(NOT(ISBLANK(L625)),VLOOKUP(L625,'1E.Report SMS INV2'!$D$5:$J$1005,7,FALSE),""),"")</f>
        <v/>
      </c>
      <c r="U625" s="285" t="str">
        <f>IF(N625="Complete",IF(COUNTIF($J$12:$J625,$J625)+COUNTIF($K$12:$K625,$J625)+COUNTIF($L$12:$L625,$J625)&gt;1,"Data Duplicate",""),"")</f>
        <v/>
      </c>
      <c r="V625" s="263" t="str">
        <f>IF($N625="Complete",VLOOKUP($B625,'1C.Report TOS PreCall'!$B$2:$K$842,7,FALSE)," ")</f>
        <v xml:space="preserve"> </v>
      </c>
      <c r="W625" s="263" t="str">
        <f>IF($N625="Complete",VLOOKUP($B625,'1C.Report TOS PreCall'!$B$2:$K$842,4,FALSE)," ")</f>
        <v xml:space="preserve"> </v>
      </c>
      <c r="X625" s="263"/>
      <c r="Y625" s="263" t="str">
        <f>IF($N625="Complete",VLOOKUP($B625,'1C.Report TOS PreCall'!$B$2:$K$842,6,FALSE)," ")</f>
        <v xml:space="preserve"> </v>
      </c>
      <c r="Z625" s="263" t="str">
        <f>IF($N625="Complete",VLOOKUP($B625,'1C.Report TOS PreCall'!$B$2:$K$842,8,FALSE)," ")</f>
        <v xml:space="preserve"> </v>
      </c>
      <c r="AA625" s="263" t="str">
        <f>IF($N625="Complete",VLOOKUP($B625,'1C.Report TOS PreCall'!$B$2:$K$842,5,FALSE)," ")</f>
        <v xml:space="preserve"> </v>
      </c>
    </row>
    <row r="626" spans="1:27">
      <c r="A626" s="284">
        <v>616</v>
      </c>
      <c r="B626" s="262"/>
      <c r="C626" s="262"/>
      <c r="D626" s="262"/>
      <c r="E626" s="291"/>
      <c r="F626" s="268"/>
      <c r="G626" s="268"/>
      <c r="H626" s="291"/>
      <c r="I626" s="268"/>
      <c r="J626" s="295"/>
      <c r="K626" s="295"/>
      <c r="L626" s="295"/>
      <c r="M626" s="291"/>
      <c r="N626" s="262"/>
      <c r="O626" s="285" t="str">
        <f>IF($N626="Complete",IF(NOT(ISBLANK(J626)),VLOOKUP(J626,'1D.Report SMS INV1'!$D$5:$J$1005,7,FALSE),""),"")</f>
        <v/>
      </c>
      <c r="P626" s="285" t="str">
        <f>IF($N626="Complete",IF(NOT(ISBLANK(K626)),VLOOKUP(K626,'1D.Report SMS INV1'!$D$5:$J$1005,7,FALSE),""),"")</f>
        <v/>
      </c>
      <c r="Q626" s="285" t="str">
        <f>IF($N626="Complete",IF(NOT(ISBLANK(L626)),VLOOKUP(L626,'1D.Report SMS INV1'!$D$5:$J$1005,7,FALSE),""),"")</f>
        <v/>
      </c>
      <c r="R626" s="285" t="str">
        <f>IF($N626="Complete",IF(NOT(ISBLANK(J626)),VLOOKUP(J626,'1E.Report SMS INV2'!$D$5:$J$1005,7,FALSE),""),"")</f>
        <v/>
      </c>
      <c r="S626" s="285" t="str">
        <f>IF($N626="Complete",IF(NOT(ISBLANK(K626)),VLOOKUP(K626,'1E.Report SMS INV2'!$D$5:$J$1005,7,FALSE),""),"")</f>
        <v/>
      </c>
      <c r="T626" s="285" t="str">
        <f>IF($N626="Complete",IF(NOT(ISBLANK(L626)),VLOOKUP(L626,'1E.Report SMS INV2'!$D$5:$J$1005,7,FALSE),""),"")</f>
        <v/>
      </c>
      <c r="U626" s="285" t="str">
        <f>IF(N626="Complete",IF(COUNTIF($J$12:$J626,$J626)+COUNTIF($K$12:$K626,$J626)+COUNTIF($L$12:$L626,$J626)&gt;1,"Data Duplicate",""),"")</f>
        <v/>
      </c>
      <c r="V626" s="263" t="str">
        <f>IF($N626="Complete",VLOOKUP($B626,'1C.Report TOS PreCall'!$B$2:$K$842,7,FALSE)," ")</f>
        <v xml:space="preserve"> </v>
      </c>
      <c r="W626" s="263" t="str">
        <f>IF($N626="Complete",VLOOKUP($B626,'1C.Report TOS PreCall'!$B$2:$K$842,4,FALSE)," ")</f>
        <v xml:space="preserve"> </v>
      </c>
      <c r="X626" s="263"/>
      <c r="Y626" s="263" t="str">
        <f>IF($N626="Complete",VLOOKUP($B626,'1C.Report TOS PreCall'!$B$2:$K$842,6,FALSE)," ")</f>
        <v xml:space="preserve"> </v>
      </c>
      <c r="Z626" s="263" t="str">
        <f>IF($N626="Complete",VLOOKUP($B626,'1C.Report TOS PreCall'!$B$2:$K$842,8,FALSE)," ")</f>
        <v xml:space="preserve"> </v>
      </c>
      <c r="AA626" s="263" t="str">
        <f>IF($N626="Complete",VLOOKUP($B626,'1C.Report TOS PreCall'!$B$2:$K$842,5,FALSE)," ")</f>
        <v xml:space="preserve"> </v>
      </c>
    </row>
    <row r="627" spans="1:27">
      <c r="A627" s="284">
        <v>617</v>
      </c>
      <c r="B627" s="262"/>
      <c r="C627" s="262"/>
      <c r="D627" s="262"/>
      <c r="E627" s="291"/>
      <c r="F627" s="268"/>
      <c r="G627" s="268"/>
      <c r="H627" s="291"/>
      <c r="I627" s="268"/>
      <c r="J627" s="295"/>
      <c r="K627" s="295"/>
      <c r="L627" s="295"/>
      <c r="M627" s="291"/>
      <c r="N627" s="262"/>
      <c r="O627" s="285" t="str">
        <f>IF($N627="Complete",IF(NOT(ISBLANK(J627)),VLOOKUP(J627,'1D.Report SMS INV1'!$D$5:$J$1005,7,FALSE),""),"")</f>
        <v/>
      </c>
      <c r="P627" s="285" t="str">
        <f>IF($N627="Complete",IF(NOT(ISBLANK(K627)),VLOOKUP(K627,'1D.Report SMS INV1'!$D$5:$J$1005,7,FALSE),""),"")</f>
        <v/>
      </c>
      <c r="Q627" s="285" t="str">
        <f>IF($N627="Complete",IF(NOT(ISBLANK(L627)),VLOOKUP(L627,'1D.Report SMS INV1'!$D$5:$J$1005,7,FALSE),""),"")</f>
        <v/>
      </c>
      <c r="R627" s="285" t="str">
        <f>IF($N627="Complete",IF(NOT(ISBLANK(J627)),VLOOKUP(J627,'1E.Report SMS INV2'!$D$5:$J$1005,7,FALSE),""),"")</f>
        <v/>
      </c>
      <c r="S627" s="285" t="str">
        <f>IF($N627="Complete",IF(NOT(ISBLANK(K627)),VLOOKUP(K627,'1E.Report SMS INV2'!$D$5:$J$1005,7,FALSE),""),"")</f>
        <v/>
      </c>
      <c r="T627" s="285" t="str">
        <f>IF($N627="Complete",IF(NOT(ISBLANK(L627)),VLOOKUP(L627,'1E.Report SMS INV2'!$D$5:$J$1005,7,FALSE),""),"")</f>
        <v/>
      </c>
      <c r="U627" s="285" t="str">
        <f>IF(N627="Complete",IF(COUNTIF($J$12:$J627,$J627)+COUNTIF($K$12:$K627,$J627)+COUNTIF($L$12:$L627,$J627)&gt;1,"Data Duplicate",""),"")</f>
        <v/>
      </c>
      <c r="V627" s="263" t="str">
        <f>IF($N627="Complete",VLOOKUP($B627,'1C.Report TOS PreCall'!$B$2:$K$842,7,FALSE)," ")</f>
        <v xml:space="preserve"> </v>
      </c>
      <c r="W627" s="263" t="str">
        <f>IF($N627="Complete",VLOOKUP($B627,'1C.Report TOS PreCall'!$B$2:$K$842,4,FALSE)," ")</f>
        <v xml:space="preserve"> </v>
      </c>
      <c r="X627" s="263"/>
      <c r="Y627" s="263" t="str">
        <f>IF($N627="Complete",VLOOKUP($B627,'1C.Report TOS PreCall'!$B$2:$K$842,6,FALSE)," ")</f>
        <v xml:space="preserve"> </v>
      </c>
      <c r="Z627" s="263" t="str">
        <f>IF($N627="Complete",VLOOKUP($B627,'1C.Report TOS PreCall'!$B$2:$K$842,8,FALSE)," ")</f>
        <v xml:space="preserve"> </v>
      </c>
      <c r="AA627" s="263" t="str">
        <f>IF($N627="Complete",VLOOKUP($B627,'1C.Report TOS PreCall'!$B$2:$K$842,5,FALSE)," ")</f>
        <v xml:space="preserve"> </v>
      </c>
    </row>
    <row r="628" spans="1:27">
      <c r="A628" s="284">
        <v>618</v>
      </c>
      <c r="B628" s="262"/>
      <c r="C628" s="262"/>
      <c r="D628" s="262"/>
      <c r="E628" s="291"/>
      <c r="F628" s="268"/>
      <c r="G628" s="268"/>
      <c r="H628" s="291"/>
      <c r="I628" s="268"/>
      <c r="J628" s="295"/>
      <c r="K628" s="295"/>
      <c r="L628" s="295"/>
      <c r="M628" s="291"/>
      <c r="N628" s="262"/>
      <c r="O628" s="285" t="str">
        <f>IF($N628="Complete",IF(NOT(ISBLANK(J628)),VLOOKUP(J628,'1D.Report SMS INV1'!$D$5:$J$1005,7,FALSE),""),"")</f>
        <v/>
      </c>
      <c r="P628" s="285" t="str">
        <f>IF($N628="Complete",IF(NOT(ISBLANK(K628)),VLOOKUP(K628,'1D.Report SMS INV1'!$D$5:$J$1005,7,FALSE),""),"")</f>
        <v/>
      </c>
      <c r="Q628" s="285" t="str">
        <f>IF($N628="Complete",IF(NOT(ISBLANK(L628)),VLOOKUP(L628,'1D.Report SMS INV1'!$D$5:$J$1005,7,FALSE),""),"")</f>
        <v/>
      </c>
      <c r="R628" s="285" t="str">
        <f>IF($N628="Complete",IF(NOT(ISBLANK(J628)),VLOOKUP(J628,'1E.Report SMS INV2'!$D$5:$J$1005,7,FALSE),""),"")</f>
        <v/>
      </c>
      <c r="S628" s="285" t="str">
        <f>IF($N628="Complete",IF(NOT(ISBLANK(K628)),VLOOKUP(K628,'1E.Report SMS INV2'!$D$5:$J$1005,7,FALSE),""),"")</f>
        <v/>
      </c>
      <c r="T628" s="285" t="str">
        <f>IF($N628="Complete",IF(NOT(ISBLANK(L628)),VLOOKUP(L628,'1E.Report SMS INV2'!$D$5:$J$1005,7,FALSE),""),"")</f>
        <v/>
      </c>
      <c r="U628" s="285" t="str">
        <f>IF(N628="Complete",IF(COUNTIF($J$12:$J628,$J628)+COUNTIF($K$12:$K628,$J628)+COUNTIF($L$12:$L628,$J628)&gt;1,"Data Duplicate",""),"")</f>
        <v/>
      </c>
      <c r="V628" s="263" t="str">
        <f>IF($N628="Complete",VLOOKUP($B628,'1C.Report TOS PreCall'!$B$2:$K$842,7,FALSE)," ")</f>
        <v xml:space="preserve"> </v>
      </c>
      <c r="W628" s="263" t="str">
        <f>IF($N628="Complete",VLOOKUP($B628,'1C.Report TOS PreCall'!$B$2:$K$842,4,FALSE)," ")</f>
        <v xml:space="preserve"> </v>
      </c>
      <c r="X628" s="263"/>
      <c r="Y628" s="263" t="str">
        <f>IF($N628="Complete",VLOOKUP($B628,'1C.Report TOS PreCall'!$B$2:$K$842,6,FALSE)," ")</f>
        <v xml:space="preserve"> </v>
      </c>
      <c r="Z628" s="263" t="str">
        <f>IF($N628="Complete",VLOOKUP($B628,'1C.Report TOS PreCall'!$B$2:$K$842,8,FALSE)," ")</f>
        <v xml:space="preserve"> </v>
      </c>
      <c r="AA628" s="263" t="str">
        <f>IF($N628="Complete",VLOOKUP($B628,'1C.Report TOS PreCall'!$B$2:$K$842,5,FALSE)," ")</f>
        <v xml:space="preserve"> </v>
      </c>
    </row>
    <row r="629" spans="1:27">
      <c r="A629" s="284">
        <v>619</v>
      </c>
      <c r="B629" s="262"/>
      <c r="C629" s="262"/>
      <c r="D629" s="262"/>
      <c r="E629" s="291"/>
      <c r="F629" s="268"/>
      <c r="G629" s="268"/>
      <c r="H629" s="291"/>
      <c r="I629" s="268"/>
      <c r="J629" s="295"/>
      <c r="K629" s="295"/>
      <c r="L629" s="295"/>
      <c r="M629" s="291"/>
      <c r="N629" s="262"/>
      <c r="O629" s="285" t="str">
        <f>IF($N629="Complete",IF(NOT(ISBLANK(J629)),VLOOKUP(J629,'1D.Report SMS INV1'!$D$5:$J$1005,7,FALSE),""),"")</f>
        <v/>
      </c>
      <c r="P629" s="285" t="str">
        <f>IF($N629="Complete",IF(NOT(ISBLANK(K629)),VLOOKUP(K629,'1D.Report SMS INV1'!$D$5:$J$1005,7,FALSE),""),"")</f>
        <v/>
      </c>
      <c r="Q629" s="285" t="str">
        <f>IF($N629="Complete",IF(NOT(ISBLANK(L629)),VLOOKUP(L629,'1D.Report SMS INV1'!$D$5:$J$1005,7,FALSE),""),"")</f>
        <v/>
      </c>
      <c r="R629" s="285" t="str">
        <f>IF($N629="Complete",IF(NOT(ISBLANK(J629)),VLOOKUP(J629,'1E.Report SMS INV2'!$D$5:$J$1005,7,FALSE),""),"")</f>
        <v/>
      </c>
      <c r="S629" s="285" t="str">
        <f>IF($N629="Complete",IF(NOT(ISBLANK(K629)),VLOOKUP(K629,'1E.Report SMS INV2'!$D$5:$J$1005,7,FALSE),""),"")</f>
        <v/>
      </c>
      <c r="T629" s="285" t="str">
        <f>IF($N629="Complete",IF(NOT(ISBLANK(L629)),VLOOKUP(L629,'1E.Report SMS INV2'!$D$5:$J$1005,7,FALSE),""),"")</f>
        <v/>
      </c>
      <c r="U629" s="285" t="str">
        <f>IF(N629="Complete",IF(COUNTIF($J$12:$J629,$J629)+COUNTIF($K$12:$K629,$J629)+COUNTIF($L$12:$L629,$J629)&gt;1,"Data Duplicate",""),"")</f>
        <v/>
      </c>
      <c r="V629" s="263" t="str">
        <f>IF($N629="Complete",VLOOKUP($B629,'1C.Report TOS PreCall'!$B$2:$K$842,7,FALSE)," ")</f>
        <v xml:space="preserve"> </v>
      </c>
      <c r="W629" s="263" t="str">
        <f>IF($N629="Complete",VLOOKUP($B629,'1C.Report TOS PreCall'!$B$2:$K$842,4,FALSE)," ")</f>
        <v xml:space="preserve"> </v>
      </c>
      <c r="X629" s="263"/>
      <c r="Y629" s="263" t="str">
        <f>IF($N629="Complete",VLOOKUP($B629,'1C.Report TOS PreCall'!$B$2:$K$842,6,FALSE)," ")</f>
        <v xml:space="preserve"> </v>
      </c>
      <c r="Z629" s="263" t="str">
        <f>IF($N629="Complete",VLOOKUP($B629,'1C.Report TOS PreCall'!$B$2:$K$842,8,FALSE)," ")</f>
        <v xml:space="preserve"> </v>
      </c>
      <c r="AA629" s="263" t="str">
        <f>IF($N629="Complete",VLOOKUP($B629,'1C.Report TOS PreCall'!$B$2:$K$842,5,FALSE)," ")</f>
        <v xml:space="preserve"> </v>
      </c>
    </row>
    <row r="630" spans="1:27">
      <c r="A630" s="284">
        <v>620</v>
      </c>
      <c r="B630" s="262"/>
      <c r="C630" s="262"/>
      <c r="D630" s="262"/>
      <c r="E630" s="291"/>
      <c r="F630" s="268"/>
      <c r="G630" s="268"/>
      <c r="H630" s="291"/>
      <c r="I630" s="268"/>
      <c r="J630" s="295"/>
      <c r="K630" s="295"/>
      <c r="L630" s="295"/>
      <c r="M630" s="291"/>
      <c r="N630" s="262"/>
      <c r="O630" s="285" t="str">
        <f>IF($N630="Complete",IF(NOT(ISBLANK(J630)),VLOOKUP(J630,'1D.Report SMS INV1'!$D$5:$J$1005,7,FALSE),""),"")</f>
        <v/>
      </c>
      <c r="P630" s="285" t="str">
        <f>IF($N630="Complete",IF(NOT(ISBLANK(K630)),VLOOKUP(K630,'1D.Report SMS INV1'!$D$5:$J$1005,7,FALSE),""),"")</f>
        <v/>
      </c>
      <c r="Q630" s="285" t="str">
        <f>IF($N630="Complete",IF(NOT(ISBLANK(L630)),VLOOKUP(L630,'1D.Report SMS INV1'!$D$5:$J$1005,7,FALSE),""),"")</f>
        <v/>
      </c>
      <c r="R630" s="285" t="str">
        <f>IF($N630="Complete",IF(NOT(ISBLANK(J630)),VLOOKUP(J630,'1E.Report SMS INV2'!$D$5:$J$1005,7,FALSE),""),"")</f>
        <v/>
      </c>
      <c r="S630" s="285" t="str">
        <f>IF($N630="Complete",IF(NOT(ISBLANK(K630)),VLOOKUP(K630,'1E.Report SMS INV2'!$D$5:$J$1005,7,FALSE),""),"")</f>
        <v/>
      </c>
      <c r="T630" s="285" t="str">
        <f>IF($N630="Complete",IF(NOT(ISBLANK(L630)),VLOOKUP(L630,'1E.Report SMS INV2'!$D$5:$J$1005,7,FALSE),""),"")</f>
        <v/>
      </c>
      <c r="U630" s="285" t="str">
        <f>IF(N630="Complete",IF(COUNTIF($J$12:$J630,$J630)+COUNTIF($K$12:$K630,$J630)+COUNTIF($L$12:$L630,$J630)&gt;1,"Data Duplicate",""),"")</f>
        <v/>
      </c>
      <c r="V630" s="263" t="str">
        <f>IF($N630="Complete",VLOOKUP($B630,'1C.Report TOS PreCall'!$B$2:$K$842,7,FALSE)," ")</f>
        <v xml:space="preserve"> </v>
      </c>
      <c r="W630" s="263" t="str">
        <f>IF($N630="Complete",VLOOKUP($B630,'1C.Report TOS PreCall'!$B$2:$K$842,4,FALSE)," ")</f>
        <v xml:space="preserve"> </v>
      </c>
      <c r="X630" s="263"/>
      <c r="Y630" s="263" t="str">
        <f>IF($N630="Complete",VLOOKUP($B630,'1C.Report TOS PreCall'!$B$2:$K$842,6,FALSE)," ")</f>
        <v xml:space="preserve"> </v>
      </c>
      <c r="Z630" s="263" t="str">
        <f>IF($N630="Complete",VLOOKUP($B630,'1C.Report TOS PreCall'!$B$2:$K$842,8,FALSE)," ")</f>
        <v xml:space="preserve"> </v>
      </c>
      <c r="AA630" s="263" t="str">
        <f>IF($N630="Complete",VLOOKUP($B630,'1C.Report TOS PreCall'!$B$2:$K$842,5,FALSE)," ")</f>
        <v xml:space="preserve"> </v>
      </c>
    </row>
    <row r="631" spans="1:27">
      <c r="A631" s="284">
        <v>621</v>
      </c>
      <c r="B631" s="262"/>
      <c r="C631" s="262"/>
      <c r="D631" s="262"/>
      <c r="E631" s="291"/>
      <c r="F631" s="268"/>
      <c r="G631" s="268"/>
      <c r="H631" s="291"/>
      <c r="I631" s="268"/>
      <c r="J631" s="295"/>
      <c r="K631" s="295"/>
      <c r="L631" s="295"/>
      <c r="M631" s="291"/>
      <c r="N631" s="262"/>
      <c r="O631" s="285" t="str">
        <f>IF($N631="Complete",IF(NOT(ISBLANK(J631)),VLOOKUP(J631,'1D.Report SMS INV1'!$D$5:$J$1005,7,FALSE),""),"")</f>
        <v/>
      </c>
      <c r="P631" s="285" t="str">
        <f>IF($N631="Complete",IF(NOT(ISBLANK(K631)),VLOOKUP(K631,'1D.Report SMS INV1'!$D$5:$J$1005,7,FALSE),""),"")</f>
        <v/>
      </c>
      <c r="Q631" s="285" t="str">
        <f>IF($N631="Complete",IF(NOT(ISBLANK(L631)),VLOOKUP(L631,'1D.Report SMS INV1'!$D$5:$J$1005,7,FALSE),""),"")</f>
        <v/>
      </c>
      <c r="R631" s="285" t="str">
        <f>IF($N631="Complete",IF(NOT(ISBLANK(J631)),VLOOKUP(J631,'1E.Report SMS INV2'!$D$5:$J$1005,7,FALSE),""),"")</f>
        <v/>
      </c>
      <c r="S631" s="285" t="str">
        <f>IF($N631="Complete",IF(NOT(ISBLANK(K631)),VLOOKUP(K631,'1E.Report SMS INV2'!$D$5:$J$1005,7,FALSE),""),"")</f>
        <v/>
      </c>
      <c r="T631" s="285" t="str">
        <f>IF($N631="Complete",IF(NOT(ISBLANK(L631)),VLOOKUP(L631,'1E.Report SMS INV2'!$D$5:$J$1005,7,FALSE),""),"")</f>
        <v/>
      </c>
      <c r="U631" s="285" t="str">
        <f>IF(N631="Complete",IF(COUNTIF($J$12:$J631,$J631)+COUNTIF($K$12:$K631,$J631)+COUNTIF($L$12:$L631,$J631)&gt;1,"Data Duplicate",""),"")</f>
        <v/>
      </c>
      <c r="V631" s="263" t="str">
        <f>IF($N631="Complete",VLOOKUP($B631,'1C.Report TOS PreCall'!$B$2:$K$842,7,FALSE)," ")</f>
        <v xml:space="preserve"> </v>
      </c>
      <c r="W631" s="263" t="str">
        <f>IF($N631="Complete",VLOOKUP($B631,'1C.Report TOS PreCall'!$B$2:$K$842,4,FALSE)," ")</f>
        <v xml:space="preserve"> </v>
      </c>
      <c r="X631" s="263"/>
      <c r="Y631" s="263" t="str">
        <f>IF($N631="Complete",VLOOKUP($B631,'1C.Report TOS PreCall'!$B$2:$K$842,6,FALSE)," ")</f>
        <v xml:space="preserve"> </v>
      </c>
      <c r="Z631" s="263" t="str">
        <f>IF($N631="Complete",VLOOKUP($B631,'1C.Report TOS PreCall'!$B$2:$K$842,8,FALSE)," ")</f>
        <v xml:space="preserve"> </v>
      </c>
      <c r="AA631" s="263" t="str">
        <f>IF($N631="Complete",VLOOKUP($B631,'1C.Report TOS PreCall'!$B$2:$K$842,5,FALSE)," ")</f>
        <v xml:space="preserve"> </v>
      </c>
    </row>
    <row r="632" spans="1:27">
      <c r="A632" s="284">
        <v>622</v>
      </c>
      <c r="B632" s="262"/>
      <c r="C632" s="262"/>
      <c r="D632" s="262"/>
      <c r="E632" s="291"/>
      <c r="F632" s="268"/>
      <c r="G632" s="268"/>
      <c r="H632" s="291"/>
      <c r="I632" s="268"/>
      <c r="J632" s="295"/>
      <c r="K632" s="295"/>
      <c r="L632" s="295"/>
      <c r="M632" s="291"/>
      <c r="N632" s="262"/>
      <c r="O632" s="285" t="str">
        <f>IF($N632="Complete",IF(NOT(ISBLANK(J632)),VLOOKUP(J632,'1D.Report SMS INV1'!$D$5:$J$1005,7,FALSE),""),"")</f>
        <v/>
      </c>
      <c r="P632" s="285" t="str">
        <f>IF($N632="Complete",IF(NOT(ISBLANK(K632)),VLOOKUP(K632,'1D.Report SMS INV1'!$D$5:$J$1005,7,FALSE),""),"")</f>
        <v/>
      </c>
      <c r="Q632" s="285" t="str">
        <f>IF($N632="Complete",IF(NOT(ISBLANK(L632)),VLOOKUP(L632,'1D.Report SMS INV1'!$D$5:$J$1005,7,FALSE),""),"")</f>
        <v/>
      </c>
      <c r="R632" s="285" t="str">
        <f>IF($N632="Complete",IF(NOT(ISBLANK(J632)),VLOOKUP(J632,'1E.Report SMS INV2'!$D$5:$J$1005,7,FALSE),""),"")</f>
        <v/>
      </c>
      <c r="S632" s="285" t="str">
        <f>IF($N632="Complete",IF(NOT(ISBLANK(K632)),VLOOKUP(K632,'1E.Report SMS INV2'!$D$5:$J$1005,7,FALSE),""),"")</f>
        <v/>
      </c>
      <c r="T632" s="285" t="str">
        <f>IF($N632="Complete",IF(NOT(ISBLANK(L632)),VLOOKUP(L632,'1E.Report SMS INV2'!$D$5:$J$1005,7,FALSE),""),"")</f>
        <v/>
      </c>
      <c r="U632" s="285" t="str">
        <f>IF(N632="Complete",IF(COUNTIF($J$12:$J632,$J632)+COUNTIF($K$12:$K632,$J632)+COUNTIF($L$12:$L632,$J632)&gt;1,"Data Duplicate",""),"")</f>
        <v/>
      </c>
      <c r="V632" s="263" t="str">
        <f>IF($N632="Complete",VLOOKUP($B632,'1C.Report TOS PreCall'!$B$2:$K$842,7,FALSE)," ")</f>
        <v xml:space="preserve"> </v>
      </c>
      <c r="W632" s="263" t="str">
        <f>IF($N632="Complete",VLOOKUP($B632,'1C.Report TOS PreCall'!$B$2:$K$842,4,FALSE)," ")</f>
        <v xml:space="preserve"> </v>
      </c>
      <c r="X632" s="263"/>
      <c r="Y632" s="263" t="str">
        <f>IF($N632="Complete",VLOOKUP($B632,'1C.Report TOS PreCall'!$B$2:$K$842,6,FALSE)," ")</f>
        <v xml:space="preserve"> </v>
      </c>
      <c r="Z632" s="263" t="str">
        <f>IF($N632="Complete",VLOOKUP($B632,'1C.Report TOS PreCall'!$B$2:$K$842,8,FALSE)," ")</f>
        <v xml:space="preserve"> </v>
      </c>
      <c r="AA632" s="263" t="str">
        <f>IF($N632="Complete",VLOOKUP($B632,'1C.Report TOS PreCall'!$B$2:$K$842,5,FALSE)," ")</f>
        <v xml:space="preserve"> </v>
      </c>
    </row>
    <row r="633" spans="1:27">
      <c r="A633" s="284">
        <v>623</v>
      </c>
      <c r="B633" s="262"/>
      <c r="C633" s="262"/>
      <c r="D633" s="262"/>
      <c r="E633" s="291"/>
      <c r="F633" s="268"/>
      <c r="G633" s="268"/>
      <c r="H633" s="291"/>
      <c r="I633" s="268"/>
      <c r="J633" s="295"/>
      <c r="K633" s="295"/>
      <c r="L633" s="295"/>
      <c r="M633" s="291"/>
      <c r="N633" s="262"/>
      <c r="O633" s="285" t="str">
        <f>IF($N633="Complete",IF(NOT(ISBLANK(J633)),VLOOKUP(J633,'1D.Report SMS INV1'!$D$5:$J$1005,7,FALSE),""),"")</f>
        <v/>
      </c>
      <c r="P633" s="285" t="str">
        <f>IF($N633="Complete",IF(NOT(ISBLANK(K633)),VLOOKUP(K633,'1D.Report SMS INV1'!$D$5:$J$1005,7,FALSE),""),"")</f>
        <v/>
      </c>
      <c r="Q633" s="285" t="str">
        <f>IF($N633="Complete",IF(NOT(ISBLANK(L633)),VLOOKUP(L633,'1D.Report SMS INV1'!$D$5:$J$1005,7,FALSE),""),"")</f>
        <v/>
      </c>
      <c r="R633" s="285" t="str">
        <f>IF($N633="Complete",IF(NOT(ISBLANK(J633)),VLOOKUP(J633,'1E.Report SMS INV2'!$D$5:$J$1005,7,FALSE),""),"")</f>
        <v/>
      </c>
      <c r="S633" s="285" t="str">
        <f>IF($N633="Complete",IF(NOT(ISBLANK(K633)),VLOOKUP(K633,'1E.Report SMS INV2'!$D$5:$J$1005,7,FALSE),""),"")</f>
        <v/>
      </c>
      <c r="T633" s="285" t="str">
        <f>IF($N633="Complete",IF(NOT(ISBLANK(L633)),VLOOKUP(L633,'1E.Report SMS INV2'!$D$5:$J$1005,7,FALSE),""),"")</f>
        <v/>
      </c>
      <c r="U633" s="285" t="str">
        <f>IF(N633="Complete",IF(COUNTIF($J$12:$J633,$J633)+COUNTIF($K$12:$K633,$J633)+COUNTIF($L$12:$L633,$J633)&gt;1,"Data Duplicate",""),"")</f>
        <v/>
      </c>
      <c r="V633" s="263" t="str">
        <f>IF($N633="Complete",VLOOKUP($B633,'1C.Report TOS PreCall'!$B$2:$K$842,7,FALSE)," ")</f>
        <v xml:space="preserve"> </v>
      </c>
      <c r="W633" s="263" t="str">
        <f>IF($N633="Complete",VLOOKUP($B633,'1C.Report TOS PreCall'!$B$2:$K$842,4,FALSE)," ")</f>
        <v xml:space="preserve"> </v>
      </c>
      <c r="X633" s="263"/>
      <c r="Y633" s="263" t="str">
        <f>IF($N633="Complete",VLOOKUP($B633,'1C.Report TOS PreCall'!$B$2:$K$842,6,FALSE)," ")</f>
        <v xml:space="preserve"> </v>
      </c>
      <c r="Z633" s="263" t="str">
        <f>IF($N633="Complete",VLOOKUP($B633,'1C.Report TOS PreCall'!$B$2:$K$842,8,FALSE)," ")</f>
        <v xml:space="preserve"> </v>
      </c>
      <c r="AA633" s="263" t="str">
        <f>IF($N633="Complete",VLOOKUP($B633,'1C.Report TOS PreCall'!$B$2:$K$842,5,FALSE)," ")</f>
        <v xml:space="preserve"> </v>
      </c>
    </row>
    <row r="634" spans="1:27">
      <c r="A634" s="284">
        <v>624</v>
      </c>
      <c r="B634" s="262"/>
      <c r="C634" s="262"/>
      <c r="D634" s="262"/>
      <c r="E634" s="291"/>
      <c r="F634" s="268"/>
      <c r="G634" s="268"/>
      <c r="H634" s="291"/>
      <c r="I634" s="268"/>
      <c r="J634" s="295"/>
      <c r="K634" s="295"/>
      <c r="L634" s="295"/>
      <c r="M634" s="291"/>
      <c r="N634" s="262"/>
      <c r="O634" s="285" t="str">
        <f>IF($N634="Complete",IF(NOT(ISBLANK(J634)),VLOOKUP(J634,'1D.Report SMS INV1'!$D$5:$J$1005,7,FALSE),""),"")</f>
        <v/>
      </c>
      <c r="P634" s="285" t="str">
        <f>IF($N634="Complete",IF(NOT(ISBLANK(K634)),VLOOKUP(K634,'1D.Report SMS INV1'!$D$5:$J$1005,7,FALSE),""),"")</f>
        <v/>
      </c>
      <c r="Q634" s="285" t="str">
        <f>IF($N634="Complete",IF(NOT(ISBLANK(L634)),VLOOKUP(L634,'1D.Report SMS INV1'!$D$5:$J$1005,7,FALSE),""),"")</f>
        <v/>
      </c>
      <c r="R634" s="285" t="str">
        <f>IF($N634="Complete",IF(NOT(ISBLANK(J634)),VLOOKUP(J634,'1E.Report SMS INV2'!$D$5:$J$1005,7,FALSE),""),"")</f>
        <v/>
      </c>
      <c r="S634" s="285" t="str">
        <f>IF($N634="Complete",IF(NOT(ISBLANK(K634)),VLOOKUP(K634,'1E.Report SMS INV2'!$D$5:$J$1005,7,FALSE),""),"")</f>
        <v/>
      </c>
      <c r="T634" s="285" t="str">
        <f>IF($N634="Complete",IF(NOT(ISBLANK(L634)),VLOOKUP(L634,'1E.Report SMS INV2'!$D$5:$J$1005,7,FALSE),""),"")</f>
        <v/>
      </c>
      <c r="U634" s="285" t="str">
        <f>IF(N634="Complete",IF(COUNTIF($J$12:$J634,$J634)+COUNTIF($K$12:$K634,$J634)+COUNTIF($L$12:$L634,$J634)&gt;1,"Data Duplicate",""),"")</f>
        <v/>
      </c>
      <c r="V634" s="263" t="str">
        <f>IF($N634="Complete",VLOOKUP($B634,'1C.Report TOS PreCall'!$B$2:$K$842,7,FALSE)," ")</f>
        <v xml:space="preserve"> </v>
      </c>
      <c r="W634" s="263" t="str">
        <f>IF($N634="Complete",VLOOKUP($B634,'1C.Report TOS PreCall'!$B$2:$K$842,4,FALSE)," ")</f>
        <v xml:space="preserve"> </v>
      </c>
      <c r="X634" s="263"/>
      <c r="Y634" s="263" t="str">
        <f>IF($N634="Complete",VLOOKUP($B634,'1C.Report TOS PreCall'!$B$2:$K$842,6,FALSE)," ")</f>
        <v xml:space="preserve"> </v>
      </c>
      <c r="Z634" s="263" t="str">
        <f>IF($N634="Complete",VLOOKUP($B634,'1C.Report TOS PreCall'!$B$2:$K$842,8,FALSE)," ")</f>
        <v xml:space="preserve"> </v>
      </c>
      <c r="AA634" s="263" t="str">
        <f>IF($N634="Complete",VLOOKUP($B634,'1C.Report TOS PreCall'!$B$2:$K$842,5,FALSE)," ")</f>
        <v xml:space="preserve"> </v>
      </c>
    </row>
    <row r="635" spans="1:27">
      <c r="A635" s="284">
        <v>625</v>
      </c>
      <c r="B635" s="262"/>
      <c r="C635" s="262"/>
      <c r="D635" s="262"/>
      <c r="E635" s="291"/>
      <c r="F635" s="268"/>
      <c r="G635" s="268"/>
      <c r="H635" s="291"/>
      <c r="I635" s="268"/>
      <c r="J635" s="295"/>
      <c r="K635" s="295"/>
      <c r="L635" s="295"/>
      <c r="M635" s="291"/>
      <c r="N635" s="262"/>
      <c r="O635" s="285" t="str">
        <f>IF($N635="Complete",IF(NOT(ISBLANK(J635)),VLOOKUP(J635,'1D.Report SMS INV1'!$D$5:$J$1005,7,FALSE),""),"")</f>
        <v/>
      </c>
      <c r="P635" s="285" t="str">
        <f>IF($N635="Complete",IF(NOT(ISBLANK(K635)),VLOOKUP(K635,'1D.Report SMS INV1'!$D$5:$J$1005,7,FALSE),""),"")</f>
        <v/>
      </c>
      <c r="Q635" s="285" t="str">
        <f>IF($N635="Complete",IF(NOT(ISBLANK(L635)),VLOOKUP(L635,'1D.Report SMS INV1'!$D$5:$J$1005,7,FALSE),""),"")</f>
        <v/>
      </c>
      <c r="R635" s="285" t="str">
        <f>IF($N635="Complete",IF(NOT(ISBLANK(J635)),VLOOKUP(J635,'1E.Report SMS INV2'!$D$5:$J$1005,7,FALSE),""),"")</f>
        <v/>
      </c>
      <c r="S635" s="285" t="str">
        <f>IF($N635="Complete",IF(NOT(ISBLANK(K635)),VLOOKUP(K635,'1E.Report SMS INV2'!$D$5:$J$1005,7,FALSE),""),"")</f>
        <v/>
      </c>
      <c r="T635" s="285" t="str">
        <f>IF($N635="Complete",IF(NOT(ISBLANK(L635)),VLOOKUP(L635,'1E.Report SMS INV2'!$D$5:$J$1005,7,FALSE),""),"")</f>
        <v/>
      </c>
      <c r="U635" s="285" t="str">
        <f>IF(N635="Complete",IF(COUNTIF($J$12:$J635,$J635)+COUNTIF($K$12:$K635,$J635)+COUNTIF($L$12:$L635,$J635)&gt;1,"Data Duplicate",""),"")</f>
        <v/>
      </c>
      <c r="V635" s="263" t="str">
        <f>IF($N635="Complete",VLOOKUP($B635,'1C.Report TOS PreCall'!$B$2:$K$842,7,FALSE)," ")</f>
        <v xml:space="preserve"> </v>
      </c>
      <c r="W635" s="263" t="str">
        <f>IF($N635="Complete",VLOOKUP($B635,'1C.Report TOS PreCall'!$B$2:$K$842,4,FALSE)," ")</f>
        <v xml:space="preserve"> </v>
      </c>
      <c r="X635" s="263"/>
      <c r="Y635" s="263" t="str">
        <f>IF($N635="Complete",VLOOKUP($B635,'1C.Report TOS PreCall'!$B$2:$K$842,6,FALSE)," ")</f>
        <v xml:space="preserve"> </v>
      </c>
      <c r="Z635" s="263" t="str">
        <f>IF($N635="Complete",VLOOKUP($B635,'1C.Report TOS PreCall'!$B$2:$K$842,8,FALSE)," ")</f>
        <v xml:space="preserve"> </v>
      </c>
      <c r="AA635" s="263" t="str">
        <f>IF($N635="Complete",VLOOKUP($B635,'1C.Report TOS PreCall'!$B$2:$K$842,5,FALSE)," ")</f>
        <v xml:space="preserve"> </v>
      </c>
    </row>
    <row r="636" spans="1:27">
      <c r="A636" s="284">
        <v>626</v>
      </c>
      <c r="B636" s="262"/>
      <c r="C636" s="262"/>
      <c r="D636" s="262"/>
      <c r="E636" s="291"/>
      <c r="F636" s="268"/>
      <c r="G636" s="268"/>
      <c r="H636" s="291"/>
      <c r="I636" s="268"/>
      <c r="J636" s="295"/>
      <c r="K636" s="295"/>
      <c r="L636" s="295"/>
      <c r="M636" s="291"/>
      <c r="N636" s="262"/>
      <c r="O636" s="285" t="str">
        <f>IF($N636="Complete",IF(NOT(ISBLANK(J636)),VLOOKUP(J636,'1D.Report SMS INV1'!$D$5:$J$1005,7,FALSE),""),"")</f>
        <v/>
      </c>
      <c r="P636" s="285" t="str">
        <f>IF($N636="Complete",IF(NOT(ISBLANK(K636)),VLOOKUP(K636,'1D.Report SMS INV1'!$D$5:$J$1005,7,FALSE),""),"")</f>
        <v/>
      </c>
      <c r="Q636" s="285" t="str">
        <f>IF($N636="Complete",IF(NOT(ISBLANK(L636)),VLOOKUP(L636,'1D.Report SMS INV1'!$D$5:$J$1005,7,FALSE),""),"")</f>
        <v/>
      </c>
      <c r="R636" s="285" t="str">
        <f>IF($N636="Complete",IF(NOT(ISBLANK(J636)),VLOOKUP(J636,'1E.Report SMS INV2'!$D$5:$J$1005,7,FALSE),""),"")</f>
        <v/>
      </c>
      <c r="S636" s="285" t="str">
        <f>IF($N636="Complete",IF(NOT(ISBLANK(K636)),VLOOKUP(K636,'1E.Report SMS INV2'!$D$5:$J$1005,7,FALSE),""),"")</f>
        <v/>
      </c>
      <c r="T636" s="285" t="str">
        <f>IF($N636="Complete",IF(NOT(ISBLANK(L636)),VLOOKUP(L636,'1E.Report SMS INV2'!$D$5:$J$1005,7,FALSE),""),"")</f>
        <v/>
      </c>
      <c r="U636" s="285" t="str">
        <f>IF(N636="Complete",IF(COUNTIF($J$12:$J636,$J636)+COUNTIF($K$12:$K636,$J636)+COUNTIF($L$12:$L636,$J636)&gt;1,"Data Duplicate",""),"")</f>
        <v/>
      </c>
      <c r="V636" s="263" t="str">
        <f>IF($N636="Complete",VLOOKUP($B636,'1C.Report TOS PreCall'!$B$2:$K$842,7,FALSE)," ")</f>
        <v xml:space="preserve"> </v>
      </c>
      <c r="W636" s="263" t="str">
        <f>IF($N636="Complete",VLOOKUP($B636,'1C.Report TOS PreCall'!$B$2:$K$842,4,FALSE)," ")</f>
        <v xml:space="preserve"> </v>
      </c>
      <c r="X636" s="263"/>
      <c r="Y636" s="263" t="str">
        <f>IF($N636="Complete",VLOOKUP($B636,'1C.Report TOS PreCall'!$B$2:$K$842,6,FALSE)," ")</f>
        <v xml:space="preserve"> </v>
      </c>
      <c r="Z636" s="263" t="str">
        <f>IF($N636="Complete",VLOOKUP($B636,'1C.Report TOS PreCall'!$B$2:$K$842,8,FALSE)," ")</f>
        <v xml:space="preserve"> </v>
      </c>
      <c r="AA636" s="263" t="str">
        <f>IF($N636="Complete",VLOOKUP($B636,'1C.Report TOS PreCall'!$B$2:$K$842,5,FALSE)," ")</f>
        <v xml:space="preserve"> </v>
      </c>
    </row>
    <row r="637" spans="1:27">
      <c r="A637" s="284">
        <v>627</v>
      </c>
      <c r="B637" s="262"/>
      <c r="C637" s="262"/>
      <c r="D637" s="262"/>
      <c r="E637" s="291"/>
      <c r="F637" s="268"/>
      <c r="G637" s="268"/>
      <c r="H637" s="291"/>
      <c r="I637" s="268"/>
      <c r="J637" s="295"/>
      <c r="K637" s="295"/>
      <c r="L637" s="295"/>
      <c r="M637" s="291"/>
      <c r="N637" s="262"/>
      <c r="O637" s="285" t="str">
        <f>IF($N637="Complete",IF(NOT(ISBLANK(J637)),VLOOKUP(J637,'1D.Report SMS INV1'!$D$5:$J$1005,7,FALSE),""),"")</f>
        <v/>
      </c>
      <c r="P637" s="285" t="str">
        <f>IF($N637="Complete",IF(NOT(ISBLANK(K637)),VLOOKUP(K637,'1D.Report SMS INV1'!$D$5:$J$1005,7,FALSE),""),"")</f>
        <v/>
      </c>
      <c r="Q637" s="285" t="str">
        <f>IF($N637="Complete",IF(NOT(ISBLANK(L637)),VLOOKUP(L637,'1D.Report SMS INV1'!$D$5:$J$1005,7,FALSE),""),"")</f>
        <v/>
      </c>
      <c r="R637" s="285" t="str">
        <f>IF($N637="Complete",IF(NOT(ISBLANK(J637)),VLOOKUP(J637,'1E.Report SMS INV2'!$D$5:$J$1005,7,FALSE),""),"")</f>
        <v/>
      </c>
      <c r="S637" s="285" t="str">
        <f>IF($N637="Complete",IF(NOT(ISBLANK(K637)),VLOOKUP(K637,'1E.Report SMS INV2'!$D$5:$J$1005,7,FALSE),""),"")</f>
        <v/>
      </c>
      <c r="T637" s="285" t="str">
        <f>IF($N637="Complete",IF(NOT(ISBLANK(L637)),VLOOKUP(L637,'1E.Report SMS INV2'!$D$5:$J$1005,7,FALSE),""),"")</f>
        <v/>
      </c>
      <c r="U637" s="285" t="str">
        <f>IF(N637="Complete",IF(COUNTIF($J$12:$J637,$J637)+COUNTIF($K$12:$K637,$J637)+COUNTIF($L$12:$L637,$J637)&gt;1,"Data Duplicate",""),"")</f>
        <v/>
      </c>
      <c r="V637" s="263" t="str">
        <f>IF($N637="Complete",VLOOKUP($B637,'1C.Report TOS PreCall'!$B$2:$K$842,7,FALSE)," ")</f>
        <v xml:space="preserve"> </v>
      </c>
      <c r="W637" s="263" t="str">
        <f>IF($N637="Complete",VLOOKUP($B637,'1C.Report TOS PreCall'!$B$2:$K$842,4,FALSE)," ")</f>
        <v xml:space="preserve"> </v>
      </c>
      <c r="X637" s="263"/>
      <c r="Y637" s="263" t="str">
        <f>IF($N637="Complete",VLOOKUP($B637,'1C.Report TOS PreCall'!$B$2:$K$842,6,FALSE)," ")</f>
        <v xml:space="preserve"> </v>
      </c>
      <c r="Z637" s="263" t="str">
        <f>IF($N637="Complete",VLOOKUP($B637,'1C.Report TOS PreCall'!$B$2:$K$842,8,FALSE)," ")</f>
        <v xml:space="preserve"> </v>
      </c>
      <c r="AA637" s="263" t="str">
        <f>IF($N637="Complete",VLOOKUP($B637,'1C.Report TOS PreCall'!$B$2:$K$842,5,FALSE)," ")</f>
        <v xml:space="preserve"> </v>
      </c>
    </row>
    <row r="638" spans="1:27">
      <c r="A638" s="284">
        <v>628</v>
      </c>
      <c r="B638" s="262"/>
      <c r="C638" s="262"/>
      <c r="D638" s="262"/>
      <c r="E638" s="291"/>
      <c r="F638" s="268"/>
      <c r="G638" s="268"/>
      <c r="H638" s="291"/>
      <c r="I638" s="268"/>
      <c r="J638" s="295"/>
      <c r="K638" s="295"/>
      <c r="L638" s="295"/>
      <c r="M638" s="291"/>
      <c r="N638" s="262"/>
      <c r="O638" s="285" t="str">
        <f>IF($N638="Complete",IF(NOT(ISBLANK(J638)),VLOOKUP(J638,'1D.Report SMS INV1'!$D$5:$J$1005,7,FALSE),""),"")</f>
        <v/>
      </c>
      <c r="P638" s="285" t="str">
        <f>IF($N638="Complete",IF(NOT(ISBLANK(K638)),VLOOKUP(K638,'1D.Report SMS INV1'!$D$5:$J$1005,7,FALSE),""),"")</f>
        <v/>
      </c>
      <c r="Q638" s="285" t="str">
        <f>IF($N638="Complete",IF(NOT(ISBLANK(L638)),VLOOKUP(L638,'1D.Report SMS INV1'!$D$5:$J$1005,7,FALSE),""),"")</f>
        <v/>
      </c>
      <c r="R638" s="285" t="str">
        <f>IF($N638="Complete",IF(NOT(ISBLANK(J638)),VLOOKUP(J638,'1E.Report SMS INV2'!$D$5:$J$1005,7,FALSE),""),"")</f>
        <v/>
      </c>
      <c r="S638" s="285" t="str">
        <f>IF($N638="Complete",IF(NOT(ISBLANK(K638)),VLOOKUP(K638,'1E.Report SMS INV2'!$D$5:$J$1005,7,FALSE),""),"")</f>
        <v/>
      </c>
      <c r="T638" s="285" t="str">
        <f>IF($N638="Complete",IF(NOT(ISBLANK(L638)),VLOOKUP(L638,'1E.Report SMS INV2'!$D$5:$J$1005,7,FALSE),""),"")</f>
        <v/>
      </c>
      <c r="U638" s="285" t="str">
        <f>IF(N638="Complete",IF(COUNTIF($J$12:$J638,$J638)+COUNTIF($K$12:$K638,$J638)+COUNTIF($L$12:$L638,$J638)&gt;1,"Data Duplicate",""),"")</f>
        <v/>
      </c>
      <c r="V638" s="263" t="str">
        <f>IF($N638="Complete",VLOOKUP($B638,'1C.Report TOS PreCall'!$B$2:$K$842,7,FALSE)," ")</f>
        <v xml:space="preserve"> </v>
      </c>
      <c r="W638" s="263" t="str">
        <f>IF($N638="Complete",VLOOKUP($B638,'1C.Report TOS PreCall'!$B$2:$K$842,4,FALSE)," ")</f>
        <v xml:space="preserve"> </v>
      </c>
      <c r="X638" s="263"/>
      <c r="Y638" s="263" t="str">
        <f>IF($N638="Complete",VLOOKUP($B638,'1C.Report TOS PreCall'!$B$2:$K$842,6,FALSE)," ")</f>
        <v xml:space="preserve"> </v>
      </c>
      <c r="Z638" s="263" t="str">
        <f>IF($N638="Complete",VLOOKUP($B638,'1C.Report TOS PreCall'!$B$2:$K$842,8,FALSE)," ")</f>
        <v xml:space="preserve"> </v>
      </c>
      <c r="AA638" s="263" t="str">
        <f>IF($N638="Complete",VLOOKUP($B638,'1C.Report TOS PreCall'!$B$2:$K$842,5,FALSE)," ")</f>
        <v xml:space="preserve"> </v>
      </c>
    </row>
    <row r="639" spans="1:27">
      <c r="A639" s="284">
        <v>629</v>
      </c>
      <c r="B639" s="262"/>
      <c r="C639" s="262"/>
      <c r="D639" s="262"/>
      <c r="E639" s="291"/>
      <c r="F639" s="268"/>
      <c r="G639" s="268"/>
      <c r="H639" s="291"/>
      <c r="I639" s="268"/>
      <c r="J639" s="295"/>
      <c r="K639" s="295"/>
      <c r="L639" s="295"/>
      <c r="M639" s="291"/>
      <c r="N639" s="262"/>
      <c r="O639" s="285" t="str">
        <f>IF($N639="Complete",IF(NOT(ISBLANK(J639)),VLOOKUP(J639,'1D.Report SMS INV1'!$D$5:$J$1005,7,FALSE),""),"")</f>
        <v/>
      </c>
      <c r="P639" s="285" t="str">
        <f>IF($N639="Complete",IF(NOT(ISBLANK(K639)),VLOOKUP(K639,'1D.Report SMS INV1'!$D$5:$J$1005,7,FALSE),""),"")</f>
        <v/>
      </c>
      <c r="Q639" s="285" t="str">
        <f>IF($N639="Complete",IF(NOT(ISBLANK(L639)),VLOOKUP(L639,'1D.Report SMS INV1'!$D$5:$J$1005,7,FALSE),""),"")</f>
        <v/>
      </c>
      <c r="R639" s="285" t="str">
        <f>IF($N639="Complete",IF(NOT(ISBLANK(J639)),VLOOKUP(J639,'1E.Report SMS INV2'!$D$5:$J$1005,7,FALSE),""),"")</f>
        <v/>
      </c>
      <c r="S639" s="285" t="str">
        <f>IF($N639="Complete",IF(NOT(ISBLANK(K639)),VLOOKUP(K639,'1E.Report SMS INV2'!$D$5:$J$1005,7,FALSE),""),"")</f>
        <v/>
      </c>
      <c r="T639" s="285" t="str">
        <f>IF($N639="Complete",IF(NOT(ISBLANK(L639)),VLOOKUP(L639,'1E.Report SMS INV2'!$D$5:$J$1005,7,FALSE),""),"")</f>
        <v/>
      </c>
      <c r="U639" s="285" t="str">
        <f>IF(N639="Complete",IF(COUNTIF($J$12:$J639,$J639)+COUNTIF($K$12:$K639,$J639)+COUNTIF($L$12:$L639,$J639)&gt;1,"Data Duplicate",""),"")</f>
        <v/>
      </c>
      <c r="V639" s="263" t="str">
        <f>IF($N639="Complete",VLOOKUP($B639,'1C.Report TOS PreCall'!$B$2:$K$842,7,FALSE)," ")</f>
        <v xml:space="preserve"> </v>
      </c>
      <c r="W639" s="263" t="str">
        <f>IF($N639="Complete",VLOOKUP($B639,'1C.Report TOS PreCall'!$B$2:$K$842,4,FALSE)," ")</f>
        <v xml:space="preserve"> </v>
      </c>
      <c r="X639" s="263"/>
      <c r="Y639" s="263" t="str">
        <f>IF($N639="Complete",VLOOKUP($B639,'1C.Report TOS PreCall'!$B$2:$K$842,6,FALSE)," ")</f>
        <v xml:space="preserve"> </v>
      </c>
      <c r="Z639" s="263" t="str">
        <f>IF($N639="Complete",VLOOKUP($B639,'1C.Report TOS PreCall'!$B$2:$K$842,8,FALSE)," ")</f>
        <v xml:space="preserve"> </v>
      </c>
      <c r="AA639" s="263" t="str">
        <f>IF($N639="Complete",VLOOKUP($B639,'1C.Report TOS PreCall'!$B$2:$K$842,5,FALSE)," ")</f>
        <v xml:space="preserve"> </v>
      </c>
    </row>
    <row r="640" spans="1:27">
      <c r="A640" s="284">
        <v>630</v>
      </c>
      <c r="B640" s="262"/>
      <c r="C640" s="262"/>
      <c r="D640" s="262"/>
      <c r="E640" s="291"/>
      <c r="F640" s="268"/>
      <c r="G640" s="268"/>
      <c r="H640" s="291"/>
      <c r="I640" s="268"/>
      <c r="J640" s="295"/>
      <c r="K640" s="295"/>
      <c r="L640" s="295"/>
      <c r="M640" s="291"/>
      <c r="N640" s="262"/>
      <c r="O640" s="285" t="str">
        <f>IF($N640="Complete",IF(NOT(ISBLANK(J640)),VLOOKUP(J640,'1D.Report SMS INV1'!$D$5:$J$1005,7,FALSE),""),"")</f>
        <v/>
      </c>
      <c r="P640" s="285" t="str">
        <f>IF($N640="Complete",IF(NOT(ISBLANK(K640)),VLOOKUP(K640,'1D.Report SMS INV1'!$D$5:$J$1005,7,FALSE),""),"")</f>
        <v/>
      </c>
      <c r="Q640" s="285" t="str">
        <f>IF($N640="Complete",IF(NOT(ISBLANK(L640)),VLOOKUP(L640,'1D.Report SMS INV1'!$D$5:$J$1005,7,FALSE),""),"")</f>
        <v/>
      </c>
      <c r="R640" s="285" t="str">
        <f>IF($N640="Complete",IF(NOT(ISBLANK(J640)),VLOOKUP(J640,'1E.Report SMS INV2'!$D$5:$J$1005,7,FALSE),""),"")</f>
        <v/>
      </c>
      <c r="S640" s="285" t="str">
        <f>IF($N640="Complete",IF(NOT(ISBLANK(K640)),VLOOKUP(K640,'1E.Report SMS INV2'!$D$5:$J$1005,7,FALSE),""),"")</f>
        <v/>
      </c>
      <c r="T640" s="285" t="str">
        <f>IF($N640="Complete",IF(NOT(ISBLANK(L640)),VLOOKUP(L640,'1E.Report SMS INV2'!$D$5:$J$1005,7,FALSE),""),"")</f>
        <v/>
      </c>
      <c r="U640" s="285" t="str">
        <f>IF(N640="Complete",IF(COUNTIF($J$12:$J640,$J640)+COUNTIF($K$12:$K640,$J640)+COUNTIF($L$12:$L640,$J640)&gt;1,"Data Duplicate",""),"")</f>
        <v/>
      </c>
      <c r="V640" s="263" t="str">
        <f>IF($N640="Complete",VLOOKUP($B640,'1C.Report TOS PreCall'!$B$2:$K$842,7,FALSE)," ")</f>
        <v xml:space="preserve"> </v>
      </c>
      <c r="W640" s="263" t="str">
        <f>IF($N640="Complete",VLOOKUP($B640,'1C.Report TOS PreCall'!$B$2:$K$842,4,FALSE)," ")</f>
        <v xml:space="preserve"> </v>
      </c>
      <c r="X640" s="263"/>
      <c r="Y640" s="263" t="str">
        <f>IF($N640="Complete",VLOOKUP($B640,'1C.Report TOS PreCall'!$B$2:$K$842,6,FALSE)," ")</f>
        <v xml:space="preserve"> </v>
      </c>
      <c r="Z640" s="263" t="str">
        <f>IF($N640="Complete",VLOOKUP($B640,'1C.Report TOS PreCall'!$B$2:$K$842,8,FALSE)," ")</f>
        <v xml:space="preserve"> </v>
      </c>
      <c r="AA640" s="263" t="str">
        <f>IF($N640="Complete",VLOOKUP($B640,'1C.Report TOS PreCall'!$B$2:$K$842,5,FALSE)," ")</f>
        <v xml:space="preserve"> </v>
      </c>
    </row>
    <row r="641" spans="1:27">
      <c r="A641" s="284">
        <v>631</v>
      </c>
      <c r="B641" s="262"/>
      <c r="C641" s="262"/>
      <c r="D641" s="262"/>
      <c r="E641" s="291"/>
      <c r="F641" s="268"/>
      <c r="G641" s="268"/>
      <c r="H641" s="291"/>
      <c r="I641" s="268"/>
      <c r="J641" s="295"/>
      <c r="K641" s="295"/>
      <c r="L641" s="295"/>
      <c r="M641" s="291"/>
      <c r="N641" s="262"/>
      <c r="O641" s="285" t="str">
        <f>IF($N641="Complete",IF(NOT(ISBLANK(J641)),VLOOKUP(J641,'1D.Report SMS INV1'!$D$5:$J$1005,7,FALSE),""),"")</f>
        <v/>
      </c>
      <c r="P641" s="285" t="str">
        <f>IF($N641="Complete",IF(NOT(ISBLANK(K641)),VLOOKUP(K641,'1D.Report SMS INV1'!$D$5:$J$1005,7,FALSE),""),"")</f>
        <v/>
      </c>
      <c r="Q641" s="285" t="str">
        <f>IF($N641="Complete",IF(NOT(ISBLANK(L641)),VLOOKUP(L641,'1D.Report SMS INV1'!$D$5:$J$1005,7,FALSE),""),"")</f>
        <v/>
      </c>
      <c r="R641" s="285" t="str">
        <f>IF($N641="Complete",IF(NOT(ISBLANK(J641)),VLOOKUP(J641,'1E.Report SMS INV2'!$D$5:$J$1005,7,FALSE),""),"")</f>
        <v/>
      </c>
      <c r="S641" s="285" t="str">
        <f>IF($N641="Complete",IF(NOT(ISBLANK(K641)),VLOOKUP(K641,'1E.Report SMS INV2'!$D$5:$J$1005,7,FALSE),""),"")</f>
        <v/>
      </c>
      <c r="T641" s="285" t="str">
        <f>IF($N641="Complete",IF(NOT(ISBLANK(L641)),VLOOKUP(L641,'1E.Report SMS INV2'!$D$5:$J$1005,7,FALSE),""),"")</f>
        <v/>
      </c>
      <c r="U641" s="285" t="str">
        <f>IF(N641="Complete",IF(COUNTIF($J$12:$J641,$J641)+COUNTIF($K$12:$K641,$J641)+COUNTIF($L$12:$L641,$J641)&gt;1,"Data Duplicate",""),"")</f>
        <v/>
      </c>
      <c r="V641" s="263" t="str">
        <f>IF($N641="Complete",VLOOKUP($B641,'1C.Report TOS PreCall'!$B$2:$K$842,7,FALSE)," ")</f>
        <v xml:space="preserve"> </v>
      </c>
      <c r="W641" s="263" t="str">
        <f>IF($N641="Complete",VLOOKUP($B641,'1C.Report TOS PreCall'!$B$2:$K$842,4,FALSE)," ")</f>
        <v xml:space="preserve"> </v>
      </c>
      <c r="X641" s="263"/>
      <c r="Y641" s="263" t="str">
        <f>IF($N641="Complete",VLOOKUP($B641,'1C.Report TOS PreCall'!$B$2:$K$842,6,FALSE)," ")</f>
        <v xml:space="preserve"> </v>
      </c>
      <c r="Z641" s="263" t="str">
        <f>IF($N641="Complete",VLOOKUP($B641,'1C.Report TOS PreCall'!$B$2:$K$842,8,FALSE)," ")</f>
        <v xml:space="preserve"> </v>
      </c>
      <c r="AA641" s="263" t="str">
        <f>IF($N641="Complete",VLOOKUP($B641,'1C.Report TOS PreCall'!$B$2:$K$842,5,FALSE)," ")</f>
        <v xml:space="preserve"> </v>
      </c>
    </row>
    <row r="642" spans="1:27">
      <c r="A642" s="284">
        <v>632</v>
      </c>
      <c r="B642" s="262"/>
      <c r="C642" s="262"/>
      <c r="D642" s="262"/>
      <c r="E642" s="291"/>
      <c r="F642" s="268"/>
      <c r="G642" s="268"/>
      <c r="H642" s="291"/>
      <c r="I642" s="268"/>
      <c r="J642" s="295"/>
      <c r="K642" s="295"/>
      <c r="L642" s="295"/>
      <c r="M642" s="291"/>
      <c r="N642" s="262"/>
      <c r="O642" s="285" t="str">
        <f>IF($N642="Complete",IF(NOT(ISBLANK(J642)),VLOOKUP(J642,'1D.Report SMS INV1'!$D$5:$J$1005,7,FALSE),""),"")</f>
        <v/>
      </c>
      <c r="P642" s="285" t="str">
        <f>IF($N642="Complete",IF(NOT(ISBLANK(K642)),VLOOKUP(K642,'1D.Report SMS INV1'!$D$5:$J$1005,7,FALSE),""),"")</f>
        <v/>
      </c>
      <c r="Q642" s="285" t="str">
        <f>IF($N642="Complete",IF(NOT(ISBLANK(L642)),VLOOKUP(L642,'1D.Report SMS INV1'!$D$5:$J$1005,7,FALSE),""),"")</f>
        <v/>
      </c>
      <c r="R642" s="285" t="str">
        <f>IF($N642="Complete",IF(NOT(ISBLANK(J642)),VLOOKUP(J642,'1E.Report SMS INV2'!$D$5:$J$1005,7,FALSE),""),"")</f>
        <v/>
      </c>
      <c r="S642" s="285" t="str">
        <f>IF($N642="Complete",IF(NOT(ISBLANK(K642)),VLOOKUP(K642,'1E.Report SMS INV2'!$D$5:$J$1005,7,FALSE),""),"")</f>
        <v/>
      </c>
      <c r="T642" s="285" t="str">
        <f>IF($N642="Complete",IF(NOT(ISBLANK(L642)),VLOOKUP(L642,'1E.Report SMS INV2'!$D$5:$J$1005,7,FALSE),""),"")</f>
        <v/>
      </c>
      <c r="U642" s="285" t="str">
        <f>IF(N642="Complete",IF(COUNTIF($J$12:$J642,$J642)+COUNTIF($K$12:$K642,$J642)+COUNTIF($L$12:$L642,$J642)&gt;1,"Data Duplicate",""),"")</f>
        <v/>
      </c>
      <c r="V642" s="263" t="str">
        <f>IF($N642="Complete",VLOOKUP($B642,'1C.Report TOS PreCall'!$B$2:$K$842,7,FALSE)," ")</f>
        <v xml:space="preserve"> </v>
      </c>
      <c r="W642" s="263" t="str">
        <f>IF($N642="Complete",VLOOKUP($B642,'1C.Report TOS PreCall'!$B$2:$K$842,4,FALSE)," ")</f>
        <v xml:space="preserve"> </v>
      </c>
      <c r="X642" s="263"/>
      <c r="Y642" s="263" t="str">
        <f>IF($N642="Complete",VLOOKUP($B642,'1C.Report TOS PreCall'!$B$2:$K$842,6,FALSE)," ")</f>
        <v xml:space="preserve"> </v>
      </c>
      <c r="Z642" s="263" t="str">
        <f>IF($N642="Complete",VLOOKUP($B642,'1C.Report TOS PreCall'!$B$2:$K$842,8,FALSE)," ")</f>
        <v xml:space="preserve"> </v>
      </c>
      <c r="AA642" s="263" t="str">
        <f>IF($N642="Complete",VLOOKUP($B642,'1C.Report TOS PreCall'!$B$2:$K$842,5,FALSE)," ")</f>
        <v xml:space="preserve"> </v>
      </c>
    </row>
    <row r="643" spans="1:27">
      <c r="A643" s="284">
        <v>633</v>
      </c>
      <c r="B643" s="262"/>
      <c r="C643" s="262"/>
      <c r="D643" s="262"/>
      <c r="E643" s="291"/>
      <c r="F643" s="268"/>
      <c r="G643" s="268"/>
      <c r="H643" s="291"/>
      <c r="I643" s="268"/>
      <c r="J643" s="295"/>
      <c r="K643" s="295"/>
      <c r="L643" s="295"/>
      <c r="M643" s="291"/>
      <c r="N643" s="262"/>
      <c r="O643" s="285" t="str">
        <f>IF($N643="Complete",IF(NOT(ISBLANK(J643)),VLOOKUP(J643,'1D.Report SMS INV1'!$D$5:$J$1005,7,FALSE),""),"")</f>
        <v/>
      </c>
      <c r="P643" s="285" t="str">
        <f>IF($N643="Complete",IF(NOT(ISBLANK(K643)),VLOOKUP(K643,'1D.Report SMS INV1'!$D$5:$J$1005,7,FALSE),""),"")</f>
        <v/>
      </c>
      <c r="Q643" s="285" t="str">
        <f>IF($N643="Complete",IF(NOT(ISBLANK(L643)),VLOOKUP(L643,'1D.Report SMS INV1'!$D$5:$J$1005,7,FALSE),""),"")</f>
        <v/>
      </c>
      <c r="R643" s="285" t="str">
        <f>IF($N643="Complete",IF(NOT(ISBLANK(J643)),VLOOKUP(J643,'1E.Report SMS INV2'!$D$5:$J$1005,7,FALSE),""),"")</f>
        <v/>
      </c>
      <c r="S643" s="285" t="str">
        <f>IF($N643="Complete",IF(NOT(ISBLANK(K643)),VLOOKUP(K643,'1E.Report SMS INV2'!$D$5:$J$1005,7,FALSE),""),"")</f>
        <v/>
      </c>
      <c r="T643" s="285" t="str">
        <f>IF($N643="Complete",IF(NOT(ISBLANK(L643)),VLOOKUP(L643,'1E.Report SMS INV2'!$D$5:$J$1005,7,FALSE),""),"")</f>
        <v/>
      </c>
      <c r="U643" s="285" t="str">
        <f>IF(N643="Complete",IF(COUNTIF($J$12:$J643,$J643)+COUNTIF($K$12:$K643,$J643)+COUNTIF($L$12:$L643,$J643)&gt;1,"Data Duplicate",""),"")</f>
        <v/>
      </c>
      <c r="V643" s="263" t="str">
        <f>IF($N643="Complete",VLOOKUP($B643,'1C.Report TOS PreCall'!$B$2:$K$842,7,FALSE)," ")</f>
        <v xml:space="preserve"> </v>
      </c>
      <c r="W643" s="263" t="str">
        <f>IF($N643="Complete",VLOOKUP($B643,'1C.Report TOS PreCall'!$B$2:$K$842,4,FALSE)," ")</f>
        <v xml:space="preserve"> </v>
      </c>
      <c r="X643" s="263"/>
      <c r="Y643" s="263" t="str">
        <f>IF($N643="Complete",VLOOKUP($B643,'1C.Report TOS PreCall'!$B$2:$K$842,6,FALSE)," ")</f>
        <v xml:space="preserve"> </v>
      </c>
      <c r="Z643" s="263" t="str">
        <f>IF($N643="Complete",VLOOKUP($B643,'1C.Report TOS PreCall'!$B$2:$K$842,8,FALSE)," ")</f>
        <v xml:space="preserve"> </v>
      </c>
      <c r="AA643" s="263" t="str">
        <f>IF($N643="Complete",VLOOKUP($B643,'1C.Report TOS PreCall'!$B$2:$K$842,5,FALSE)," ")</f>
        <v xml:space="preserve"> </v>
      </c>
    </row>
    <row r="644" spans="1:27">
      <c r="A644" s="284">
        <v>634</v>
      </c>
      <c r="B644" s="262"/>
      <c r="C644" s="262"/>
      <c r="D644" s="262"/>
      <c r="E644" s="291"/>
      <c r="F644" s="268"/>
      <c r="G644" s="268"/>
      <c r="H644" s="291"/>
      <c r="I644" s="268"/>
      <c r="J644" s="295"/>
      <c r="K644" s="295"/>
      <c r="L644" s="295"/>
      <c r="M644" s="291"/>
      <c r="N644" s="262"/>
      <c r="O644" s="285" t="str">
        <f>IF($N644="Complete",IF(NOT(ISBLANK(J644)),VLOOKUP(J644,'1D.Report SMS INV1'!$D$5:$J$1005,7,FALSE),""),"")</f>
        <v/>
      </c>
      <c r="P644" s="285" t="str">
        <f>IF($N644="Complete",IF(NOT(ISBLANK(K644)),VLOOKUP(K644,'1D.Report SMS INV1'!$D$5:$J$1005,7,FALSE),""),"")</f>
        <v/>
      </c>
      <c r="Q644" s="285" t="str">
        <f>IF($N644="Complete",IF(NOT(ISBLANK(L644)),VLOOKUP(L644,'1D.Report SMS INV1'!$D$5:$J$1005,7,FALSE),""),"")</f>
        <v/>
      </c>
      <c r="R644" s="285" t="str">
        <f>IF($N644="Complete",IF(NOT(ISBLANK(J644)),VLOOKUP(J644,'1E.Report SMS INV2'!$D$5:$J$1005,7,FALSE),""),"")</f>
        <v/>
      </c>
      <c r="S644" s="285" t="str">
        <f>IF($N644="Complete",IF(NOT(ISBLANK(K644)),VLOOKUP(K644,'1E.Report SMS INV2'!$D$5:$J$1005,7,FALSE),""),"")</f>
        <v/>
      </c>
      <c r="T644" s="285" t="str">
        <f>IF($N644="Complete",IF(NOT(ISBLANK(L644)),VLOOKUP(L644,'1E.Report SMS INV2'!$D$5:$J$1005,7,FALSE),""),"")</f>
        <v/>
      </c>
      <c r="U644" s="285" t="str">
        <f>IF(N644="Complete",IF(COUNTIF($J$12:$J644,$J644)+COUNTIF($K$12:$K644,$J644)+COUNTIF($L$12:$L644,$J644)&gt;1,"Data Duplicate",""),"")</f>
        <v/>
      </c>
      <c r="V644" s="263" t="str">
        <f>IF($N644="Complete",VLOOKUP($B644,'1C.Report TOS PreCall'!$B$2:$K$842,7,FALSE)," ")</f>
        <v xml:space="preserve"> </v>
      </c>
      <c r="W644" s="263" t="str">
        <f>IF($N644="Complete",VLOOKUP($B644,'1C.Report TOS PreCall'!$B$2:$K$842,4,FALSE)," ")</f>
        <v xml:space="preserve"> </v>
      </c>
      <c r="X644" s="263"/>
      <c r="Y644" s="263" t="str">
        <f>IF($N644="Complete",VLOOKUP($B644,'1C.Report TOS PreCall'!$B$2:$K$842,6,FALSE)," ")</f>
        <v xml:space="preserve"> </v>
      </c>
      <c r="Z644" s="263" t="str">
        <f>IF($N644="Complete",VLOOKUP($B644,'1C.Report TOS PreCall'!$B$2:$K$842,8,FALSE)," ")</f>
        <v xml:space="preserve"> </v>
      </c>
      <c r="AA644" s="263" t="str">
        <f>IF($N644="Complete",VLOOKUP($B644,'1C.Report TOS PreCall'!$B$2:$K$842,5,FALSE)," ")</f>
        <v xml:space="preserve"> </v>
      </c>
    </row>
    <row r="645" spans="1:27">
      <c r="A645" s="284">
        <v>635</v>
      </c>
      <c r="B645" s="262"/>
      <c r="C645" s="262"/>
      <c r="D645" s="262"/>
      <c r="E645" s="291"/>
      <c r="F645" s="268"/>
      <c r="G645" s="268"/>
      <c r="H645" s="291"/>
      <c r="I645" s="268"/>
      <c r="J645" s="295"/>
      <c r="K645" s="295"/>
      <c r="L645" s="295"/>
      <c r="M645" s="291"/>
      <c r="N645" s="262"/>
      <c r="O645" s="285" t="str">
        <f>IF($N645="Complete",IF(NOT(ISBLANK(J645)),VLOOKUP(J645,'1D.Report SMS INV1'!$D$5:$J$1005,7,FALSE),""),"")</f>
        <v/>
      </c>
      <c r="P645" s="285" t="str">
        <f>IF($N645="Complete",IF(NOT(ISBLANK(K645)),VLOOKUP(K645,'1D.Report SMS INV1'!$D$5:$J$1005,7,FALSE),""),"")</f>
        <v/>
      </c>
      <c r="Q645" s="285" t="str">
        <f>IF($N645="Complete",IF(NOT(ISBLANK(L645)),VLOOKUP(L645,'1D.Report SMS INV1'!$D$5:$J$1005,7,FALSE),""),"")</f>
        <v/>
      </c>
      <c r="R645" s="285" t="str">
        <f>IF($N645="Complete",IF(NOT(ISBLANK(J645)),VLOOKUP(J645,'1E.Report SMS INV2'!$D$5:$J$1005,7,FALSE),""),"")</f>
        <v/>
      </c>
      <c r="S645" s="285" t="str">
        <f>IF($N645="Complete",IF(NOT(ISBLANK(K645)),VLOOKUP(K645,'1E.Report SMS INV2'!$D$5:$J$1005,7,FALSE),""),"")</f>
        <v/>
      </c>
      <c r="T645" s="285" t="str">
        <f>IF($N645="Complete",IF(NOT(ISBLANK(L645)),VLOOKUP(L645,'1E.Report SMS INV2'!$D$5:$J$1005,7,FALSE),""),"")</f>
        <v/>
      </c>
      <c r="U645" s="285" t="str">
        <f>IF(N645="Complete",IF(COUNTIF($J$12:$J645,$J645)+COUNTIF($K$12:$K645,$J645)+COUNTIF($L$12:$L645,$J645)&gt;1,"Data Duplicate",""),"")</f>
        <v/>
      </c>
      <c r="V645" s="263" t="str">
        <f>IF($N645="Complete",VLOOKUP($B645,'1C.Report TOS PreCall'!$B$2:$K$842,7,FALSE)," ")</f>
        <v xml:space="preserve"> </v>
      </c>
      <c r="W645" s="263" t="str">
        <f>IF($N645="Complete",VLOOKUP($B645,'1C.Report TOS PreCall'!$B$2:$K$842,4,FALSE)," ")</f>
        <v xml:space="preserve"> </v>
      </c>
      <c r="X645" s="263"/>
      <c r="Y645" s="263" t="str">
        <f>IF($N645="Complete",VLOOKUP($B645,'1C.Report TOS PreCall'!$B$2:$K$842,6,FALSE)," ")</f>
        <v xml:space="preserve"> </v>
      </c>
      <c r="Z645" s="263" t="str">
        <f>IF($N645="Complete",VLOOKUP($B645,'1C.Report TOS PreCall'!$B$2:$K$842,8,FALSE)," ")</f>
        <v xml:space="preserve"> </v>
      </c>
      <c r="AA645" s="263" t="str">
        <f>IF($N645="Complete",VLOOKUP($B645,'1C.Report TOS PreCall'!$B$2:$K$842,5,FALSE)," ")</f>
        <v xml:space="preserve"> </v>
      </c>
    </row>
    <row r="646" spans="1:27">
      <c r="A646" s="284">
        <v>636</v>
      </c>
      <c r="B646" s="262"/>
      <c r="C646" s="262"/>
      <c r="D646" s="262"/>
      <c r="E646" s="291"/>
      <c r="F646" s="268"/>
      <c r="G646" s="268"/>
      <c r="H646" s="291"/>
      <c r="I646" s="268"/>
      <c r="J646" s="295"/>
      <c r="K646" s="295"/>
      <c r="L646" s="295"/>
      <c r="M646" s="291"/>
      <c r="N646" s="262"/>
      <c r="O646" s="285" t="str">
        <f>IF($N646="Complete",IF(NOT(ISBLANK(J646)),VLOOKUP(J646,'1D.Report SMS INV1'!$D$5:$J$1005,7,FALSE),""),"")</f>
        <v/>
      </c>
      <c r="P646" s="285" t="str">
        <f>IF($N646="Complete",IF(NOT(ISBLANK(K646)),VLOOKUP(K646,'1D.Report SMS INV1'!$D$5:$J$1005,7,FALSE),""),"")</f>
        <v/>
      </c>
      <c r="Q646" s="285" t="str">
        <f>IF($N646="Complete",IF(NOT(ISBLANK(L646)),VLOOKUP(L646,'1D.Report SMS INV1'!$D$5:$J$1005,7,FALSE),""),"")</f>
        <v/>
      </c>
      <c r="R646" s="285" t="str">
        <f>IF($N646="Complete",IF(NOT(ISBLANK(J646)),VLOOKUP(J646,'1E.Report SMS INV2'!$D$5:$J$1005,7,FALSE),""),"")</f>
        <v/>
      </c>
      <c r="S646" s="285" t="str">
        <f>IF($N646="Complete",IF(NOT(ISBLANK(K646)),VLOOKUP(K646,'1E.Report SMS INV2'!$D$5:$J$1005,7,FALSE),""),"")</f>
        <v/>
      </c>
      <c r="T646" s="285" t="str">
        <f>IF($N646="Complete",IF(NOT(ISBLANK(L646)),VLOOKUP(L646,'1E.Report SMS INV2'!$D$5:$J$1005,7,FALSE),""),"")</f>
        <v/>
      </c>
      <c r="U646" s="285" t="str">
        <f>IF(N646="Complete",IF(COUNTIF($J$12:$J646,$J646)+COUNTIF($K$12:$K646,$J646)+COUNTIF($L$12:$L646,$J646)&gt;1,"Data Duplicate",""),"")</f>
        <v/>
      </c>
      <c r="V646" s="263" t="str">
        <f>IF($N646="Complete",VLOOKUP($B646,'1C.Report TOS PreCall'!$B$2:$K$842,7,FALSE)," ")</f>
        <v xml:space="preserve"> </v>
      </c>
      <c r="W646" s="263" t="str">
        <f>IF($N646="Complete",VLOOKUP($B646,'1C.Report TOS PreCall'!$B$2:$K$842,4,FALSE)," ")</f>
        <v xml:space="preserve"> </v>
      </c>
      <c r="X646" s="263"/>
      <c r="Y646" s="263" t="str">
        <f>IF($N646="Complete",VLOOKUP($B646,'1C.Report TOS PreCall'!$B$2:$K$842,6,FALSE)," ")</f>
        <v xml:space="preserve"> </v>
      </c>
      <c r="Z646" s="263" t="str">
        <f>IF($N646="Complete",VLOOKUP($B646,'1C.Report TOS PreCall'!$B$2:$K$842,8,FALSE)," ")</f>
        <v xml:space="preserve"> </v>
      </c>
      <c r="AA646" s="263" t="str">
        <f>IF($N646="Complete",VLOOKUP($B646,'1C.Report TOS PreCall'!$B$2:$K$842,5,FALSE)," ")</f>
        <v xml:space="preserve"> </v>
      </c>
    </row>
    <row r="647" spans="1:27">
      <c r="A647" s="284">
        <v>637</v>
      </c>
      <c r="B647" s="262"/>
      <c r="C647" s="262"/>
      <c r="D647" s="262"/>
      <c r="E647" s="291"/>
      <c r="F647" s="268"/>
      <c r="G647" s="268"/>
      <c r="H647" s="291"/>
      <c r="I647" s="268"/>
      <c r="J647" s="295"/>
      <c r="K647" s="295"/>
      <c r="L647" s="295"/>
      <c r="M647" s="291"/>
      <c r="N647" s="262"/>
      <c r="O647" s="285" t="str">
        <f>IF($N647="Complete",IF(NOT(ISBLANK(J647)),VLOOKUP(J647,'1D.Report SMS INV1'!$D$5:$J$1005,7,FALSE),""),"")</f>
        <v/>
      </c>
      <c r="P647" s="285" t="str">
        <f>IF($N647="Complete",IF(NOT(ISBLANK(K647)),VLOOKUP(K647,'1D.Report SMS INV1'!$D$5:$J$1005,7,FALSE),""),"")</f>
        <v/>
      </c>
      <c r="Q647" s="285" t="str">
        <f>IF($N647="Complete",IF(NOT(ISBLANK(L647)),VLOOKUP(L647,'1D.Report SMS INV1'!$D$5:$J$1005,7,FALSE),""),"")</f>
        <v/>
      </c>
      <c r="R647" s="285" t="str">
        <f>IF($N647="Complete",IF(NOT(ISBLANK(J647)),VLOOKUP(J647,'1E.Report SMS INV2'!$D$5:$J$1005,7,FALSE),""),"")</f>
        <v/>
      </c>
      <c r="S647" s="285" t="str">
        <f>IF($N647="Complete",IF(NOT(ISBLANK(K647)),VLOOKUP(K647,'1E.Report SMS INV2'!$D$5:$J$1005,7,FALSE),""),"")</f>
        <v/>
      </c>
      <c r="T647" s="285" t="str">
        <f>IF($N647="Complete",IF(NOT(ISBLANK(L647)),VLOOKUP(L647,'1E.Report SMS INV2'!$D$5:$J$1005,7,FALSE),""),"")</f>
        <v/>
      </c>
      <c r="U647" s="285" t="str">
        <f>IF(N647="Complete",IF(COUNTIF($J$12:$J647,$J647)+COUNTIF($K$12:$K647,$J647)+COUNTIF($L$12:$L647,$J647)&gt;1,"Data Duplicate",""),"")</f>
        <v/>
      </c>
      <c r="V647" s="263" t="str">
        <f>IF($N647="Complete",VLOOKUP($B647,'1C.Report TOS PreCall'!$B$2:$K$842,7,FALSE)," ")</f>
        <v xml:space="preserve"> </v>
      </c>
      <c r="W647" s="263" t="str">
        <f>IF($N647="Complete",VLOOKUP($B647,'1C.Report TOS PreCall'!$B$2:$K$842,4,FALSE)," ")</f>
        <v xml:space="preserve"> </v>
      </c>
      <c r="X647" s="263"/>
      <c r="Y647" s="263" t="str">
        <f>IF($N647="Complete",VLOOKUP($B647,'1C.Report TOS PreCall'!$B$2:$K$842,6,FALSE)," ")</f>
        <v xml:space="preserve"> </v>
      </c>
      <c r="Z647" s="263" t="str">
        <f>IF($N647="Complete",VLOOKUP($B647,'1C.Report TOS PreCall'!$B$2:$K$842,8,FALSE)," ")</f>
        <v xml:space="preserve"> </v>
      </c>
      <c r="AA647" s="263" t="str">
        <f>IF($N647="Complete",VLOOKUP($B647,'1C.Report TOS PreCall'!$B$2:$K$842,5,FALSE)," ")</f>
        <v xml:space="preserve"> </v>
      </c>
    </row>
    <row r="648" spans="1:27">
      <c r="A648" s="284">
        <v>638</v>
      </c>
      <c r="B648" s="262"/>
      <c r="C648" s="262"/>
      <c r="D648" s="262"/>
      <c r="E648" s="291"/>
      <c r="F648" s="268"/>
      <c r="G648" s="268"/>
      <c r="H648" s="291"/>
      <c r="I648" s="268"/>
      <c r="J648" s="295"/>
      <c r="K648" s="295"/>
      <c r="L648" s="295"/>
      <c r="M648" s="291"/>
      <c r="N648" s="262"/>
      <c r="O648" s="285" t="str">
        <f>IF($N648="Complete",IF(NOT(ISBLANK(J648)),VLOOKUP(J648,'1D.Report SMS INV1'!$D$5:$J$1005,7,FALSE),""),"")</f>
        <v/>
      </c>
      <c r="P648" s="285" t="str">
        <f>IF($N648="Complete",IF(NOT(ISBLANK(K648)),VLOOKUP(K648,'1D.Report SMS INV1'!$D$5:$J$1005,7,FALSE),""),"")</f>
        <v/>
      </c>
      <c r="Q648" s="285" t="str">
        <f>IF($N648="Complete",IF(NOT(ISBLANK(L648)),VLOOKUP(L648,'1D.Report SMS INV1'!$D$5:$J$1005,7,FALSE),""),"")</f>
        <v/>
      </c>
      <c r="R648" s="285" t="str">
        <f>IF($N648="Complete",IF(NOT(ISBLANK(J648)),VLOOKUP(J648,'1E.Report SMS INV2'!$D$5:$J$1005,7,FALSE),""),"")</f>
        <v/>
      </c>
      <c r="S648" s="285" t="str">
        <f>IF($N648="Complete",IF(NOT(ISBLANK(K648)),VLOOKUP(K648,'1E.Report SMS INV2'!$D$5:$J$1005,7,FALSE),""),"")</f>
        <v/>
      </c>
      <c r="T648" s="285" t="str">
        <f>IF($N648="Complete",IF(NOT(ISBLANK(L648)),VLOOKUP(L648,'1E.Report SMS INV2'!$D$5:$J$1005,7,FALSE),""),"")</f>
        <v/>
      </c>
      <c r="U648" s="285" t="str">
        <f>IF(N648="Complete",IF(COUNTIF($J$12:$J648,$J648)+COUNTIF($K$12:$K648,$J648)+COUNTIF($L$12:$L648,$J648)&gt;1,"Data Duplicate",""),"")</f>
        <v/>
      </c>
      <c r="V648" s="263" t="str">
        <f>IF($N648="Complete",VLOOKUP($B648,'1C.Report TOS PreCall'!$B$2:$K$842,7,FALSE)," ")</f>
        <v xml:space="preserve"> </v>
      </c>
      <c r="W648" s="263" t="str">
        <f>IF($N648="Complete",VLOOKUP($B648,'1C.Report TOS PreCall'!$B$2:$K$842,4,FALSE)," ")</f>
        <v xml:space="preserve"> </v>
      </c>
      <c r="X648" s="263"/>
      <c r="Y648" s="263" t="str">
        <f>IF($N648="Complete",VLOOKUP($B648,'1C.Report TOS PreCall'!$B$2:$K$842,6,FALSE)," ")</f>
        <v xml:space="preserve"> </v>
      </c>
      <c r="Z648" s="263" t="str">
        <f>IF($N648="Complete",VLOOKUP($B648,'1C.Report TOS PreCall'!$B$2:$K$842,8,FALSE)," ")</f>
        <v xml:space="preserve"> </v>
      </c>
      <c r="AA648" s="263" t="str">
        <f>IF($N648="Complete",VLOOKUP($B648,'1C.Report TOS PreCall'!$B$2:$K$842,5,FALSE)," ")</f>
        <v xml:space="preserve"> </v>
      </c>
    </row>
    <row r="649" spans="1:27">
      <c r="A649" s="284">
        <v>639</v>
      </c>
      <c r="B649" s="262"/>
      <c r="C649" s="262"/>
      <c r="D649" s="262"/>
      <c r="E649" s="291"/>
      <c r="F649" s="268"/>
      <c r="G649" s="268"/>
      <c r="H649" s="291"/>
      <c r="I649" s="268"/>
      <c r="J649" s="295"/>
      <c r="K649" s="295"/>
      <c r="L649" s="295"/>
      <c r="M649" s="291"/>
      <c r="N649" s="262"/>
      <c r="O649" s="285" t="str">
        <f>IF($N649="Complete",IF(NOT(ISBLANK(J649)),VLOOKUP(J649,'1D.Report SMS INV1'!$D$5:$J$1005,7,FALSE),""),"")</f>
        <v/>
      </c>
      <c r="P649" s="285" t="str">
        <f>IF($N649="Complete",IF(NOT(ISBLANK(K649)),VLOOKUP(K649,'1D.Report SMS INV1'!$D$5:$J$1005,7,FALSE),""),"")</f>
        <v/>
      </c>
      <c r="Q649" s="285" t="str">
        <f>IF($N649="Complete",IF(NOT(ISBLANK(L649)),VLOOKUP(L649,'1D.Report SMS INV1'!$D$5:$J$1005,7,FALSE),""),"")</f>
        <v/>
      </c>
      <c r="R649" s="285" t="str">
        <f>IF($N649="Complete",IF(NOT(ISBLANK(J649)),VLOOKUP(J649,'1E.Report SMS INV2'!$D$5:$J$1005,7,FALSE),""),"")</f>
        <v/>
      </c>
      <c r="S649" s="285" t="str">
        <f>IF($N649="Complete",IF(NOT(ISBLANK(K649)),VLOOKUP(K649,'1E.Report SMS INV2'!$D$5:$J$1005,7,FALSE),""),"")</f>
        <v/>
      </c>
      <c r="T649" s="285" t="str">
        <f>IF($N649="Complete",IF(NOT(ISBLANK(L649)),VLOOKUP(L649,'1E.Report SMS INV2'!$D$5:$J$1005,7,FALSE),""),"")</f>
        <v/>
      </c>
      <c r="U649" s="285" t="str">
        <f>IF(N649="Complete",IF(COUNTIF($J$12:$J649,$J649)+COUNTIF($K$12:$K649,$J649)+COUNTIF($L$12:$L649,$J649)&gt;1,"Data Duplicate",""),"")</f>
        <v/>
      </c>
      <c r="V649" s="263" t="str">
        <f>IF($N649="Complete",VLOOKUP($B649,'1C.Report TOS PreCall'!$B$2:$K$842,7,FALSE)," ")</f>
        <v xml:space="preserve"> </v>
      </c>
      <c r="W649" s="263" t="str">
        <f>IF($N649="Complete",VLOOKUP($B649,'1C.Report TOS PreCall'!$B$2:$K$842,4,FALSE)," ")</f>
        <v xml:space="preserve"> </v>
      </c>
      <c r="X649" s="263"/>
      <c r="Y649" s="263" t="str">
        <f>IF($N649="Complete",VLOOKUP($B649,'1C.Report TOS PreCall'!$B$2:$K$842,6,FALSE)," ")</f>
        <v xml:space="preserve"> </v>
      </c>
      <c r="Z649" s="263" t="str">
        <f>IF($N649="Complete",VLOOKUP($B649,'1C.Report TOS PreCall'!$B$2:$K$842,8,FALSE)," ")</f>
        <v xml:space="preserve"> </v>
      </c>
      <c r="AA649" s="263" t="str">
        <f>IF($N649="Complete",VLOOKUP($B649,'1C.Report TOS PreCall'!$B$2:$K$842,5,FALSE)," ")</f>
        <v xml:space="preserve"> </v>
      </c>
    </row>
    <row r="650" spans="1:27">
      <c r="A650" s="284">
        <v>640</v>
      </c>
      <c r="B650" s="262"/>
      <c r="C650" s="262"/>
      <c r="D650" s="262"/>
      <c r="E650" s="291"/>
      <c r="F650" s="268"/>
      <c r="G650" s="268"/>
      <c r="H650" s="291"/>
      <c r="I650" s="268"/>
      <c r="J650" s="295"/>
      <c r="K650" s="295"/>
      <c r="L650" s="295"/>
      <c r="M650" s="291"/>
      <c r="N650" s="262"/>
      <c r="O650" s="285" t="str">
        <f>IF($N650="Complete",IF(NOT(ISBLANK(J650)),VLOOKUP(J650,'1D.Report SMS INV1'!$D$5:$J$1005,7,FALSE),""),"")</f>
        <v/>
      </c>
      <c r="P650" s="285" t="str">
        <f>IF($N650="Complete",IF(NOT(ISBLANK(K650)),VLOOKUP(K650,'1D.Report SMS INV1'!$D$5:$J$1005,7,FALSE),""),"")</f>
        <v/>
      </c>
      <c r="Q650" s="285" t="str">
        <f>IF($N650="Complete",IF(NOT(ISBLANK(L650)),VLOOKUP(L650,'1D.Report SMS INV1'!$D$5:$J$1005,7,FALSE),""),"")</f>
        <v/>
      </c>
      <c r="R650" s="285" t="str">
        <f>IF($N650="Complete",IF(NOT(ISBLANK(J650)),VLOOKUP(J650,'1E.Report SMS INV2'!$D$5:$J$1005,7,FALSE),""),"")</f>
        <v/>
      </c>
      <c r="S650" s="285" t="str">
        <f>IF($N650="Complete",IF(NOT(ISBLANK(K650)),VLOOKUP(K650,'1E.Report SMS INV2'!$D$5:$J$1005,7,FALSE),""),"")</f>
        <v/>
      </c>
      <c r="T650" s="285" t="str">
        <f>IF($N650="Complete",IF(NOT(ISBLANK(L650)),VLOOKUP(L650,'1E.Report SMS INV2'!$D$5:$J$1005,7,FALSE),""),"")</f>
        <v/>
      </c>
      <c r="U650" s="285" t="str">
        <f>IF(N650="Complete",IF(COUNTIF($J$12:$J650,$J650)+COUNTIF($K$12:$K650,$J650)+COUNTIF($L$12:$L650,$J650)&gt;1,"Data Duplicate",""),"")</f>
        <v/>
      </c>
      <c r="V650" s="263" t="str">
        <f>IF($N650="Complete",VLOOKUP($B650,'1C.Report TOS PreCall'!$B$2:$K$842,7,FALSE)," ")</f>
        <v xml:space="preserve"> </v>
      </c>
      <c r="W650" s="263" t="str">
        <f>IF($N650="Complete",VLOOKUP($B650,'1C.Report TOS PreCall'!$B$2:$K$842,4,FALSE)," ")</f>
        <v xml:space="preserve"> </v>
      </c>
      <c r="X650" s="263"/>
      <c r="Y650" s="263" t="str">
        <f>IF($N650="Complete",VLOOKUP($B650,'1C.Report TOS PreCall'!$B$2:$K$842,6,FALSE)," ")</f>
        <v xml:space="preserve"> </v>
      </c>
      <c r="Z650" s="263" t="str">
        <f>IF($N650="Complete",VLOOKUP($B650,'1C.Report TOS PreCall'!$B$2:$K$842,8,FALSE)," ")</f>
        <v xml:space="preserve"> </v>
      </c>
      <c r="AA650" s="263" t="str">
        <f>IF($N650="Complete",VLOOKUP($B650,'1C.Report TOS PreCall'!$B$2:$K$842,5,FALSE)," ")</f>
        <v xml:space="preserve"> </v>
      </c>
    </row>
    <row r="651" spans="1:27">
      <c r="A651" s="284">
        <v>641</v>
      </c>
      <c r="B651" s="262"/>
      <c r="C651" s="262"/>
      <c r="D651" s="262"/>
      <c r="E651" s="291"/>
      <c r="F651" s="268"/>
      <c r="G651" s="268"/>
      <c r="H651" s="291"/>
      <c r="I651" s="268"/>
      <c r="J651" s="295"/>
      <c r="K651" s="295"/>
      <c r="L651" s="295"/>
      <c r="M651" s="291"/>
      <c r="N651" s="262"/>
      <c r="O651" s="285" t="str">
        <f>IF($N651="Complete",IF(NOT(ISBLANK(J651)),VLOOKUP(J651,'1D.Report SMS INV1'!$D$5:$J$1005,7,FALSE),""),"")</f>
        <v/>
      </c>
      <c r="P651" s="285" t="str">
        <f>IF($N651="Complete",IF(NOT(ISBLANK(K651)),VLOOKUP(K651,'1D.Report SMS INV1'!$D$5:$J$1005,7,FALSE),""),"")</f>
        <v/>
      </c>
      <c r="Q651" s="285" t="str">
        <f>IF($N651="Complete",IF(NOT(ISBLANK(L651)),VLOOKUP(L651,'1D.Report SMS INV1'!$D$5:$J$1005,7,FALSE),""),"")</f>
        <v/>
      </c>
      <c r="R651" s="285" t="str">
        <f>IF($N651="Complete",IF(NOT(ISBLANK(J651)),VLOOKUP(J651,'1E.Report SMS INV2'!$D$5:$J$1005,7,FALSE),""),"")</f>
        <v/>
      </c>
      <c r="S651" s="285" t="str">
        <f>IF($N651="Complete",IF(NOT(ISBLANK(K651)),VLOOKUP(K651,'1E.Report SMS INV2'!$D$5:$J$1005,7,FALSE),""),"")</f>
        <v/>
      </c>
      <c r="T651" s="285" t="str">
        <f>IF($N651="Complete",IF(NOT(ISBLANK(L651)),VLOOKUP(L651,'1E.Report SMS INV2'!$D$5:$J$1005,7,FALSE),""),"")</f>
        <v/>
      </c>
      <c r="U651" s="285" t="str">
        <f>IF(N651="Complete",IF(COUNTIF($J$12:$J651,$J651)+COUNTIF($K$12:$K651,$J651)+COUNTIF($L$12:$L651,$J651)&gt;1,"Data Duplicate",""),"")</f>
        <v/>
      </c>
      <c r="V651" s="263" t="str">
        <f>IF($N651="Complete",VLOOKUP($B651,'1C.Report TOS PreCall'!$B$2:$K$842,7,FALSE)," ")</f>
        <v xml:space="preserve"> </v>
      </c>
      <c r="W651" s="263" t="str">
        <f>IF($N651="Complete",VLOOKUP($B651,'1C.Report TOS PreCall'!$B$2:$K$842,4,FALSE)," ")</f>
        <v xml:space="preserve"> </v>
      </c>
      <c r="X651" s="263"/>
      <c r="Y651" s="263" t="str">
        <f>IF($N651="Complete",VLOOKUP($B651,'1C.Report TOS PreCall'!$B$2:$K$842,6,FALSE)," ")</f>
        <v xml:space="preserve"> </v>
      </c>
      <c r="Z651" s="263" t="str">
        <f>IF($N651="Complete",VLOOKUP($B651,'1C.Report TOS PreCall'!$B$2:$K$842,8,FALSE)," ")</f>
        <v xml:space="preserve"> </v>
      </c>
      <c r="AA651" s="263" t="str">
        <f>IF($N651="Complete",VLOOKUP($B651,'1C.Report TOS PreCall'!$B$2:$K$842,5,FALSE)," ")</f>
        <v xml:space="preserve"> </v>
      </c>
    </row>
    <row r="652" spans="1:27">
      <c r="A652" s="284">
        <v>642</v>
      </c>
      <c r="B652" s="262"/>
      <c r="C652" s="262"/>
      <c r="D652" s="262"/>
      <c r="E652" s="291"/>
      <c r="F652" s="268"/>
      <c r="G652" s="268"/>
      <c r="H652" s="291"/>
      <c r="I652" s="268"/>
      <c r="J652" s="295"/>
      <c r="K652" s="295"/>
      <c r="L652" s="295"/>
      <c r="M652" s="291"/>
      <c r="N652" s="262"/>
      <c r="O652" s="285" t="str">
        <f>IF($N652="Complete",IF(NOT(ISBLANK(J652)),VLOOKUP(J652,'1D.Report SMS INV1'!$D$5:$J$1005,7,FALSE),""),"")</f>
        <v/>
      </c>
      <c r="P652" s="285" t="str">
        <f>IF($N652="Complete",IF(NOT(ISBLANK(K652)),VLOOKUP(K652,'1D.Report SMS INV1'!$D$5:$J$1005,7,FALSE),""),"")</f>
        <v/>
      </c>
      <c r="Q652" s="285" t="str">
        <f>IF($N652="Complete",IF(NOT(ISBLANK(L652)),VLOOKUP(L652,'1D.Report SMS INV1'!$D$5:$J$1005,7,FALSE),""),"")</f>
        <v/>
      </c>
      <c r="R652" s="285" t="str">
        <f>IF($N652="Complete",IF(NOT(ISBLANK(J652)),VLOOKUP(J652,'1E.Report SMS INV2'!$D$5:$J$1005,7,FALSE),""),"")</f>
        <v/>
      </c>
      <c r="S652" s="285" t="str">
        <f>IF($N652="Complete",IF(NOT(ISBLANK(K652)),VLOOKUP(K652,'1E.Report SMS INV2'!$D$5:$J$1005,7,FALSE),""),"")</f>
        <v/>
      </c>
      <c r="T652" s="285" t="str">
        <f>IF($N652="Complete",IF(NOT(ISBLANK(L652)),VLOOKUP(L652,'1E.Report SMS INV2'!$D$5:$J$1005,7,FALSE),""),"")</f>
        <v/>
      </c>
      <c r="U652" s="285" t="str">
        <f>IF(N652="Complete",IF(COUNTIF($J$12:$J652,$J652)+COUNTIF($K$12:$K652,$J652)+COUNTIF($L$12:$L652,$J652)&gt;1,"Data Duplicate",""),"")</f>
        <v/>
      </c>
      <c r="V652" s="263" t="str">
        <f>IF($N652="Complete",VLOOKUP($B652,'1C.Report TOS PreCall'!$B$2:$K$842,7,FALSE)," ")</f>
        <v xml:space="preserve"> </v>
      </c>
      <c r="W652" s="263" t="str">
        <f>IF($N652="Complete",VLOOKUP($B652,'1C.Report TOS PreCall'!$B$2:$K$842,4,FALSE)," ")</f>
        <v xml:space="preserve"> </v>
      </c>
      <c r="X652" s="263"/>
      <c r="Y652" s="263" t="str">
        <f>IF($N652="Complete",VLOOKUP($B652,'1C.Report TOS PreCall'!$B$2:$K$842,6,FALSE)," ")</f>
        <v xml:space="preserve"> </v>
      </c>
      <c r="Z652" s="263" t="str">
        <f>IF($N652="Complete",VLOOKUP($B652,'1C.Report TOS PreCall'!$B$2:$K$842,8,FALSE)," ")</f>
        <v xml:space="preserve"> </v>
      </c>
      <c r="AA652" s="263" t="str">
        <f>IF($N652="Complete",VLOOKUP($B652,'1C.Report TOS PreCall'!$B$2:$K$842,5,FALSE)," ")</f>
        <v xml:space="preserve"> </v>
      </c>
    </row>
    <row r="653" spans="1:27">
      <c r="A653" s="284">
        <v>643</v>
      </c>
      <c r="B653" s="262"/>
      <c r="C653" s="262"/>
      <c r="D653" s="262"/>
      <c r="E653" s="291"/>
      <c r="F653" s="268"/>
      <c r="G653" s="268"/>
      <c r="H653" s="291"/>
      <c r="I653" s="268"/>
      <c r="J653" s="295"/>
      <c r="K653" s="295"/>
      <c r="L653" s="295"/>
      <c r="M653" s="291"/>
      <c r="N653" s="262"/>
      <c r="O653" s="285" t="str">
        <f>IF($N653="Complete",IF(NOT(ISBLANK(J653)),VLOOKUP(J653,'1D.Report SMS INV1'!$D$5:$J$1005,7,FALSE),""),"")</f>
        <v/>
      </c>
      <c r="P653" s="285" t="str">
        <f>IF($N653="Complete",IF(NOT(ISBLANK(K653)),VLOOKUP(K653,'1D.Report SMS INV1'!$D$5:$J$1005,7,FALSE),""),"")</f>
        <v/>
      </c>
      <c r="Q653" s="285" t="str">
        <f>IF($N653="Complete",IF(NOT(ISBLANK(L653)),VLOOKUP(L653,'1D.Report SMS INV1'!$D$5:$J$1005,7,FALSE),""),"")</f>
        <v/>
      </c>
      <c r="R653" s="285" t="str">
        <f>IF($N653="Complete",IF(NOT(ISBLANK(J653)),VLOOKUP(J653,'1E.Report SMS INV2'!$D$5:$J$1005,7,FALSE),""),"")</f>
        <v/>
      </c>
      <c r="S653" s="285" t="str">
        <f>IF($N653="Complete",IF(NOT(ISBLANK(K653)),VLOOKUP(K653,'1E.Report SMS INV2'!$D$5:$J$1005,7,FALSE),""),"")</f>
        <v/>
      </c>
      <c r="T653" s="285" t="str">
        <f>IF($N653="Complete",IF(NOT(ISBLANK(L653)),VLOOKUP(L653,'1E.Report SMS INV2'!$D$5:$J$1005,7,FALSE),""),"")</f>
        <v/>
      </c>
      <c r="U653" s="285" t="str">
        <f>IF(N653="Complete",IF(COUNTIF($J$12:$J653,$J653)+COUNTIF($K$12:$K653,$J653)+COUNTIF($L$12:$L653,$J653)&gt;1,"Data Duplicate",""),"")</f>
        <v/>
      </c>
      <c r="V653" s="263" t="str">
        <f>IF($N653="Complete",VLOOKUP($B653,'1C.Report TOS PreCall'!$B$2:$K$842,7,FALSE)," ")</f>
        <v xml:space="preserve"> </v>
      </c>
      <c r="W653" s="263" t="str">
        <f>IF($N653="Complete",VLOOKUP($B653,'1C.Report TOS PreCall'!$B$2:$K$842,4,FALSE)," ")</f>
        <v xml:space="preserve"> </v>
      </c>
      <c r="X653" s="263"/>
      <c r="Y653" s="263" t="str">
        <f>IF($N653="Complete",VLOOKUP($B653,'1C.Report TOS PreCall'!$B$2:$K$842,6,FALSE)," ")</f>
        <v xml:space="preserve"> </v>
      </c>
      <c r="Z653" s="263" t="str">
        <f>IF($N653="Complete",VLOOKUP($B653,'1C.Report TOS PreCall'!$B$2:$K$842,8,FALSE)," ")</f>
        <v xml:space="preserve"> </v>
      </c>
      <c r="AA653" s="263" t="str">
        <f>IF($N653="Complete",VLOOKUP($B653,'1C.Report TOS PreCall'!$B$2:$K$842,5,FALSE)," ")</f>
        <v xml:space="preserve"> </v>
      </c>
    </row>
    <row r="654" spans="1:27">
      <c r="A654" s="284">
        <v>644</v>
      </c>
      <c r="B654" s="262"/>
      <c r="C654" s="262"/>
      <c r="D654" s="262"/>
      <c r="E654" s="291"/>
      <c r="F654" s="268"/>
      <c r="G654" s="268"/>
      <c r="H654" s="291"/>
      <c r="I654" s="268"/>
      <c r="J654" s="295"/>
      <c r="K654" s="295"/>
      <c r="L654" s="295"/>
      <c r="M654" s="291"/>
      <c r="N654" s="262"/>
      <c r="O654" s="285" t="str">
        <f>IF($N654="Complete",IF(NOT(ISBLANK(J654)),VLOOKUP(J654,'1D.Report SMS INV1'!$D$5:$J$1005,7,FALSE),""),"")</f>
        <v/>
      </c>
      <c r="P654" s="285" t="str">
        <f>IF($N654="Complete",IF(NOT(ISBLANK(K654)),VLOOKUP(K654,'1D.Report SMS INV1'!$D$5:$J$1005,7,FALSE),""),"")</f>
        <v/>
      </c>
      <c r="Q654" s="285" t="str">
        <f>IF($N654="Complete",IF(NOT(ISBLANK(L654)),VLOOKUP(L654,'1D.Report SMS INV1'!$D$5:$J$1005,7,FALSE),""),"")</f>
        <v/>
      </c>
      <c r="R654" s="285" t="str">
        <f>IF($N654="Complete",IF(NOT(ISBLANK(J654)),VLOOKUP(J654,'1E.Report SMS INV2'!$D$5:$J$1005,7,FALSE),""),"")</f>
        <v/>
      </c>
      <c r="S654" s="285" t="str">
        <f>IF($N654="Complete",IF(NOT(ISBLANK(K654)),VLOOKUP(K654,'1E.Report SMS INV2'!$D$5:$J$1005,7,FALSE),""),"")</f>
        <v/>
      </c>
      <c r="T654" s="285" t="str">
        <f>IF($N654="Complete",IF(NOT(ISBLANK(L654)),VLOOKUP(L654,'1E.Report SMS INV2'!$D$5:$J$1005,7,FALSE),""),"")</f>
        <v/>
      </c>
      <c r="U654" s="285" t="str">
        <f>IF(N654="Complete",IF(COUNTIF($J$12:$J654,$J654)+COUNTIF($K$12:$K654,$J654)+COUNTIF($L$12:$L654,$J654)&gt;1,"Data Duplicate",""),"")</f>
        <v/>
      </c>
      <c r="V654" s="263" t="str">
        <f>IF($N654="Complete",VLOOKUP($B654,'1C.Report TOS PreCall'!$B$2:$K$842,7,FALSE)," ")</f>
        <v xml:space="preserve"> </v>
      </c>
      <c r="W654" s="263" t="str">
        <f>IF($N654="Complete",VLOOKUP($B654,'1C.Report TOS PreCall'!$B$2:$K$842,4,FALSE)," ")</f>
        <v xml:space="preserve"> </v>
      </c>
      <c r="X654" s="263"/>
      <c r="Y654" s="263" t="str">
        <f>IF($N654="Complete",VLOOKUP($B654,'1C.Report TOS PreCall'!$B$2:$K$842,6,FALSE)," ")</f>
        <v xml:space="preserve"> </v>
      </c>
      <c r="Z654" s="263" t="str">
        <f>IF($N654="Complete",VLOOKUP($B654,'1C.Report TOS PreCall'!$B$2:$K$842,8,FALSE)," ")</f>
        <v xml:space="preserve"> </v>
      </c>
      <c r="AA654" s="263" t="str">
        <f>IF($N654="Complete",VLOOKUP($B654,'1C.Report TOS PreCall'!$B$2:$K$842,5,FALSE)," ")</f>
        <v xml:space="preserve"> </v>
      </c>
    </row>
    <row r="655" spans="1:27">
      <c r="A655" s="284">
        <v>645</v>
      </c>
      <c r="B655" s="262"/>
      <c r="C655" s="262"/>
      <c r="D655" s="262"/>
      <c r="E655" s="291"/>
      <c r="F655" s="268"/>
      <c r="G655" s="268"/>
      <c r="H655" s="291"/>
      <c r="I655" s="268"/>
      <c r="J655" s="295"/>
      <c r="K655" s="295"/>
      <c r="L655" s="295"/>
      <c r="M655" s="291"/>
      <c r="N655" s="262"/>
      <c r="O655" s="285" t="str">
        <f>IF($N655="Complete",IF(NOT(ISBLANK(J655)),VLOOKUP(J655,'1D.Report SMS INV1'!$D$5:$J$1005,7,FALSE),""),"")</f>
        <v/>
      </c>
      <c r="P655" s="285" t="str">
        <f>IF($N655="Complete",IF(NOT(ISBLANK(K655)),VLOOKUP(K655,'1D.Report SMS INV1'!$D$5:$J$1005,7,FALSE),""),"")</f>
        <v/>
      </c>
      <c r="Q655" s="285" t="str">
        <f>IF($N655="Complete",IF(NOT(ISBLANK(L655)),VLOOKUP(L655,'1D.Report SMS INV1'!$D$5:$J$1005,7,FALSE),""),"")</f>
        <v/>
      </c>
      <c r="R655" s="285" t="str">
        <f>IF($N655="Complete",IF(NOT(ISBLANK(J655)),VLOOKUP(J655,'1E.Report SMS INV2'!$D$5:$J$1005,7,FALSE),""),"")</f>
        <v/>
      </c>
      <c r="S655" s="285" t="str">
        <f>IF($N655="Complete",IF(NOT(ISBLANK(K655)),VLOOKUP(K655,'1E.Report SMS INV2'!$D$5:$J$1005,7,FALSE),""),"")</f>
        <v/>
      </c>
      <c r="T655" s="285" t="str">
        <f>IF($N655="Complete",IF(NOT(ISBLANK(L655)),VLOOKUP(L655,'1E.Report SMS INV2'!$D$5:$J$1005,7,FALSE),""),"")</f>
        <v/>
      </c>
      <c r="U655" s="285" t="str">
        <f>IF(N655="Complete",IF(COUNTIF($J$12:$J655,$J655)+COUNTIF($K$12:$K655,$J655)+COUNTIF($L$12:$L655,$J655)&gt;1,"Data Duplicate",""),"")</f>
        <v/>
      </c>
      <c r="V655" s="263" t="str">
        <f>IF($N655="Complete",VLOOKUP($B655,'1C.Report TOS PreCall'!$B$2:$K$842,7,FALSE)," ")</f>
        <v xml:space="preserve"> </v>
      </c>
      <c r="W655" s="263" t="str">
        <f>IF($N655="Complete",VLOOKUP($B655,'1C.Report TOS PreCall'!$B$2:$K$842,4,FALSE)," ")</f>
        <v xml:space="preserve"> </v>
      </c>
      <c r="X655" s="263"/>
      <c r="Y655" s="263" t="str">
        <f>IF($N655="Complete",VLOOKUP($B655,'1C.Report TOS PreCall'!$B$2:$K$842,6,FALSE)," ")</f>
        <v xml:space="preserve"> </v>
      </c>
      <c r="Z655" s="263" t="str">
        <f>IF($N655="Complete",VLOOKUP($B655,'1C.Report TOS PreCall'!$B$2:$K$842,8,FALSE)," ")</f>
        <v xml:space="preserve"> </v>
      </c>
      <c r="AA655" s="263" t="str">
        <f>IF($N655="Complete",VLOOKUP($B655,'1C.Report TOS PreCall'!$B$2:$K$842,5,FALSE)," ")</f>
        <v xml:space="preserve"> </v>
      </c>
    </row>
    <row r="656" spans="1:27">
      <c r="A656" s="284">
        <v>646</v>
      </c>
      <c r="B656" s="262"/>
      <c r="C656" s="262"/>
      <c r="D656" s="262"/>
      <c r="E656" s="291"/>
      <c r="F656" s="268"/>
      <c r="G656" s="268"/>
      <c r="H656" s="291"/>
      <c r="I656" s="268"/>
      <c r="J656" s="295"/>
      <c r="K656" s="295"/>
      <c r="L656" s="295"/>
      <c r="M656" s="291"/>
      <c r="N656" s="262"/>
      <c r="O656" s="285" t="str">
        <f>IF($N656="Complete",IF(NOT(ISBLANK(J656)),VLOOKUP(J656,'1D.Report SMS INV1'!$D$5:$J$1005,7,FALSE),""),"")</f>
        <v/>
      </c>
      <c r="P656" s="285" t="str">
        <f>IF($N656="Complete",IF(NOT(ISBLANK(K656)),VLOOKUP(K656,'1D.Report SMS INV1'!$D$5:$J$1005,7,FALSE),""),"")</f>
        <v/>
      </c>
      <c r="Q656" s="285" t="str">
        <f>IF($N656="Complete",IF(NOT(ISBLANK(L656)),VLOOKUP(L656,'1D.Report SMS INV1'!$D$5:$J$1005,7,FALSE),""),"")</f>
        <v/>
      </c>
      <c r="R656" s="285" t="str">
        <f>IF($N656="Complete",IF(NOT(ISBLANK(J656)),VLOOKUP(J656,'1E.Report SMS INV2'!$D$5:$J$1005,7,FALSE),""),"")</f>
        <v/>
      </c>
      <c r="S656" s="285" t="str">
        <f>IF($N656="Complete",IF(NOT(ISBLANK(K656)),VLOOKUP(K656,'1E.Report SMS INV2'!$D$5:$J$1005,7,FALSE),""),"")</f>
        <v/>
      </c>
      <c r="T656" s="285" t="str">
        <f>IF($N656="Complete",IF(NOT(ISBLANK(L656)),VLOOKUP(L656,'1E.Report SMS INV2'!$D$5:$J$1005,7,FALSE),""),"")</f>
        <v/>
      </c>
      <c r="U656" s="285" t="str">
        <f>IF(N656="Complete",IF(COUNTIF($J$12:$J656,$J656)+COUNTIF($K$12:$K656,$J656)+COUNTIF($L$12:$L656,$J656)&gt;1,"Data Duplicate",""),"")</f>
        <v/>
      </c>
      <c r="V656" s="263" t="str">
        <f>IF($N656="Complete",VLOOKUP($B656,'1C.Report TOS PreCall'!$B$2:$K$842,7,FALSE)," ")</f>
        <v xml:space="preserve"> </v>
      </c>
      <c r="W656" s="263" t="str">
        <f>IF($N656="Complete",VLOOKUP($B656,'1C.Report TOS PreCall'!$B$2:$K$842,4,FALSE)," ")</f>
        <v xml:space="preserve"> </v>
      </c>
      <c r="X656" s="263"/>
      <c r="Y656" s="263" t="str">
        <f>IF($N656="Complete",VLOOKUP($B656,'1C.Report TOS PreCall'!$B$2:$K$842,6,FALSE)," ")</f>
        <v xml:space="preserve"> </v>
      </c>
      <c r="Z656" s="263" t="str">
        <f>IF($N656="Complete",VLOOKUP($B656,'1C.Report TOS PreCall'!$B$2:$K$842,8,FALSE)," ")</f>
        <v xml:space="preserve"> </v>
      </c>
      <c r="AA656" s="263" t="str">
        <f>IF($N656="Complete",VLOOKUP($B656,'1C.Report TOS PreCall'!$B$2:$K$842,5,FALSE)," ")</f>
        <v xml:space="preserve"> </v>
      </c>
    </row>
    <row r="657" spans="1:27">
      <c r="A657" s="284">
        <v>647</v>
      </c>
      <c r="B657" s="262"/>
      <c r="C657" s="262"/>
      <c r="D657" s="262"/>
      <c r="E657" s="291"/>
      <c r="F657" s="268"/>
      <c r="G657" s="268"/>
      <c r="H657" s="291"/>
      <c r="I657" s="268"/>
      <c r="J657" s="295"/>
      <c r="K657" s="295"/>
      <c r="L657" s="295"/>
      <c r="M657" s="291"/>
      <c r="N657" s="262"/>
      <c r="O657" s="285" t="str">
        <f>IF($N657="Complete",IF(NOT(ISBLANK(J657)),VLOOKUP(J657,'1D.Report SMS INV1'!$D$5:$J$1005,7,FALSE),""),"")</f>
        <v/>
      </c>
      <c r="P657" s="285" t="str">
        <f>IF($N657="Complete",IF(NOT(ISBLANK(K657)),VLOOKUP(K657,'1D.Report SMS INV1'!$D$5:$J$1005,7,FALSE),""),"")</f>
        <v/>
      </c>
      <c r="Q657" s="285" t="str">
        <f>IF($N657="Complete",IF(NOT(ISBLANK(L657)),VLOOKUP(L657,'1D.Report SMS INV1'!$D$5:$J$1005,7,FALSE),""),"")</f>
        <v/>
      </c>
      <c r="R657" s="285" t="str">
        <f>IF($N657="Complete",IF(NOT(ISBLANK(J657)),VLOOKUP(J657,'1E.Report SMS INV2'!$D$5:$J$1005,7,FALSE),""),"")</f>
        <v/>
      </c>
      <c r="S657" s="285" t="str">
        <f>IF($N657="Complete",IF(NOT(ISBLANK(K657)),VLOOKUP(K657,'1E.Report SMS INV2'!$D$5:$J$1005,7,FALSE),""),"")</f>
        <v/>
      </c>
      <c r="T657" s="285" t="str">
        <f>IF($N657="Complete",IF(NOT(ISBLANK(L657)),VLOOKUP(L657,'1E.Report SMS INV2'!$D$5:$J$1005,7,FALSE),""),"")</f>
        <v/>
      </c>
      <c r="U657" s="285" t="str">
        <f>IF(N657="Complete",IF(COUNTIF($J$12:$J657,$J657)+COUNTIF($K$12:$K657,$J657)+COUNTIF($L$12:$L657,$J657)&gt;1,"Data Duplicate",""),"")</f>
        <v/>
      </c>
      <c r="V657" s="263" t="str">
        <f>IF($N657="Complete",VLOOKUP($B657,'1C.Report TOS PreCall'!$B$2:$K$842,7,FALSE)," ")</f>
        <v xml:space="preserve"> </v>
      </c>
      <c r="W657" s="263" t="str">
        <f>IF($N657="Complete",VLOOKUP($B657,'1C.Report TOS PreCall'!$B$2:$K$842,4,FALSE)," ")</f>
        <v xml:space="preserve"> </v>
      </c>
      <c r="X657" s="263"/>
      <c r="Y657" s="263" t="str">
        <f>IF($N657="Complete",VLOOKUP($B657,'1C.Report TOS PreCall'!$B$2:$K$842,6,FALSE)," ")</f>
        <v xml:space="preserve"> </v>
      </c>
      <c r="Z657" s="263" t="str">
        <f>IF($N657="Complete",VLOOKUP($B657,'1C.Report TOS PreCall'!$B$2:$K$842,8,FALSE)," ")</f>
        <v xml:space="preserve"> </v>
      </c>
      <c r="AA657" s="263" t="str">
        <f>IF($N657="Complete",VLOOKUP($B657,'1C.Report TOS PreCall'!$B$2:$K$842,5,FALSE)," ")</f>
        <v xml:space="preserve"> </v>
      </c>
    </row>
    <row r="658" spans="1:27">
      <c r="A658" s="284">
        <v>648</v>
      </c>
      <c r="B658" s="262"/>
      <c r="C658" s="262"/>
      <c r="D658" s="262"/>
      <c r="E658" s="291"/>
      <c r="F658" s="268"/>
      <c r="G658" s="268"/>
      <c r="H658" s="291"/>
      <c r="I658" s="268"/>
      <c r="J658" s="295"/>
      <c r="K658" s="295"/>
      <c r="L658" s="295"/>
      <c r="M658" s="291"/>
      <c r="N658" s="262"/>
      <c r="O658" s="285" t="str">
        <f>IF($N658="Complete",IF(NOT(ISBLANK(J658)),VLOOKUP(J658,'1D.Report SMS INV1'!$D$5:$J$1005,7,FALSE),""),"")</f>
        <v/>
      </c>
      <c r="P658" s="285" t="str">
        <f>IF($N658="Complete",IF(NOT(ISBLANK(K658)),VLOOKUP(K658,'1D.Report SMS INV1'!$D$5:$J$1005,7,FALSE),""),"")</f>
        <v/>
      </c>
      <c r="Q658" s="285" t="str">
        <f>IF($N658="Complete",IF(NOT(ISBLANK(L658)),VLOOKUP(L658,'1D.Report SMS INV1'!$D$5:$J$1005,7,FALSE),""),"")</f>
        <v/>
      </c>
      <c r="R658" s="285" t="str">
        <f>IF($N658="Complete",IF(NOT(ISBLANK(J658)),VLOOKUP(J658,'1E.Report SMS INV2'!$D$5:$J$1005,7,FALSE),""),"")</f>
        <v/>
      </c>
      <c r="S658" s="285" t="str">
        <f>IF($N658="Complete",IF(NOT(ISBLANK(K658)),VLOOKUP(K658,'1E.Report SMS INV2'!$D$5:$J$1005,7,FALSE),""),"")</f>
        <v/>
      </c>
      <c r="T658" s="285" t="str">
        <f>IF($N658="Complete",IF(NOT(ISBLANK(L658)),VLOOKUP(L658,'1E.Report SMS INV2'!$D$5:$J$1005,7,FALSE),""),"")</f>
        <v/>
      </c>
      <c r="U658" s="285" t="str">
        <f>IF(N658="Complete",IF(COUNTIF($J$12:$J658,$J658)+COUNTIF($K$12:$K658,$J658)+COUNTIF($L$12:$L658,$J658)&gt;1,"Data Duplicate",""),"")</f>
        <v/>
      </c>
      <c r="V658" s="263" t="str">
        <f>IF($N658="Complete",VLOOKUP($B658,'1C.Report TOS PreCall'!$B$2:$K$842,7,FALSE)," ")</f>
        <v xml:space="preserve"> </v>
      </c>
      <c r="W658" s="263" t="str">
        <f>IF($N658="Complete",VLOOKUP($B658,'1C.Report TOS PreCall'!$B$2:$K$842,4,FALSE)," ")</f>
        <v xml:space="preserve"> </v>
      </c>
      <c r="X658" s="263"/>
      <c r="Y658" s="263" t="str">
        <f>IF($N658="Complete",VLOOKUP($B658,'1C.Report TOS PreCall'!$B$2:$K$842,6,FALSE)," ")</f>
        <v xml:space="preserve"> </v>
      </c>
      <c r="Z658" s="263" t="str">
        <f>IF($N658="Complete",VLOOKUP($B658,'1C.Report TOS PreCall'!$B$2:$K$842,8,FALSE)," ")</f>
        <v xml:space="preserve"> </v>
      </c>
      <c r="AA658" s="263" t="str">
        <f>IF($N658="Complete",VLOOKUP($B658,'1C.Report TOS PreCall'!$B$2:$K$842,5,FALSE)," ")</f>
        <v xml:space="preserve"> </v>
      </c>
    </row>
    <row r="659" spans="1:27">
      <c r="A659" s="284">
        <v>649</v>
      </c>
      <c r="B659" s="262"/>
      <c r="C659" s="262"/>
      <c r="D659" s="262"/>
      <c r="E659" s="291"/>
      <c r="F659" s="268"/>
      <c r="G659" s="268"/>
      <c r="H659" s="291"/>
      <c r="I659" s="268"/>
      <c r="J659" s="295"/>
      <c r="K659" s="295"/>
      <c r="L659" s="295"/>
      <c r="M659" s="291"/>
      <c r="N659" s="262"/>
      <c r="O659" s="285" t="str">
        <f>IF($N659="Complete",IF(NOT(ISBLANK(J659)),VLOOKUP(J659,'1D.Report SMS INV1'!$D$5:$J$1005,7,FALSE),""),"")</f>
        <v/>
      </c>
      <c r="P659" s="285" t="str">
        <f>IF($N659="Complete",IF(NOT(ISBLANK(K659)),VLOOKUP(K659,'1D.Report SMS INV1'!$D$5:$J$1005,7,FALSE),""),"")</f>
        <v/>
      </c>
      <c r="Q659" s="285" t="str">
        <f>IF($N659="Complete",IF(NOT(ISBLANK(L659)),VLOOKUP(L659,'1D.Report SMS INV1'!$D$5:$J$1005,7,FALSE),""),"")</f>
        <v/>
      </c>
      <c r="R659" s="285" t="str">
        <f>IF($N659="Complete",IF(NOT(ISBLANK(J659)),VLOOKUP(J659,'1E.Report SMS INV2'!$D$5:$J$1005,7,FALSE),""),"")</f>
        <v/>
      </c>
      <c r="S659" s="285" t="str">
        <f>IF($N659="Complete",IF(NOT(ISBLANK(K659)),VLOOKUP(K659,'1E.Report SMS INV2'!$D$5:$J$1005,7,FALSE),""),"")</f>
        <v/>
      </c>
      <c r="T659" s="285" t="str">
        <f>IF($N659="Complete",IF(NOT(ISBLANK(L659)),VLOOKUP(L659,'1E.Report SMS INV2'!$D$5:$J$1005,7,FALSE),""),"")</f>
        <v/>
      </c>
      <c r="U659" s="285" t="str">
        <f>IF(N659="Complete",IF(COUNTIF($J$12:$J659,$J659)+COUNTIF($K$12:$K659,$J659)+COUNTIF($L$12:$L659,$J659)&gt;1,"Data Duplicate",""),"")</f>
        <v/>
      </c>
      <c r="V659" s="263" t="str">
        <f>IF($N659="Complete",VLOOKUP($B659,'1C.Report TOS PreCall'!$B$2:$K$842,7,FALSE)," ")</f>
        <v xml:space="preserve"> </v>
      </c>
      <c r="W659" s="263" t="str">
        <f>IF($N659="Complete",VLOOKUP($B659,'1C.Report TOS PreCall'!$B$2:$K$842,4,FALSE)," ")</f>
        <v xml:space="preserve"> </v>
      </c>
      <c r="X659" s="263"/>
      <c r="Y659" s="263" t="str">
        <f>IF($N659="Complete",VLOOKUP($B659,'1C.Report TOS PreCall'!$B$2:$K$842,6,FALSE)," ")</f>
        <v xml:space="preserve"> </v>
      </c>
      <c r="Z659" s="263" t="str">
        <f>IF($N659="Complete",VLOOKUP($B659,'1C.Report TOS PreCall'!$B$2:$K$842,8,FALSE)," ")</f>
        <v xml:space="preserve"> </v>
      </c>
      <c r="AA659" s="263" t="str">
        <f>IF($N659="Complete",VLOOKUP($B659,'1C.Report TOS PreCall'!$B$2:$K$842,5,FALSE)," ")</f>
        <v xml:space="preserve"> </v>
      </c>
    </row>
    <row r="660" spans="1:27">
      <c r="A660" s="284">
        <v>650</v>
      </c>
      <c r="B660" s="262"/>
      <c r="C660" s="262"/>
      <c r="D660" s="262"/>
      <c r="E660" s="291"/>
      <c r="F660" s="268"/>
      <c r="G660" s="268"/>
      <c r="H660" s="291"/>
      <c r="I660" s="268"/>
      <c r="J660" s="295"/>
      <c r="K660" s="295"/>
      <c r="L660" s="295"/>
      <c r="M660" s="291"/>
      <c r="N660" s="262"/>
      <c r="O660" s="285" t="str">
        <f>IF($N660="Complete",IF(NOT(ISBLANK(J660)),VLOOKUP(J660,'1D.Report SMS INV1'!$D$5:$J$1005,7,FALSE),""),"")</f>
        <v/>
      </c>
      <c r="P660" s="285" t="str">
        <f>IF($N660="Complete",IF(NOT(ISBLANK(K660)),VLOOKUP(K660,'1D.Report SMS INV1'!$D$5:$J$1005,7,FALSE),""),"")</f>
        <v/>
      </c>
      <c r="Q660" s="285" t="str">
        <f>IF($N660="Complete",IF(NOT(ISBLANK(L660)),VLOOKUP(L660,'1D.Report SMS INV1'!$D$5:$J$1005,7,FALSE),""),"")</f>
        <v/>
      </c>
      <c r="R660" s="285" t="str">
        <f>IF($N660="Complete",IF(NOT(ISBLANK(J660)),VLOOKUP(J660,'1E.Report SMS INV2'!$D$5:$J$1005,7,FALSE),""),"")</f>
        <v/>
      </c>
      <c r="S660" s="285" t="str">
        <f>IF($N660="Complete",IF(NOT(ISBLANK(K660)),VLOOKUP(K660,'1E.Report SMS INV2'!$D$5:$J$1005,7,FALSE),""),"")</f>
        <v/>
      </c>
      <c r="T660" s="285" t="str">
        <f>IF($N660="Complete",IF(NOT(ISBLANK(L660)),VLOOKUP(L660,'1E.Report SMS INV2'!$D$5:$J$1005,7,FALSE),""),"")</f>
        <v/>
      </c>
      <c r="U660" s="285" t="str">
        <f>IF(N660="Complete",IF(COUNTIF($J$12:$J660,$J660)+COUNTIF($K$12:$K660,$J660)+COUNTIF($L$12:$L660,$J660)&gt;1,"Data Duplicate",""),"")</f>
        <v/>
      </c>
      <c r="V660" s="263" t="str">
        <f>IF($N660="Complete",VLOOKUP($B660,'1C.Report TOS PreCall'!$B$2:$K$842,7,FALSE)," ")</f>
        <v xml:space="preserve"> </v>
      </c>
      <c r="W660" s="263" t="str">
        <f>IF($N660="Complete",VLOOKUP($B660,'1C.Report TOS PreCall'!$B$2:$K$842,4,FALSE)," ")</f>
        <v xml:space="preserve"> </v>
      </c>
      <c r="X660" s="263"/>
      <c r="Y660" s="263" t="str">
        <f>IF($N660="Complete",VLOOKUP($B660,'1C.Report TOS PreCall'!$B$2:$K$842,6,FALSE)," ")</f>
        <v xml:space="preserve"> </v>
      </c>
      <c r="Z660" s="263" t="str">
        <f>IF($N660="Complete",VLOOKUP($B660,'1C.Report TOS PreCall'!$B$2:$K$842,8,FALSE)," ")</f>
        <v xml:space="preserve"> </v>
      </c>
      <c r="AA660" s="263" t="str">
        <f>IF($N660="Complete",VLOOKUP($B660,'1C.Report TOS PreCall'!$B$2:$K$842,5,FALSE)," ")</f>
        <v xml:space="preserve"> </v>
      </c>
    </row>
    <row r="661" spans="1:27">
      <c r="A661" s="284">
        <v>651</v>
      </c>
      <c r="B661" s="262"/>
      <c r="C661" s="262"/>
      <c r="D661" s="262"/>
      <c r="E661" s="291"/>
      <c r="F661" s="268"/>
      <c r="G661" s="268"/>
      <c r="H661" s="291"/>
      <c r="I661" s="268"/>
      <c r="J661" s="295"/>
      <c r="K661" s="295"/>
      <c r="L661" s="295"/>
      <c r="M661" s="291"/>
      <c r="N661" s="262"/>
      <c r="O661" s="285" t="str">
        <f>IF($N661="Complete",IF(NOT(ISBLANK(J661)),VLOOKUP(J661,'1D.Report SMS INV1'!$D$5:$J$1005,7,FALSE),""),"")</f>
        <v/>
      </c>
      <c r="P661" s="285" t="str">
        <f>IF($N661="Complete",IF(NOT(ISBLANK(K661)),VLOOKUP(K661,'1D.Report SMS INV1'!$D$5:$J$1005,7,FALSE),""),"")</f>
        <v/>
      </c>
      <c r="Q661" s="285" t="str">
        <f>IF($N661="Complete",IF(NOT(ISBLANK(L661)),VLOOKUP(L661,'1D.Report SMS INV1'!$D$5:$J$1005,7,FALSE),""),"")</f>
        <v/>
      </c>
      <c r="R661" s="285" t="str">
        <f>IF($N661="Complete",IF(NOT(ISBLANK(J661)),VLOOKUP(J661,'1E.Report SMS INV2'!$D$5:$J$1005,7,FALSE),""),"")</f>
        <v/>
      </c>
      <c r="S661" s="285" t="str">
        <f>IF($N661="Complete",IF(NOT(ISBLANK(K661)),VLOOKUP(K661,'1E.Report SMS INV2'!$D$5:$J$1005,7,FALSE),""),"")</f>
        <v/>
      </c>
      <c r="T661" s="285" t="str">
        <f>IF($N661="Complete",IF(NOT(ISBLANK(L661)),VLOOKUP(L661,'1E.Report SMS INV2'!$D$5:$J$1005,7,FALSE),""),"")</f>
        <v/>
      </c>
      <c r="U661" s="285" t="str">
        <f>IF(N661="Complete",IF(COUNTIF($J$12:$J661,$J661)+COUNTIF($K$12:$K661,$J661)+COUNTIF($L$12:$L661,$J661)&gt;1,"Data Duplicate",""),"")</f>
        <v/>
      </c>
      <c r="V661" s="263" t="str">
        <f>IF($N661="Complete",VLOOKUP($B661,'1C.Report TOS PreCall'!$B$2:$K$842,7,FALSE)," ")</f>
        <v xml:space="preserve"> </v>
      </c>
      <c r="W661" s="263" t="str">
        <f>IF($N661="Complete",VLOOKUP($B661,'1C.Report TOS PreCall'!$B$2:$K$842,4,FALSE)," ")</f>
        <v xml:space="preserve"> </v>
      </c>
      <c r="X661" s="263"/>
      <c r="Y661" s="263" t="str">
        <f>IF($N661="Complete",VLOOKUP($B661,'1C.Report TOS PreCall'!$B$2:$K$842,6,FALSE)," ")</f>
        <v xml:space="preserve"> </v>
      </c>
      <c r="Z661" s="263" t="str">
        <f>IF($N661="Complete",VLOOKUP($B661,'1C.Report TOS PreCall'!$B$2:$K$842,8,FALSE)," ")</f>
        <v xml:space="preserve"> </v>
      </c>
      <c r="AA661" s="263" t="str">
        <f>IF($N661="Complete",VLOOKUP($B661,'1C.Report TOS PreCall'!$B$2:$K$842,5,FALSE)," ")</f>
        <v xml:space="preserve"> </v>
      </c>
    </row>
    <row r="662" spans="1:27">
      <c r="A662" s="284">
        <v>652</v>
      </c>
      <c r="B662" s="262"/>
      <c r="C662" s="262"/>
      <c r="D662" s="262"/>
      <c r="E662" s="291"/>
      <c r="F662" s="268"/>
      <c r="G662" s="268"/>
      <c r="H662" s="291"/>
      <c r="I662" s="268"/>
      <c r="J662" s="295"/>
      <c r="K662" s="295"/>
      <c r="L662" s="295"/>
      <c r="M662" s="291"/>
      <c r="N662" s="262"/>
      <c r="O662" s="285" t="str">
        <f>IF($N662="Complete",IF(NOT(ISBLANK(J662)),VLOOKUP(J662,'1D.Report SMS INV1'!$D$5:$J$1005,7,FALSE),""),"")</f>
        <v/>
      </c>
      <c r="P662" s="285" t="str">
        <f>IF($N662="Complete",IF(NOT(ISBLANK(K662)),VLOOKUP(K662,'1D.Report SMS INV1'!$D$5:$J$1005,7,FALSE),""),"")</f>
        <v/>
      </c>
      <c r="Q662" s="285" t="str">
        <f>IF($N662="Complete",IF(NOT(ISBLANK(L662)),VLOOKUP(L662,'1D.Report SMS INV1'!$D$5:$J$1005,7,FALSE),""),"")</f>
        <v/>
      </c>
      <c r="R662" s="285" t="str">
        <f>IF($N662="Complete",IF(NOT(ISBLANK(J662)),VLOOKUP(J662,'1E.Report SMS INV2'!$D$5:$J$1005,7,FALSE),""),"")</f>
        <v/>
      </c>
      <c r="S662" s="285" t="str">
        <f>IF($N662="Complete",IF(NOT(ISBLANK(K662)),VLOOKUP(K662,'1E.Report SMS INV2'!$D$5:$J$1005,7,FALSE),""),"")</f>
        <v/>
      </c>
      <c r="T662" s="285" t="str">
        <f>IF($N662="Complete",IF(NOT(ISBLANK(L662)),VLOOKUP(L662,'1E.Report SMS INV2'!$D$5:$J$1005,7,FALSE),""),"")</f>
        <v/>
      </c>
      <c r="U662" s="285" t="str">
        <f>IF(N662="Complete",IF(COUNTIF($J$12:$J662,$J662)+COUNTIF($K$12:$K662,$J662)+COUNTIF($L$12:$L662,$J662)&gt;1,"Data Duplicate",""),"")</f>
        <v/>
      </c>
      <c r="V662" s="263" t="str">
        <f>IF($N662="Complete",VLOOKUP($B662,'1C.Report TOS PreCall'!$B$2:$K$842,7,FALSE)," ")</f>
        <v xml:space="preserve"> </v>
      </c>
      <c r="W662" s="263" t="str">
        <f>IF($N662="Complete",VLOOKUP($B662,'1C.Report TOS PreCall'!$B$2:$K$842,4,FALSE)," ")</f>
        <v xml:space="preserve"> </v>
      </c>
      <c r="X662" s="263"/>
      <c r="Y662" s="263" t="str">
        <f>IF($N662="Complete",VLOOKUP($B662,'1C.Report TOS PreCall'!$B$2:$K$842,6,FALSE)," ")</f>
        <v xml:space="preserve"> </v>
      </c>
      <c r="Z662" s="263" t="str">
        <f>IF($N662="Complete",VLOOKUP($B662,'1C.Report TOS PreCall'!$B$2:$K$842,8,FALSE)," ")</f>
        <v xml:space="preserve"> </v>
      </c>
      <c r="AA662" s="263" t="str">
        <f>IF($N662="Complete",VLOOKUP($B662,'1C.Report TOS PreCall'!$B$2:$K$842,5,FALSE)," ")</f>
        <v xml:space="preserve"> </v>
      </c>
    </row>
    <row r="663" spans="1:27">
      <c r="A663" s="284">
        <v>653</v>
      </c>
      <c r="B663" s="262"/>
      <c r="C663" s="262"/>
      <c r="D663" s="262"/>
      <c r="E663" s="291"/>
      <c r="F663" s="268"/>
      <c r="G663" s="268"/>
      <c r="H663" s="291"/>
      <c r="I663" s="268"/>
      <c r="J663" s="295"/>
      <c r="K663" s="295"/>
      <c r="L663" s="295"/>
      <c r="M663" s="291"/>
      <c r="N663" s="262"/>
      <c r="O663" s="285" t="str">
        <f>IF($N663="Complete",IF(NOT(ISBLANK(J663)),VLOOKUP(J663,'1D.Report SMS INV1'!$D$5:$J$1005,7,FALSE),""),"")</f>
        <v/>
      </c>
      <c r="P663" s="285" t="str">
        <f>IF($N663="Complete",IF(NOT(ISBLANK(K663)),VLOOKUP(K663,'1D.Report SMS INV1'!$D$5:$J$1005,7,FALSE),""),"")</f>
        <v/>
      </c>
      <c r="Q663" s="285" t="str">
        <f>IF($N663="Complete",IF(NOT(ISBLANK(L663)),VLOOKUP(L663,'1D.Report SMS INV1'!$D$5:$J$1005,7,FALSE),""),"")</f>
        <v/>
      </c>
      <c r="R663" s="285" t="str">
        <f>IF($N663="Complete",IF(NOT(ISBLANK(J663)),VLOOKUP(J663,'1E.Report SMS INV2'!$D$5:$J$1005,7,FALSE),""),"")</f>
        <v/>
      </c>
      <c r="S663" s="285" t="str">
        <f>IF($N663="Complete",IF(NOT(ISBLANK(K663)),VLOOKUP(K663,'1E.Report SMS INV2'!$D$5:$J$1005,7,FALSE),""),"")</f>
        <v/>
      </c>
      <c r="T663" s="285" t="str">
        <f>IF($N663="Complete",IF(NOT(ISBLANK(L663)),VLOOKUP(L663,'1E.Report SMS INV2'!$D$5:$J$1005,7,FALSE),""),"")</f>
        <v/>
      </c>
      <c r="U663" s="285" t="str">
        <f>IF(N663="Complete",IF(COUNTIF($J$12:$J663,$J663)+COUNTIF($K$12:$K663,$J663)+COUNTIF($L$12:$L663,$J663)&gt;1,"Data Duplicate",""),"")</f>
        <v/>
      </c>
      <c r="V663" s="263" t="str">
        <f>IF($N663="Complete",VLOOKUP($B663,'1C.Report TOS PreCall'!$B$2:$K$842,7,FALSE)," ")</f>
        <v xml:space="preserve"> </v>
      </c>
      <c r="W663" s="263" t="str">
        <f>IF($N663="Complete",VLOOKUP($B663,'1C.Report TOS PreCall'!$B$2:$K$842,4,FALSE)," ")</f>
        <v xml:space="preserve"> </v>
      </c>
      <c r="X663" s="263"/>
      <c r="Y663" s="263" t="str">
        <f>IF($N663="Complete",VLOOKUP($B663,'1C.Report TOS PreCall'!$B$2:$K$842,6,FALSE)," ")</f>
        <v xml:space="preserve"> </v>
      </c>
      <c r="Z663" s="263" t="str">
        <f>IF($N663="Complete",VLOOKUP($B663,'1C.Report TOS PreCall'!$B$2:$K$842,8,FALSE)," ")</f>
        <v xml:space="preserve"> </v>
      </c>
      <c r="AA663" s="263" t="str">
        <f>IF($N663="Complete",VLOOKUP($B663,'1C.Report TOS PreCall'!$B$2:$K$842,5,FALSE)," ")</f>
        <v xml:space="preserve"> </v>
      </c>
    </row>
    <row r="664" spans="1:27">
      <c r="A664" s="284">
        <v>654</v>
      </c>
      <c r="B664" s="262"/>
      <c r="C664" s="262"/>
      <c r="D664" s="262"/>
      <c r="E664" s="291"/>
      <c r="F664" s="268"/>
      <c r="G664" s="268"/>
      <c r="H664" s="291"/>
      <c r="I664" s="268"/>
      <c r="J664" s="295"/>
      <c r="K664" s="295"/>
      <c r="L664" s="295"/>
      <c r="M664" s="291"/>
      <c r="N664" s="262"/>
      <c r="O664" s="285" t="str">
        <f>IF($N664="Complete",IF(NOT(ISBLANK(J664)),VLOOKUP(J664,'1D.Report SMS INV1'!$D$5:$J$1005,7,FALSE),""),"")</f>
        <v/>
      </c>
      <c r="P664" s="285" t="str">
        <f>IF($N664="Complete",IF(NOT(ISBLANK(K664)),VLOOKUP(K664,'1D.Report SMS INV1'!$D$5:$J$1005,7,FALSE),""),"")</f>
        <v/>
      </c>
      <c r="Q664" s="285" t="str">
        <f>IF($N664="Complete",IF(NOT(ISBLANK(L664)),VLOOKUP(L664,'1D.Report SMS INV1'!$D$5:$J$1005,7,FALSE),""),"")</f>
        <v/>
      </c>
      <c r="R664" s="285" t="str">
        <f>IF($N664="Complete",IF(NOT(ISBLANK(J664)),VLOOKUP(J664,'1E.Report SMS INV2'!$D$5:$J$1005,7,FALSE),""),"")</f>
        <v/>
      </c>
      <c r="S664" s="285" t="str">
        <f>IF($N664="Complete",IF(NOT(ISBLANK(K664)),VLOOKUP(K664,'1E.Report SMS INV2'!$D$5:$J$1005,7,FALSE),""),"")</f>
        <v/>
      </c>
      <c r="T664" s="285" t="str">
        <f>IF($N664="Complete",IF(NOT(ISBLANK(L664)),VLOOKUP(L664,'1E.Report SMS INV2'!$D$5:$J$1005,7,FALSE),""),"")</f>
        <v/>
      </c>
      <c r="U664" s="285" t="str">
        <f>IF(N664="Complete",IF(COUNTIF($J$12:$J664,$J664)+COUNTIF($K$12:$K664,$J664)+COUNTIF($L$12:$L664,$J664)&gt;1,"Data Duplicate",""),"")</f>
        <v/>
      </c>
      <c r="V664" s="263" t="str">
        <f>IF($N664="Complete",VLOOKUP($B664,'1C.Report TOS PreCall'!$B$2:$K$842,7,FALSE)," ")</f>
        <v xml:space="preserve"> </v>
      </c>
      <c r="W664" s="263" t="str">
        <f>IF($N664="Complete",VLOOKUP($B664,'1C.Report TOS PreCall'!$B$2:$K$842,4,FALSE)," ")</f>
        <v xml:space="preserve"> </v>
      </c>
      <c r="X664" s="263"/>
      <c r="Y664" s="263" t="str">
        <f>IF($N664="Complete",VLOOKUP($B664,'1C.Report TOS PreCall'!$B$2:$K$842,6,FALSE)," ")</f>
        <v xml:space="preserve"> </v>
      </c>
      <c r="Z664" s="263" t="str">
        <f>IF($N664="Complete",VLOOKUP($B664,'1C.Report TOS PreCall'!$B$2:$K$842,8,FALSE)," ")</f>
        <v xml:space="preserve"> </v>
      </c>
      <c r="AA664" s="263" t="str">
        <f>IF($N664="Complete",VLOOKUP($B664,'1C.Report TOS PreCall'!$B$2:$K$842,5,FALSE)," ")</f>
        <v xml:space="preserve"> </v>
      </c>
    </row>
    <row r="665" spans="1:27">
      <c r="A665" s="284">
        <v>655</v>
      </c>
      <c r="B665" s="262"/>
      <c r="C665" s="262"/>
      <c r="D665" s="262"/>
      <c r="E665" s="291"/>
      <c r="F665" s="268"/>
      <c r="G665" s="268"/>
      <c r="H665" s="291"/>
      <c r="I665" s="268"/>
      <c r="J665" s="295"/>
      <c r="K665" s="295"/>
      <c r="L665" s="295"/>
      <c r="M665" s="291"/>
      <c r="N665" s="262"/>
      <c r="O665" s="285" t="str">
        <f>IF($N665="Complete",IF(NOT(ISBLANK(J665)),VLOOKUP(J665,'1D.Report SMS INV1'!$D$5:$J$1005,7,FALSE),""),"")</f>
        <v/>
      </c>
      <c r="P665" s="285" t="str">
        <f>IF($N665="Complete",IF(NOT(ISBLANK(K665)),VLOOKUP(K665,'1D.Report SMS INV1'!$D$5:$J$1005,7,FALSE),""),"")</f>
        <v/>
      </c>
      <c r="Q665" s="285" t="str">
        <f>IF($N665="Complete",IF(NOT(ISBLANK(L665)),VLOOKUP(L665,'1D.Report SMS INV1'!$D$5:$J$1005,7,FALSE),""),"")</f>
        <v/>
      </c>
      <c r="R665" s="285" t="str">
        <f>IF($N665="Complete",IF(NOT(ISBLANK(J665)),VLOOKUP(J665,'1E.Report SMS INV2'!$D$5:$J$1005,7,FALSE),""),"")</f>
        <v/>
      </c>
      <c r="S665" s="285" t="str">
        <f>IF($N665="Complete",IF(NOT(ISBLANK(K665)),VLOOKUP(K665,'1E.Report SMS INV2'!$D$5:$J$1005,7,FALSE),""),"")</f>
        <v/>
      </c>
      <c r="T665" s="285" t="str">
        <f>IF($N665="Complete",IF(NOT(ISBLANK(L665)),VLOOKUP(L665,'1E.Report SMS INV2'!$D$5:$J$1005,7,FALSE),""),"")</f>
        <v/>
      </c>
      <c r="U665" s="285" t="str">
        <f>IF(N665="Complete",IF(COUNTIF($J$12:$J665,$J665)+COUNTIF($K$12:$K665,$J665)+COUNTIF($L$12:$L665,$J665)&gt;1,"Data Duplicate",""),"")</f>
        <v/>
      </c>
      <c r="V665" s="263" t="str">
        <f>IF($N665="Complete",VLOOKUP($B665,'1C.Report TOS PreCall'!$B$2:$K$842,7,FALSE)," ")</f>
        <v xml:space="preserve"> </v>
      </c>
      <c r="W665" s="263" t="str">
        <f>IF($N665="Complete",VLOOKUP($B665,'1C.Report TOS PreCall'!$B$2:$K$842,4,FALSE)," ")</f>
        <v xml:space="preserve"> </v>
      </c>
      <c r="X665" s="263"/>
      <c r="Y665" s="263" t="str">
        <f>IF($N665="Complete",VLOOKUP($B665,'1C.Report TOS PreCall'!$B$2:$K$842,6,FALSE)," ")</f>
        <v xml:space="preserve"> </v>
      </c>
      <c r="Z665" s="263" t="str">
        <f>IF($N665="Complete",VLOOKUP($B665,'1C.Report TOS PreCall'!$B$2:$K$842,8,FALSE)," ")</f>
        <v xml:space="preserve"> </v>
      </c>
      <c r="AA665" s="263" t="str">
        <f>IF($N665="Complete",VLOOKUP($B665,'1C.Report TOS PreCall'!$B$2:$K$842,5,FALSE)," ")</f>
        <v xml:space="preserve"> </v>
      </c>
    </row>
    <row r="666" spans="1:27">
      <c r="A666" s="284">
        <v>656</v>
      </c>
      <c r="B666" s="262"/>
      <c r="C666" s="262"/>
      <c r="D666" s="262"/>
      <c r="E666" s="291"/>
      <c r="F666" s="268"/>
      <c r="G666" s="268"/>
      <c r="H666" s="291"/>
      <c r="I666" s="268"/>
      <c r="J666" s="295"/>
      <c r="K666" s="295"/>
      <c r="L666" s="295"/>
      <c r="M666" s="291"/>
      <c r="N666" s="262"/>
      <c r="O666" s="285" t="str">
        <f>IF($N666="Complete",IF(NOT(ISBLANK(J666)),VLOOKUP(J666,'1D.Report SMS INV1'!$D$5:$J$1005,7,FALSE),""),"")</f>
        <v/>
      </c>
      <c r="P666" s="285" t="str">
        <f>IF($N666="Complete",IF(NOT(ISBLANK(K666)),VLOOKUP(K666,'1D.Report SMS INV1'!$D$5:$J$1005,7,FALSE),""),"")</f>
        <v/>
      </c>
      <c r="Q666" s="285" t="str">
        <f>IF($N666="Complete",IF(NOT(ISBLANK(L666)),VLOOKUP(L666,'1D.Report SMS INV1'!$D$5:$J$1005,7,FALSE),""),"")</f>
        <v/>
      </c>
      <c r="R666" s="285" t="str">
        <f>IF($N666="Complete",IF(NOT(ISBLANK(J666)),VLOOKUP(J666,'1E.Report SMS INV2'!$D$5:$J$1005,7,FALSE),""),"")</f>
        <v/>
      </c>
      <c r="S666" s="285" t="str">
        <f>IF($N666="Complete",IF(NOT(ISBLANK(K666)),VLOOKUP(K666,'1E.Report SMS INV2'!$D$5:$J$1005,7,FALSE),""),"")</f>
        <v/>
      </c>
      <c r="T666" s="285" t="str">
        <f>IF($N666="Complete",IF(NOT(ISBLANK(L666)),VLOOKUP(L666,'1E.Report SMS INV2'!$D$5:$J$1005,7,FALSE),""),"")</f>
        <v/>
      </c>
      <c r="U666" s="285" t="str">
        <f>IF(N666="Complete",IF(COUNTIF($J$12:$J666,$J666)+COUNTIF($K$12:$K666,$J666)+COUNTIF($L$12:$L666,$J666)&gt;1,"Data Duplicate",""),"")</f>
        <v/>
      </c>
      <c r="V666" s="263" t="str">
        <f>IF($N666="Complete",VLOOKUP($B666,'1C.Report TOS PreCall'!$B$2:$K$842,7,FALSE)," ")</f>
        <v xml:space="preserve"> </v>
      </c>
      <c r="W666" s="263" t="str">
        <f>IF($N666="Complete",VLOOKUP($B666,'1C.Report TOS PreCall'!$B$2:$K$842,4,FALSE)," ")</f>
        <v xml:space="preserve"> </v>
      </c>
      <c r="X666" s="263"/>
      <c r="Y666" s="263" t="str">
        <f>IF($N666="Complete",VLOOKUP($B666,'1C.Report TOS PreCall'!$B$2:$K$842,6,FALSE)," ")</f>
        <v xml:space="preserve"> </v>
      </c>
      <c r="Z666" s="263" t="str">
        <f>IF($N666="Complete",VLOOKUP($B666,'1C.Report TOS PreCall'!$B$2:$K$842,8,FALSE)," ")</f>
        <v xml:space="preserve"> </v>
      </c>
      <c r="AA666" s="263" t="str">
        <f>IF($N666="Complete",VLOOKUP($B666,'1C.Report TOS PreCall'!$B$2:$K$842,5,FALSE)," ")</f>
        <v xml:space="preserve"> </v>
      </c>
    </row>
    <row r="667" spans="1:27">
      <c r="A667" s="284">
        <v>657</v>
      </c>
      <c r="B667" s="262"/>
      <c r="C667" s="262"/>
      <c r="D667" s="262"/>
      <c r="E667" s="291"/>
      <c r="F667" s="268"/>
      <c r="G667" s="268"/>
      <c r="H667" s="291"/>
      <c r="I667" s="268"/>
      <c r="J667" s="295"/>
      <c r="K667" s="295"/>
      <c r="L667" s="295"/>
      <c r="M667" s="291"/>
      <c r="N667" s="262"/>
      <c r="O667" s="285" t="str">
        <f>IF($N667="Complete",IF(NOT(ISBLANK(J667)),VLOOKUP(J667,'1D.Report SMS INV1'!$D$5:$J$1005,7,FALSE),""),"")</f>
        <v/>
      </c>
      <c r="P667" s="285" t="str">
        <f>IF($N667="Complete",IF(NOT(ISBLANK(K667)),VLOOKUP(K667,'1D.Report SMS INV1'!$D$5:$J$1005,7,FALSE),""),"")</f>
        <v/>
      </c>
      <c r="Q667" s="285" t="str">
        <f>IF($N667="Complete",IF(NOT(ISBLANK(L667)),VLOOKUP(L667,'1D.Report SMS INV1'!$D$5:$J$1005,7,FALSE),""),"")</f>
        <v/>
      </c>
      <c r="R667" s="285" t="str">
        <f>IF($N667="Complete",IF(NOT(ISBLANK(J667)),VLOOKUP(J667,'1E.Report SMS INV2'!$D$5:$J$1005,7,FALSE),""),"")</f>
        <v/>
      </c>
      <c r="S667" s="285" t="str">
        <f>IF($N667="Complete",IF(NOT(ISBLANK(K667)),VLOOKUP(K667,'1E.Report SMS INV2'!$D$5:$J$1005,7,FALSE),""),"")</f>
        <v/>
      </c>
      <c r="T667" s="285" t="str">
        <f>IF($N667="Complete",IF(NOT(ISBLANK(L667)),VLOOKUP(L667,'1E.Report SMS INV2'!$D$5:$J$1005,7,FALSE),""),"")</f>
        <v/>
      </c>
      <c r="U667" s="285" t="str">
        <f>IF(N667="Complete",IF(COUNTIF($J$12:$J667,$J667)+COUNTIF($K$12:$K667,$J667)+COUNTIF($L$12:$L667,$J667)&gt;1,"Data Duplicate",""),"")</f>
        <v/>
      </c>
      <c r="V667" s="263" t="str">
        <f>IF($N667="Complete",VLOOKUP($B667,'1C.Report TOS PreCall'!$B$2:$K$842,7,FALSE)," ")</f>
        <v xml:space="preserve"> </v>
      </c>
      <c r="W667" s="263" t="str">
        <f>IF($N667="Complete",VLOOKUP($B667,'1C.Report TOS PreCall'!$B$2:$K$842,4,FALSE)," ")</f>
        <v xml:space="preserve"> </v>
      </c>
      <c r="X667" s="263"/>
      <c r="Y667" s="263" t="str">
        <f>IF($N667="Complete",VLOOKUP($B667,'1C.Report TOS PreCall'!$B$2:$K$842,6,FALSE)," ")</f>
        <v xml:space="preserve"> </v>
      </c>
      <c r="Z667" s="263" t="str">
        <f>IF($N667="Complete",VLOOKUP($B667,'1C.Report TOS PreCall'!$B$2:$K$842,8,FALSE)," ")</f>
        <v xml:space="preserve"> </v>
      </c>
      <c r="AA667" s="263" t="str">
        <f>IF($N667="Complete",VLOOKUP($B667,'1C.Report TOS PreCall'!$B$2:$K$842,5,FALSE)," ")</f>
        <v xml:space="preserve"> </v>
      </c>
    </row>
    <row r="668" spans="1:27">
      <c r="A668" s="284">
        <v>658</v>
      </c>
      <c r="B668" s="262"/>
      <c r="C668" s="262"/>
      <c r="D668" s="262"/>
      <c r="E668" s="291"/>
      <c r="F668" s="268"/>
      <c r="G668" s="268"/>
      <c r="H668" s="291"/>
      <c r="I668" s="268"/>
      <c r="J668" s="295"/>
      <c r="K668" s="295"/>
      <c r="L668" s="295"/>
      <c r="M668" s="291"/>
      <c r="N668" s="262"/>
      <c r="O668" s="285" t="str">
        <f>IF($N668="Complete",IF(NOT(ISBLANK(J668)),VLOOKUP(J668,'1D.Report SMS INV1'!$D$5:$J$1005,7,FALSE),""),"")</f>
        <v/>
      </c>
      <c r="P668" s="285" t="str">
        <f>IF($N668="Complete",IF(NOT(ISBLANK(K668)),VLOOKUP(K668,'1D.Report SMS INV1'!$D$5:$J$1005,7,FALSE),""),"")</f>
        <v/>
      </c>
      <c r="Q668" s="285" t="str">
        <f>IF($N668="Complete",IF(NOT(ISBLANK(L668)),VLOOKUP(L668,'1D.Report SMS INV1'!$D$5:$J$1005,7,FALSE),""),"")</f>
        <v/>
      </c>
      <c r="R668" s="285" t="str">
        <f>IF($N668="Complete",IF(NOT(ISBLANK(J668)),VLOOKUP(J668,'1E.Report SMS INV2'!$D$5:$J$1005,7,FALSE),""),"")</f>
        <v/>
      </c>
      <c r="S668" s="285" t="str">
        <f>IF($N668="Complete",IF(NOT(ISBLANK(K668)),VLOOKUP(K668,'1E.Report SMS INV2'!$D$5:$J$1005,7,FALSE),""),"")</f>
        <v/>
      </c>
      <c r="T668" s="285" t="str">
        <f>IF($N668="Complete",IF(NOT(ISBLANK(L668)),VLOOKUP(L668,'1E.Report SMS INV2'!$D$5:$J$1005,7,FALSE),""),"")</f>
        <v/>
      </c>
      <c r="U668" s="285" t="str">
        <f>IF(N668="Complete",IF(COUNTIF($J$12:$J668,$J668)+COUNTIF($K$12:$K668,$J668)+COUNTIF($L$12:$L668,$J668)&gt;1,"Data Duplicate",""),"")</f>
        <v/>
      </c>
      <c r="V668" s="263" t="str">
        <f>IF($N668="Complete",VLOOKUP($B668,'1C.Report TOS PreCall'!$B$2:$K$842,7,FALSE)," ")</f>
        <v xml:space="preserve"> </v>
      </c>
      <c r="W668" s="263" t="str">
        <f>IF($N668="Complete",VLOOKUP($B668,'1C.Report TOS PreCall'!$B$2:$K$842,4,FALSE)," ")</f>
        <v xml:space="preserve"> </v>
      </c>
      <c r="X668" s="263"/>
      <c r="Y668" s="263" t="str">
        <f>IF($N668="Complete",VLOOKUP($B668,'1C.Report TOS PreCall'!$B$2:$K$842,6,FALSE)," ")</f>
        <v xml:space="preserve"> </v>
      </c>
      <c r="Z668" s="263" t="str">
        <f>IF($N668="Complete",VLOOKUP($B668,'1C.Report TOS PreCall'!$B$2:$K$842,8,FALSE)," ")</f>
        <v xml:space="preserve"> </v>
      </c>
      <c r="AA668" s="263" t="str">
        <f>IF($N668="Complete",VLOOKUP($B668,'1C.Report TOS PreCall'!$B$2:$K$842,5,FALSE)," ")</f>
        <v xml:space="preserve"> </v>
      </c>
    </row>
    <row r="669" spans="1:27">
      <c r="A669" s="284">
        <v>659</v>
      </c>
      <c r="B669" s="262"/>
      <c r="C669" s="262"/>
      <c r="D669" s="262"/>
      <c r="E669" s="291"/>
      <c r="F669" s="268"/>
      <c r="G669" s="268"/>
      <c r="H669" s="291"/>
      <c r="I669" s="268"/>
      <c r="J669" s="295"/>
      <c r="K669" s="295"/>
      <c r="L669" s="295"/>
      <c r="M669" s="291"/>
      <c r="N669" s="262"/>
      <c r="O669" s="285" t="str">
        <f>IF($N669="Complete",IF(NOT(ISBLANK(J669)),VLOOKUP(J669,'1D.Report SMS INV1'!$D$5:$J$1005,7,FALSE),""),"")</f>
        <v/>
      </c>
      <c r="P669" s="285" t="str">
        <f>IF($N669="Complete",IF(NOT(ISBLANK(K669)),VLOOKUP(K669,'1D.Report SMS INV1'!$D$5:$J$1005,7,FALSE),""),"")</f>
        <v/>
      </c>
      <c r="Q669" s="285" t="str">
        <f>IF($N669="Complete",IF(NOT(ISBLANK(L669)),VLOOKUP(L669,'1D.Report SMS INV1'!$D$5:$J$1005,7,FALSE),""),"")</f>
        <v/>
      </c>
      <c r="R669" s="285" t="str">
        <f>IF($N669="Complete",IF(NOT(ISBLANK(J669)),VLOOKUP(J669,'1E.Report SMS INV2'!$D$5:$J$1005,7,FALSE),""),"")</f>
        <v/>
      </c>
      <c r="S669" s="285" t="str">
        <f>IF($N669="Complete",IF(NOT(ISBLANK(K669)),VLOOKUP(K669,'1E.Report SMS INV2'!$D$5:$J$1005,7,FALSE),""),"")</f>
        <v/>
      </c>
      <c r="T669" s="285" t="str">
        <f>IF($N669="Complete",IF(NOT(ISBLANK(L669)),VLOOKUP(L669,'1E.Report SMS INV2'!$D$5:$J$1005,7,FALSE),""),"")</f>
        <v/>
      </c>
      <c r="U669" s="285" t="str">
        <f>IF(N669="Complete",IF(COUNTIF($J$12:$J669,$J669)+COUNTIF($K$12:$K669,$J669)+COUNTIF($L$12:$L669,$J669)&gt;1,"Data Duplicate",""),"")</f>
        <v/>
      </c>
      <c r="V669" s="263" t="str">
        <f>IF($N669="Complete",VLOOKUP($B669,'1C.Report TOS PreCall'!$B$2:$K$842,7,FALSE)," ")</f>
        <v xml:space="preserve"> </v>
      </c>
      <c r="W669" s="263" t="str">
        <f>IF($N669="Complete",VLOOKUP($B669,'1C.Report TOS PreCall'!$B$2:$K$842,4,FALSE)," ")</f>
        <v xml:space="preserve"> </v>
      </c>
      <c r="X669" s="263"/>
      <c r="Y669" s="263" t="str">
        <f>IF($N669="Complete",VLOOKUP($B669,'1C.Report TOS PreCall'!$B$2:$K$842,6,FALSE)," ")</f>
        <v xml:space="preserve"> </v>
      </c>
      <c r="Z669" s="263" t="str">
        <f>IF($N669="Complete",VLOOKUP($B669,'1C.Report TOS PreCall'!$B$2:$K$842,8,FALSE)," ")</f>
        <v xml:space="preserve"> </v>
      </c>
      <c r="AA669" s="263" t="str">
        <f>IF($N669="Complete",VLOOKUP($B669,'1C.Report TOS PreCall'!$B$2:$K$842,5,FALSE)," ")</f>
        <v xml:space="preserve"> </v>
      </c>
    </row>
    <row r="670" spans="1:27">
      <c r="A670" s="284">
        <v>660</v>
      </c>
      <c r="B670" s="262"/>
      <c r="C670" s="262"/>
      <c r="D670" s="262"/>
      <c r="E670" s="291"/>
      <c r="F670" s="268"/>
      <c r="G670" s="268"/>
      <c r="H670" s="291"/>
      <c r="I670" s="268"/>
      <c r="J670" s="295"/>
      <c r="K670" s="295"/>
      <c r="L670" s="295"/>
      <c r="M670" s="291"/>
      <c r="N670" s="262"/>
      <c r="O670" s="285" t="str">
        <f>IF($N670="Complete",IF(NOT(ISBLANK(J670)),VLOOKUP(J670,'1D.Report SMS INV1'!$D$5:$J$1005,7,FALSE),""),"")</f>
        <v/>
      </c>
      <c r="P670" s="285" t="str">
        <f>IF($N670="Complete",IF(NOT(ISBLANK(K670)),VLOOKUP(K670,'1D.Report SMS INV1'!$D$5:$J$1005,7,FALSE),""),"")</f>
        <v/>
      </c>
      <c r="Q670" s="285" t="str">
        <f>IF($N670="Complete",IF(NOT(ISBLANK(L670)),VLOOKUP(L670,'1D.Report SMS INV1'!$D$5:$J$1005,7,FALSE),""),"")</f>
        <v/>
      </c>
      <c r="R670" s="285" t="str">
        <f>IF($N670="Complete",IF(NOT(ISBLANK(J670)),VLOOKUP(J670,'1E.Report SMS INV2'!$D$5:$J$1005,7,FALSE),""),"")</f>
        <v/>
      </c>
      <c r="S670" s="285" t="str">
        <f>IF($N670="Complete",IF(NOT(ISBLANK(K670)),VLOOKUP(K670,'1E.Report SMS INV2'!$D$5:$J$1005,7,FALSE),""),"")</f>
        <v/>
      </c>
      <c r="T670" s="285" t="str">
        <f>IF($N670="Complete",IF(NOT(ISBLANK(L670)),VLOOKUP(L670,'1E.Report SMS INV2'!$D$5:$J$1005,7,FALSE),""),"")</f>
        <v/>
      </c>
      <c r="U670" s="285" t="str">
        <f>IF(N670="Complete",IF(COUNTIF($J$12:$J670,$J670)+COUNTIF($K$12:$K670,$J670)+COUNTIF($L$12:$L670,$J670)&gt;1,"Data Duplicate",""),"")</f>
        <v/>
      </c>
      <c r="V670" s="263" t="str">
        <f>IF($N670="Complete",VLOOKUP($B670,'1C.Report TOS PreCall'!$B$2:$K$842,7,FALSE)," ")</f>
        <v xml:space="preserve"> </v>
      </c>
      <c r="W670" s="263" t="str">
        <f>IF($N670="Complete",VLOOKUP($B670,'1C.Report TOS PreCall'!$B$2:$K$842,4,FALSE)," ")</f>
        <v xml:space="preserve"> </v>
      </c>
      <c r="X670" s="263"/>
      <c r="Y670" s="263" t="str">
        <f>IF($N670="Complete",VLOOKUP($B670,'1C.Report TOS PreCall'!$B$2:$K$842,6,FALSE)," ")</f>
        <v xml:space="preserve"> </v>
      </c>
      <c r="Z670" s="263" t="str">
        <f>IF($N670="Complete",VLOOKUP($B670,'1C.Report TOS PreCall'!$B$2:$K$842,8,FALSE)," ")</f>
        <v xml:space="preserve"> </v>
      </c>
      <c r="AA670" s="263" t="str">
        <f>IF($N670="Complete",VLOOKUP($B670,'1C.Report TOS PreCall'!$B$2:$K$842,5,FALSE)," ")</f>
        <v xml:space="preserve"> </v>
      </c>
    </row>
    <row r="671" spans="1:27">
      <c r="A671" s="284">
        <v>661</v>
      </c>
      <c r="B671" s="262"/>
      <c r="C671" s="262"/>
      <c r="D671" s="262"/>
      <c r="E671" s="291"/>
      <c r="F671" s="268"/>
      <c r="G671" s="268"/>
      <c r="H671" s="291"/>
      <c r="I671" s="268"/>
      <c r="J671" s="295"/>
      <c r="K671" s="295"/>
      <c r="L671" s="295"/>
      <c r="M671" s="291"/>
      <c r="N671" s="262"/>
      <c r="O671" s="285" t="str">
        <f>IF($N671="Complete",IF(NOT(ISBLANK(J671)),VLOOKUP(J671,'1D.Report SMS INV1'!$D$5:$J$1005,7,FALSE),""),"")</f>
        <v/>
      </c>
      <c r="P671" s="285" t="str">
        <f>IF($N671="Complete",IF(NOT(ISBLANK(K671)),VLOOKUP(K671,'1D.Report SMS INV1'!$D$5:$J$1005,7,FALSE),""),"")</f>
        <v/>
      </c>
      <c r="Q671" s="285" t="str">
        <f>IF($N671="Complete",IF(NOT(ISBLANK(L671)),VLOOKUP(L671,'1D.Report SMS INV1'!$D$5:$J$1005,7,FALSE),""),"")</f>
        <v/>
      </c>
      <c r="R671" s="285" t="str">
        <f>IF($N671="Complete",IF(NOT(ISBLANK(J671)),VLOOKUP(J671,'1E.Report SMS INV2'!$D$5:$J$1005,7,FALSE),""),"")</f>
        <v/>
      </c>
      <c r="S671" s="285" t="str">
        <f>IF($N671="Complete",IF(NOT(ISBLANK(K671)),VLOOKUP(K671,'1E.Report SMS INV2'!$D$5:$J$1005,7,FALSE),""),"")</f>
        <v/>
      </c>
      <c r="T671" s="285" t="str">
        <f>IF($N671="Complete",IF(NOT(ISBLANK(L671)),VLOOKUP(L671,'1E.Report SMS INV2'!$D$5:$J$1005,7,FALSE),""),"")</f>
        <v/>
      </c>
      <c r="U671" s="285" t="str">
        <f>IF(N671="Complete",IF(COUNTIF($J$12:$J671,$J671)+COUNTIF($K$12:$K671,$J671)+COUNTIF($L$12:$L671,$J671)&gt;1,"Data Duplicate",""),"")</f>
        <v/>
      </c>
      <c r="V671" s="263" t="str">
        <f>IF($N671="Complete",VLOOKUP($B671,'1C.Report TOS PreCall'!$B$2:$K$842,7,FALSE)," ")</f>
        <v xml:space="preserve"> </v>
      </c>
      <c r="W671" s="263" t="str">
        <f>IF($N671="Complete",VLOOKUP($B671,'1C.Report TOS PreCall'!$B$2:$K$842,4,FALSE)," ")</f>
        <v xml:space="preserve"> </v>
      </c>
      <c r="X671" s="263"/>
      <c r="Y671" s="263" t="str">
        <f>IF($N671="Complete",VLOOKUP($B671,'1C.Report TOS PreCall'!$B$2:$K$842,6,FALSE)," ")</f>
        <v xml:space="preserve"> </v>
      </c>
      <c r="Z671" s="263" t="str">
        <f>IF($N671="Complete",VLOOKUP($B671,'1C.Report TOS PreCall'!$B$2:$K$842,8,FALSE)," ")</f>
        <v xml:space="preserve"> </v>
      </c>
      <c r="AA671" s="263" t="str">
        <f>IF($N671="Complete",VLOOKUP($B671,'1C.Report TOS PreCall'!$B$2:$K$842,5,FALSE)," ")</f>
        <v xml:space="preserve"> </v>
      </c>
    </row>
    <row r="672" spans="1:27">
      <c r="A672" s="284">
        <v>662</v>
      </c>
      <c r="B672" s="262"/>
      <c r="C672" s="262"/>
      <c r="D672" s="262"/>
      <c r="E672" s="291"/>
      <c r="F672" s="268"/>
      <c r="G672" s="268"/>
      <c r="H672" s="291"/>
      <c r="I672" s="268"/>
      <c r="J672" s="295"/>
      <c r="K672" s="295"/>
      <c r="L672" s="295"/>
      <c r="M672" s="291"/>
      <c r="N672" s="262"/>
      <c r="O672" s="285" t="str">
        <f>IF($N672="Complete",IF(NOT(ISBLANK(J672)),VLOOKUP(J672,'1D.Report SMS INV1'!$D$5:$J$1005,7,FALSE),""),"")</f>
        <v/>
      </c>
      <c r="P672" s="285" t="str">
        <f>IF($N672="Complete",IF(NOT(ISBLANK(K672)),VLOOKUP(K672,'1D.Report SMS INV1'!$D$5:$J$1005,7,FALSE),""),"")</f>
        <v/>
      </c>
      <c r="Q672" s="285" t="str">
        <f>IF($N672="Complete",IF(NOT(ISBLANK(L672)),VLOOKUP(L672,'1D.Report SMS INV1'!$D$5:$J$1005,7,FALSE),""),"")</f>
        <v/>
      </c>
      <c r="R672" s="285" t="str">
        <f>IF($N672="Complete",IF(NOT(ISBLANK(J672)),VLOOKUP(J672,'1E.Report SMS INV2'!$D$5:$J$1005,7,FALSE),""),"")</f>
        <v/>
      </c>
      <c r="S672" s="285" t="str">
        <f>IF($N672="Complete",IF(NOT(ISBLANK(K672)),VLOOKUP(K672,'1E.Report SMS INV2'!$D$5:$J$1005,7,FALSE),""),"")</f>
        <v/>
      </c>
      <c r="T672" s="285" t="str">
        <f>IF($N672="Complete",IF(NOT(ISBLANK(L672)),VLOOKUP(L672,'1E.Report SMS INV2'!$D$5:$J$1005,7,FALSE),""),"")</f>
        <v/>
      </c>
      <c r="U672" s="285" t="str">
        <f>IF(N672="Complete",IF(COUNTIF($J$12:$J672,$J672)+COUNTIF($K$12:$K672,$J672)+COUNTIF($L$12:$L672,$J672)&gt;1,"Data Duplicate",""),"")</f>
        <v/>
      </c>
      <c r="V672" s="263" t="str">
        <f>IF($N672="Complete",VLOOKUP($B672,'1C.Report TOS PreCall'!$B$2:$K$842,7,FALSE)," ")</f>
        <v xml:space="preserve"> </v>
      </c>
      <c r="W672" s="263" t="str">
        <f>IF($N672="Complete",VLOOKUP($B672,'1C.Report TOS PreCall'!$B$2:$K$842,4,FALSE)," ")</f>
        <v xml:space="preserve"> </v>
      </c>
      <c r="X672" s="263"/>
      <c r="Y672" s="263" t="str">
        <f>IF($N672="Complete",VLOOKUP($B672,'1C.Report TOS PreCall'!$B$2:$K$842,6,FALSE)," ")</f>
        <v xml:space="preserve"> </v>
      </c>
      <c r="Z672" s="263" t="str">
        <f>IF($N672="Complete",VLOOKUP($B672,'1C.Report TOS PreCall'!$B$2:$K$842,8,FALSE)," ")</f>
        <v xml:space="preserve"> </v>
      </c>
      <c r="AA672" s="263" t="str">
        <f>IF($N672="Complete",VLOOKUP($B672,'1C.Report TOS PreCall'!$B$2:$K$842,5,FALSE)," ")</f>
        <v xml:space="preserve"> </v>
      </c>
    </row>
    <row r="673" spans="1:27">
      <c r="A673" s="284">
        <v>663</v>
      </c>
      <c r="B673" s="262"/>
      <c r="C673" s="262"/>
      <c r="D673" s="262"/>
      <c r="E673" s="291"/>
      <c r="F673" s="268"/>
      <c r="G673" s="268"/>
      <c r="H673" s="291"/>
      <c r="I673" s="268"/>
      <c r="J673" s="295"/>
      <c r="K673" s="295"/>
      <c r="L673" s="295"/>
      <c r="M673" s="291"/>
      <c r="N673" s="262"/>
      <c r="O673" s="285" t="str">
        <f>IF($N673="Complete",IF(NOT(ISBLANK(J673)),VLOOKUP(J673,'1D.Report SMS INV1'!$D$5:$J$1005,7,FALSE),""),"")</f>
        <v/>
      </c>
      <c r="P673" s="285" t="str">
        <f>IF($N673="Complete",IF(NOT(ISBLANK(K673)),VLOOKUP(K673,'1D.Report SMS INV1'!$D$5:$J$1005,7,FALSE),""),"")</f>
        <v/>
      </c>
      <c r="Q673" s="285" t="str">
        <f>IF($N673="Complete",IF(NOT(ISBLANK(L673)),VLOOKUP(L673,'1D.Report SMS INV1'!$D$5:$J$1005,7,FALSE),""),"")</f>
        <v/>
      </c>
      <c r="R673" s="285" t="str">
        <f>IF($N673="Complete",IF(NOT(ISBLANK(J673)),VLOOKUP(J673,'1E.Report SMS INV2'!$D$5:$J$1005,7,FALSE),""),"")</f>
        <v/>
      </c>
      <c r="S673" s="285" t="str">
        <f>IF($N673="Complete",IF(NOT(ISBLANK(K673)),VLOOKUP(K673,'1E.Report SMS INV2'!$D$5:$J$1005,7,FALSE),""),"")</f>
        <v/>
      </c>
      <c r="T673" s="285" t="str">
        <f>IF($N673="Complete",IF(NOT(ISBLANK(L673)),VLOOKUP(L673,'1E.Report SMS INV2'!$D$5:$J$1005,7,FALSE),""),"")</f>
        <v/>
      </c>
      <c r="U673" s="285" t="str">
        <f>IF(N673="Complete",IF(COUNTIF($J$12:$J673,$J673)+COUNTIF($K$12:$K673,$J673)+COUNTIF($L$12:$L673,$J673)&gt;1,"Data Duplicate",""),"")</f>
        <v/>
      </c>
      <c r="V673" s="263" t="str">
        <f>IF($N673="Complete",VLOOKUP($B673,'1C.Report TOS PreCall'!$B$2:$K$842,7,FALSE)," ")</f>
        <v xml:space="preserve"> </v>
      </c>
      <c r="W673" s="263" t="str">
        <f>IF($N673="Complete",VLOOKUP($B673,'1C.Report TOS PreCall'!$B$2:$K$842,4,FALSE)," ")</f>
        <v xml:space="preserve"> </v>
      </c>
      <c r="X673" s="263"/>
      <c r="Y673" s="263" t="str">
        <f>IF($N673="Complete",VLOOKUP($B673,'1C.Report TOS PreCall'!$B$2:$K$842,6,FALSE)," ")</f>
        <v xml:space="preserve"> </v>
      </c>
      <c r="Z673" s="263" t="str">
        <f>IF($N673="Complete",VLOOKUP($B673,'1C.Report TOS PreCall'!$B$2:$K$842,8,FALSE)," ")</f>
        <v xml:space="preserve"> </v>
      </c>
      <c r="AA673" s="263" t="str">
        <f>IF($N673="Complete",VLOOKUP($B673,'1C.Report TOS PreCall'!$B$2:$K$842,5,FALSE)," ")</f>
        <v xml:space="preserve"> </v>
      </c>
    </row>
    <row r="674" spans="1:27">
      <c r="A674" s="284">
        <v>664</v>
      </c>
      <c r="B674" s="262"/>
      <c r="C674" s="262"/>
      <c r="D674" s="262"/>
      <c r="E674" s="291"/>
      <c r="F674" s="268"/>
      <c r="G674" s="268"/>
      <c r="H674" s="291"/>
      <c r="I674" s="268"/>
      <c r="J674" s="295"/>
      <c r="K674" s="295"/>
      <c r="L674" s="295"/>
      <c r="M674" s="291"/>
      <c r="N674" s="262"/>
      <c r="O674" s="285" t="str">
        <f>IF($N674="Complete",IF(NOT(ISBLANK(J674)),VLOOKUP(J674,'1D.Report SMS INV1'!$D$5:$J$1005,7,FALSE),""),"")</f>
        <v/>
      </c>
      <c r="P674" s="285" t="str">
        <f>IF($N674="Complete",IF(NOT(ISBLANK(K674)),VLOOKUP(K674,'1D.Report SMS INV1'!$D$5:$J$1005,7,FALSE),""),"")</f>
        <v/>
      </c>
      <c r="Q674" s="285" t="str">
        <f>IF($N674="Complete",IF(NOT(ISBLANK(L674)),VLOOKUP(L674,'1D.Report SMS INV1'!$D$5:$J$1005,7,FALSE),""),"")</f>
        <v/>
      </c>
      <c r="R674" s="285" t="str">
        <f>IF($N674="Complete",IF(NOT(ISBLANK(J674)),VLOOKUP(J674,'1E.Report SMS INV2'!$D$5:$J$1005,7,FALSE),""),"")</f>
        <v/>
      </c>
      <c r="S674" s="285" t="str">
        <f>IF($N674="Complete",IF(NOT(ISBLANK(K674)),VLOOKUP(K674,'1E.Report SMS INV2'!$D$5:$J$1005,7,FALSE),""),"")</f>
        <v/>
      </c>
      <c r="T674" s="285" t="str">
        <f>IF($N674="Complete",IF(NOT(ISBLANK(L674)),VLOOKUP(L674,'1E.Report SMS INV2'!$D$5:$J$1005,7,FALSE),""),"")</f>
        <v/>
      </c>
      <c r="U674" s="285" t="str">
        <f>IF(N674="Complete",IF(COUNTIF($J$12:$J674,$J674)+COUNTIF($K$12:$K674,$J674)+COUNTIF($L$12:$L674,$J674)&gt;1,"Data Duplicate",""),"")</f>
        <v/>
      </c>
      <c r="V674" s="263" t="str">
        <f>IF($N674="Complete",VLOOKUP($B674,'1C.Report TOS PreCall'!$B$2:$K$842,7,FALSE)," ")</f>
        <v xml:space="preserve"> </v>
      </c>
      <c r="W674" s="263" t="str">
        <f>IF($N674="Complete",VLOOKUP($B674,'1C.Report TOS PreCall'!$B$2:$K$842,4,FALSE)," ")</f>
        <v xml:space="preserve"> </v>
      </c>
      <c r="X674" s="263"/>
      <c r="Y674" s="263" t="str">
        <f>IF($N674="Complete",VLOOKUP($B674,'1C.Report TOS PreCall'!$B$2:$K$842,6,FALSE)," ")</f>
        <v xml:space="preserve"> </v>
      </c>
      <c r="Z674" s="263" t="str">
        <f>IF($N674="Complete",VLOOKUP($B674,'1C.Report TOS PreCall'!$B$2:$K$842,8,FALSE)," ")</f>
        <v xml:space="preserve"> </v>
      </c>
      <c r="AA674" s="263" t="str">
        <f>IF($N674="Complete",VLOOKUP($B674,'1C.Report TOS PreCall'!$B$2:$K$842,5,FALSE)," ")</f>
        <v xml:space="preserve"> </v>
      </c>
    </row>
    <row r="675" spans="1:27">
      <c r="A675" s="284">
        <v>665</v>
      </c>
      <c r="B675" s="262"/>
      <c r="C675" s="262"/>
      <c r="D675" s="262"/>
      <c r="E675" s="291"/>
      <c r="F675" s="268"/>
      <c r="G675" s="268"/>
      <c r="H675" s="291"/>
      <c r="I675" s="268"/>
      <c r="J675" s="295"/>
      <c r="K675" s="295"/>
      <c r="L675" s="295"/>
      <c r="M675" s="291"/>
      <c r="N675" s="262"/>
      <c r="O675" s="285" t="str">
        <f>IF($N675="Complete",IF(NOT(ISBLANK(J675)),VLOOKUP(J675,'1D.Report SMS INV1'!$D$5:$J$1005,7,FALSE),""),"")</f>
        <v/>
      </c>
      <c r="P675" s="285" t="str">
        <f>IF($N675="Complete",IF(NOT(ISBLANK(K675)),VLOOKUP(K675,'1D.Report SMS INV1'!$D$5:$J$1005,7,FALSE),""),"")</f>
        <v/>
      </c>
      <c r="Q675" s="285" t="str">
        <f>IF($N675="Complete",IF(NOT(ISBLANK(L675)),VLOOKUP(L675,'1D.Report SMS INV1'!$D$5:$J$1005,7,FALSE),""),"")</f>
        <v/>
      </c>
      <c r="R675" s="285" t="str">
        <f>IF($N675="Complete",IF(NOT(ISBLANK(J675)),VLOOKUP(J675,'1E.Report SMS INV2'!$D$5:$J$1005,7,FALSE),""),"")</f>
        <v/>
      </c>
      <c r="S675" s="285" t="str">
        <f>IF($N675="Complete",IF(NOT(ISBLANK(K675)),VLOOKUP(K675,'1E.Report SMS INV2'!$D$5:$J$1005,7,FALSE),""),"")</f>
        <v/>
      </c>
      <c r="T675" s="285" t="str">
        <f>IF($N675="Complete",IF(NOT(ISBLANK(L675)),VLOOKUP(L675,'1E.Report SMS INV2'!$D$5:$J$1005,7,FALSE),""),"")</f>
        <v/>
      </c>
      <c r="U675" s="285" t="str">
        <f>IF(N675="Complete",IF(COUNTIF($J$12:$J675,$J675)+COUNTIF($K$12:$K675,$J675)+COUNTIF($L$12:$L675,$J675)&gt;1,"Data Duplicate",""),"")</f>
        <v/>
      </c>
      <c r="V675" s="263" t="str">
        <f>IF($N675="Complete",VLOOKUP($B675,'1C.Report TOS PreCall'!$B$2:$K$842,7,FALSE)," ")</f>
        <v xml:space="preserve"> </v>
      </c>
      <c r="W675" s="263" t="str">
        <f>IF($N675="Complete",VLOOKUP($B675,'1C.Report TOS PreCall'!$B$2:$K$842,4,FALSE)," ")</f>
        <v xml:space="preserve"> </v>
      </c>
      <c r="X675" s="263"/>
      <c r="Y675" s="263" t="str">
        <f>IF($N675="Complete",VLOOKUP($B675,'1C.Report TOS PreCall'!$B$2:$K$842,6,FALSE)," ")</f>
        <v xml:space="preserve"> </v>
      </c>
      <c r="Z675" s="263" t="str">
        <f>IF($N675="Complete",VLOOKUP($B675,'1C.Report TOS PreCall'!$B$2:$K$842,8,FALSE)," ")</f>
        <v xml:space="preserve"> </v>
      </c>
      <c r="AA675" s="263" t="str">
        <f>IF($N675="Complete",VLOOKUP($B675,'1C.Report TOS PreCall'!$B$2:$K$842,5,FALSE)," ")</f>
        <v xml:space="preserve"> </v>
      </c>
    </row>
    <row r="676" spans="1:27">
      <c r="A676" s="284">
        <v>666</v>
      </c>
      <c r="B676" s="262"/>
      <c r="C676" s="262"/>
      <c r="D676" s="262"/>
      <c r="E676" s="291"/>
      <c r="F676" s="268"/>
      <c r="G676" s="268"/>
      <c r="H676" s="291"/>
      <c r="I676" s="268"/>
      <c r="J676" s="295"/>
      <c r="K676" s="295"/>
      <c r="L676" s="295"/>
      <c r="M676" s="291"/>
      <c r="N676" s="262"/>
      <c r="O676" s="285" t="str">
        <f>IF($N676="Complete",IF(NOT(ISBLANK(J676)),VLOOKUP(J676,'1D.Report SMS INV1'!$D$5:$J$1005,7,FALSE),""),"")</f>
        <v/>
      </c>
      <c r="P676" s="285" t="str">
        <f>IF($N676="Complete",IF(NOT(ISBLANK(K676)),VLOOKUP(K676,'1D.Report SMS INV1'!$D$5:$J$1005,7,FALSE),""),"")</f>
        <v/>
      </c>
      <c r="Q676" s="285" t="str">
        <f>IF($N676="Complete",IF(NOT(ISBLANK(L676)),VLOOKUP(L676,'1D.Report SMS INV1'!$D$5:$J$1005,7,FALSE),""),"")</f>
        <v/>
      </c>
      <c r="R676" s="285" t="str">
        <f>IF($N676="Complete",IF(NOT(ISBLANK(J676)),VLOOKUP(J676,'1E.Report SMS INV2'!$D$5:$J$1005,7,FALSE),""),"")</f>
        <v/>
      </c>
      <c r="S676" s="285" t="str">
        <f>IF($N676="Complete",IF(NOT(ISBLANK(K676)),VLOOKUP(K676,'1E.Report SMS INV2'!$D$5:$J$1005,7,FALSE),""),"")</f>
        <v/>
      </c>
      <c r="T676" s="285" t="str">
        <f>IF($N676="Complete",IF(NOT(ISBLANK(L676)),VLOOKUP(L676,'1E.Report SMS INV2'!$D$5:$J$1005,7,FALSE),""),"")</f>
        <v/>
      </c>
      <c r="U676" s="285" t="str">
        <f>IF(N676="Complete",IF(COUNTIF($J$12:$J676,$J676)+COUNTIF($K$12:$K676,$J676)+COUNTIF($L$12:$L676,$J676)&gt;1,"Data Duplicate",""),"")</f>
        <v/>
      </c>
      <c r="V676" s="263" t="str">
        <f>IF($N676="Complete",VLOOKUP($B676,'1C.Report TOS PreCall'!$B$2:$K$842,7,FALSE)," ")</f>
        <v xml:space="preserve"> </v>
      </c>
      <c r="W676" s="263" t="str">
        <f>IF($N676="Complete",VLOOKUP($B676,'1C.Report TOS PreCall'!$B$2:$K$842,4,FALSE)," ")</f>
        <v xml:space="preserve"> </v>
      </c>
      <c r="X676" s="263"/>
      <c r="Y676" s="263" t="str">
        <f>IF($N676="Complete",VLOOKUP($B676,'1C.Report TOS PreCall'!$B$2:$K$842,6,FALSE)," ")</f>
        <v xml:space="preserve"> </v>
      </c>
      <c r="Z676" s="263" t="str">
        <f>IF($N676="Complete",VLOOKUP($B676,'1C.Report TOS PreCall'!$B$2:$K$842,8,FALSE)," ")</f>
        <v xml:space="preserve"> </v>
      </c>
      <c r="AA676" s="263" t="str">
        <f>IF($N676="Complete",VLOOKUP($B676,'1C.Report TOS PreCall'!$B$2:$K$842,5,FALSE)," ")</f>
        <v xml:space="preserve"> </v>
      </c>
    </row>
    <row r="677" spans="1:27">
      <c r="A677" s="284">
        <v>667</v>
      </c>
      <c r="B677" s="262"/>
      <c r="C677" s="262"/>
      <c r="D677" s="262"/>
      <c r="E677" s="291"/>
      <c r="F677" s="268"/>
      <c r="G677" s="268"/>
      <c r="H677" s="291"/>
      <c r="I677" s="268"/>
      <c r="J677" s="295"/>
      <c r="K677" s="295"/>
      <c r="L677" s="295"/>
      <c r="M677" s="291"/>
      <c r="N677" s="262"/>
      <c r="O677" s="285" t="str">
        <f>IF($N677="Complete",IF(NOT(ISBLANK(J677)),VLOOKUP(J677,'1D.Report SMS INV1'!$D$5:$J$1005,7,FALSE),""),"")</f>
        <v/>
      </c>
      <c r="P677" s="285" t="str">
        <f>IF($N677="Complete",IF(NOT(ISBLANK(K677)),VLOOKUP(K677,'1D.Report SMS INV1'!$D$5:$J$1005,7,FALSE),""),"")</f>
        <v/>
      </c>
      <c r="Q677" s="285" t="str">
        <f>IF($N677="Complete",IF(NOT(ISBLANK(L677)),VLOOKUP(L677,'1D.Report SMS INV1'!$D$5:$J$1005,7,FALSE),""),"")</f>
        <v/>
      </c>
      <c r="R677" s="285" t="str">
        <f>IF($N677="Complete",IF(NOT(ISBLANK(J677)),VLOOKUP(J677,'1E.Report SMS INV2'!$D$5:$J$1005,7,FALSE),""),"")</f>
        <v/>
      </c>
      <c r="S677" s="285" t="str">
        <f>IF($N677="Complete",IF(NOT(ISBLANK(K677)),VLOOKUP(K677,'1E.Report SMS INV2'!$D$5:$J$1005,7,FALSE),""),"")</f>
        <v/>
      </c>
      <c r="T677" s="285" t="str">
        <f>IF($N677="Complete",IF(NOT(ISBLANK(L677)),VLOOKUP(L677,'1E.Report SMS INV2'!$D$5:$J$1005,7,FALSE),""),"")</f>
        <v/>
      </c>
      <c r="U677" s="285" t="str">
        <f>IF(N677="Complete",IF(COUNTIF($J$12:$J677,$J677)+COUNTIF($K$12:$K677,$J677)+COUNTIF($L$12:$L677,$J677)&gt;1,"Data Duplicate",""),"")</f>
        <v/>
      </c>
      <c r="V677" s="263" t="str">
        <f>IF($N677="Complete",VLOOKUP($B677,'1C.Report TOS PreCall'!$B$2:$K$842,7,FALSE)," ")</f>
        <v xml:space="preserve"> </v>
      </c>
      <c r="W677" s="263" t="str">
        <f>IF($N677="Complete",VLOOKUP($B677,'1C.Report TOS PreCall'!$B$2:$K$842,4,FALSE)," ")</f>
        <v xml:space="preserve"> </v>
      </c>
      <c r="X677" s="263"/>
      <c r="Y677" s="263" t="str">
        <f>IF($N677="Complete",VLOOKUP($B677,'1C.Report TOS PreCall'!$B$2:$K$842,6,FALSE)," ")</f>
        <v xml:space="preserve"> </v>
      </c>
      <c r="Z677" s="263" t="str">
        <f>IF($N677="Complete",VLOOKUP($B677,'1C.Report TOS PreCall'!$B$2:$K$842,8,FALSE)," ")</f>
        <v xml:space="preserve"> </v>
      </c>
      <c r="AA677" s="263" t="str">
        <f>IF($N677="Complete",VLOOKUP($B677,'1C.Report TOS PreCall'!$B$2:$K$842,5,FALSE)," ")</f>
        <v xml:space="preserve"> </v>
      </c>
    </row>
    <row r="678" spans="1:27">
      <c r="A678" s="284">
        <v>668</v>
      </c>
      <c r="B678" s="262"/>
      <c r="C678" s="262"/>
      <c r="D678" s="262"/>
      <c r="E678" s="291"/>
      <c r="F678" s="268"/>
      <c r="G678" s="268"/>
      <c r="H678" s="291"/>
      <c r="I678" s="268"/>
      <c r="J678" s="295"/>
      <c r="K678" s="295"/>
      <c r="L678" s="295"/>
      <c r="M678" s="291"/>
      <c r="N678" s="262"/>
      <c r="O678" s="285" t="str">
        <f>IF($N678="Complete",IF(NOT(ISBLANK(J678)),VLOOKUP(J678,'1D.Report SMS INV1'!$D$5:$J$1005,7,FALSE),""),"")</f>
        <v/>
      </c>
      <c r="P678" s="285" t="str">
        <f>IF($N678="Complete",IF(NOT(ISBLANK(K678)),VLOOKUP(K678,'1D.Report SMS INV1'!$D$5:$J$1005,7,FALSE),""),"")</f>
        <v/>
      </c>
      <c r="Q678" s="285" t="str">
        <f>IF($N678="Complete",IF(NOT(ISBLANK(L678)),VLOOKUP(L678,'1D.Report SMS INV1'!$D$5:$J$1005,7,FALSE),""),"")</f>
        <v/>
      </c>
      <c r="R678" s="285" t="str">
        <f>IF($N678="Complete",IF(NOT(ISBLANK(J678)),VLOOKUP(J678,'1E.Report SMS INV2'!$D$5:$J$1005,7,FALSE),""),"")</f>
        <v/>
      </c>
      <c r="S678" s="285" t="str">
        <f>IF($N678="Complete",IF(NOT(ISBLANK(K678)),VLOOKUP(K678,'1E.Report SMS INV2'!$D$5:$J$1005,7,FALSE),""),"")</f>
        <v/>
      </c>
      <c r="T678" s="285" t="str">
        <f>IF($N678="Complete",IF(NOT(ISBLANK(L678)),VLOOKUP(L678,'1E.Report SMS INV2'!$D$5:$J$1005,7,FALSE),""),"")</f>
        <v/>
      </c>
      <c r="U678" s="285" t="str">
        <f>IF(N678="Complete",IF(COUNTIF($J$12:$J678,$J678)+COUNTIF($K$12:$K678,$J678)+COUNTIF($L$12:$L678,$J678)&gt;1,"Data Duplicate",""),"")</f>
        <v/>
      </c>
      <c r="V678" s="263" t="str">
        <f>IF($N678="Complete",VLOOKUP($B678,'1C.Report TOS PreCall'!$B$2:$K$842,7,FALSE)," ")</f>
        <v xml:space="preserve"> </v>
      </c>
      <c r="W678" s="263" t="str">
        <f>IF($N678="Complete",VLOOKUP($B678,'1C.Report TOS PreCall'!$B$2:$K$842,4,FALSE)," ")</f>
        <v xml:space="preserve"> </v>
      </c>
      <c r="X678" s="263"/>
      <c r="Y678" s="263" t="str">
        <f>IF($N678="Complete",VLOOKUP($B678,'1C.Report TOS PreCall'!$B$2:$K$842,6,FALSE)," ")</f>
        <v xml:space="preserve"> </v>
      </c>
      <c r="Z678" s="263" t="str">
        <f>IF($N678="Complete",VLOOKUP($B678,'1C.Report TOS PreCall'!$B$2:$K$842,8,FALSE)," ")</f>
        <v xml:space="preserve"> </v>
      </c>
      <c r="AA678" s="263" t="str">
        <f>IF($N678="Complete",VLOOKUP($B678,'1C.Report TOS PreCall'!$B$2:$K$842,5,FALSE)," ")</f>
        <v xml:space="preserve"> </v>
      </c>
    </row>
    <row r="679" spans="1:27">
      <c r="A679" s="284">
        <v>669</v>
      </c>
      <c r="B679" s="262"/>
      <c r="C679" s="262"/>
      <c r="D679" s="262"/>
      <c r="E679" s="291"/>
      <c r="F679" s="268"/>
      <c r="G679" s="268"/>
      <c r="H679" s="291"/>
      <c r="I679" s="268"/>
      <c r="J679" s="295"/>
      <c r="K679" s="295"/>
      <c r="L679" s="295"/>
      <c r="M679" s="291"/>
      <c r="N679" s="262"/>
      <c r="O679" s="285" t="str">
        <f>IF($N679="Complete",IF(NOT(ISBLANK(J679)),VLOOKUP(J679,'1D.Report SMS INV1'!$D$5:$J$1005,7,FALSE),""),"")</f>
        <v/>
      </c>
      <c r="P679" s="285" t="str">
        <f>IF($N679="Complete",IF(NOT(ISBLANK(K679)),VLOOKUP(K679,'1D.Report SMS INV1'!$D$5:$J$1005,7,FALSE),""),"")</f>
        <v/>
      </c>
      <c r="Q679" s="285" t="str">
        <f>IF($N679="Complete",IF(NOT(ISBLANK(L679)),VLOOKUP(L679,'1D.Report SMS INV1'!$D$5:$J$1005,7,FALSE),""),"")</f>
        <v/>
      </c>
      <c r="R679" s="285" t="str">
        <f>IF($N679="Complete",IF(NOT(ISBLANK(J679)),VLOOKUP(J679,'1E.Report SMS INV2'!$D$5:$J$1005,7,FALSE),""),"")</f>
        <v/>
      </c>
      <c r="S679" s="285" t="str">
        <f>IF($N679="Complete",IF(NOT(ISBLANK(K679)),VLOOKUP(K679,'1E.Report SMS INV2'!$D$5:$J$1005,7,FALSE),""),"")</f>
        <v/>
      </c>
      <c r="T679" s="285" t="str">
        <f>IF($N679="Complete",IF(NOT(ISBLANK(L679)),VLOOKUP(L679,'1E.Report SMS INV2'!$D$5:$J$1005,7,FALSE),""),"")</f>
        <v/>
      </c>
      <c r="U679" s="285" t="str">
        <f>IF(N679="Complete",IF(COUNTIF($J$12:$J679,$J679)+COUNTIF($K$12:$K679,$J679)+COUNTIF($L$12:$L679,$J679)&gt;1,"Data Duplicate",""),"")</f>
        <v/>
      </c>
      <c r="V679" s="263" t="str">
        <f>IF($N679="Complete",VLOOKUP($B679,'1C.Report TOS PreCall'!$B$2:$K$842,7,FALSE)," ")</f>
        <v xml:space="preserve"> </v>
      </c>
      <c r="W679" s="263" t="str">
        <f>IF($N679="Complete",VLOOKUP($B679,'1C.Report TOS PreCall'!$B$2:$K$842,4,FALSE)," ")</f>
        <v xml:space="preserve"> </v>
      </c>
      <c r="X679" s="263"/>
      <c r="Y679" s="263" t="str">
        <f>IF($N679="Complete",VLOOKUP($B679,'1C.Report TOS PreCall'!$B$2:$K$842,6,FALSE)," ")</f>
        <v xml:space="preserve"> </v>
      </c>
      <c r="Z679" s="263" t="str">
        <f>IF($N679="Complete",VLOOKUP($B679,'1C.Report TOS PreCall'!$B$2:$K$842,8,FALSE)," ")</f>
        <v xml:space="preserve"> </v>
      </c>
      <c r="AA679" s="263" t="str">
        <f>IF($N679="Complete",VLOOKUP($B679,'1C.Report TOS PreCall'!$B$2:$K$842,5,FALSE)," ")</f>
        <v xml:space="preserve"> </v>
      </c>
    </row>
    <row r="680" spans="1:27">
      <c r="A680" s="284">
        <v>670</v>
      </c>
      <c r="B680" s="262"/>
      <c r="C680" s="262"/>
      <c r="D680" s="262"/>
      <c r="E680" s="291"/>
      <c r="F680" s="268"/>
      <c r="G680" s="268"/>
      <c r="H680" s="291"/>
      <c r="I680" s="268"/>
      <c r="J680" s="295"/>
      <c r="K680" s="295"/>
      <c r="L680" s="295"/>
      <c r="M680" s="291"/>
      <c r="N680" s="262"/>
      <c r="O680" s="285" t="str">
        <f>IF($N680="Complete",IF(NOT(ISBLANK(J680)),VLOOKUP(J680,'1D.Report SMS INV1'!$D$5:$J$1005,7,FALSE),""),"")</f>
        <v/>
      </c>
      <c r="P680" s="285" t="str">
        <f>IF($N680="Complete",IF(NOT(ISBLANK(K680)),VLOOKUP(K680,'1D.Report SMS INV1'!$D$5:$J$1005,7,FALSE),""),"")</f>
        <v/>
      </c>
      <c r="Q680" s="285" t="str">
        <f>IF($N680="Complete",IF(NOT(ISBLANK(L680)),VLOOKUP(L680,'1D.Report SMS INV1'!$D$5:$J$1005,7,FALSE),""),"")</f>
        <v/>
      </c>
      <c r="R680" s="285" t="str">
        <f>IF($N680="Complete",IF(NOT(ISBLANK(J680)),VLOOKUP(J680,'1E.Report SMS INV2'!$D$5:$J$1005,7,FALSE),""),"")</f>
        <v/>
      </c>
      <c r="S680" s="285" t="str">
        <f>IF($N680="Complete",IF(NOT(ISBLANK(K680)),VLOOKUP(K680,'1E.Report SMS INV2'!$D$5:$J$1005,7,FALSE),""),"")</f>
        <v/>
      </c>
      <c r="T680" s="285" t="str">
        <f>IF($N680="Complete",IF(NOT(ISBLANK(L680)),VLOOKUP(L680,'1E.Report SMS INV2'!$D$5:$J$1005,7,FALSE),""),"")</f>
        <v/>
      </c>
      <c r="U680" s="285" t="str">
        <f>IF(N680="Complete",IF(COUNTIF($J$12:$J680,$J680)+COUNTIF($K$12:$K680,$J680)+COUNTIF($L$12:$L680,$J680)&gt;1,"Data Duplicate",""),"")</f>
        <v/>
      </c>
      <c r="V680" s="263" t="str">
        <f>IF($N680="Complete",VLOOKUP($B680,'1C.Report TOS PreCall'!$B$2:$K$842,7,FALSE)," ")</f>
        <v xml:space="preserve"> </v>
      </c>
      <c r="W680" s="263" t="str">
        <f>IF($N680="Complete",VLOOKUP($B680,'1C.Report TOS PreCall'!$B$2:$K$842,4,FALSE)," ")</f>
        <v xml:space="preserve"> </v>
      </c>
      <c r="X680" s="263"/>
      <c r="Y680" s="263" t="str">
        <f>IF($N680="Complete",VLOOKUP($B680,'1C.Report TOS PreCall'!$B$2:$K$842,6,FALSE)," ")</f>
        <v xml:space="preserve"> </v>
      </c>
      <c r="Z680" s="263" t="str">
        <f>IF($N680="Complete",VLOOKUP($B680,'1C.Report TOS PreCall'!$B$2:$K$842,8,FALSE)," ")</f>
        <v xml:space="preserve"> </v>
      </c>
      <c r="AA680" s="263" t="str">
        <f>IF($N680="Complete",VLOOKUP($B680,'1C.Report TOS PreCall'!$B$2:$K$842,5,FALSE)," ")</f>
        <v xml:space="preserve"> </v>
      </c>
    </row>
    <row r="681" spans="1:27">
      <c r="A681" s="284">
        <v>671</v>
      </c>
      <c r="B681" s="262"/>
      <c r="C681" s="262"/>
      <c r="D681" s="262"/>
      <c r="E681" s="291"/>
      <c r="F681" s="268"/>
      <c r="G681" s="268"/>
      <c r="H681" s="291"/>
      <c r="I681" s="268"/>
      <c r="J681" s="295"/>
      <c r="K681" s="295"/>
      <c r="L681" s="295"/>
      <c r="M681" s="291"/>
      <c r="N681" s="262"/>
      <c r="O681" s="285" t="str">
        <f>IF($N681="Complete",IF(NOT(ISBLANK(J681)),VLOOKUP(J681,'1D.Report SMS INV1'!$D$5:$J$1005,7,FALSE),""),"")</f>
        <v/>
      </c>
      <c r="P681" s="285" t="str">
        <f>IF($N681="Complete",IF(NOT(ISBLANK(K681)),VLOOKUP(K681,'1D.Report SMS INV1'!$D$5:$J$1005,7,FALSE),""),"")</f>
        <v/>
      </c>
      <c r="Q681" s="285" t="str">
        <f>IF($N681="Complete",IF(NOT(ISBLANK(L681)),VLOOKUP(L681,'1D.Report SMS INV1'!$D$5:$J$1005,7,FALSE),""),"")</f>
        <v/>
      </c>
      <c r="R681" s="285" t="str">
        <f>IF($N681="Complete",IF(NOT(ISBLANK(J681)),VLOOKUP(J681,'1E.Report SMS INV2'!$D$5:$J$1005,7,FALSE),""),"")</f>
        <v/>
      </c>
      <c r="S681" s="285" t="str">
        <f>IF($N681="Complete",IF(NOT(ISBLANK(K681)),VLOOKUP(K681,'1E.Report SMS INV2'!$D$5:$J$1005,7,FALSE),""),"")</f>
        <v/>
      </c>
      <c r="T681" s="285" t="str">
        <f>IF($N681="Complete",IF(NOT(ISBLANK(L681)),VLOOKUP(L681,'1E.Report SMS INV2'!$D$5:$J$1005,7,FALSE),""),"")</f>
        <v/>
      </c>
      <c r="U681" s="285" t="str">
        <f>IF(N681="Complete",IF(COUNTIF($J$12:$J681,$J681)+COUNTIF($K$12:$K681,$J681)+COUNTIF($L$12:$L681,$J681)&gt;1,"Data Duplicate",""),"")</f>
        <v/>
      </c>
      <c r="V681" s="263" t="str">
        <f>IF($N681="Complete",VLOOKUP($B681,'1C.Report TOS PreCall'!$B$2:$K$842,7,FALSE)," ")</f>
        <v xml:space="preserve"> </v>
      </c>
      <c r="W681" s="263" t="str">
        <f>IF($N681="Complete",VLOOKUP($B681,'1C.Report TOS PreCall'!$B$2:$K$842,4,FALSE)," ")</f>
        <v xml:space="preserve"> </v>
      </c>
      <c r="X681" s="263"/>
      <c r="Y681" s="263" t="str">
        <f>IF($N681="Complete",VLOOKUP($B681,'1C.Report TOS PreCall'!$B$2:$K$842,6,FALSE)," ")</f>
        <v xml:space="preserve"> </v>
      </c>
      <c r="Z681" s="263" t="str">
        <f>IF($N681="Complete",VLOOKUP($B681,'1C.Report TOS PreCall'!$B$2:$K$842,8,FALSE)," ")</f>
        <v xml:space="preserve"> </v>
      </c>
      <c r="AA681" s="263" t="str">
        <f>IF($N681="Complete",VLOOKUP($B681,'1C.Report TOS PreCall'!$B$2:$K$842,5,FALSE)," ")</f>
        <v xml:space="preserve"> </v>
      </c>
    </row>
    <row r="682" spans="1:27">
      <c r="A682" s="284">
        <v>672</v>
      </c>
      <c r="B682" s="262"/>
      <c r="C682" s="262"/>
      <c r="D682" s="262"/>
      <c r="E682" s="291"/>
      <c r="F682" s="268"/>
      <c r="G682" s="268"/>
      <c r="H682" s="291"/>
      <c r="I682" s="268"/>
      <c r="J682" s="295"/>
      <c r="K682" s="295"/>
      <c r="L682" s="295"/>
      <c r="M682" s="291"/>
      <c r="N682" s="262"/>
      <c r="O682" s="285" t="str">
        <f>IF($N682="Complete",IF(NOT(ISBLANK(J682)),VLOOKUP(J682,'1D.Report SMS INV1'!$D$5:$J$1005,7,FALSE),""),"")</f>
        <v/>
      </c>
      <c r="P682" s="285" t="str">
        <f>IF($N682="Complete",IF(NOT(ISBLANK(K682)),VLOOKUP(K682,'1D.Report SMS INV1'!$D$5:$J$1005,7,FALSE),""),"")</f>
        <v/>
      </c>
      <c r="Q682" s="285" t="str">
        <f>IF($N682="Complete",IF(NOT(ISBLANK(L682)),VLOOKUP(L682,'1D.Report SMS INV1'!$D$5:$J$1005,7,FALSE),""),"")</f>
        <v/>
      </c>
      <c r="R682" s="285" t="str">
        <f>IF($N682="Complete",IF(NOT(ISBLANK(J682)),VLOOKUP(J682,'1E.Report SMS INV2'!$D$5:$J$1005,7,FALSE),""),"")</f>
        <v/>
      </c>
      <c r="S682" s="285" t="str">
        <f>IF($N682="Complete",IF(NOT(ISBLANK(K682)),VLOOKUP(K682,'1E.Report SMS INV2'!$D$5:$J$1005,7,FALSE),""),"")</f>
        <v/>
      </c>
      <c r="T682" s="285" t="str">
        <f>IF($N682="Complete",IF(NOT(ISBLANK(L682)),VLOOKUP(L682,'1E.Report SMS INV2'!$D$5:$J$1005,7,FALSE),""),"")</f>
        <v/>
      </c>
      <c r="U682" s="285" t="str">
        <f>IF(N682="Complete",IF(COUNTIF($J$12:$J682,$J682)+COUNTIF($K$12:$K682,$J682)+COUNTIF($L$12:$L682,$J682)&gt;1,"Data Duplicate",""),"")</f>
        <v/>
      </c>
      <c r="V682" s="263" t="str">
        <f>IF($N682="Complete",VLOOKUP($B682,'1C.Report TOS PreCall'!$B$2:$K$842,7,FALSE)," ")</f>
        <v xml:space="preserve"> </v>
      </c>
      <c r="W682" s="263" t="str">
        <f>IF($N682="Complete",VLOOKUP($B682,'1C.Report TOS PreCall'!$B$2:$K$842,4,FALSE)," ")</f>
        <v xml:space="preserve"> </v>
      </c>
      <c r="X682" s="263"/>
      <c r="Y682" s="263" t="str">
        <f>IF($N682="Complete",VLOOKUP($B682,'1C.Report TOS PreCall'!$B$2:$K$842,6,FALSE)," ")</f>
        <v xml:space="preserve"> </v>
      </c>
      <c r="Z682" s="263" t="str">
        <f>IF($N682="Complete",VLOOKUP($B682,'1C.Report TOS PreCall'!$B$2:$K$842,8,FALSE)," ")</f>
        <v xml:space="preserve"> </v>
      </c>
      <c r="AA682" s="263" t="str">
        <f>IF($N682="Complete",VLOOKUP($B682,'1C.Report TOS PreCall'!$B$2:$K$842,5,FALSE)," ")</f>
        <v xml:space="preserve"> </v>
      </c>
    </row>
    <row r="683" spans="1:27">
      <c r="A683" s="284">
        <v>673</v>
      </c>
      <c r="B683" s="262"/>
      <c r="C683" s="262"/>
      <c r="D683" s="262"/>
      <c r="E683" s="291"/>
      <c r="F683" s="268"/>
      <c r="G683" s="268"/>
      <c r="H683" s="291"/>
      <c r="I683" s="268"/>
      <c r="J683" s="295"/>
      <c r="K683" s="295"/>
      <c r="L683" s="295"/>
      <c r="M683" s="291"/>
      <c r="N683" s="262"/>
      <c r="O683" s="285" t="str">
        <f>IF($N683="Complete",IF(NOT(ISBLANK(J683)),VLOOKUP(J683,'1D.Report SMS INV1'!$D$5:$J$1005,7,FALSE),""),"")</f>
        <v/>
      </c>
      <c r="P683" s="285" t="str">
        <f>IF($N683="Complete",IF(NOT(ISBLANK(K683)),VLOOKUP(K683,'1D.Report SMS INV1'!$D$5:$J$1005,7,FALSE),""),"")</f>
        <v/>
      </c>
      <c r="Q683" s="285" t="str">
        <f>IF($N683="Complete",IF(NOT(ISBLANK(L683)),VLOOKUP(L683,'1D.Report SMS INV1'!$D$5:$J$1005,7,FALSE),""),"")</f>
        <v/>
      </c>
      <c r="R683" s="285" t="str">
        <f>IF($N683="Complete",IF(NOT(ISBLANK(J683)),VLOOKUP(J683,'1E.Report SMS INV2'!$D$5:$J$1005,7,FALSE),""),"")</f>
        <v/>
      </c>
      <c r="S683" s="285" t="str">
        <f>IF($N683="Complete",IF(NOT(ISBLANK(K683)),VLOOKUP(K683,'1E.Report SMS INV2'!$D$5:$J$1005,7,FALSE),""),"")</f>
        <v/>
      </c>
      <c r="T683" s="285" t="str">
        <f>IF($N683="Complete",IF(NOT(ISBLANK(L683)),VLOOKUP(L683,'1E.Report SMS INV2'!$D$5:$J$1005,7,FALSE),""),"")</f>
        <v/>
      </c>
      <c r="U683" s="285" t="str">
        <f>IF(N683="Complete",IF(COUNTIF($J$12:$J683,$J683)+COUNTIF($K$12:$K683,$J683)+COUNTIF($L$12:$L683,$J683)&gt;1,"Data Duplicate",""),"")</f>
        <v/>
      </c>
      <c r="V683" s="263" t="str">
        <f>IF($N683="Complete",VLOOKUP($B683,'1C.Report TOS PreCall'!$B$2:$K$842,7,FALSE)," ")</f>
        <v xml:space="preserve"> </v>
      </c>
      <c r="W683" s="263" t="str">
        <f>IF($N683="Complete",VLOOKUP($B683,'1C.Report TOS PreCall'!$B$2:$K$842,4,FALSE)," ")</f>
        <v xml:space="preserve"> </v>
      </c>
      <c r="X683" s="263"/>
      <c r="Y683" s="263" t="str">
        <f>IF($N683="Complete",VLOOKUP($B683,'1C.Report TOS PreCall'!$B$2:$K$842,6,FALSE)," ")</f>
        <v xml:space="preserve"> </v>
      </c>
      <c r="Z683" s="263" t="str">
        <f>IF($N683="Complete",VLOOKUP($B683,'1C.Report TOS PreCall'!$B$2:$K$842,8,FALSE)," ")</f>
        <v xml:space="preserve"> </v>
      </c>
      <c r="AA683" s="263" t="str">
        <f>IF($N683="Complete",VLOOKUP($B683,'1C.Report TOS PreCall'!$B$2:$K$842,5,FALSE)," ")</f>
        <v xml:space="preserve"> </v>
      </c>
    </row>
    <row r="684" spans="1:27">
      <c r="A684" s="284">
        <v>674</v>
      </c>
      <c r="B684" s="262"/>
      <c r="C684" s="262"/>
      <c r="D684" s="262"/>
      <c r="E684" s="291"/>
      <c r="F684" s="268"/>
      <c r="G684" s="268"/>
      <c r="H684" s="291"/>
      <c r="I684" s="268"/>
      <c r="J684" s="295"/>
      <c r="K684" s="295"/>
      <c r="L684" s="295"/>
      <c r="M684" s="291"/>
      <c r="N684" s="262"/>
      <c r="O684" s="285" t="str">
        <f>IF($N684="Complete",IF(NOT(ISBLANK(J684)),VLOOKUP(J684,'1D.Report SMS INV1'!$D$5:$J$1005,7,FALSE),""),"")</f>
        <v/>
      </c>
      <c r="P684" s="285" t="str">
        <f>IF($N684="Complete",IF(NOT(ISBLANK(K684)),VLOOKUP(K684,'1D.Report SMS INV1'!$D$5:$J$1005,7,FALSE),""),"")</f>
        <v/>
      </c>
      <c r="Q684" s="285" t="str">
        <f>IF($N684="Complete",IF(NOT(ISBLANK(L684)),VLOOKUP(L684,'1D.Report SMS INV1'!$D$5:$J$1005,7,FALSE),""),"")</f>
        <v/>
      </c>
      <c r="R684" s="285" t="str">
        <f>IF($N684="Complete",IF(NOT(ISBLANK(J684)),VLOOKUP(J684,'1E.Report SMS INV2'!$D$5:$J$1005,7,FALSE),""),"")</f>
        <v/>
      </c>
      <c r="S684" s="285" t="str">
        <f>IF($N684="Complete",IF(NOT(ISBLANK(K684)),VLOOKUP(K684,'1E.Report SMS INV2'!$D$5:$J$1005,7,FALSE),""),"")</f>
        <v/>
      </c>
      <c r="T684" s="285" t="str">
        <f>IF($N684="Complete",IF(NOT(ISBLANK(L684)),VLOOKUP(L684,'1E.Report SMS INV2'!$D$5:$J$1005,7,FALSE),""),"")</f>
        <v/>
      </c>
      <c r="U684" s="285" t="str">
        <f>IF(N684="Complete",IF(COUNTIF($J$12:$J684,$J684)+COUNTIF($K$12:$K684,$J684)+COUNTIF($L$12:$L684,$J684)&gt;1,"Data Duplicate",""),"")</f>
        <v/>
      </c>
      <c r="V684" s="263" t="str">
        <f>IF($N684="Complete",VLOOKUP($B684,'1C.Report TOS PreCall'!$B$2:$K$842,7,FALSE)," ")</f>
        <v xml:space="preserve"> </v>
      </c>
      <c r="W684" s="263" t="str">
        <f>IF($N684="Complete",VLOOKUP($B684,'1C.Report TOS PreCall'!$B$2:$K$842,4,FALSE)," ")</f>
        <v xml:space="preserve"> </v>
      </c>
      <c r="X684" s="263"/>
      <c r="Y684" s="263" t="str">
        <f>IF($N684="Complete",VLOOKUP($B684,'1C.Report TOS PreCall'!$B$2:$K$842,6,FALSE)," ")</f>
        <v xml:space="preserve"> </v>
      </c>
      <c r="Z684" s="263" t="str">
        <f>IF($N684="Complete",VLOOKUP($B684,'1C.Report TOS PreCall'!$B$2:$K$842,8,FALSE)," ")</f>
        <v xml:space="preserve"> </v>
      </c>
      <c r="AA684" s="263" t="str">
        <f>IF($N684="Complete",VLOOKUP($B684,'1C.Report TOS PreCall'!$B$2:$K$842,5,FALSE)," ")</f>
        <v xml:space="preserve"> </v>
      </c>
    </row>
    <row r="685" spans="1:27">
      <c r="A685" s="284">
        <v>675</v>
      </c>
      <c r="B685" s="262"/>
      <c r="C685" s="262"/>
      <c r="D685" s="262"/>
      <c r="E685" s="291"/>
      <c r="F685" s="268"/>
      <c r="G685" s="268"/>
      <c r="H685" s="291"/>
      <c r="I685" s="268"/>
      <c r="J685" s="295"/>
      <c r="K685" s="295"/>
      <c r="L685" s="295"/>
      <c r="M685" s="291"/>
      <c r="N685" s="262"/>
      <c r="O685" s="285" t="str">
        <f>IF($N685="Complete",IF(NOT(ISBLANK(J685)),VLOOKUP(J685,'1D.Report SMS INV1'!$D$5:$J$1005,7,FALSE),""),"")</f>
        <v/>
      </c>
      <c r="P685" s="285" t="str">
        <f>IF($N685="Complete",IF(NOT(ISBLANK(K685)),VLOOKUP(K685,'1D.Report SMS INV1'!$D$5:$J$1005,7,FALSE),""),"")</f>
        <v/>
      </c>
      <c r="Q685" s="285" t="str">
        <f>IF($N685="Complete",IF(NOT(ISBLANK(L685)),VLOOKUP(L685,'1D.Report SMS INV1'!$D$5:$J$1005,7,FALSE),""),"")</f>
        <v/>
      </c>
      <c r="R685" s="285" t="str">
        <f>IF($N685="Complete",IF(NOT(ISBLANK(J685)),VLOOKUP(J685,'1E.Report SMS INV2'!$D$5:$J$1005,7,FALSE),""),"")</f>
        <v/>
      </c>
      <c r="S685" s="285" t="str">
        <f>IF($N685="Complete",IF(NOT(ISBLANK(K685)),VLOOKUP(K685,'1E.Report SMS INV2'!$D$5:$J$1005,7,FALSE),""),"")</f>
        <v/>
      </c>
      <c r="T685" s="285" t="str">
        <f>IF($N685="Complete",IF(NOT(ISBLANK(L685)),VLOOKUP(L685,'1E.Report SMS INV2'!$D$5:$J$1005,7,FALSE),""),"")</f>
        <v/>
      </c>
      <c r="U685" s="285" t="str">
        <f>IF(N685="Complete",IF(COUNTIF($J$12:$J685,$J685)+COUNTIF($K$12:$K685,$J685)+COUNTIF($L$12:$L685,$J685)&gt;1,"Data Duplicate",""),"")</f>
        <v/>
      </c>
      <c r="V685" s="263" t="str">
        <f>IF($N685="Complete",VLOOKUP($B685,'1C.Report TOS PreCall'!$B$2:$K$842,7,FALSE)," ")</f>
        <v xml:space="preserve"> </v>
      </c>
      <c r="W685" s="263" t="str">
        <f>IF($N685="Complete",VLOOKUP($B685,'1C.Report TOS PreCall'!$B$2:$K$842,4,FALSE)," ")</f>
        <v xml:space="preserve"> </v>
      </c>
      <c r="X685" s="263"/>
      <c r="Y685" s="263" t="str">
        <f>IF($N685="Complete",VLOOKUP($B685,'1C.Report TOS PreCall'!$B$2:$K$842,6,FALSE)," ")</f>
        <v xml:space="preserve"> </v>
      </c>
      <c r="Z685" s="263" t="str">
        <f>IF($N685="Complete",VLOOKUP($B685,'1C.Report TOS PreCall'!$B$2:$K$842,8,FALSE)," ")</f>
        <v xml:space="preserve"> </v>
      </c>
      <c r="AA685" s="263" t="str">
        <f>IF($N685="Complete",VLOOKUP($B685,'1C.Report TOS PreCall'!$B$2:$K$842,5,FALSE)," ")</f>
        <v xml:space="preserve"> </v>
      </c>
    </row>
    <row r="686" spans="1:27">
      <c r="A686" s="284">
        <v>676</v>
      </c>
      <c r="B686" s="262"/>
      <c r="C686" s="262"/>
      <c r="D686" s="262"/>
      <c r="E686" s="291"/>
      <c r="F686" s="268"/>
      <c r="G686" s="268"/>
      <c r="H686" s="291"/>
      <c r="I686" s="268"/>
      <c r="J686" s="295"/>
      <c r="K686" s="295"/>
      <c r="L686" s="295"/>
      <c r="M686" s="291"/>
      <c r="N686" s="262"/>
      <c r="O686" s="285" t="str">
        <f>IF($N686="Complete",IF(NOT(ISBLANK(J686)),VLOOKUP(J686,'1D.Report SMS INV1'!$D$5:$J$1005,7,FALSE),""),"")</f>
        <v/>
      </c>
      <c r="P686" s="285" t="str">
        <f>IF($N686="Complete",IF(NOT(ISBLANK(K686)),VLOOKUP(K686,'1D.Report SMS INV1'!$D$5:$J$1005,7,FALSE),""),"")</f>
        <v/>
      </c>
      <c r="Q686" s="285" t="str">
        <f>IF($N686="Complete",IF(NOT(ISBLANK(L686)),VLOOKUP(L686,'1D.Report SMS INV1'!$D$5:$J$1005,7,FALSE),""),"")</f>
        <v/>
      </c>
      <c r="R686" s="285" t="str">
        <f>IF($N686="Complete",IF(NOT(ISBLANK(J686)),VLOOKUP(J686,'1E.Report SMS INV2'!$D$5:$J$1005,7,FALSE),""),"")</f>
        <v/>
      </c>
      <c r="S686" s="285" t="str">
        <f>IF($N686="Complete",IF(NOT(ISBLANK(K686)),VLOOKUP(K686,'1E.Report SMS INV2'!$D$5:$J$1005,7,FALSE),""),"")</f>
        <v/>
      </c>
      <c r="T686" s="285" t="str">
        <f>IF($N686="Complete",IF(NOT(ISBLANK(L686)),VLOOKUP(L686,'1E.Report SMS INV2'!$D$5:$J$1005,7,FALSE),""),"")</f>
        <v/>
      </c>
      <c r="U686" s="285" t="str">
        <f>IF(N686="Complete",IF(COUNTIF($J$12:$J686,$J686)+COUNTIF($K$12:$K686,$J686)+COUNTIF($L$12:$L686,$J686)&gt;1,"Data Duplicate",""),"")</f>
        <v/>
      </c>
      <c r="V686" s="263" t="str">
        <f>IF($N686="Complete",VLOOKUP($B686,'1C.Report TOS PreCall'!$B$2:$K$842,7,FALSE)," ")</f>
        <v xml:space="preserve"> </v>
      </c>
      <c r="W686" s="263" t="str">
        <f>IF($N686="Complete",VLOOKUP($B686,'1C.Report TOS PreCall'!$B$2:$K$842,4,FALSE)," ")</f>
        <v xml:space="preserve"> </v>
      </c>
      <c r="X686" s="263"/>
      <c r="Y686" s="263" t="str">
        <f>IF($N686="Complete",VLOOKUP($B686,'1C.Report TOS PreCall'!$B$2:$K$842,6,FALSE)," ")</f>
        <v xml:space="preserve"> </v>
      </c>
      <c r="Z686" s="263" t="str">
        <f>IF($N686="Complete",VLOOKUP($B686,'1C.Report TOS PreCall'!$B$2:$K$842,8,FALSE)," ")</f>
        <v xml:space="preserve"> </v>
      </c>
      <c r="AA686" s="263" t="str">
        <f>IF($N686="Complete",VLOOKUP($B686,'1C.Report TOS PreCall'!$B$2:$K$842,5,FALSE)," ")</f>
        <v xml:space="preserve"> </v>
      </c>
    </row>
    <row r="687" spans="1:27">
      <c r="A687" s="284">
        <v>677</v>
      </c>
      <c r="B687" s="262"/>
      <c r="C687" s="262"/>
      <c r="D687" s="262"/>
      <c r="E687" s="291"/>
      <c r="F687" s="268"/>
      <c r="G687" s="268"/>
      <c r="H687" s="291"/>
      <c r="I687" s="268"/>
      <c r="J687" s="295"/>
      <c r="K687" s="295"/>
      <c r="L687" s="295"/>
      <c r="M687" s="291"/>
      <c r="N687" s="262"/>
      <c r="O687" s="285" t="str">
        <f>IF($N687="Complete",IF(NOT(ISBLANK(J687)),VLOOKUP(J687,'1D.Report SMS INV1'!$D$5:$J$1005,7,FALSE),""),"")</f>
        <v/>
      </c>
      <c r="P687" s="285" t="str">
        <f>IF($N687="Complete",IF(NOT(ISBLANK(K687)),VLOOKUP(K687,'1D.Report SMS INV1'!$D$5:$J$1005,7,FALSE),""),"")</f>
        <v/>
      </c>
      <c r="Q687" s="285" t="str">
        <f>IF($N687="Complete",IF(NOT(ISBLANK(L687)),VLOOKUP(L687,'1D.Report SMS INV1'!$D$5:$J$1005,7,FALSE),""),"")</f>
        <v/>
      </c>
      <c r="R687" s="285" t="str">
        <f>IF($N687="Complete",IF(NOT(ISBLANK(J687)),VLOOKUP(J687,'1E.Report SMS INV2'!$D$5:$J$1005,7,FALSE),""),"")</f>
        <v/>
      </c>
      <c r="S687" s="285" t="str">
        <f>IF($N687="Complete",IF(NOT(ISBLANK(K687)),VLOOKUP(K687,'1E.Report SMS INV2'!$D$5:$J$1005,7,FALSE),""),"")</f>
        <v/>
      </c>
      <c r="T687" s="285" t="str">
        <f>IF($N687="Complete",IF(NOT(ISBLANK(L687)),VLOOKUP(L687,'1E.Report SMS INV2'!$D$5:$J$1005,7,FALSE),""),"")</f>
        <v/>
      </c>
      <c r="U687" s="285" t="str">
        <f>IF(N687="Complete",IF(COUNTIF($J$12:$J687,$J687)+COUNTIF($K$12:$K687,$J687)+COUNTIF($L$12:$L687,$J687)&gt;1,"Data Duplicate",""),"")</f>
        <v/>
      </c>
      <c r="V687" s="263" t="str">
        <f>IF($N687="Complete",VLOOKUP($B687,'1C.Report TOS PreCall'!$B$2:$K$842,7,FALSE)," ")</f>
        <v xml:space="preserve"> </v>
      </c>
      <c r="W687" s="263" t="str">
        <f>IF($N687="Complete",VLOOKUP($B687,'1C.Report TOS PreCall'!$B$2:$K$842,4,FALSE)," ")</f>
        <v xml:space="preserve"> </v>
      </c>
      <c r="X687" s="263"/>
      <c r="Y687" s="263" t="str">
        <f>IF($N687="Complete",VLOOKUP($B687,'1C.Report TOS PreCall'!$B$2:$K$842,6,FALSE)," ")</f>
        <v xml:space="preserve"> </v>
      </c>
      <c r="Z687" s="263" t="str">
        <f>IF($N687="Complete",VLOOKUP($B687,'1C.Report TOS PreCall'!$B$2:$K$842,8,FALSE)," ")</f>
        <v xml:space="preserve"> </v>
      </c>
      <c r="AA687" s="263" t="str">
        <f>IF($N687="Complete",VLOOKUP($B687,'1C.Report TOS PreCall'!$B$2:$K$842,5,FALSE)," ")</f>
        <v xml:space="preserve"> </v>
      </c>
    </row>
    <row r="688" spans="1:27">
      <c r="A688" s="284">
        <v>678</v>
      </c>
      <c r="B688" s="262"/>
      <c r="C688" s="262"/>
      <c r="D688" s="262"/>
      <c r="E688" s="291"/>
      <c r="F688" s="268"/>
      <c r="G688" s="268"/>
      <c r="H688" s="291"/>
      <c r="I688" s="268"/>
      <c r="J688" s="295"/>
      <c r="K688" s="295"/>
      <c r="L688" s="295"/>
      <c r="M688" s="291"/>
      <c r="N688" s="262"/>
      <c r="O688" s="285" t="str">
        <f>IF($N688="Complete",IF(NOT(ISBLANK(J688)),VLOOKUP(J688,'1D.Report SMS INV1'!$D$5:$J$1005,7,FALSE),""),"")</f>
        <v/>
      </c>
      <c r="P688" s="285" t="str">
        <f>IF($N688="Complete",IF(NOT(ISBLANK(K688)),VLOOKUP(K688,'1D.Report SMS INV1'!$D$5:$J$1005,7,FALSE),""),"")</f>
        <v/>
      </c>
      <c r="Q688" s="285" t="str">
        <f>IF($N688="Complete",IF(NOT(ISBLANK(L688)),VLOOKUP(L688,'1D.Report SMS INV1'!$D$5:$J$1005,7,FALSE),""),"")</f>
        <v/>
      </c>
      <c r="R688" s="285" t="str">
        <f>IF($N688="Complete",IF(NOT(ISBLANK(J688)),VLOOKUP(J688,'1E.Report SMS INV2'!$D$5:$J$1005,7,FALSE),""),"")</f>
        <v/>
      </c>
      <c r="S688" s="285" t="str">
        <f>IF($N688="Complete",IF(NOT(ISBLANK(K688)),VLOOKUP(K688,'1E.Report SMS INV2'!$D$5:$J$1005,7,FALSE),""),"")</f>
        <v/>
      </c>
      <c r="T688" s="285" t="str">
        <f>IF($N688="Complete",IF(NOT(ISBLANK(L688)),VLOOKUP(L688,'1E.Report SMS INV2'!$D$5:$J$1005,7,FALSE),""),"")</f>
        <v/>
      </c>
      <c r="U688" s="285" t="str">
        <f>IF(N688="Complete",IF(COUNTIF($J$12:$J688,$J688)+COUNTIF($K$12:$K688,$J688)+COUNTIF($L$12:$L688,$J688)&gt;1,"Data Duplicate",""),"")</f>
        <v/>
      </c>
      <c r="V688" s="263" t="str">
        <f>IF($N688="Complete",VLOOKUP($B688,'1C.Report TOS PreCall'!$B$2:$K$842,7,FALSE)," ")</f>
        <v xml:space="preserve"> </v>
      </c>
      <c r="W688" s="263" t="str">
        <f>IF($N688="Complete",VLOOKUP($B688,'1C.Report TOS PreCall'!$B$2:$K$842,4,FALSE)," ")</f>
        <v xml:space="preserve"> </v>
      </c>
      <c r="X688" s="263"/>
      <c r="Y688" s="263" t="str">
        <f>IF($N688="Complete",VLOOKUP($B688,'1C.Report TOS PreCall'!$B$2:$K$842,6,FALSE)," ")</f>
        <v xml:space="preserve"> </v>
      </c>
      <c r="Z688" s="263" t="str">
        <f>IF($N688="Complete",VLOOKUP($B688,'1C.Report TOS PreCall'!$B$2:$K$842,8,FALSE)," ")</f>
        <v xml:space="preserve"> </v>
      </c>
      <c r="AA688" s="263" t="str">
        <f>IF($N688="Complete",VLOOKUP($B688,'1C.Report TOS PreCall'!$B$2:$K$842,5,FALSE)," ")</f>
        <v xml:space="preserve"> </v>
      </c>
    </row>
    <row r="689" spans="1:27">
      <c r="A689" s="284">
        <v>679</v>
      </c>
      <c r="B689" s="262"/>
      <c r="C689" s="262"/>
      <c r="D689" s="262"/>
      <c r="E689" s="291"/>
      <c r="F689" s="268"/>
      <c r="G689" s="268"/>
      <c r="H689" s="291"/>
      <c r="I689" s="268"/>
      <c r="J689" s="295"/>
      <c r="K689" s="295"/>
      <c r="L689" s="295"/>
      <c r="M689" s="291"/>
      <c r="N689" s="262"/>
      <c r="O689" s="285" t="str">
        <f>IF($N689="Complete",IF(NOT(ISBLANK(J689)),VLOOKUP(J689,'1D.Report SMS INV1'!$D$5:$J$1005,7,FALSE),""),"")</f>
        <v/>
      </c>
      <c r="P689" s="285" t="str">
        <f>IF($N689="Complete",IF(NOT(ISBLANK(K689)),VLOOKUP(K689,'1D.Report SMS INV1'!$D$5:$J$1005,7,FALSE),""),"")</f>
        <v/>
      </c>
      <c r="Q689" s="285" t="str">
        <f>IF($N689="Complete",IF(NOT(ISBLANK(L689)),VLOOKUP(L689,'1D.Report SMS INV1'!$D$5:$J$1005,7,FALSE),""),"")</f>
        <v/>
      </c>
      <c r="R689" s="285" t="str">
        <f>IF($N689="Complete",IF(NOT(ISBLANK(J689)),VLOOKUP(J689,'1E.Report SMS INV2'!$D$5:$J$1005,7,FALSE),""),"")</f>
        <v/>
      </c>
      <c r="S689" s="285" t="str">
        <f>IF($N689="Complete",IF(NOT(ISBLANK(K689)),VLOOKUP(K689,'1E.Report SMS INV2'!$D$5:$J$1005,7,FALSE),""),"")</f>
        <v/>
      </c>
      <c r="T689" s="285" t="str">
        <f>IF($N689="Complete",IF(NOT(ISBLANK(L689)),VLOOKUP(L689,'1E.Report SMS INV2'!$D$5:$J$1005,7,FALSE),""),"")</f>
        <v/>
      </c>
      <c r="U689" s="285" t="str">
        <f>IF(N689="Complete",IF(COUNTIF($J$12:$J689,$J689)+COUNTIF($K$12:$K689,$J689)+COUNTIF($L$12:$L689,$J689)&gt;1,"Data Duplicate",""),"")</f>
        <v/>
      </c>
      <c r="V689" s="263" t="str">
        <f>IF($N689="Complete",VLOOKUP($B689,'1C.Report TOS PreCall'!$B$2:$K$842,7,FALSE)," ")</f>
        <v xml:space="preserve"> </v>
      </c>
      <c r="W689" s="263" t="str">
        <f>IF($N689="Complete",VLOOKUP($B689,'1C.Report TOS PreCall'!$B$2:$K$842,4,FALSE)," ")</f>
        <v xml:space="preserve"> </v>
      </c>
      <c r="X689" s="263"/>
      <c r="Y689" s="263" t="str">
        <f>IF($N689="Complete",VLOOKUP($B689,'1C.Report TOS PreCall'!$B$2:$K$842,6,FALSE)," ")</f>
        <v xml:space="preserve"> </v>
      </c>
      <c r="Z689" s="263" t="str">
        <f>IF($N689="Complete",VLOOKUP($B689,'1C.Report TOS PreCall'!$B$2:$K$842,8,FALSE)," ")</f>
        <v xml:space="preserve"> </v>
      </c>
      <c r="AA689" s="263" t="str">
        <f>IF($N689="Complete",VLOOKUP($B689,'1C.Report TOS PreCall'!$B$2:$K$842,5,FALSE)," ")</f>
        <v xml:space="preserve"> </v>
      </c>
    </row>
    <row r="690" spans="1:27">
      <c r="A690" s="284">
        <v>680</v>
      </c>
      <c r="B690" s="262"/>
      <c r="C690" s="262"/>
      <c r="D690" s="262"/>
      <c r="E690" s="291"/>
      <c r="F690" s="268"/>
      <c r="G690" s="268"/>
      <c r="H690" s="291"/>
      <c r="I690" s="268"/>
      <c r="J690" s="295"/>
      <c r="K690" s="295"/>
      <c r="L690" s="295"/>
      <c r="M690" s="291"/>
      <c r="N690" s="262"/>
      <c r="O690" s="285" t="str">
        <f>IF($N690="Complete",IF(NOT(ISBLANK(J690)),VLOOKUP(J690,'1D.Report SMS INV1'!$D$5:$J$1005,7,FALSE),""),"")</f>
        <v/>
      </c>
      <c r="P690" s="285" t="str">
        <f>IF($N690="Complete",IF(NOT(ISBLANK(K690)),VLOOKUP(K690,'1D.Report SMS INV1'!$D$5:$J$1005,7,FALSE),""),"")</f>
        <v/>
      </c>
      <c r="Q690" s="285" t="str">
        <f>IF($N690="Complete",IF(NOT(ISBLANK(L690)),VLOOKUP(L690,'1D.Report SMS INV1'!$D$5:$J$1005,7,FALSE),""),"")</f>
        <v/>
      </c>
      <c r="R690" s="285" t="str">
        <f>IF($N690="Complete",IF(NOT(ISBLANK(J690)),VLOOKUP(J690,'1E.Report SMS INV2'!$D$5:$J$1005,7,FALSE),""),"")</f>
        <v/>
      </c>
      <c r="S690" s="285" t="str">
        <f>IF($N690="Complete",IF(NOT(ISBLANK(K690)),VLOOKUP(K690,'1E.Report SMS INV2'!$D$5:$J$1005,7,FALSE),""),"")</f>
        <v/>
      </c>
      <c r="T690" s="285" t="str">
        <f>IF($N690="Complete",IF(NOT(ISBLANK(L690)),VLOOKUP(L690,'1E.Report SMS INV2'!$D$5:$J$1005,7,FALSE),""),"")</f>
        <v/>
      </c>
      <c r="U690" s="285" t="str">
        <f>IF(N690="Complete",IF(COUNTIF($J$12:$J690,$J690)+COUNTIF($K$12:$K690,$J690)+COUNTIF($L$12:$L690,$J690)&gt;1,"Data Duplicate",""),"")</f>
        <v/>
      </c>
      <c r="V690" s="263" t="str">
        <f>IF($N690="Complete",VLOOKUP($B690,'1C.Report TOS PreCall'!$B$2:$K$842,7,FALSE)," ")</f>
        <v xml:space="preserve"> </v>
      </c>
      <c r="W690" s="263" t="str">
        <f>IF($N690="Complete",VLOOKUP($B690,'1C.Report TOS PreCall'!$B$2:$K$842,4,FALSE)," ")</f>
        <v xml:space="preserve"> </v>
      </c>
      <c r="X690" s="263"/>
      <c r="Y690" s="263" t="str">
        <f>IF($N690="Complete",VLOOKUP($B690,'1C.Report TOS PreCall'!$B$2:$K$842,6,FALSE)," ")</f>
        <v xml:space="preserve"> </v>
      </c>
      <c r="Z690" s="263" t="str">
        <f>IF($N690="Complete",VLOOKUP($B690,'1C.Report TOS PreCall'!$B$2:$K$842,8,FALSE)," ")</f>
        <v xml:space="preserve"> </v>
      </c>
      <c r="AA690" s="263" t="str">
        <f>IF($N690="Complete",VLOOKUP($B690,'1C.Report TOS PreCall'!$B$2:$K$842,5,FALSE)," ")</f>
        <v xml:space="preserve"> </v>
      </c>
    </row>
    <row r="691" spans="1:27">
      <c r="A691" s="284">
        <v>681</v>
      </c>
      <c r="B691" s="262"/>
      <c r="C691" s="262"/>
      <c r="D691" s="262"/>
      <c r="E691" s="291"/>
      <c r="F691" s="268"/>
      <c r="G691" s="268"/>
      <c r="H691" s="291"/>
      <c r="I691" s="268"/>
      <c r="J691" s="295"/>
      <c r="K691" s="295"/>
      <c r="L691" s="295"/>
      <c r="M691" s="291"/>
      <c r="N691" s="262"/>
      <c r="O691" s="285" t="str">
        <f>IF($N691="Complete",IF(NOT(ISBLANK(J691)),VLOOKUP(J691,'1D.Report SMS INV1'!$D$5:$J$1005,7,FALSE),""),"")</f>
        <v/>
      </c>
      <c r="P691" s="285" t="str">
        <f>IF($N691="Complete",IF(NOT(ISBLANK(K691)),VLOOKUP(K691,'1D.Report SMS INV1'!$D$5:$J$1005,7,FALSE),""),"")</f>
        <v/>
      </c>
      <c r="Q691" s="285" t="str">
        <f>IF($N691="Complete",IF(NOT(ISBLANK(L691)),VLOOKUP(L691,'1D.Report SMS INV1'!$D$5:$J$1005,7,FALSE),""),"")</f>
        <v/>
      </c>
      <c r="R691" s="285" t="str">
        <f>IF($N691="Complete",IF(NOT(ISBLANK(J691)),VLOOKUP(J691,'1E.Report SMS INV2'!$D$5:$J$1005,7,FALSE),""),"")</f>
        <v/>
      </c>
      <c r="S691" s="285" t="str">
        <f>IF($N691="Complete",IF(NOT(ISBLANK(K691)),VLOOKUP(K691,'1E.Report SMS INV2'!$D$5:$J$1005,7,FALSE),""),"")</f>
        <v/>
      </c>
      <c r="T691" s="285" t="str">
        <f>IF($N691="Complete",IF(NOT(ISBLANK(L691)),VLOOKUP(L691,'1E.Report SMS INV2'!$D$5:$J$1005,7,FALSE),""),"")</f>
        <v/>
      </c>
      <c r="U691" s="285" t="str">
        <f>IF(N691="Complete",IF(COUNTIF($J$12:$J691,$J691)+COUNTIF($K$12:$K691,$J691)+COUNTIF($L$12:$L691,$J691)&gt;1,"Data Duplicate",""),"")</f>
        <v/>
      </c>
      <c r="V691" s="263" t="str">
        <f>IF($N691="Complete",VLOOKUP($B691,'1C.Report TOS PreCall'!$B$2:$K$842,7,FALSE)," ")</f>
        <v xml:space="preserve"> </v>
      </c>
      <c r="W691" s="263" t="str">
        <f>IF($N691="Complete",VLOOKUP($B691,'1C.Report TOS PreCall'!$B$2:$K$842,4,FALSE)," ")</f>
        <v xml:space="preserve"> </v>
      </c>
      <c r="X691" s="263"/>
      <c r="Y691" s="263" t="str">
        <f>IF($N691="Complete",VLOOKUP($B691,'1C.Report TOS PreCall'!$B$2:$K$842,6,FALSE)," ")</f>
        <v xml:space="preserve"> </v>
      </c>
      <c r="Z691" s="263" t="str">
        <f>IF($N691="Complete",VLOOKUP($B691,'1C.Report TOS PreCall'!$B$2:$K$842,8,FALSE)," ")</f>
        <v xml:space="preserve"> </v>
      </c>
      <c r="AA691" s="263" t="str">
        <f>IF($N691="Complete",VLOOKUP($B691,'1C.Report TOS PreCall'!$B$2:$K$842,5,FALSE)," ")</f>
        <v xml:space="preserve"> </v>
      </c>
    </row>
    <row r="692" spans="1:27">
      <c r="A692" s="284">
        <v>682</v>
      </c>
      <c r="B692" s="262"/>
      <c r="C692" s="262"/>
      <c r="D692" s="262"/>
      <c r="E692" s="291"/>
      <c r="F692" s="268"/>
      <c r="G692" s="268"/>
      <c r="H692" s="291"/>
      <c r="I692" s="268"/>
      <c r="J692" s="295"/>
      <c r="K692" s="295"/>
      <c r="L692" s="295"/>
      <c r="M692" s="291"/>
      <c r="N692" s="262"/>
      <c r="O692" s="285" t="str">
        <f>IF($N692="Complete",IF(NOT(ISBLANK(J692)),VLOOKUP(J692,'1D.Report SMS INV1'!$D$5:$J$1005,7,FALSE),""),"")</f>
        <v/>
      </c>
      <c r="P692" s="285" t="str">
        <f>IF($N692="Complete",IF(NOT(ISBLANK(K692)),VLOOKUP(K692,'1D.Report SMS INV1'!$D$5:$J$1005,7,FALSE),""),"")</f>
        <v/>
      </c>
      <c r="Q692" s="285" t="str">
        <f>IF($N692="Complete",IF(NOT(ISBLANK(L692)),VLOOKUP(L692,'1D.Report SMS INV1'!$D$5:$J$1005,7,FALSE),""),"")</f>
        <v/>
      </c>
      <c r="R692" s="285" t="str">
        <f>IF($N692="Complete",IF(NOT(ISBLANK(J692)),VLOOKUP(J692,'1E.Report SMS INV2'!$D$5:$J$1005,7,FALSE),""),"")</f>
        <v/>
      </c>
      <c r="S692" s="285" t="str">
        <f>IF($N692="Complete",IF(NOT(ISBLANK(K692)),VLOOKUP(K692,'1E.Report SMS INV2'!$D$5:$J$1005,7,FALSE),""),"")</f>
        <v/>
      </c>
      <c r="T692" s="285" t="str">
        <f>IF($N692="Complete",IF(NOT(ISBLANK(L692)),VLOOKUP(L692,'1E.Report SMS INV2'!$D$5:$J$1005,7,FALSE),""),"")</f>
        <v/>
      </c>
      <c r="U692" s="285" t="str">
        <f>IF(N692="Complete",IF(COUNTIF($J$12:$J692,$J692)+COUNTIF($K$12:$K692,$J692)+COUNTIF($L$12:$L692,$J692)&gt;1,"Data Duplicate",""),"")</f>
        <v/>
      </c>
      <c r="V692" s="263" t="str">
        <f>IF($N692="Complete",VLOOKUP($B692,'1C.Report TOS PreCall'!$B$2:$K$842,7,FALSE)," ")</f>
        <v xml:space="preserve"> </v>
      </c>
      <c r="W692" s="263" t="str">
        <f>IF($N692="Complete",VLOOKUP($B692,'1C.Report TOS PreCall'!$B$2:$K$842,4,FALSE)," ")</f>
        <v xml:space="preserve"> </v>
      </c>
      <c r="X692" s="263"/>
      <c r="Y692" s="263" t="str">
        <f>IF($N692="Complete",VLOOKUP($B692,'1C.Report TOS PreCall'!$B$2:$K$842,6,FALSE)," ")</f>
        <v xml:space="preserve"> </v>
      </c>
      <c r="Z692" s="263" t="str">
        <f>IF($N692="Complete",VLOOKUP($B692,'1C.Report TOS PreCall'!$B$2:$K$842,8,FALSE)," ")</f>
        <v xml:space="preserve"> </v>
      </c>
      <c r="AA692" s="263" t="str">
        <f>IF($N692="Complete",VLOOKUP($B692,'1C.Report TOS PreCall'!$B$2:$K$842,5,FALSE)," ")</f>
        <v xml:space="preserve"> </v>
      </c>
    </row>
    <row r="693" spans="1:27">
      <c r="A693" s="284">
        <v>683</v>
      </c>
      <c r="B693" s="262"/>
      <c r="C693" s="262"/>
      <c r="D693" s="262"/>
      <c r="E693" s="291"/>
      <c r="F693" s="268"/>
      <c r="G693" s="268"/>
      <c r="H693" s="291"/>
      <c r="I693" s="268"/>
      <c r="J693" s="295"/>
      <c r="K693" s="295"/>
      <c r="L693" s="295"/>
      <c r="M693" s="291"/>
      <c r="N693" s="262"/>
      <c r="O693" s="285" t="str">
        <f>IF($N693="Complete",IF(NOT(ISBLANK(J693)),VLOOKUP(J693,'1D.Report SMS INV1'!$D$5:$J$1005,7,FALSE),""),"")</f>
        <v/>
      </c>
      <c r="P693" s="285" t="str">
        <f>IF($N693="Complete",IF(NOT(ISBLANK(K693)),VLOOKUP(K693,'1D.Report SMS INV1'!$D$5:$J$1005,7,FALSE),""),"")</f>
        <v/>
      </c>
      <c r="Q693" s="285" t="str">
        <f>IF($N693="Complete",IF(NOT(ISBLANK(L693)),VLOOKUP(L693,'1D.Report SMS INV1'!$D$5:$J$1005,7,FALSE),""),"")</f>
        <v/>
      </c>
      <c r="R693" s="285" t="str">
        <f>IF($N693="Complete",IF(NOT(ISBLANK(J693)),VLOOKUP(J693,'1E.Report SMS INV2'!$D$5:$J$1005,7,FALSE),""),"")</f>
        <v/>
      </c>
      <c r="S693" s="285" t="str">
        <f>IF($N693="Complete",IF(NOT(ISBLANK(K693)),VLOOKUP(K693,'1E.Report SMS INV2'!$D$5:$J$1005,7,FALSE),""),"")</f>
        <v/>
      </c>
      <c r="T693" s="285" t="str">
        <f>IF($N693="Complete",IF(NOT(ISBLANK(L693)),VLOOKUP(L693,'1E.Report SMS INV2'!$D$5:$J$1005,7,FALSE),""),"")</f>
        <v/>
      </c>
      <c r="U693" s="285" t="str">
        <f>IF(N693="Complete",IF(COUNTIF($J$12:$J693,$J693)+COUNTIF($K$12:$K693,$J693)+COUNTIF($L$12:$L693,$J693)&gt;1,"Data Duplicate",""),"")</f>
        <v/>
      </c>
      <c r="V693" s="263" t="str">
        <f>IF($N693="Complete",VLOOKUP($B693,'1C.Report TOS PreCall'!$B$2:$K$842,7,FALSE)," ")</f>
        <v xml:space="preserve"> </v>
      </c>
      <c r="W693" s="263" t="str">
        <f>IF($N693="Complete",VLOOKUP($B693,'1C.Report TOS PreCall'!$B$2:$K$842,4,FALSE)," ")</f>
        <v xml:space="preserve"> </v>
      </c>
      <c r="X693" s="263"/>
      <c r="Y693" s="263" t="str">
        <f>IF($N693="Complete",VLOOKUP($B693,'1C.Report TOS PreCall'!$B$2:$K$842,6,FALSE)," ")</f>
        <v xml:space="preserve"> </v>
      </c>
      <c r="Z693" s="263" t="str">
        <f>IF($N693="Complete",VLOOKUP($B693,'1C.Report TOS PreCall'!$B$2:$K$842,8,FALSE)," ")</f>
        <v xml:space="preserve"> </v>
      </c>
      <c r="AA693" s="263" t="str">
        <f>IF($N693="Complete",VLOOKUP($B693,'1C.Report TOS PreCall'!$B$2:$K$842,5,FALSE)," ")</f>
        <v xml:space="preserve"> </v>
      </c>
    </row>
    <row r="694" spans="1:27">
      <c r="A694" s="284">
        <v>684</v>
      </c>
      <c r="B694" s="262"/>
      <c r="C694" s="262"/>
      <c r="D694" s="262"/>
      <c r="E694" s="291"/>
      <c r="F694" s="268"/>
      <c r="G694" s="268"/>
      <c r="H694" s="291"/>
      <c r="I694" s="268"/>
      <c r="J694" s="295"/>
      <c r="K694" s="295"/>
      <c r="L694" s="295"/>
      <c r="M694" s="291"/>
      <c r="N694" s="262"/>
      <c r="O694" s="285" t="str">
        <f>IF($N694="Complete",IF(NOT(ISBLANK(J694)),VLOOKUP(J694,'1D.Report SMS INV1'!$D$5:$J$1005,7,FALSE),""),"")</f>
        <v/>
      </c>
      <c r="P694" s="285" t="str">
        <f>IF($N694="Complete",IF(NOT(ISBLANK(K694)),VLOOKUP(K694,'1D.Report SMS INV1'!$D$5:$J$1005,7,FALSE),""),"")</f>
        <v/>
      </c>
      <c r="Q694" s="285" t="str">
        <f>IF($N694="Complete",IF(NOT(ISBLANK(L694)),VLOOKUP(L694,'1D.Report SMS INV1'!$D$5:$J$1005,7,FALSE),""),"")</f>
        <v/>
      </c>
      <c r="R694" s="285" t="str">
        <f>IF($N694="Complete",IF(NOT(ISBLANK(J694)),VLOOKUP(J694,'1E.Report SMS INV2'!$D$5:$J$1005,7,FALSE),""),"")</f>
        <v/>
      </c>
      <c r="S694" s="285" t="str">
        <f>IF($N694="Complete",IF(NOT(ISBLANK(K694)),VLOOKUP(K694,'1E.Report SMS INV2'!$D$5:$J$1005,7,FALSE),""),"")</f>
        <v/>
      </c>
      <c r="T694" s="285" t="str">
        <f>IF($N694="Complete",IF(NOT(ISBLANK(L694)),VLOOKUP(L694,'1E.Report SMS INV2'!$D$5:$J$1005,7,FALSE),""),"")</f>
        <v/>
      </c>
      <c r="U694" s="285" t="str">
        <f>IF(N694="Complete",IF(COUNTIF($J$12:$J694,$J694)+COUNTIF($K$12:$K694,$J694)+COUNTIF($L$12:$L694,$J694)&gt;1,"Data Duplicate",""),"")</f>
        <v/>
      </c>
      <c r="V694" s="263" t="str">
        <f>IF($N694="Complete",VLOOKUP($B694,'1C.Report TOS PreCall'!$B$2:$K$842,7,FALSE)," ")</f>
        <v xml:space="preserve"> </v>
      </c>
      <c r="W694" s="263" t="str">
        <f>IF($N694="Complete",VLOOKUP($B694,'1C.Report TOS PreCall'!$B$2:$K$842,4,FALSE)," ")</f>
        <v xml:space="preserve"> </v>
      </c>
      <c r="X694" s="263"/>
      <c r="Y694" s="263" t="str">
        <f>IF($N694="Complete",VLOOKUP($B694,'1C.Report TOS PreCall'!$B$2:$K$842,6,FALSE)," ")</f>
        <v xml:space="preserve"> </v>
      </c>
      <c r="Z694" s="263" t="str">
        <f>IF($N694="Complete",VLOOKUP($B694,'1C.Report TOS PreCall'!$B$2:$K$842,8,FALSE)," ")</f>
        <v xml:space="preserve"> </v>
      </c>
      <c r="AA694" s="263" t="str">
        <f>IF($N694="Complete",VLOOKUP($B694,'1C.Report TOS PreCall'!$B$2:$K$842,5,FALSE)," ")</f>
        <v xml:space="preserve"> </v>
      </c>
    </row>
    <row r="695" spans="1:27">
      <c r="A695" s="284">
        <v>685</v>
      </c>
      <c r="B695" s="262"/>
      <c r="C695" s="262"/>
      <c r="D695" s="262"/>
      <c r="E695" s="291"/>
      <c r="F695" s="268"/>
      <c r="G695" s="268"/>
      <c r="H695" s="291"/>
      <c r="I695" s="268"/>
      <c r="J695" s="295"/>
      <c r="K695" s="295"/>
      <c r="L695" s="295"/>
      <c r="M695" s="291"/>
      <c r="N695" s="262"/>
      <c r="O695" s="285" t="str">
        <f>IF($N695="Complete",IF(NOT(ISBLANK(J695)),VLOOKUP(J695,'1D.Report SMS INV1'!$D$5:$J$1005,7,FALSE),""),"")</f>
        <v/>
      </c>
      <c r="P695" s="285" t="str">
        <f>IF($N695="Complete",IF(NOT(ISBLANK(K695)),VLOOKUP(K695,'1D.Report SMS INV1'!$D$5:$J$1005,7,FALSE),""),"")</f>
        <v/>
      </c>
      <c r="Q695" s="285" t="str">
        <f>IF($N695="Complete",IF(NOT(ISBLANK(L695)),VLOOKUP(L695,'1D.Report SMS INV1'!$D$5:$J$1005,7,FALSE),""),"")</f>
        <v/>
      </c>
      <c r="R695" s="285" t="str">
        <f>IF($N695="Complete",IF(NOT(ISBLANK(J695)),VLOOKUP(J695,'1E.Report SMS INV2'!$D$5:$J$1005,7,FALSE),""),"")</f>
        <v/>
      </c>
      <c r="S695" s="285" t="str">
        <f>IF($N695="Complete",IF(NOT(ISBLANK(K695)),VLOOKUP(K695,'1E.Report SMS INV2'!$D$5:$J$1005,7,FALSE),""),"")</f>
        <v/>
      </c>
      <c r="T695" s="285" t="str">
        <f>IF($N695="Complete",IF(NOT(ISBLANK(L695)),VLOOKUP(L695,'1E.Report SMS INV2'!$D$5:$J$1005,7,FALSE),""),"")</f>
        <v/>
      </c>
      <c r="U695" s="285" t="str">
        <f>IF(N695="Complete",IF(COUNTIF($J$12:$J695,$J695)+COUNTIF($K$12:$K695,$J695)+COUNTIF($L$12:$L695,$J695)&gt;1,"Data Duplicate",""),"")</f>
        <v/>
      </c>
      <c r="V695" s="263" t="str">
        <f>IF($N695="Complete",VLOOKUP($B695,'1C.Report TOS PreCall'!$B$2:$K$842,7,FALSE)," ")</f>
        <v xml:space="preserve"> </v>
      </c>
      <c r="W695" s="263" t="str">
        <f>IF($N695="Complete",VLOOKUP($B695,'1C.Report TOS PreCall'!$B$2:$K$842,4,FALSE)," ")</f>
        <v xml:space="preserve"> </v>
      </c>
      <c r="X695" s="263"/>
      <c r="Y695" s="263" t="str">
        <f>IF($N695="Complete",VLOOKUP($B695,'1C.Report TOS PreCall'!$B$2:$K$842,6,FALSE)," ")</f>
        <v xml:space="preserve"> </v>
      </c>
      <c r="Z695" s="263" t="str">
        <f>IF($N695="Complete",VLOOKUP($B695,'1C.Report TOS PreCall'!$B$2:$K$842,8,FALSE)," ")</f>
        <v xml:space="preserve"> </v>
      </c>
      <c r="AA695" s="263" t="str">
        <f>IF($N695="Complete",VLOOKUP($B695,'1C.Report TOS PreCall'!$B$2:$K$842,5,FALSE)," ")</f>
        <v xml:space="preserve"> </v>
      </c>
    </row>
    <row r="696" spans="1:27">
      <c r="A696" s="284">
        <v>686</v>
      </c>
      <c r="B696" s="262"/>
      <c r="C696" s="262"/>
      <c r="D696" s="262"/>
      <c r="E696" s="291"/>
      <c r="F696" s="268"/>
      <c r="G696" s="268"/>
      <c r="H696" s="291"/>
      <c r="I696" s="268"/>
      <c r="J696" s="295"/>
      <c r="K696" s="295"/>
      <c r="L696" s="295"/>
      <c r="M696" s="291"/>
      <c r="N696" s="262"/>
      <c r="O696" s="285" t="str">
        <f>IF($N696="Complete",IF(NOT(ISBLANK(J696)),VLOOKUP(J696,'1D.Report SMS INV1'!$D$5:$J$1005,7,FALSE),""),"")</f>
        <v/>
      </c>
      <c r="P696" s="285" t="str">
        <f>IF($N696="Complete",IF(NOT(ISBLANK(K696)),VLOOKUP(K696,'1D.Report SMS INV1'!$D$5:$J$1005,7,FALSE),""),"")</f>
        <v/>
      </c>
      <c r="Q696" s="285" t="str">
        <f>IF($N696="Complete",IF(NOT(ISBLANK(L696)),VLOOKUP(L696,'1D.Report SMS INV1'!$D$5:$J$1005,7,FALSE),""),"")</f>
        <v/>
      </c>
      <c r="R696" s="285" t="str">
        <f>IF($N696="Complete",IF(NOT(ISBLANK(J696)),VLOOKUP(J696,'1E.Report SMS INV2'!$D$5:$J$1005,7,FALSE),""),"")</f>
        <v/>
      </c>
      <c r="S696" s="285" t="str">
        <f>IF($N696="Complete",IF(NOT(ISBLANK(K696)),VLOOKUP(K696,'1E.Report SMS INV2'!$D$5:$J$1005,7,FALSE),""),"")</f>
        <v/>
      </c>
      <c r="T696" s="285" t="str">
        <f>IF($N696="Complete",IF(NOT(ISBLANK(L696)),VLOOKUP(L696,'1E.Report SMS INV2'!$D$5:$J$1005,7,FALSE),""),"")</f>
        <v/>
      </c>
      <c r="U696" s="285" t="str">
        <f>IF(N696="Complete",IF(COUNTIF($J$12:$J696,$J696)+COUNTIF($K$12:$K696,$J696)+COUNTIF($L$12:$L696,$J696)&gt;1,"Data Duplicate",""),"")</f>
        <v/>
      </c>
      <c r="V696" s="263" t="str">
        <f>IF($N696="Complete",VLOOKUP($B696,'1C.Report TOS PreCall'!$B$2:$K$842,7,FALSE)," ")</f>
        <v xml:space="preserve"> </v>
      </c>
      <c r="W696" s="263" t="str">
        <f>IF($N696="Complete",VLOOKUP($B696,'1C.Report TOS PreCall'!$B$2:$K$842,4,FALSE)," ")</f>
        <v xml:space="preserve"> </v>
      </c>
      <c r="X696" s="263"/>
      <c r="Y696" s="263" t="str">
        <f>IF($N696="Complete",VLOOKUP($B696,'1C.Report TOS PreCall'!$B$2:$K$842,6,FALSE)," ")</f>
        <v xml:space="preserve"> </v>
      </c>
      <c r="Z696" s="263" t="str">
        <f>IF($N696="Complete",VLOOKUP($B696,'1C.Report TOS PreCall'!$B$2:$K$842,8,FALSE)," ")</f>
        <v xml:space="preserve"> </v>
      </c>
      <c r="AA696" s="263" t="str">
        <f>IF($N696="Complete",VLOOKUP($B696,'1C.Report TOS PreCall'!$B$2:$K$842,5,FALSE)," ")</f>
        <v xml:space="preserve"> </v>
      </c>
    </row>
    <row r="697" spans="1:27">
      <c r="A697" s="284">
        <v>687</v>
      </c>
      <c r="B697" s="262"/>
      <c r="C697" s="262"/>
      <c r="D697" s="262"/>
      <c r="E697" s="291"/>
      <c r="F697" s="268"/>
      <c r="G697" s="268"/>
      <c r="H697" s="291"/>
      <c r="I697" s="268"/>
      <c r="J697" s="295"/>
      <c r="K697" s="295"/>
      <c r="L697" s="295"/>
      <c r="M697" s="291"/>
      <c r="N697" s="262"/>
      <c r="O697" s="285" t="str">
        <f>IF($N697="Complete",IF(NOT(ISBLANK(J697)),VLOOKUP(J697,'1D.Report SMS INV1'!$D$5:$J$1005,7,FALSE),""),"")</f>
        <v/>
      </c>
      <c r="P697" s="285" t="str">
        <f>IF($N697="Complete",IF(NOT(ISBLANK(K697)),VLOOKUP(K697,'1D.Report SMS INV1'!$D$5:$J$1005,7,FALSE),""),"")</f>
        <v/>
      </c>
      <c r="Q697" s="285" t="str">
        <f>IF($N697="Complete",IF(NOT(ISBLANK(L697)),VLOOKUP(L697,'1D.Report SMS INV1'!$D$5:$J$1005,7,FALSE),""),"")</f>
        <v/>
      </c>
      <c r="R697" s="285" t="str">
        <f>IF($N697="Complete",IF(NOT(ISBLANK(J697)),VLOOKUP(J697,'1E.Report SMS INV2'!$D$5:$J$1005,7,FALSE),""),"")</f>
        <v/>
      </c>
      <c r="S697" s="285" t="str">
        <f>IF($N697="Complete",IF(NOT(ISBLANK(K697)),VLOOKUP(K697,'1E.Report SMS INV2'!$D$5:$J$1005,7,FALSE),""),"")</f>
        <v/>
      </c>
      <c r="T697" s="285" t="str">
        <f>IF($N697="Complete",IF(NOT(ISBLANK(L697)),VLOOKUP(L697,'1E.Report SMS INV2'!$D$5:$J$1005,7,FALSE),""),"")</f>
        <v/>
      </c>
      <c r="U697" s="285" t="str">
        <f>IF(N697="Complete",IF(COUNTIF($J$12:$J697,$J697)+COUNTIF($K$12:$K697,$J697)+COUNTIF($L$12:$L697,$J697)&gt;1,"Data Duplicate",""),"")</f>
        <v/>
      </c>
      <c r="V697" s="263" t="str">
        <f>IF($N697="Complete",VLOOKUP($B697,'1C.Report TOS PreCall'!$B$2:$K$842,7,FALSE)," ")</f>
        <v xml:space="preserve"> </v>
      </c>
      <c r="W697" s="263" t="str">
        <f>IF($N697="Complete",VLOOKUP($B697,'1C.Report TOS PreCall'!$B$2:$K$842,4,FALSE)," ")</f>
        <v xml:space="preserve"> </v>
      </c>
      <c r="X697" s="263"/>
      <c r="Y697" s="263" t="str">
        <f>IF($N697="Complete",VLOOKUP($B697,'1C.Report TOS PreCall'!$B$2:$K$842,6,FALSE)," ")</f>
        <v xml:space="preserve"> </v>
      </c>
      <c r="Z697" s="263" t="str">
        <f>IF($N697="Complete",VLOOKUP($B697,'1C.Report TOS PreCall'!$B$2:$K$842,8,FALSE)," ")</f>
        <v xml:space="preserve"> </v>
      </c>
      <c r="AA697" s="263" t="str">
        <f>IF($N697="Complete",VLOOKUP($B697,'1C.Report TOS PreCall'!$B$2:$K$842,5,FALSE)," ")</f>
        <v xml:space="preserve"> </v>
      </c>
    </row>
    <row r="698" spans="1:27">
      <c r="A698" s="284">
        <v>688</v>
      </c>
      <c r="B698" s="262"/>
      <c r="C698" s="262"/>
      <c r="D698" s="262"/>
      <c r="E698" s="291"/>
      <c r="F698" s="268"/>
      <c r="G698" s="268"/>
      <c r="H698" s="291"/>
      <c r="I698" s="268"/>
      <c r="J698" s="295"/>
      <c r="K698" s="295"/>
      <c r="L698" s="295"/>
      <c r="M698" s="291"/>
      <c r="N698" s="262"/>
      <c r="O698" s="285" t="str">
        <f>IF($N698="Complete",IF(NOT(ISBLANK(J698)),VLOOKUP(J698,'1D.Report SMS INV1'!$D$5:$J$1005,7,FALSE),""),"")</f>
        <v/>
      </c>
      <c r="P698" s="285" t="str">
        <f>IF($N698="Complete",IF(NOT(ISBLANK(K698)),VLOOKUP(K698,'1D.Report SMS INV1'!$D$5:$J$1005,7,FALSE),""),"")</f>
        <v/>
      </c>
      <c r="Q698" s="285" t="str">
        <f>IF($N698="Complete",IF(NOT(ISBLANK(L698)),VLOOKUP(L698,'1D.Report SMS INV1'!$D$5:$J$1005,7,FALSE),""),"")</f>
        <v/>
      </c>
      <c r="R698" s="285" t="str">
        <f>IF($N698="Complete",IF(NOT(ISBLANK(J698)),VLOOKUP(J698,'1E.Report SMS INV2'!$D$5:$J$1005,7,FALSE),""),"")</f>
        <v/>
      </c>
      <c r="S698" s="285" t="str">
        <f>IF($N698="Complete",IF(NOT(ISBLANK(K698)),VLOOKUP(K698,'1E.Report SMS INV2'!$D$5:$J$1005,7,FALSE),""),"")</f>
        <v/>
      </c>
      <c r="T698" s="285" t="str">
        <f>IF($N698="Complete",IF(NOT(ISBLANK(L698)),VLOOKUP(L698,'1E.Report SMS INV2'!$D$5:$J$1005,7,FALSE),""),"")</f>
        <v/>
      </c>
      <c r="U698" s="285" t="str">
        <f>IF(N698="Complete",IF(COUNTIF($J$12:$J698,$J698)+COUNTIF($K$12:$K698,$J698)+COUNTIF($L$12:$L698,$J698)&gt;1,"Data Duplicate",""),"")</f>
        <v/>
      </c>
      <c r="V698" s="263" t="str">
        <f>IF($N698="Complete",VLOOKUP($B698,'1C.Report TOS PreCall'!$B$2:$K$842,7,FALSE)," ")</f>
        <v xml:space="preserve"> </v>
      </c>
      <c r="W698" s="263" t="str">
        <f>IF($N698="Complete",VLOOKUP($B698,'1C.Report TOS PreCall'!$B$2:$K$842,4,FALSE)," ")</f>
        <v xml:space="preserve"> </v>
      </c>
      <c r="X698" s="263"/>
      <c r="Y698" s="263" t="str">
        <f>IF($N698="Complete",VLOOKUP($B698,'1C.Report TOS PreCall'!$B$2:$K$842,6,FALSE)," ")</f>
        <v xml:space="preserve"> </v>
      </c>
      <c r="Z698" s="263" t="str">
        <f>IF($N698="Complete",VLOOKUP($B698,'1C.Report TOS PreCall'!$B$2:$K$842,8,FALSE)," ")</f>
        <v xml:space="preserve"> </v>
      </c>
      <c r="AA698" s="263" t="str">
        <f>IF($N698="Complete",VLOOKUP($B698,'1C.Report TOS PreCall'!$B$2:$K$842,5,FALSE)," ")</f>
        <v xml:space="preserve"> </v>
      </c>
    </row>
    <row r="699" spans="1:27">
      <c r="A699" s="284">
        <v>689</v>
      </c>
      <c r="B699" s="262"/>
      <c r="C699" s="262"/>
      <c r="D699" s="262"/>
      <c r="E699" s="291"/>
      <c r="F699" s="268"/>
      <c r="G699" s="268"/>
      <c r="H699" s="291"/>
      <c r="I699" s="268"/>
      <c r="J699" s="295"/>
      <c r="K699" s="295"/>
      <c r="L699" s="295"/>
      <c r="M699" s="291"/>
      <c r="N699" s="262"/>
      <c r="O699" s="285" t="str">
        <f>IF($N699="Complete",IF(NOT(ISBLANK(J699)),VLOOKUP(J699,'1D.Report SMS INV1'!$D$5:$J$1005,7,FALSE),""),"")</f>
        <v/>
      </c>
      <c r="P699" s="285" t="str">
        <f>IF($N699="Complete",IF(NOT(ISBLANK(K699)),VLOOKUP(K699,'1D.Report SMS INV1'!$D$5:$J$1005,7,FALSE),""),"")</f>
        <v/>
      </c>
      <c r="Q699" s="285" t="str">
        <f>IF($N699="Complete",IF(NOT(ISBLANK(L699)),VLOOKUP(L699,'1D.Report SMS INV1'!$D$5:$J$1005,7,FALSE),""),"")</f>
        <v/>
      </c>
      <c r="R699" s="285" t="str">
        <f>IF($N699="Complete",IF(NOT(ISBLANK(J699)),VLOOKUP(J699,'1E.Report SMS INV2'!$D$5:$J$1005,7,FALSE),""),"")</f>
        <v/>
      </c>
      <c r="S699" s="285" t="str">
        <f>IF($N699="Complete",IF(NOT(ISBLANK(K699)),VLOOKUP(K699,'1E.Report SMS INV2'!$D$5:$J$1005,7,FALSE),""),"")</f>
        <v/>
      </c>
      <c r="T699" s="285" t="str">
        <f>IF($N699="Complete",IF(NOT(ISBLANK(L699)),VLOOKUP(L699,'1E.Report SMS INV2'!$D$5:$J$1005,7,FALSE),""),"")</f>
        <v/>
      </c>
      <c r="U699" s="285" t="str">
        <f>IF(N699="Complete",IF(COUNTIF($J$12:$J699,$J699)+COUNTIF($K$12:$K699,$J699)+COUNTIF($L$12:$L699,$J699)&gt;1,"Data Duplicate",""),"")</f>
        <v/>
      </c>
      <c r="V699" s="263" t="str">
        <f>IF($N699="Complete",VLOOKUP($B699,'1C.Report TOS PreCall'!$B$2:$K$842,7,FALSE)," ")</f>
        <v xml:space="preserve"> </v>
      </c>
      <c r="W699" s="263" t="str">
        <f>IF($N699="Complete",VLOOKUP($B699,'1C.Report TOS PreCall'!$B$2:$K$842,4,FALSE)," ")</f>
        <v xml:space="preserve"> </v>
      </c>
      <c r="X699" s="263"/>
      <c r="Y699" s="263" t="str">
        <f>IF($N699="Complete",VLOOKUP($B699,'1C.Report TOS PreCall'!$B$2:$K$842,6,FALSE)," ")</f>
        <v xml:space="preserve"> </v>
      </c>
      <c r="Z699" s="263" t="str">
        <f>IF($N699="Complete",VLOOKUP($B699,'1C.Report TOS PreCall'!$B$2:$K$842,8,FALSE)," ")</f>
        <v xml:space="preserve"> </v>
      </c>
      <c r="AA699" s="263" t="str">
        <f>IF($N699="Complete",VLOOKUP($B699,'1C.Report TOS PreCall'!$B$2:$K$842,5,FALSE)," ")</f>
        <v xml:space="preserve"> </v>
      </c>
    </row>
    <row r="700" spans="1:27">
      <c r="A700" s="284">
        <v>690</v>
      </c>
      <c r="B700" s="262"/>
      <c r="C700" s="262"/>
      <c r="D700" s="262"/>
      <c r="E700" s="291"/>
      <c r="F700" s="268"/>
      <c r="G700" s="268"/>
      <c r="H700" s="291"/>
      <c r="I700" s="268"/>
      <c r="J700" s="295"/>
      <c r="K700" s="295"/>
      <c r="L700" s="295"/>
      <c r="M700" s="291"/>
      <c r="N700" s="262"/>
      <c r="O700" s="285" t="str">
        <f>IF($N700="Complete",IF(NOT(ISBLANK(J700)),VLOOKUP(J700,'1D.Report SMS INV1'!$D$5:$J$1005,7,FALSE),""),"")</f>
        <v/>
      </c>
      <c r="P700" s="285" t="str">
        <f>IF($N700="Complete",IF(NOT(ISBLANK(K700)),VLOOKUP(K700,'1D.Report SMS INV1'!$D$5:$J$1005,7,FALSE),""),"")</f>
        <v/>
      </c>
      <c r="Q700" s="285" t="str">
        <f>IF($N700="Complete",IF(NOT(ISBLANK(L700)),VLOOKUP(L700,'1D.Report SMS INV1'!$D$5:$J$1005,7,FALSE),""),"")</f>
        <v/>
      </c>
      <c r="R700" s="285" t="str">
        <f>IF($N700="Complete",IF(NOT(ISBLANK(J700)),VLOOKUP(J700,'1E.Report SMS INV2'!$D$5:$J$1005,7,FALSE),""),"")</f>
        <v/>
      </c>
      <c r="S700" s="285" t="str">
        <f>IF($N700="Complete",IF(NOT(ISBLANK(K700)),VLOOKUP(K700,'1E.Report SMS INV2'!$D$5:$J$1005,7,FALSE),""),"")</f>
        <v/>
      </c>
      <c r="T700" s="285" t="str">
        <f>IF($N700="Complete",IF(NOT(ISBLANK(L700)),VLOOKUP(L700,'1E.Report SMS INV2'!$D$5:$J$1005,7,FALSE),""),"")</f>
        <v/>
      </c>
      <c r="U700" s="285" t="str">
        <f>IF(N700="Complete",IF(COUNTIF($J$12:$J700,$J700)+COUNTIF($K$12:$K700,$J700)+COUNTIF($L$12:$L700,$J700)&gt;1,"Data Duplicate",""),"")</f>
        <v/>
      </c>
      <c r="V700" s="263" t="str">
        <f>IF($N700="Complete",VLOOKUP($B700,'1C.Report TOS PreCall'!$B$2:$K$842,7,FALSE)," ")</f>
        <v xml:space="preserve"> </v>
      </c>
      <c r="W700" s="263" t="str">
        <f>IF($N700="Complete",VLOOKUP($B700,'1C.Report TOS PreCall'!$B$2:$K$842,4,FALSE)," ")</f>
        <v xml:space="preserve"> </v>
      </c>
      <c r="X700" s="263"/>
      <c r="Y700" s="263" t="str">
        <f>IF($N700="Complete",VLOOKUP($B700,'1C.Report TOS PreCall'!$B$2:$K$842,6,FALSE)," ")</f>
        <v xml:space="preserve"> </v>
      </c>
      <c r="Z700" s="263" t="str">
        <f>IF($N700="Complete",VLOOKUP($B700,'1C.Report TOS PreCall'!$B$2:$K$842,8,FALSE)," ")</f>
        <v xml:space="preserve"> </v>
      </c>
      <c r="AA700" s="263" t="str">
        <f>IF($N700="Complete",VLOOKUP($B700,'1C.Report TOS PreCall'!$B$2:$K$842,5,FALSE)," ")</f>
        <v xml:space="preserve"> </v>
      </c>
    </row>
    <row r="701" spans="1:27">
      <c r="A701" s="284">
        <v>691</v>
      </c>
      <c r="B701" s="262"/>
      <c r="C701" s="262"/>
      <c r="D701" s="262"/>
      <c r="E701" s="291"/>
      <c r="F701" s="268"/>
      <c r="G701" s="268"/>
      <c r="H701" s="291"/>
      <c r="I701" s="268"/>
      <c r="J701" s="295"/>
      <c r="K701" s="295"/>
      <c r="L701" s="295"/>
      <c r="M701" s="291"/>
      <c r="N701" s="262"/>
      <c r="O701" s="285" t="str">
        <f>IF($N701="Complete",IF(NOT(ISBLANK(J701)),VLOOKUP(J701,'1D.Report SMS INV1'!$D$5:$J$1005,7,FALSE),""),"")</f>
        <v/>
      </c>
      <c r="P701" s="285" t="str">
        <f>IF($N701="Complete",IF(NOT(ISBLANK(K701)),VLOOKUP(K701,'1D.Report SMS INV1'!$D$5:$J$1005,7,FALSE),""),"")</f>
        <v/>
      </c>
      <c r="Q701" s="285" t="str">
        <f>IF($N701="Complete",IF(NOT(ISBLANK(L701)),VLOOKUP(L701,'1D.Report SMS INV1'!$D$5:$J$1005,7,FALSE),""),"")</f>
        <v/>
      </c>
      <c r="R701" s="285" t="str">
        <f>IF($N701="Complete",IF(NOT(ISBLANK(J701)),VLOOKUP(J701,'1E.Report SMS INV2'!$D$5:$J$1005,7,FALSE),""),"")</f>
        <v/>
      </c>
      <c r="S701" s="285" t="str">
        <f>IF($N701="Complete",IF(NOT(ISBLANK(K701)),VLOOKUP(K701,'1E.Report SMS INV2'!$D$5:$J$1005,7,FALSE),""),"")</f>
        <v/>
      </c>
      <c r="T701" s="285" t="str">
        <f>IF($N701="Complete",IF(NOT(ISBLANK(L701)),VLOOKUP(L701,'1E.Report SMS INV2'!$D$5:$J$1005,7,FALSE),""),"")</f>
        <v/>
      </c>
      <c r="U701" s="285" t="str">
        <f>IF(N701="Complete",IF(COUNTIF($J$12:$J701,$J701)+COUNTIF($K$12:$K701,$J701)+COUNTIF($L$12:$L701,$J701)&gt;1,"Data Duplicate",""),"")</f>
        <v/>
      </c>
      <c r="V701" s="263" t="str">
        <f>IF($N701="Complete",VLOOKUP($B701,'1C.Report TOS PreCall'!$B$2:$K$842,7,FALSE)," ")</f>
        <v xml:space="preserve"> </v>
      </c>
      <c r="W701" s="263" t="str">
        <f>IF($N701="Complete",VLOOKUP($B701,'1C.Report TOS PreCall'!$B$2:$K$842,4,FALSE)," ")</f>
        <v xml:space="preserve"> </v>
      </c>
      <c r="X701" s="263"/>
      <c r="Y701" s="263" t="str">
        <f>IF($N701="Complete",VLOOKUP($B701,'1C.Report TOS PreCall'!$B$2:$K$842,6,FALSE)," ")</f>
        <v xml:space="preserve"> </v>
      </c>
      <c r="Z701" s="263" t="str">
        <f>IF($N701="Complete",VLOOKUP($B701,'1C.Report TOS PreCall'!$B$2:$K$842,8,FALSE)," ")</f>
        <v xml:space="preserve"> </v>
      </c>
      <c r="AA701" s="263" t="str">
        <f>IF($N701="Complete",VLOOKUP($B701,'1C.Report TOS PreCall'!$B$2:$K$842,5,FALSE)," ")</f>
        <v xml:space="preserve"> </v>
      </c>
    </row>
    <row r="702" spans="1:27">
      <c r="A702" s="284">
        <v>692</v>
      </c>
      <c r="B702" s="262"/>
      <c r="C702" s="262"/>
      <c r="D702" s="262"/>
      <c r="E702" s="291"/>
      <c r="F702" s="268"/>
      <c r="G702" s="268"/>
      <c r="H702" s="291"/>
      <c r="I702" s="268"/>
      <c r="J702" s="295"/>
      <c r="K702" s="295"/>
      <c r="L702" s="295"/>
      <c r="M702" s="291"/>
      <c r="N702" s="262"/>
      <c r="O702" s="285" t="str">
        <f>IF($N702="Complete",IF(NOT(ISBLANK(J702)),VLOOKUP(J702,'1D.Report SMS INV1'!$D$5:$J$1005,7,FALSE),""),"")</f>
        <v/>
      </c>
      <c r="P702" s="285" t="str">
        <f>IF($N702="Complete",IF(NOT(ISBLANK(K702)),VLOOKUP(K702,'1D.Report SMS INV1'!$D$5:$J$1005,7,FALSE),""),"")</f>
        <v/>
      </c>
      <c r="Q702" s="285" t="str">
        <f>IF($N702="Complete",IF(NOT(ISBLANK(L702)),VLOOKUP(L702,'1D.Report SMS INV1'!$D$5:$J$1005,7,FALSE),""),"")</f>
        <v/>
      </c>
      <c r="R702" s="285" t="str">
        <f>IF($N702="Complete",IF(NOT(ISBLANK(J702)),VLOOKUP(J702,'1E.Report SMS INV2'!$D$5:$J$1005,7,FALSE),""),"")</f>
        <v/>
      </c>
      <c r="S702" s="285" t="str">
        <f>IF($N702="Complete",IF(NOT(ISBLANK(K702)),VLOOKUP(K702,'1E.Report SMS INV2'!$D$5:$J$1005,7,FALSE),""),"")</f>
        <v/>
      </c>
      <c r="T702" s="285" t="str">
        <f>IF($N702="Complete",IF(NOT(ISBLANK(L702)),VLOOKUP(L702,'1E.Report SMS INV2'!$D$5:$J$1005,7,FALSE),""),"")</f>
        <v/>
      </c>
      <c r="U702" s="285" t="str">
        <f>IF(N702="Complete",IF(COUNTIF($J$12:$J702,$J702)+COUNTIF($K$12:$K702,$J702)+COUNTIF($L$12:$L702,$J702)&gt;1,"Data Duplicate",""),"")</f>
        <v/>
      </c>
      <c r="V702" s="263" t="str">
        <f>IF($N702="Complete",VLOOKUP($B702,'1C.Report TOS PreCall'!$B$2:$K$842,7,FALSE)," ")</f>
        <v xml:space="preserve"> </v>
      </c>
      <c r="W702" s="263" t="str">
        <f>IF($N702="Complete",VLOOKUP($B702,'1C.Report TOS PreCall'!$B$2:$K$842,4,FALSE)," ")</f>
        <v xml:space="preserve"> </v>
      </c>
      <c r="X702" s="263"/>
      <c r="Y702" s="263" t="str">
        <f>IF($N702="Complete",VLOOKUP($B702,'1C.Report TOS PreCall'!$B$2:$K$842,6,FALSE)," ")</f>
        <v xml:space="preserve"> </v>
      </c>
      <c r="Z702" s="263" t="str">
        <f>IF($N702="Complete",VLOOKUP($B702,'1C.Report TOS PreCall'!$B$2:$K$842,8,FALSE)," ")</f>
        <v xml:space="preserve"> </v>
      </c>
      <c r="AA702" s="263" t="str">
        <f>IF($N702="Complete",VLOOKUP($B702,'1C.Report TOS PreCall'!$B$2:$K$842,5,FALSE)," ")</f>
        <v xml:space="preserve"> </v>
      </c>
    </row>
    <row r="703" spans="1:27">
      <c r="A703" s="284">
        <v>693</v>
      </c>
      <c r="B703" s="262"/>
      <c r="C703" s="262"/>
      <c r="D703" s="262"/>
      <c r="E703" s="291"/>
      <c r="F703" s="268"/>
      <c r="G703" s="268"/>
      <c r="H703" s="291"/>
      <c r="I703" s="268"/>
      <c r="J703" s="295"/>
      <c r="K703" s="295"/>
      <c r="L703" s="295"/>
      <c r="M703" s="291"/>
      <c r="N703" s="262"/>
      <c r="O703" s="285" t="str">
        <f>IF($N703="Complete",IF(NOT(ISBLANK(J703)),VLOOKUP(J703,'1D.Report SMS INV1'!$D$5:$J$1005,7,FALSE),""),"")</f>
        <v/>
      </c>
      <c r="P703" s="285" t="str">
        <f>IF($N703="Complete",IF(NOT(ISBLANK(K703)),VLOOKUP(K703,'1D.Report SMS INV1'!$D$5:$J$1005,7,FALSE),""),"")</f>
        <v/>
      </c>
      <c r="Q703" s="285" t="str">
        <f>IF($N703="Complete",IF(NOT(ISBLANK(L703)),VLOOKUP(L703,'1D.Report SMS INV1'!$D$5:$J$1005,7,FALSE),""),"")</f>
        <v/>
      </c>
      <c r="R703" s="285" t="str">
        <f>IF($N703="Complete",IF(NOT(ISBLANK(J703)),VLOOKUP(J703,'1E.Report SMS INV2'!$D$5:$J$1005,7,FALSE),""),"")</f>
        <v/>
      </c>
      <c r="S703" s="285" t="str">
        <f>IF($N703="Complete",IF(NOT(ISBLANK(K703)),VLOOKUP(K703,'1E.Report SMS INV2'!$D$5:$J$1005,7,FALSE),""),"")</f>
        <v/>
      </c>
      <c r="T703" s="285" t="str">
        <f>IF($N703="Complete",IF(NOT(ISBLANK(L703)),VLOOKUP(L703,'1E.Report SMS INV2'!$D$5:$J$1005,7,FALSE),""),"")</f>
        <v/>
      </c>
      <c r="U703" s="285" t="str">
        <f>IF(N703="Complete",IF(COUNTIF($J$12:$J703,$J703)+COUNTIF($K$12:$K703,$J703)+COUNTIF($L$12:$L703,$J703)&gt;1,"Data Duplicate",""),"")</f>
        <v/>
      </c>
      <c r="V703" s="263" t="str">
        <f>IF($N703="Complete",VLOOKUP($B703,'1C.Report TOS PreCall'!$B$2:$K$842,7,FALSE)," ")</f>
        <v xml:space="preserve"> </v>
      </c>
      <c r="W703" s="263" t="str">
        <f>IF($N703="Complete",VLOOKUP($B703,'1C.Report TOS PreCall'!$B$2:$K$842,4,FALSE)," ")</f>
        <v xml:space="preserve"> </v>
      </c>
      <c r="X703" s="263"/>
      <c r="Y703" s="263" t="str">
        <f>IF($N703="Complete",VLOOKUP($B703,'1C.Report TOS PreCall'!$B$2:$K$842,6,FALSE)," ")</f>
        <v xml:space="preserve"> </v>
      </c>
      <c r="Z703" s="263" t="str">
        <f>IF($N703="Complete",VLOOKUP($B703,'1C.Report TOS PreCall'!$B$2:$K$842,8,FALSE)," ")</f>
        <v xml:space="preserve"> </v>
      </c>
      <c r="AA703" s="263" t="str">
        <f>IF($N703="Complete",VLOOKUP($B703,'1C.Report TOS PreCall'!$B$2:$K$842,5,FALSE)," ")</f>
        <v xml:space="preserve"> </v>
      </c>
    </row>
    <row r="704" spans="1:27">
      <c r="A704" s="284">
        <v>694</v>
      </c>
      <c r="B704" s="262"/>
      <c r="C704" s="262"/>
      <c r="D704" s="262"/>
      <c r="E704" s="291"/>
      <c r="F704" s="268"/>
      <c r="G704" s="268"/>
      <c r="H704" s="291"/>
      <c r="I704" s="268"/>
      <c r="J704" s="295"/>
      <c r="K704" s="295"/>
      <c r="L704" s="295"/>
      <c r="M704" s="291"/>
      <c r="N704" s="262"/>
      <c r="O704" s="285" t="str">
        <f>IF($N704="Complete",IF(NOT(ISBLANK(J704)),VLOOKUP(J704,'1D.Report SMS INV1'!$D$5:$J$1005,7,FALSE),""),"")</f>
        <v/>
      </c>
      <c r="P704" s="285" t="str">
        <f>IF($N704="Complete",IF(NOT(ISBLANK(K704)),VLOOKUP(K704,'1D.Report SMS INV1'!$D$5:$J$1005,7,FALSE),""),"")</f>
        <v/>
      </c>
      <c r="Q704" s="285" t="str">
        <f>IF($N704="Complete",IF(NOT(ISBLANK(L704)),VLOOKUP(L704,'1D.Report SMS INV1'!$D$5:$J$1005,7,FALSE),""),"")</f>
        <v/>
      </c>
      <c r="R704" s="285" t="str">
        <f>IF($N704="Complete",IF(NOT(ISBLANK(J704)),VLOOKUP(J704,'1E.Report SMS INV2'!$D$5:$J$1005,7,FALSE),""),"")</f>
        <v/>
      </c>
      <c r="S704" s="285" t="str">
        <f>IF($N704="Complete",IF(NOT(ISBLANK(K704)),VLOOKUP(K704,'1E.Report SMS INV2'!$D$5:$J$1005,7,FALSE),""),"")</f>
        <v/>
      </c>
      <c r="T704" s="285" t="str">
        <f>IF($N704="Complete",IF(NOT(ISBLANK(L704)),VLOOKUP(L704,'1E.Report SMS INV2'!$D$5:$J$1005,7,FALSE),""),"")</f>
        <v/>
      </c>
      <c r="U704" s="285" t="str">
        <f>IF(N704="Complete",IF(COUNTIF($J$12:$J704,$J704)+COUNTIF($K$12:$K704,$J704)+COUNTIF($L$12:$L704,$J704)&gt;1,"Data Duplicate",""),"")</f>
        <v/>
      </c>
      <c r="V704" s="263" t="str">
        <f>IF($N704="Complete",VLOOKUP($B704,'1C.Report TOS PreCall'!$B$2:$K$842,7,FALSE)," ")</f>
        <v xml:space="preserve"> </v>
      </c>
      <c r="W704" s="263" t="str">
        <f>IF($N704="Complete",VLOOKUP($B704,'1C.Report TOS PreCall'!$B$2:$K$842,4,FALSE)," ")</f>
        <v xml:space="preserve"> </v>
      </c>
      <c r="X704" s="263"/>
      <c r="Y704" s="263" t="str">
        <f>IF($N704="Complete",VLOOKUP($B704,'1C.Report TOS PreCall'!$B$2:$K$842,6,FALSE)," ")</f>
        <v xml:space="preserve"> </v>
      </c>
      <c r="Z704" s="263" t="str">
        <f>IF($N704="Complete",VLOOKUP($B704,'1C.Report TOS PreCall'!$B$2:$K$842,8,FALSE)," ")</f>
        <v xml:space="preserve"> </v>
      </c>
      <c r="AA704" s="263" t="str">
        <f>IF($N704="Complete",VLOOKUP($B704,'1C.Report TOS PreCall'!$B$2:$K$842,5,FALSE)," ")</f>
        <v xml:space="preserve"> </v>
      </c>
    </row>
    <row r="705" spans="1:27">
      <c r="A705" s="284">
        <v>695</v>
      </c>
      <c r="B705" s="262"/>
      <c r="C705" s="262"/>
      <c r="D705" s="262"/>
      <c r="E705" s="291"/>
      <c r="F705" s="268"/>
      <c r="G705" s="268"/>
      <c r="H705" s="291"/>
      <c r="I705" s="268"/>
      <c r="J705" s="295"/>
      <c r="K705" s="295"/>
      <c r="L705" s="295"/>
      <c r="M705" s="291"/>
      <c r="N705" s="262"/>
      <c r="O705" s="285" t="str">
        <f>IF($N705="Complete",IF(NOT(ISBLANK(J705)),VLOOKUP(J705,'1D.Report SMS INV1'!$D$5:$J$1005,7,FALSE),""),"")</f>
        <v/>
      </c>
      <c r="P705" s="285" t="str">
        <f>IF($N705="Complete",IF(NOT(ISBLANK(K705)),VLOOKUP(K705,'1D.Report SMS INV1'!$D$5:$J$1005,7,FALSE),""),"")</f>
        <v/>
      </c>
      <c r="Q705" s="285" t="str">
        <f>IF($N705="Complete",IF(NOT(ISBLANK(L705)),VLOOKUP(L705,'1D.Report SMS INV1'!$D$5:$J$1005,7,FALSE),""),"")</f>
        <v/>
      </c>
      <c r="R705" s="285" t="str">
        <f>IF($N705="Complete",IF(NOT(ISBLANK(J705)),VLOOKUP(J705,'1E.Report SMS INV2'!$D$5:$J$1005,7,FALSE),""),"")</f>
        <v/>
      </c>
      <c r="S705" s="285" t="str">
        <f>IF($N705="Complete",IF(NOT(ISBLANK(K705)),VLOOKUP(K705,'1E.Report SMS INV2'!$D$5:$J$1005,7,FALSE),""),"")</f>
        <v/>
      </c>
      <c r="T705" s="285" t="str">
        <f>IF($N705="Complete",IF(NOT(ISBLANK(L705)),VLOOKUP(L705,'1E.Report SMS INV2'!$D$5:$J$1005,7,FALSE),""),"")</f>
        <v/>
      </c>
      <c r="U705" s="285" t="str">
        <f>IF(N705="Complete",IF(COUNTIF($J$12:$J705,$J705)+COUNTIF($K$12:$K705,$J705)+COUNTIF($L$12:$L705,$J705)&gt;1,"Data Duplicate",""),"")</f>
        <v/>
      </c>
      <c r="V705" s="263" t="str">
        <f>IF($N705="Complete",VLOOKUP($B705,'1C.Report TOS PreCall'!$B$2:$K$842,7,FALSE)," ")</f>
        <v xml:space="preserve"> </v>
      </c>
      <c r="W705" s="263" t="str">
        <f>IF($N705="Complete",VLOOKUP($B705,'1C.Report TOS PreCall'!$B$2:$K$842,4,FALSE)," ")</f>
        <v xml:space="preserve"> </v>
      </c>
      <c r="X705" s="263"/>
      <c r="Y705" s="263" t="str">
        <f>IF($N705="Complete",VLOOKUP($B705,'1C.Report TOS PreCall'!$B$2:$K$842,6,FALSE)," ")</f>
        <v xml:space="preserve"> </v>
      </c>
      <c r="Z705" s="263" t="str">
        <f>IF($N705="Complete",VLOOKUP($B705,'1C.Report TOS PreCall'!$B$2:$K$842,8,FALSE)," ")</f>
        <v xml:space="preserve"> </v>
      </c>
      <c r="AA705" s="263" t="str">
        <f>IF($N705="Complete",VLOOKUP($B705,'1C.Report TOS PreCall'!$B$2:$K$842,5,FALSE)," ")</f>
        <v xml:space="preserve"> </v>
      </c>
    </row>
    <row r="706" spans="1:27">
      <c r="A706" s="284">
        <v>696</v>
      </c>
      <c r="B706" s="262"/>
      <c r="C706" s="262"/>
      <c r="D706" s="262"/>
      <c r="E706" s="291"/>
      <c r="F706" s="268"/>
      <c r="G706" s="268"/>
      <c r="H706" s="291"/>
      <c r="I706" s="268"/>
      <c r="J706" s="295"/>
      <c r="K706" s="295"/>
      <c r="L706" s="295"/>
      <c r="M706" s="291"/>
      <c r="N706" s="262"/>
      <c r="O706" s="285" t="str">
        <f>IF($N706="Complete",IF(NOT(ISBLANK(J706)),VLOOKUP(J706,'1D.Report SMS INV1'!$D$5:$J$1005,7,FALSE),""),"")</f>
        <v/>
      </c>
      <c r="P706" s="285" t="str">
        <f>IF($N706="Complete",IF(NOT(ISBLANK(K706)),VLOOKUP(K706,'1D.Report SMS INV1'!$D$5:$J$1005,7,FALSE),""),"")</f>
        <v/>
      </c>
      <c r="Q706" s="285" t="str">
        <f>IF($N706="Complete",IF(NOT(ISBLANK(L706)),VLOOKUP(L706,'1D.Report SMS INV1'!$D$5:$J$1005,7,FALSE),""),"")</f>
        <v/>
      </c>
      <c r="R706" s="285" t="str">
        <f>IF($N706="Complete",IF(NOT(ISBLANK(J706)),VLOOKUP(J706,'1E.Report SMS INV2'!$D$5:$J$1005,7,FALSE),""),"")</f>
        <v/>
      </c>
      <c r="S706" s="285" t="str">
        <f>IF($N706="Complete",IF(NOT(ISBLANK(K706)),VLOOKUP(K706,'1E.Report SMS INV2'!$D$5:$J$1005,7,FALSE),""),"")</f>
        <v/>
      </c>
      <c r="T706" s="285" t="str">
        <f>IF($N706="Complete",IF(NOT(ISBLANK(L706)),VLOOKUP(L706,'1E.Report SMS INV2'!$D$5:$J$1005,7,FALSE),""),"")</f>
        <v/>
      </c>
      <c r="U706" s="285" t="str">
        <f>IF(N706="Complete",IF(COUNTIF($J$12:$J706,$J706)+COUNTIF($K$12:$K706,$J706)+COUNTIF($L$12:$L706,$J706)&gt;1,"Data Duplicate",""),"")</f>
        <v/>
      </c>
      <c r="V706" s="263" t="str">
        <f>IF($N706="Complete",VLOOKUP($B706,'1C.Report TOS PreCall'!$B$2:$K$842,7,FALSE)," ")</f>
        <v xml:space="preserve"> </v>
      </c>
      <c r="W706" s="263" t="str">
        <f>IF($N706="Complete",VLOOKUP($B706,'1C.Report TOS PreCall'!$B$2:$K$842,4,FALSE)," ")</f>
        <v xml:space="preserve"> </v>
      </c>
      <c r="X706" s="263"/>
      <c r="Y706" s="263" t="str">
        <f>IF($N706="Complete",VLOOKUP($B706,'1C.Report TOS PreCall'!$B$2:$K$842,6,FALSE)," ")</f>
        <v xml:space="preserve"> </v>
      </c>
      <c r="Z706" s="263" t="str">
        <f>IF($N706="Complete",VLOOKUP($B706,'1C.Report TOS PreCall'!$B$2:$K$842,8,FALSE)," ")</f>
        <v xml:space="preserve"> </v>
      </c>
      <c r="AA706" s="263" t="str">
        <f>IF($N706="Complete",VLOOKUP($B706,'1C.Report TOS PreCall'!$B$2:$K$842,5,FALSE)," ")</f>
        <v xml:space="preserve"> </v>
      </c>
    </row>
    <row r="707" spans="1:27">
      <c r="A707" s="284">
        <v>697</v>
      </c>
      <c r="B707" s="262"/>
      <c r="C707" s="262"/>
      <c r="D707" s="262"/>
      <c r="E707" s="291"/>
      <c r="F707" s="268"/>
      <c r="G707" s="268"/>
      <c r="H707" s="291"/>
      <c r="I707" s="268"/>
      <c r="J707" s="295"/>
      <c r="K707" s="295"/>
      <c r="L707" s="295"/>
      <c r="M707" s="291"/>
      <c r="N707" s="262"/>
      <c r="O707" s="285" t="str">
        <f>IF($N707="Complete",IF(NOT(ISBLANK(J707)),VLOOKUP(J707,'1D.Report SMS INV1'!$D$5:$J$1005,7,FALSE),""),"")</f>
        <v/>
      </c>
      <c r="P707" s="285" t="str">
        <f>IF($N707="Complete",IF(NOT(ISBLANK(K707)),VLOOKUP(K707,'1D.Report SMS INV1'!$D$5:$J$1005,7,FALSE),""),"")</f>
        <v/>
      </c>
      <c r="Q707" s="285" t="str">
        <f>IF($N707="Complete",IF(NOT(ISBLANK(L707)),VLOOKUP(L707,'1D.Report SMS INV1'!$D$5:$J$1005,7,FALSE),""),"")</f>
        <v/>
      </c>
      <c r="R707" s="285" t="str">
        <f>IF($N707="Complete",IF(NOT(ISBLANK(J707)),VLOOKUP(J707,'1E.Report SMS INV2'!$D$5:$J$1005,7,FALSE),""),"")</f>
        <v/>
      </c>
      <c r="S707" s="285" t="str">
        <f>IF($N707="Complete",IF(NOT(ISBLANK(K707)),VLOOKUP(K707,'1E.Report SMS INV2'!$D$5:$J$1005,7,FALSE),""),"")</f>
        <v/>
      </c>
      <c r="T707" s="285" t="str">
        <f>IF($N707="Complete",IF(NOT(ISBLANK(L707)),VLOOKUP(L707,'1E.Report SMS INV2'!$D$5:$J$1005,7,FALSE),""),"")</f>
        <v/>
      </c>
      <c r="U707" s="285" t="str">
        <f>IF(N707="Complete",IF(COUNTIF($J$12:$J707,$J707)+COUNTIF($K$12:$K707,$J707)+COUNTIF($L$12:$L707,$J707)&gt;1,"Data Duplicate",""),"")</f>
        <v/>
      </c>
      <c r="V707" s="263" t="str">
        <f>IF($N707="Complete",VLOOKUP($B707,'1C.Report TOS PreCall'!$B$2:$K$842,7,FALSE)," ")</f>
        <v xml:space="preserve"> </v>
      </c>
      <c r="W707" s="263" t="str">
        <f>IF($N707="Complete",VLOOKUP($B707,'1C.Report TOS PreCall'!$B$2:$K$842,4,FALSE)," ")</f>
        <v xml:space="preserve"> </v>
      </c>
      <c r="X707" s="263"/>
      <c r="Y707" s="263" t="str">
        <f>IF($N707="Complete",VLOOKUP($B707,'1C.Report TOS PreCall'!$B$2:$K$842,6,FALSE)," ")</f>
        <v xml:space="preserve"> </v>
      </c>
      <c r="Z707" s="263" t="str">
        <f>IF($N707="Complete",VLOOKUP($B707,'1C.Report TOS PreCall'!$B$2:$K$842,8,FALSE)," ")</f>
        <v xml:space="preserve"> </v>
      </c>
      <c r="AA707" s="263" t="str">
        <f>IF($N707="Complete",VLOOKUP($B707,'1C.Report TOS PreCall'!$B$2:$K$842,5,FALSE)," ")</f>
        <v xml:space="preserve"> </v>
      </c>
    </row>
    <row r="708" spans="1:27">
      <c r="A708" s="284">
        <v>698</v>
      </c>
      <c r="B708" s="262"/>
      <c r="C708" s="262"/>
      <c r="D708" s="262"/>
      <c r="E708" s="291"/>
      <c r="F708" s="268"/>
      <c r="G708" s="268"/>
      <c r="H708" s="291"/>
      <c r="I708" s="268"/>
      <c r="J708" s="295"/>
      <c r="K708" s="295"/>
      <c r="L708" s="295"/>
      <c r="M708" s="291"/>
      <c r="N708" s="262"/>
      <c r="O708" s="285" t="str">
        <f>IF($N708="Complete",IF(NOT(ISBLANK(J708)),VLOOKUP(J708,'1D.Report SMS INV1'!$D$5:$J$1005,7,FALSE),""),"")</f>
        <v/>
      </c>
      <c r="P708" s="285" t="str">
        <f>IF($N708="Complete",IF(NOT(ISBLANK(K708)),VLOOKUP(K708,'1D.Report SMS INV1'!$D$5:$J$1005,7,FALSE),""),"")</f>
        <v/>
      </c>
      <c r="Q708" s="285" t="str">
        <f>IF($N708="Complete",IF(NOT(ISBLANK(L708)),VLOOKUP(L708,'1D.Report SMS INV1'!$D$5:$J$1005,7,FALSE),""),"")</f>
        <v/>
      </c>
      <c r="R708" s="285" t="str">
        <f>IF($N708="Complete",IF(NOT(ISBLANK(J708)),VLOOKUP(J708,'1E.Report SMS INV2'!$D$5:$J$1005,7,FALSE),""),"")</f>
        <v/>
      </c>
      <c r="S708" s="285" t="str">
        <f>IF($N708="Complete",IF(NOT(ISBLANK(K708)),VLOOKUP(K708,'1E.Report SMS INV2'!$D$5:$J$1005,7,FALSE),""),"")</f>
        <v/>
      </c>
      <c r="T708" s="285" t="str">
        <f>IF($N708="Complete",IF(NOT(ISBLANK(L708)),VLOOKUP(L708,'1E.Report SMS INV2'!$D$5:$J$1005,7,FALSE),""),"")</f>
        <v/>
      </c>
      <c r="U708" s="285" t="str">
        <f>IF(N708="Complete",IF(COUNTIF($J$12:$J708,$J708)+COUNTIF($K$12:$K708,$J708)+COUNTIF($L$12:$L708,$J708)&gt;1,"Data Duplicate",""),"")</f>
        <v/>
      </c>
      <c r="V708" s="263" t="str">
        <f>IF($N708="Complete",VLOOKUP($B708,'1C.Report TOS PreCall'!$B$2:$K$842,7,FALSE)," ")</f>
        <v xml:space="preserve"> </v>
      </c>
      <c r="W708" s="263" t="str">
        <f>IF($N708="Complete",VLOOKUP($B708,'1C.Report TOS PreCall'!$B$2:$K$842,4,FALSE)," ")</f>
        <v xml:space="preserve"> </v>
      </c>
      <c r="X708" s="263"/>
      <c r="Y708" s="263" t="str">
        <f>IF($N708="Complete",VLOOKUP($B708,'1C.Report TOS PreCall'!$B$2:$K$842,6,FALSE)," ")</f>
        <v xml:space="preserve"> </v>
      </c>
      <c r="Z708" s="263" t="str">
        <f>IF($N708="Complete",VLOOKUP($B708,'1C.Report TOS PreCall'!$B$2:$K$842,8,FALSE)," ")</f>
        <v xml:space="preserve"> </v>
      </c>
      <c r="AA708" s="263" t="str">
        <f>IF($N708="Complete",VLOOKUP($B708,'1C.Report TOS PreCall'!$B$2:$K$842,5,FALSE)," ")</f>
        <v xml:space="preserve"> </v>
      </c>
    </row>
    <row r="709" spans="1:27">
      <c r="A709" s="284">
        <v>699</v>
      </c>
      <c r="B709" s="262"/>
      <c r="C709" s="262"/>
      <c r="D709" s="262"/>
      <c r="E709" s="291"/>
      <c r="F709" s="268"/>
      <c r="G709" s="268"/>
      <c r="H709" s="291"/>
      <c r="I709" s="268"/>
      <c r="J709" s="295"/>
      <c r="K709" s="295"/>
      <c r="L709" s="295"/>
      <c r="M709" s="291"/>
      <c r="N709" s="262"/>
      <c r="O709" s="285" t="str">
        <f>IF($N709="Complete",IF(NOT(ISBLANK(J709)),VLOOKUP(J709,'1D.Report SMS INV1'!$D$5:$J$1005,7,FALSE),""),"")</f>
        <v/>
      </c>
      <c r="P709" s="285" t="str">
        <f>IF($N709="Complete",IF(NOT(ISBLANK(K709)),VLOOKUP(K709,'1D.Report SMS INV1'!$D$5:$J$1005,7,FALSE),""),"")</f>
        <v/>
      </c>
      <c r="Q709" s="285" t="str">
        <f>IF($N709="Complete",IF(NOT(ISBLANK(L709)),VLOOKUP(L709,'1D.Report SMS INV1'!$D$5:$J$1005,7,FALSE),""),"")</f>
        <v/>
      </c>
      <c r="R709" s="285" t="str">
        <f>IF($N709="Complete",IF(NOT(ISBLANK(J709)),VLOOKUP(J709,'1E.Report SMS INV2'!$D$5:$J$1005,7,FALSE),""),"")</f>
        <v/>
      </c>
      <c r="S709" s="285" t="str">
        <f>IF($N709="Complete",IF(NOT(ISBLANK(K709)),VLOOKUP(K709,'1E.Report SMS INV2'!$D$5:$J$1005,7,FALSE),""),"")</f>
        <v/>
      </c>
      <c r="T709" s="285" t="str">
        <f>IF($N709="Complete",IF(NOT(ISBLANK(L709)),VLOOKUP(L709,'1E.Report SMS INV2'!$D$5:$J$1005,7,FALSE),""),"")</f>
        <v/>
      </c>
      <c r="U709" s="285" t="str">
        <f>IF(N709="Complete",IF(COUNTIF($J$12:$J709,$J709)+COUNTIF($K$12:$K709,$J709)+COUNTIF($L$12:$L709,$J709)&gt;1,"Data Duplicate",""),"")</f>
        <v/>
      </c>
      <c r="V709" s="263" t="str">
        <f>IF($N709="Complete",VLOOKUP($B709,'1C.Report TOS PreCall'!$B$2:$K$842,7,FALSE)," ")</f>
        <v xml:space="preserve"> </v>
      </c>
      <c r="W709" s="263" t="str">
        <f>IF($N709="Complete",VLOOKUP($B709,'1C.Report TOS PreCall'!$B$2:$K$842,4,FALSE)," ")</f>
        <v xml:space="preserve"> </v>
      </c>
      <c r="X709" s="263"/>
      <c r="Y709" s="263" t="str">
        <f>IF($N709="Complete",VLOOKUP($B709,'1C.Report TOS PreCall'!$B$2:$K$842,6,FALSE)," ")</f>
        <v xml:space="preserve"> </v>
      </c>
      <c r="Z709" s="263" t="str">
        <f>IF($N709="Complete",VLOOKUP($B709,'1C.Report TOS PreCall'!$B$2:$K$842,8,FALSE)," ")</f>
        <v xml:space="preserve"> </v>
      </c>
      <c r="AA709" s="263" t="str">
        <f>IF($N709="Complete",VLOOKUP($B709,'1C.Report TOS PreCall'!$B$2:$K$842,5,FALSE)," ")</f>
        <v xml:space="preserve"> </v>
      </c>
    </row>
    <row r="710" spans="1:27">
      <c r="A710" s="284">
        <v>700</v>
      </c>
      <c r="B710" s="262"/>
      <c r="C710" s="262"/>
      <c r="D710" s="262"/>
      <c r="E710" s="291"/>
      <c r="F710" s="268"/>
      <c r="G710" s="268"/>
      <c r="H710" s="291"/>
      <c r="I710" s="268"/>
      <c r="J710" s="295"/>
      <c r="K710" s="295"/>
      <c r="L710" s="295"/>
      <c r="M710" s="291"/>
      <c r="N710" s="262"/>
      <c r="O710" s="285" t="str">
        <f>IF($N710="Complete",IF(NOT(ISBLANK(J710)),VLOOKUP(J710,'1D.Report SMS INV1'!$D$5:$J$1005,7,FALSE),""),"")</f>
        <v/>
      </c>
      <c r="P710" s="285" t="str">
        <f>IF($N710="Complete",IF(NOT(ISBLANK(K710)),VLOOKUP(K710,'1D.Report SMS INV1'!$D$5:$J$1005,7,FALSE),""),"")</f>
        <v/>
      </c>
      <c r="Q710" s="285" t="str">
        <f>IF($N710="Complete",IF(NOT(ISBLANK(L710)),VLOOKUP(L710,'1D.Report SMS INV1'!$D$5:$J$1005,7,FALSE),""),"")</f>
        <v/>
      </c>
      <c r="R710" s="285" t="str">
        <f>IF($N710="Complete",IF(NOT(ISBLANK(J710)),VLOOKUP(J710,'1E.Report SMS INV2'!$D$5:$J$1005,7,FALSE),""),"")</f>
        <v/>
      </c>
      <c r="S710" s="285" t="str">
        <f>IF($N710="Complete",IF(NOT(ISBLANK(K710)),VLOOKUP(K710,'1E.Report SMS INV2'!$D$5:$J$1005,7,FALSE),""),"")</f>
        <v/>
      </c>
      <c r="T710" s="285" t="str">
        <f>IF($N710="Complete",IF(NOT(ISBLANK(L710)),VLOOKUP(L710,'1E.Report SMS INV2'!$D$5:$J$1005,7,FALSE),""),"")</f>
        <v/>
      </c>
      <c r="U710" s="285" t="str">
        <f>IF(N710="Complete",IF(COUNTIF($J$12:$J710,$J710)+COUNTIF($K$12:$K710,$J710)+COUNTIF($L$12:$L710,$J710)&gt;1,"Data Duplicate",""),"")</f>
        <v/>
      </c>
      <c r="V710" s="263" t="str">
        <f>IF($N710="Complete",VLOOKUP($B710,'1C.Report TOS PreCall'!$B$2:$K$842,7,FALSE)," ")</f>
        <v xml:space="preserve"> </v>
      </c>
      <c r="W710" s="263" t="str">
        <f>IF($N710="Complete",VLOOKUP($B710,'1C.Report TOS PreCall'!$B$2:$K$842,4,FALSE)," ")</f>
        <v xml:space="preserve"> </v>
      </c>
      <c r="X710" s="263"/>
      <c r="Y710" s="263" t="str">
        <f>IF($N710="Complete",VLOOKUP($B710,'1C.Report TOS PreCall'!$B$2:$K$842,6,FALSE)," ")</f>
        <v xml:space="preserve"> </v>
      </c>
      <c r="Z710" s="263" t="str">
        <f>IF($N710="Complete",VLOOKUP($B710,'1C.Report TOS PreCall'!$B$2:$K$842,8,FALSE)," ")</f>
        <v xml:space="preserve"> </v>
      </c>
      <c r="AA710" s="263" t="str">
        <f>IF($N710="Complete",VLOOKUP($B710,'1C.Report TOS PreCall'!$B$2:$K$842,5,FALSE)," ")</f>
        <v xml:space="preserve"> </v>
      </c>
    </row>
    <row r="711" spans="1:27">
      <c r="A711" s="284">
        <v>701</v>
      </c>
      <c r="B711" s="262"/>
      <c r="C711" s="262"/>
      <c r="D711" s="262"/>
      <c r="E711" s="291"/>
      <c r="F711" s="268"/>
      <c r="G711" s="268"/>
      <c r="H711" s="291"/>
      <c r="I711" s="268"/>
      <c r="J711" s="295"/>
      <c r="K711" s="295"/>
      <c r="L711" s="295"/>
      <c r="M711" s="291"/>
      <c r="N711" s="262"/>
      <c r="O711" s="285" t="str">
        <f>IF($N711="Complete",IF(NOT(ISBLANK(J711)),VLOOKUP(J711,'1D.Report SMS INV1'!$D$5:$J$1005,7,FALSE),""),"")</f>
        <v/>
      </c>
      <c r="P711" s="285" t="str">
        <f>IF($N711="Complete",IF(NOT(ISBLANK(K711)),VLOOKUP(K711,'1D.Report SMS INV1'!$D$5:$J$1005,7,FALSE),""),"")</f>
        <v/>
      </c>
      <c r="Q711" s="285" t="str">
        <f>IF($N711="Complete",IF(NOT(ISBLANK(L711)),VLOOKUP(L711,'1D.Report SMS INV1'!$D$5:$J$1005,7,FALSE),""),"")</f>
        <v/>
      </c>
      <c r="R711" s="285" t="str">
        <f>IF($N711="Complete",IF(NOT(ISBLANK(J711)),VLOOKUP(J711,'1E.Report SMS INV2'!$D$5:$J$1005,7,FALSE),""),"")</f>
        <v/>
      </c>
      <c r="S711" s="285" t="str">
        <f>IF($N711="Complete",IF(NOT(ISBLANK(K711)),VLOOKUP(K711,'1E.Report SMS INV2'!$D$5:$J$1005,7,FALSE),""),"")</f>
        <v/>
      </c>
      <c r="T711" s="285" t="str">
        <f>IF($N711="Complete",IF(NOT(ISBLANK(L711)),VLOOKUP(L711,'1E.Report SMS INV2'!$D$5:$J$1005,7,FALSE),""),"")</f>
        <v/>
      </c>
      <c r="U711" s="285" t="str">
        <f>IF(N711="Complete",IF(COUNTIF($J$12:$J711,$J711)+COUNTIF($K$12:$K711,$J711)+COUNTIF($L$12:$L711,$J711)&gt;1,"Data Duplicate",""),"")</f>
        <v/>
      </c>
      <c r="V711" s="263" t="str">
        <f>IF($N711="Complete",VLOOKUP($B711,'1C.Report TOS PreCall'!$B$2:$K$842,7,FALSE)," ")</f>
        <v xml:space="preserve"> </v>
      </c>
      <c r="W711" s="263" t="str">
        <f>IF($N711="Complete",VLOOKUP($B711,'1C.Report TOS PreCall'!$B$2:$K$842,4,FALSE)," ")</f>
        <v xml:space="preserve"> </v>
      </c>
      <c r="X711" s="263"/>
      <c r="Y711" s="263" t="str">
        <f>IF($N711="Complete",VLOOKUP($B711,'1C.Report TOS PreCall'!$B$2:$K$842,6,FALSE)," ")</f>
        <v xml:space="preserve"> </v>
      </c>
      <c r="Z711" s="263" t="str">
        <f>IF($N711="Complete",VLOOKUP($B711,'1C.Report TOS PreCall'!$B$2:$K$842,8,FALSE)," ")</f>
        <v xml:space="preserve"> </v>
      </c>
      <c r="AA711" s="263" t="str">
        <f>IF($N711="Complete",VLOOKUP($B711,'1C.Report TOS PreCall'!$B$2:$K$842,5,FALSE)," ")</f>
        <v xml:space="preserve"> </v>
      </c>
    </row>
    <row r="712" spans="1:27">
      <c r="A712" s="284">
        <v>702</v>
      </c>
      <c r="B712" s="262"/>
      <c r="C712" s="262"/>
      <c r="D712" s="262"/>
      <c r="E712" s="291"/>
      <c r="F712" s="268"/>
      <c r="G712" s="268"/>
      <c r="H712" s="291"/>
      <c r="I712" s="268"/>
      <c r="J712" s="295"/>
      <c r="K712" s="295"/>
      <c r="L712" s="295"/>
      <c r="M712" s="291"/>
      <c r="N712" s="262"/>
      <c r="O712" s="285" t="str">
        <f>IF($N712="Complete",IF(NOT(ISBLANK(J712)),VLOOKUP(J712,'1D.Report SMS INV1'!$D$5:$J$1005,7,FALSE),""),"")</f>
        <v/>
      </c>
      <c r="P712" s="285" t="str">
        <f>IF($N712="Complete",IF(NOT(ISBLANK(K712)),VLOOKUP(K712,'1D.Report SMS INV1'!$D$5:$J$1005,7,FALSE),""),"")</f>
        <v/>
      </c>
      <c r="Q712" s="285" t="str">
        <f>IF($N712="Complete",IF(NOT(ISBLANK(L712)),VLOOKUP(L712,'1D.Report SMS INV1'!$D$5:$J$1005,7,FALSE),""),"")</f>
        <v/>
      </c>
      <c r="R712" s="285" t="str">
        <f>IF($N712="Complete",IF(NOT(ISBLANK(J712)),VLOOKUP(J712,'1E.Report SMS INV2'!$D$5:$J$1005,7,FALSE),""),"")</f>
        <v/>
      </c>
      <c r="S712" s="285" t="str">
        <f>IF($N712="Complete",IF(NOT(ISBLANK(K712)),VLOOKUP(K712,'1E.Report SMS INV2'!$D$5:$J$1005,7,FALSE),""),"")</f>
        <v/>
      </c>
      <c r="T712" s="285" t="str">
        <f>IF($N712="Complete",IF(NOT(ISBLANK(L712)),VLOOKUP(L712,'1E.Report SMS INV2'!$D$5:$J$1005,7,FALSE),""),"")</f>
        <v/>
      </c>
      <c r="U712" s="285" t="str">
        <f>IF(N712="Complete",IF(COUNTIF($J$12:$J712,$J712)+COUNTIF($K$12:$K712,$J712)+COUNTIF($L$12:$L712,$J712)&gt;1,"Data Duplicate",""),"")</f>
        <v/>
      </c>
      <c r="V712" s="263" t="str">
        <f>IF($N712="Complete",VLOOKUP($B712,'1C.Report TOS PreCall'!$B$2:$K$842,7,FALSE)," ")</f>
        <v xml:space="preserve"> </v>
      </c>
      <c r="W712" s="263" t="str">
        <f>IF($N712="Complete",VLOOKUP($B712,'1C.Report TOS PreCall'!$B$2:$K$842,4,FALSE)," ")</f>
        <v xml:space="preserve"> </v>
      </c>
      <c r="X712" s="263"/>
      <c r="Y712" s="263" t="str">
        <f>IF($N712="Complete",VLOOKUP($B712,'1C.Report TOS PreCall'!$B$2:$K$842,6,FALSE)," ")</f>
        <v xml:space="preserve"> </v>
      </c>
      <c r="Z712" s="263" t="str">
        <f>IF($N712="Complete",VLOOKUP($B712,'1C.Report TOS PreCall'!$B$2:$K$842,8,FALSE)," ")</f>
        <v xml:space="preserve"> </v>
      </c>
      <c r="AA712" s="263" t="str">
        <f>IF($N712="Complete",VLOOKUP($B712,'1C.Report TOS PreCall'!$B$2:$K$842,5,FALSE)," ")</f>
        <v xml:space="preserve"> </v>
      </c>
    </row>
    <row r="713" spans="1:27">
      <c r="A713" s="284">
        <v>703</v>
      </c>
      <c r="B713" s="262"/>
      <c r="C713" s="262"/>
      <c r="D713" s="262"/>
      <c r="E713" s="291"/>
      <c r="F713" s="268"/>
      <c r="G713" s="268"/>
      <c r="H713" s="291"/>
      <c r="I713" s="268"/>
      <c r="J713" s="295"/>
      <c r="K713" s="295"/>
      <c r="L713" s="295"/>
      <c r="M713" s="291"/>
      <c r="N713" s="262"/>
      <c r="O713" s="285" t="str">
        <f>IF($N713="Complete",IF(NOT(ISBLANK(J713)),VLOOKUP(J713,'1D.Report SMS INV1'!$D$5:$J$1005,7,FALSE),""),"")</f>
        <v/>
      </c>
      <c r="P713" s="285" t="str">
        <f>IF($N713="Complete",IF(NOT(ISBLANK(K713)),VLOOKUP(K713,'1D.Report SMS INV1'!$D$5:$J$1005,7,FALSE),""),"")</f>
        <v/>
      </c>
      <c r="Q713" s="285" t="str">
        <f>IF($N713="Complete",IF(NOT(ISBLANK(L713)),VLOOKUP(L713,'1D.Report SMS INV1'!$D$5:$J$1005,7,FALSE),""),"")</f>
        <v/>
      </c>
      <c r="R713" s="285" t="str">
        <f>IF($N713="Complete",IF(NOT(ISBLANK(J713)),VLOOKUP(J713,'1E.Report SMS INV2'!$D$5:$J$1005,7,FALSE),""),"")</f>
        <v/>
      </c>
      <c r="S713" s="285" t="str">
        <f>IF($N713="Complete",IF(NOT(ISBLANK(K713)),VLOOKUP(K713,'1E.Report SMS INV2'!$D$5:$J$1005,7,FALSE),""),"")</f>
        <v/>
      </c>
      <c r="T713" s="285" t="str">
        <f>IF($N713="Complete",IF(NOT(ISBLANK(L713)),VLOOKUP(L713,'1E.Report SMS INV2'!$D$5:$J$1005,7,FALSE),""),"")</f>
        <v/>
      </c>
      <c r="U713" s="285" t="str">
        <f>IF(N713="Complete",IF(COUNTIF($J$12:$J713,$J713)+COUNTIF($K$12:$K713,$J713)+COUNTIF($L$12:$L713,$J713)&gt;1,"Data Duplicate",""),"")</f>
        <v/>
      </c>
      <c r="V713" s="263" t="str">
        <f>IF($N713="Complete",VLOOKUP($B713,'1C.Report TOS PreCall'!$B$2:$K$842,7,FALSE)," ")</f>
        <v xml:space="preserve"> </v>
      </c>
      <c r="W713" s="263" t="str">
        <f>IF($N713="Complete",VLOOKUP($B713,'1C.Report TOS PreCall'!$B$2:$K$842,4,FALSE)," ")</f>
        <v xml:space="preserve"> </v>
      </c>
      <c r="X713" s="263"/>
      <c r="Y713" s="263" t="str">
        <f>IF($N713="Complete",VLOOKUP($B713,'1C.Report TOS PreCall'!$B$2:$K$842,6,FALSE)," ")</f>
        <v xml:space="preserve"> </v>
      </c>
      <c r="Z713" s="263" t="str">
        <f>IF($N713="Complete",VLOOKUP($B713,'1C.Report TOS PreCall'!$B$2:$K$842,8,FALSE)," ")</f>
        <v xml:space="preserve"> </v>
      </c>
      <c r="AA713" s="263" t="str">
        <f>IF($N713="Complete",VLOOKUP($B713,'1C.Report TOS PreCall'!$B$2:$K$842,5,FALSE)," ")</f>
        <v xml:space="preserve"> </v>
      </c>
    </row>
    <row r="714" spans="1:27">
      <c r="A714" s="284">
        <v>704</v>
      </c>
      <c r="B714" s="262"/>
      <c r="C714" s="262"/>
      <c r="D714" s="262"/>
      <c r="E714" s="291"/>
      <c r="F714" s="268"/>
      <c r="G714" s="268"/>
      <c r="H714" s="291"/>
      <c r="I714" s="268"/>
      <c r="J714" s="295"/>
      <c r="K714" s="295"/>
      <c r="L714" s="295"/>
      <c r="M714" s="291"/>
      <c r="N714" s="262"/>
      <c r="O714" s="285" t="str">
        <f>IF($N714="Complete",IF(NOT(ISBLANK(J714)),VLOOKUP(J714,'1D.Report SMS INV1'!$D$5:$J$1005,7,FALSE),""),"")</f>
        <v/>
      </c>
      <c r="P714" s="285" t="str">
        <f>IF($N714="Complete",IF(NOT(ISBLANK(K714)),VLOOKUP(K714,'1D.Report SMS INV1'!$D$5:$J$1005,7,FALSE),""),"")</f>
        <v/>
      </c>
      <c r="Q714" s="285" t="str">
        <f>IF($N714="Complete",IF(NOT(ISBLANK(L714)),VLOOKUP(L714,'1D.Report SMS INV1'!$D$5:$J$1005,7,FALSE),""),"")</f>
        <v/>
      </c>
      <c r="R714" s="285" t="str">
        <f>IF($N714="Complete",IF(NOT(ISBLANK(J714)),VLOOKUP(J714,'1E.Report SMS INV2'!$D$5:$J$1005,7,FALSE),""),"")</f>
        <v/>
      </c>
      <c r="S714" s="285" t="str">
        <f>IF($N714="Complete",IF(NOT(ISBLANK(K714)),VLOOKUP(K714,'1E.Report SMS INV2'!$D$5:$J$1005,7,FALSE),""),"")</f>
        <v/>
      </c>
      <c r="T714" s="285" t="str">
        <f>IF($N714="Complete",IF(NOT(ISBLANK(L714)),VLOOKUP(L714,'1E.Report SMS INV2'!$D$5:$J$1005,7,FALSE),""),"")</f>
        <v/>
      </c>
      <c r="U714" s="285" t="str">
        <f>IF(N714="Complete",IF(COUNTIF($J$12:$J714,$J714)+COUNTIF($K$12:$K714,$J714)+COUNTIF($L$12:$L714,$J714)&gt;1,"Data Duplicate",""),"")</f>
        <v/>
      </c>
      <c r="V714" s="263" t="str">
        <f>IF($N714="Complete",VLOOKUP($B714,'1C.Report TOS PreCall'!$B$2:$K$842,7,FALSE)," ")</f>
        <v xml:space="preserve"> </v>
      </c>
      <c r="W714" s="263" t="str">
        <f>IF($N714="Complete",VLOOKUP($B714,'1C.Report TOS PreCall'!$B$2:$K$842,4,FALSE)," ")</f>
        <v xml:space="preserve"> </v>
      </c>
      <c r="X714" s="263"/>
      <c r="Y714" s="263" t="str">
        <f>IF($N714="Complete",VLOOKUP($B714,'1C.Report TOS PreCall'!$B$2:$K$842,6,FALSE)," ")</f>
        <v xml:space="preserve"> </v>
      </c>
      <c r="Z714" s="263" t="str">
        <f>IF($N714="Complete",VLOOKUP($B714,'1C.Report TOS PreCall'!$B$2:$K$842,8,FALSE)," ")</f>
        <v xml:space="preserve"> </v>
      </c>
      <c r="AA714" s="263" t="str">
        <f>IF($N714="Complete",VLOOKUP($B714,'1C.Report TOS PreCall'!$B$2:$K$842,5,FALSE)," ")</f>
        <v xml:space="preserve"> </v>
      </c>
    </row>
    <row r="715" spans="1:27">
      <c r="A715" s="284">
        <v>705</v>
      </c>
      <c r="B715" s="262"/>
      <c r="C715" s="262"/>
      <c r="D715" s="262"/>
      <c r="E715" s="291"/>
      <c r="F715" s="268"/>
      <c r="G715" s="268"/>
      <c r="H715" s="291"/>
      <c r="I715" s="268"/>
      <c r="J715" s="295"/>
      <c r="K715" s="295"/>
      <c r="L715" s="295"/>
      <c r="M715" s="291"/>
      <c r="N715" s="262"/>
      <c r="O715" s="285" t="str">
        <f>IF($N715="Complete",IF(NOT(ISBLANK(J715)),VLOOKUP(J715,'1D.Report SMS INV1'!$D$5:$J$1005,7,FALSE),""),"")</f>
        <v/>
      </c>
      <c r="P715" s="285" t="str">
        <f>IF($N715="Complete",IF(NOT(ISBLANK(K715)),VLOOKUP(K715,'1D.Report SMS INV1'!$D$5:$J$1005,7,FALSE),""),"")</f>
        <v/>
      </c>
      <c r="Q715" s="285" t="str">
        <f>IF($N715="Complete",IF(NOT(ISBLANK(L715)),VLOOKUP(L715,'1D.Report SMS INV1'!$D$5:$J$1005,7,FALSE),""),"")</f>
        <v/>
      </c>
      <c r="R715" s="285" t="str">
        <f>IF($N715="Complete",IF(NOT(ISBLANK(J715)),VLOOKUP(J715,'1E.Report SMS INV2'!$D$5:$J$1005,7,FALSE),""),"")</f>
        <v/>
      </c>
      <c r="S715" s="285" t="str">
        <f>IF($N715="Complete",IF(NOT(ISBLANK(K715)),VLOOKUP(K715,'1E.Report SMS INV2'!$D$5:$J$1005,7,FALSE),""),"")</f>
        <v/>
      </c>
      <c r="T715" s="285" t="str">
        <f>IF($N715="Complete",IF(NOT(ISBLANK(L715)),VLOOKUP(L715,'1E.Report SMS INV2'!$D$5:$J$1005,7,FALSE),""),"")</f>
        <v/>
      </c>
      <c r="U715" s="285" t="str">
        <f>IF(N715="Complete",IF(COUNTIF($J$12:$J715,$J715)+COUNTIF($K$12:$K715,$J715)+COUNTIF($L$12:$L715,$J715)&gt;1,"Data Duplicate",""),"")</f>
        <v/>
      </c>
      <c r="V715" s="263" t="str">
        <f>IF($N715="Complete",VLOOKUP($B715,'1C.Report TOS PreCall'!$B$2:$K$842,7,FALSE)," ")</f>
        <v xml:space="preserve"> </v>
      </c>
      <c r="W715" s="263" t="str">
        <f>IF($N715="Complete",VLOOKUP($B715,'1C.Report TOS PreCall'!$B$2:$K$842,4,FALSE)," ")</f>
        <v xml:space="preserve"> </v>
      </c>
      <c r="X715" s="263"/>
      <c r="Y715" s="263" t="str">
        <f>IF($N715="Complete",VLOOKUP($B715,'1C.Report TOS PreCall'!$B$2:$K$842,6,FALSE)," ")</f>
        <v xml:space="preserve"> </v>
      </c>
      <c r="Z715" s="263" t="str">
        <f>IF($N715="Complete",VLOOKUP($B715,'1C.Report TOS PreCall'!$B$2:$K$842,8,FALSE)," ")</f>
        <v xml:space="preserve"> </v>
      </c>
      <c r="AA715" s="263" t="str">
        <f>IF($N715="Complete",VLOOKUP($B715,'1C.Report TOS PreCall'!$B$2:$K$842,5,FALSE)," ")</f>
        <v xml:space="preserve"> </v>
      </c>
    </row>
    <row r="716" spans="1:27">
      <c r="A716" s="284">
        <v>706</v>
      </c>
      <c r="B716" s="262"/>
      <c r="C716" s="262"/>
      <c r="D716" s="262"/>
      <c r="E716" s="291"/>
      <c r="F716" s="268"/>
      <c r="G716" s="268"/>
      <c r="H716" s="291"/>
      <c r="I716" s="268"/>
      <c r="J716" s="295"/>
      <c r="K716" s="295"/>
      <c r="L716" s="295"/>
      <c r="M716" s="291"/>
      <c r="N716" s="262"/>
      <c r="O716" s="285" t="str">
        <f>IF($N716="Complete",IF(NOT(ISBLANK(J716)),VLOOKUP(J716,'1D.Report SMS INV1'!$D$5:$J$1005,7,FALSE),""),"")</f>
        <v/>
      </c>
      <c r="P716" s="285" t="str">
        <f>IF($N716="Complete",IF(NOT(ISBLANK(K716)),VLOOKUP(K716,'1D.Report SMS INV1'!$D$5:$J$1005,7,FALSE),""),"")</f>
        <v/>
      </c>
      <c r="Q716" s="285" t="str">
        <f>IF($N716="Complete",IF(NOT(ISBLANK(L716)),VLOOKUP(L716,'1D.Report SMS INV1'!$D$5:$J$1005,7,FALSE),""),"")</f>
        <v/>
      </c>
      <c r="R716" s="285" t="str">
        <f>IF($N716="Complete",IF(NOT(ISBLANK(J716)),VLOOKUP(J716,'1E.Report SMS INV2'!$D$5:$J$1005,7,FALSE),""),"")</f>
        <v/>
      </c>
      <c r="S716" s="285" t="str">
        <f>IF($N716="Complete",IF(NOT(ISBLANK(K716)),VLOOKUP(K716,'1E.Report SMS INV2'!$D$5:$J$1005,7,FALSE),""),"")</f>
        <v/>
      </c>
      <c r="T716" s="285" t="str">
        <f>IF($N716="Complete",IF(NOT(ISBLANK(L716)),VLOOKUP(L716,'1E.Report SMS INV2'!$D$5:$J$1005,7,FALSE),""),"")</f>
        <v/>
      </c>
      <c r="U716" s="285" t="str">
        <f>IF(N716="Complete",IF(COUNTIF($J$12:$J716,$J716)+COUNTIF($K$12:$K716,$J716)+COUNTIF($L$12:$L716,$J716)&gt;1,"Data Duplicate",""),"")</f>
        <v/>
      </c>
      <c r="V716" s="263" t="str">
        <f>IF($N716="Complete",VLOOKUP($B716,'1C.Report TOS PreCall'!$B$2:$K$842,7,FALSE)," ")</f>
        <v xml:space="preserve"> </v>
      </c>
      <c r="W716" s="263" t="str">
        <f>IF($N716="Complete",VLOOKUP($B716,'1C.Report TOS PreCall'!$B$2:$K$842,4,FALSE)," ")</f>
        <v xml:space="preserve"> </v>
      </c>
      <c r="X716" s="263"/>
      <c r="Y716" s="263" t="str">
        <f>IF($N716="Complete",VLOOKUP($B716,'1C.Report TOS PreCall'!$B$2:$K$842,6,FALSE)," ")</f>
        <v xml:space="preserve"> </v>
      </c>
      <c r="Z716" s="263" t="str">
        <f>IF($N716="Complete",VLOOKUP($B716,'1C.Report TOS PreCall'!$B$2:$K$842,8,FALSE)," ")</f>
        <v xml:space="preserve"> </v>
      </c>
      <c r="AA716" s="263" t="str">
        <f>IF($N716="Complete",VLOOKUP($B716,'1C.Report TOS PreCall'!$B$2:$K$842,5,FALSE)," ")</f>
        <v xml:space="preserve"> </v>
      </c>
    </row>
    <row r="717" spans="1:27">
      <c r="A717" s="284">
        <v>707</v>
      </c>
      <c r="B717" s="262"/>
      <c r="C717" s="262"/>
      <c r="D717" s="262"/>
      <c r="E717" s="291"/>
      <c r="F717" s="268"/>
      <c r="G717" s="268"/>
      <c r="H717" s="291"/>
      <c r="I717" s="268"/>
      <c r="J717" s="295"/>
      <c r="K717" s="295"/>
      <c r="L717" s="295"/>
      <c r="M717" s="291"/>
      <c r="N717" s="262"/>
      <c r="O717" s="285" t="str">
        <f>IF($N717="Complete",IF(NOT(ISBLANK(J717)),VLOOKUP(J717,'1D.Report SMS INV1'!$D$5:$J$1005,7,FALSE),""),"")</f>
        <v/>
      </c>
      <c r="P717" s="285" t="str">
        <f>IF($N717="Complete",IF(NOT(ISBLANK(K717)),VLOOKUP(K717,'1D.Report SMS INV1'!$D$5:$J$1005,7,FALSE),""),"")</f>
        <v/>
      </c>
      <c r="Q717" s="285" t="str">
        <f>IF($N717="Complete",IF(NOT(ISBLANK(L717)),VLOOKUP(L717,'1D.Report SMS INV1'!$D$5:$J$1005,7,FALSE),""),"")</f>
        <v/>
      </c>
      <c r="R717" s="285" t="str">
        <f>IF($N717="Complete",IF(NOT(ISBLANK(J717)),VLOOKUP(J717,'1E.Report SMS INV2'!$D$5:$J$1005,7,FALSE),""),"")</f>
        <v/>
      </c>
      <c r="S717" s="285" t="str">
        <f>IF($N717="Complete",IF(NOT(ISBLANK(K717)),VLOOKUP(K717,'1E.Report SMS INV2'!$D$5:$J$1005,7,FALSE),""),"")</f>
        <v/>
      </c>
      <c r="T717" s="285" t="str">
        <f>IF($N717="Complete",IF(NOT(ISBLANK(L717)),VLOOKUP(L717,'1E.Report SMS INV2'!$D$5:$J$1005,7,FALSE),""),"")</f>
        <v/>
      </c>
      <c r="U717" s="285" t="str">
        <f>IF(N717="Complete",IF(COUNTIF($J$12:$J717,$J717)+COUNTIF($K$12:$K717,$J717)+COUNTIF($L$12:$L717,$J717)&gt;1,"Data Duplicate",""),"")</f>
        <v/>
      </c>
      <c r="V717" s="263" t="str">
        <f>IF($N717="Complete",VLOOKUP($B717,'1C.Report TOS PreCall'!$B$2:$K$842,7,FALSE)," ")</f>
        <v xml:space="preserve"> </v>
      </c>
      <c r="W717" s="263" t="str">
        <f>IF($N717="Complete",VLOOKUP($B717,'1C.Report TOS PreCall'!$B$2:$K$842,4,FALSE)," ")</f>
        <v xml:space="preserve"> </v>
      </c>
      <c r="X717" s="263"/>
      <c r="Y717" s="263" t="str">
        <f>IF($N717="Complete",VLOOKUP($B717,'1C.Report TOS PreCall'!$B$2:$K$842,6,FALSE)," ")</f>
        <v xml:space="preserve"> </v>
      </c>
      <c r="Z717" s="263" t="str">
        <f>IF($N717="Complete",VLOOKUP($B717,'1C.Report TOS PreCall'!$B$2:$K$842,8,FALSE)," ")</f>
        <v xml:space="preserve"> </v>
      </c>
      <c r="AA717" s="263" t="str">
        <f>IF($N717="Complete",VLOOKUP($B717,'1C.Report TOS PreCall'!$B$2:$K$842,5,FALSE)," ")</f>
        <v xml:space="preserve"> </v>
      </c>
    </row>
    <row r="718" spans="1:27">
      <c r="A718" s="284">
        <v>708</v>
      </c>
      <c r="B718" s="262"/>
      <c r="C718" s="262"/>
      <c r="D718" s="262"/>
      <c r="E718" s="291"/>
      <c r="F718" s="268"/>
      <c r="G718" s="268"/>
      <c r="H718" s="291"/>
      <c r="I718" s="268"/>
      <c r="J718" s="295"/>
      <c r="K718" s="295"/>
      <c r="L718" s="295"/>
      <c r="M718" s="291"/>
      <c r="N718" s="262"/>
      <c r="O718" s="285" t="str">
        <f>IF($N718="Complete",IF(NOT(ISBLANK(J718)),VLOOKUP(J718,'1D.Report SMS INV1'!$D$5:$J$1005,7,FALSE),""),"")</f>
        <v/>
      </c>
      <c r="P718" s="285" t="str">
        <f>IF($N718="Complete",IF(NOT(ISBLANK(K718)),VLOOKUP(K718,'1D.Report SMS INV1'!$D$5:$J$1005,7,FALSE),""),"")</f>
        <v/>
      </c>
      <c r="Q718" s="285" t="str">
        <f>IF($N718="Complete",IF(NOT(ISBLANK(L718)),VLOOKUP(L718,'1D.Report SMS INV1'!$D$5:$J$1005,7,FALSE),""),"")</f>
        <v/>
      </c>
      <c r="R718" s="285" t="str">
        <f>IF($N718="Complete",IF(NOT(ISBLANK(J718)),VLOOKUP(J718,'1E.Report SMS INV2'!$D$5:$J$1005,7,FALSE),""),"")</f>
        <v/>
      </c>
      <c r="S718" s="285" t="str">
        <f>IF($N718="Complete",IF(NOT(ISBLANK(K718)),VLOOKUP(K718,'1E.Report SMS INV2'!$D$5:$J$1005,7,FALSE),""),"")</f>
        <v/>
      </c>
      <c r="T718" s="285" t="str">
        <f>IF($N718="Complete",IF(NOT(ISBLANK(L718)),VLOOKUP(L718,'1E.Report SMS INV2'!$D$5:$J$1005,7,FALSE),""),"")</f>
        <v/>
      </c>
      <c r="U718" s="285" t="str">
        <f>IF(N718="Complete",IF(COUNTIF($J$12:$J718,$J718)+COUNTIF($K$12:$K718,$J718)+COUNTIF($L$12:$L718,$J718)&gt;1,"Data Duplicate",""),"")</f>
        <v/>
      </c>
      <c r="V718" s="263" t="str">
        <f>IF($N718="Complete",VLOOKUP($B718,'1C.Report TOS PreCall'!$B$2:$K$842,7,FALSE)," ")</f>
        <v xml:space="preserve"> </v>
      </c>
      <c r="W718" s="263" t="str">
        <f>IF($N718="Complete",VLOOKUP($B718,'1C.Report TOS PreCall'!$B$2:$K$842,4,FALSE)," ")</f>
        <v xml:space="preserve"> </v>
      </c>
      <c r="X718" s="263"/>
      <c r="Y718" s="263" t="str">
        <f>IF($N718="Complete",VLOOKUP($B718,'1C.Report TOS PreCall'!$B$2:$K$842,6,FALSE)," ")</f>
        <v xml:space="preserve"> </v>
      </c>
      <c r="Z718" s="263" t="str">
        <f>IF($N718="Complete",VLOOKUP($B718,'1C.Report TOS PreCall'!$B$2:$K$842,8,FALSE)," ")</f>
        <v xml:space="preserve"> </v>
      </c>
      <c r="AA718" s="263" t="str">
        <f>IF($N718="Complete",VLOOKUP($B718,'1C.Report TOS PreCall'!$B$2:$K$842,5,FALSE)," ")</f>
        <v xml:space="preserve"> </v>
      </c>
    </row>
    <row r="719" spans="1:27">
      <c r="A719" s="284">
        <v>709</v>
      </c>
      <c r="B719" s="262"/>
      <c r="C719" s="262"/>
      <c r="D719" s="262"/>
      <c r="E719" s="291"/>
      <c r="F719" s="268"/>
      <c r="G719" s="268"/>
      <c r="H719" s="291"/>
      <c r="I719" s="268"/>
      <c r="J719" s="295"/>
      <c r="K719" s="295"/>
      <c r="L719" s="295"/>
      <c r="M719" s="291"/>
      <c r="N719" s="262"/>
      <c r="O719" s="285" t="str">
        <f>IF($N719="Complete",IF(NOT(ISBLANK(J719)),VLOOKUP(J719,'1D.Report SMS INV1'!$D$5:$J$1005,7,FALSE),""),"")</f>
        <v/>
      </c>
      <c r="P719" s="285" t="str">
        <f>IF($N719="Complete",IF(NOT(ISBLANK(K719)),VLOOKUP(K719,'1D.Report SMS INV1'!$D$5:$J$1005,7,FALSE),""),"")</f>
        <v/>
      </c>
      <c r="Q719" s="285" t="str">
        <f>IF($N719="Complete",IF(NOT(ISBLANK(L719)),VLOOKUP(L719,'1D.Report SMS INV1'!$D$5:$J$1005,7,FALSE),""),"")</f>
        <v/>
      </c>
      <c r="R719" s="285" t="str">
        <f>IF($N719="Complete",IF(NOT(ISBLANK(J719)),VLOOKUP(J719,'1E.Report SMS INV2'!$D$5:$J$1005,7,FALSE),""),"")</f>
        <v/>
      </c>
      <c r="S719" s="285" t="str">
        <f>IF($N719="Complete",IF(NOT(ISBLANK(K719)),VLOOKUP(K719,'1E.Report SMS INV2'!$D$5:$J$1005,7,FALSE),""),"")</f>
        <v/>
      </c>
      <c r="T719" s="285" t="str">
        <f>IF($N719="Complete",IF(NOT(ISBLANK(L719)),VLOOKUP(L719,'1E.Report SMS INV2'!$D$5:$J$1005,7,FALSE),""),"")</f>
        <v/>
      </c>
      <c r="U719" s="285" t="str">
        <f>IF(N719="Complete",IF(COUNTIF($J$12:$J719,$J719)+COUNTIF($K$12:$K719,$J719)+COUNTIF($L$12:$L719,$J719)&gt;1,"Data Duplicate",""),"")</f>
        <v/>
      </c>
      <c r="V719" s="263" t="str">
        <f>IF($N719="Complete",VLOOKUP($B719,'1C.Report TOS PreCall'!$B$2:$K$842,7,FALSE)," ")</f>
        <v xml:space="preserve"> </v>
      </c>
      <c r="W719" s="263" t="str">
        <f>IF($N719="Complete",VLOOKUP($B719,'1C.Report TOS PreCall'!$B$2:$K$842,4,FALSE)," ")</f>
        <v xml:space="preserve"> </v>
      </c>
      <c r="X719" s="263"/>
      <c r="Y719" s="263" t="str">
        <f>IF($N719="Complete",VLOOKUP($B719,'1C.Report TOS PreCall'!$B$2:$K$842,6,FALSE)," ")</f>
        <v xml:space="preserve"> </v>
      </c>
      <c r="Z719" s="263" t="str">
        <f>IF($N719="Complete",VLOOKUP($B719,'1C.Report TOS PreCall'!$B$2:$K$842,8,FALSE)," ")</f>
        <v xml:space="preserve"> </v>
      </c>
      <c r="AA719" s="263" t="str">
        <f>IF($N719="Complete",VLOOKUP($B719,'1C.Report TOS PreCall'!$B$2:$K$842,5,FALSE)," ")</f>
        <v xml:space="preserve"> </v>
      </c>
    </row>
    <row r="720" spans="1:27">
      <c r="A720" s="284">
        <v>710</v>
      </c>
      <c r="B720" s="262"/>
      <c r="C720" s="262"/>
      <c r="D720" s="262"/>
      <c r="E720" s="291"/>
      <c r="F720" s="268"/>
      <c r="G720" s="268"/>
      <c r="H720" s="291"/>
      <c r="I720" s="268"/>
      <c r="J720" s="295"/>
      <c r="K720" s="295"/>
      <c r="L720" s="295"/>
      <c r="M720" s="291"/>
      <c r="N720" s="262"/>
      <c r="O720" s="285" t="str">
        <f>IF($N720="Complete",IF(NOT(ISBLANK(J720)),VLOOKUP(J720,'1D.Report SMS INV1'!$D$5:$J$1005,7,FALSE),""),"")</f>
        <v/>
      </c>
      <c r="P720" s="285" t="str">
        <f>IF($N720="Complete",IF(NOT(ISBLANK(K720)),VLOOKUP(K720,'1D.Report SMS INV1'!$D$5:$J$1005,7,FALSE),""),"")</f>
        <v/>
      </c>
      <c r="Q720" s="285" t="str">
        <f>IF($N720="Complete",IF(NOT(ISBLANK(L720)),VLOOKUP(L720,'1D.Report SMS INV1'!$D$5:$J$1005,7,FALSE),""),"")</f>
        <v/>
      </c>
      <c r="R720" s="285" t="str">
        <f>IF($N720="Complete",IF(NOT(ISBLANK(J720)),VLOOKUP(J720,'1E.Report SMS INV2'!$D$5:$J$1005,7,FALSE),""),"")</f>
        <v/>
      </c>
      <c r="S720" s="285" t="str">
        <f>IF($N720="Complete",IF(NOT(ISBLANK(K720)),VLOOKUP(K720,'1E.Report SMS INV2'!$D$5:$J$1005,7,FALSE),""),"")</f>
        <v/>
      </c>
      <c r="T720" s="285" t="str">
        <f>IF($N720="Complete",IF(NOT(ISBLANK(L720)),VLOOKUP(L720,'1E.Report SMS INV2'!$D$5:$J$1005,7,FALSE),""),"")</f>
        <v/>
      </c>
      <c r="U720" s="285" t="str">
        <f>IF(N720="Complete",IF(COUNTIF($J$12:$J720,$J720)+COUNTIF($K$12:$K720,$J720)+COUNTIF($L$12:$L720,$J720)&gt;1,"Data Duplicate",""),"")</f>
        <v/>
      </c>
      <c r="V720" s="263" t="str">
        <f>IF($N720="Complete",VLOOKUP($B720,'1C.Report TOS PreCall'!$B$2:$K$842,7,FALSE)," ")</f>
        <v xml:space="preserve"> </v>
      </c>
      <c r="W720" s="263" t="str">
        <f>IF($N720="Complete",VLOOKUP($B720,'1C.Report TOS PreCall'!$B$2:$K$842,4,FALSE)," ")</f>
        <v xml:space="preserve"> </v>
      </c>
      <c r="X720" s="263"/>
      <c r="Y720" s="263" t="str">
        <f>IF($N720="Complete",VLOOKUP($B720,'1C.Report TOS PreCall'!$B$2:$K$842,6,FALSE)," ")</f>
        <v xml:space="preserve"> </v>
      </c>
      <c r="Z720" s="263" t="str">
        <f>IF($N720="Complete",VLOOKUP($B720,'1C.Report TOS PreCall'!$B$2:$K$842,8,FALSE)," ")</f>
        <v xml:space="preserve"> </v>
      </c>
      <c r="AA720" s="263" t="str">
        <f>IF($N720="Complete",VLOOKUP($B720,'1C.Report TOS PreCall'!$B$2:$K$842,5,FALSE)," ")</f>
        <v xml:space="preserve"> </v>
      </c>
    </row>
    <row r="721" spans="1:27">
      <c r="A721" s="284">
        <v>711</v>
      </c>
      <c r="B721" s="262"/>
      <c r="C721" s="262"/>
      <c r="D721" s="262"/>
      <c r="E721" s="291"/>
      <c r="F721" s="268"/>
      <c r="G721" s="268"/>
      <c r="H721" s="291"/>
      <c r="I721" s="268"/>
      <c r="J721" s="295"/>
      <c r="K721" s="295"/>
      <c r="L721" s="295"/>
      <c r="M721" s="291"/>
      <c r="N721" s="262"/>
      <c r="O721" s="285" t="str">
        <f>IF($N721="Complete",IF(NOT(ISBLANK(J721)),VLOOKUP(J721,'1D.Report SMS INV1'!$D$5:$J$1005,7,FALSE),""),"")</f>
        <v/>
      </c>
      <c r="P721" s="285" t="str">
        <f>IF($N721="Complete",IF(NOT(ISBLANK(K721)),VLOOKUP(K721,'1D.Report SMS INV1'!$D$5:$J$1005,7,FALSE),""),"")</f>
        <v/>
      </c>
      <c r="Q721" s="285" t="str">
        <f>IF($N721="Complete",IF(NOT(ISBLANK(L721)),VLOOKUP(L721,'1D.Report SMS INV1'!$D$5:$J$1005,7,FALSE),""),"")</f>
        <v/>
      </c>
      <c r="R721" s="285" t="str">
        <f>IF($N721="Complete",IF(NOT(ISBLANK(J721)),VLOOKUP(J721,'1E.Report SMS INV2'!$D$5:$J$1005,7,FALSE),""),"")</f>
        <v/>
      </c>
      <c r="S721" s="285" t="str">
        <f>IF($N721="Complete",IF(NOT(ISBLANK(K721)),VLOOKUP(K721,'1E.Report SMS INV2'!$D$5:$J$1005,7,FALSE),""),"")</f>
        <v/>
      </c>
      <c r="T721" s="285" t="str">
        <f>IF($N721="Complete",IF(NOT(ISBLANK(L721)),VLOOKUP(L721,'1E.Report SMS INV2'!$D$5:$J$1005,7,FALSE),""),"")</f>
        <v/>
      </c>
      <c r="U721" s="285" t="str">
        <f>IF(N721="Complete",IF(COUNTIF($J$12:$J721,$J721)+COUNTIF($K$12:$K721,$J721)+COUNTIF($L$12:$L721,$J721)&gt;1,"Data Duplicate",""),"")</f>
        <v/>
      </c>
      <c r="V721" s="263" t="str">
        <f>IF($N721="Complete",VLOOKUP($B721,'1C.Report TOS PreCall'!$B$2:$K$842,7,FALSE)," ")</f>
        <v xml:space="preserve"> </v>
      </c>
      <c r="W721" s="263" t="str">
        <f>IF($N721="Complete",VLOOKUP($B721,'1C.Report TOS PreCall'!$B$2:$K$842,4,FALSE)," ")</f>
        <v xml:space="preserve"> </v>
      </c>
      <c r="X721" s="263"/>
      <c r="Y721" s="263" t="str">
        <f>IF($N721="Complete",VLOOKUP($B721,'1C.Report TOS PreCall'!$B$2:$K$842,6,FALSE)," ")</f>
        <v xml:space="preserve"> </v>
      </c>
      <c r="Z721" s="263" t="str">
        <f>IF($N721="Complete",VLOOKUP($B721,'1C.Report TOS PreCall'!$B$2:$K$842,8,FALSE)," ")</f>
        <v xml:space="preserve"> </v>
      </c>
      <c r="AA721" s="263" t="str">
        <f>IF($N721="Complete",VLOOKUP($B721,'1C.Report TOS PreCall'!$B$2:$K$842,5,FALSE)," ")</f>
        <v xml:space="preserve"> </v>
      </c>
    </row>
    <row r="722" spans="1:27">
      <c r="A722" s="284">
        <v>712</v>
      </c>
      <c r="B722" s="262"/>
      <c r="C722" s="262"/>
      <c r="D722" s="262"/>
      <c r="E722" s="291"/>
      <c r="F722" s="268"/>
      <c r="G722" s="268"/>
      <c r="H722" s="291"/>
      <c r="I722" s="268"/>
      <c r="J722" s="295"/>
      <c r="K722" s="295"/>
      <c r="L722" s="295"/>
      <c r="M722" s="291"/>
      <c r="N722" s="262"/>
      <c r="O722" s="285" t="str">
        <f>IF($N722="Complete",IF(NOT(ISBLANK(J722)),VLOOKUP(J722,'1D.Report SMS INV1'!$D$5:$J$1005,7,FALSE),""),"")</f>
        <v/>
      </c>
      <c r="P722" s="285" t="str">
        <f>IF($N722="Complete",IF(NOT(ISBLANK(K722)),VLOOKUP(K722,'1D.Report SMS INV1'!$D$5:$J$1005,7,FALSE),""),"")</f>
        <v/>
      </c>
      <c r="Q722" s="285" t="str">
        <f>IF($N722="Complete",IF(NOT(ISBLANK(L722)),VLOOKUP(L722,'1D.Report SMS INV1'!$D$5:$J$1005,7,FALSE),""),"")</f>
        <v/>
      </c>
      <c r="R722" s="285" t="str">
        <f>IF($N722="Complete",IF(NOT(ISBLANK(J722)),VLOOKUP(J722,'1E.Report SMS INV2'!$D$5:$J$1005,7,FALSE),""),"")</f>
        <v/>
      </c>
      <c r="S722" s="285" t="str">
        <f>IF($N722="Complete",IF(NOT(ISBLANK(K722)),VLOOKUP(K722,'1E.Report SMS INV2'!$D$5:$J$1005,7,FALSE),""),"")</f>
        <v/>
      </c>
      <c r="T722" s="285" t="str">
        <f>IF($N722="Complete",IF(NOT(ISBLANK(L722)),VLOOKUP(L722,'1E.Report SMS INV2'!$D$5:$J$1005,7,FALSE),""),"")</f>
        <v/>
      </c>
      <c r="U722" s="285" t="str">
        <f>IF(N722="Complete",IF(COUNTIF($J$12:$J722,$J722)+COUNTIF($K$12:$K722,$J722)+COUNTIF($L$12:$L722,$J722)&gt;1,"Data Duplicate",""),"")</f>
        <v/>
      </c>
      <c r="V722" s="263" t="str">
        <f>IF($N722="Complete",VLOOKUP($B722,'1C.Report TOS PreCall'!$B$2:$K$842,7,FALSE)," ")</f>
        <v xml:space="preserve"> </v>
      </c>
      <c r="W722" s="263" t="str">
        <f>IF($N722="Complete",VLOOKUP($B722,'1C.Report TOS PreCall'!$B$2:$K$842,4,FALSE)," ")</f>
        <v xml:space="preserve"> </v>
      </c>
      <c r="X722" s="263"/>
      <c r="Y722" s="263" t="str">
        <f>IF($N722="Complete",VLOOKUP($B722,'1C.Report TOS PreCall'!$B$2:$K$842,6,FALSE)," ")</f>
        <v xml:space="preserve"> </v>
      </c>
      <c r="Z722" s="263" t="str">
        <f>IF($N722="Complete",VLOOKUP($B722,'1C.Report TOS PreCall'!$B$2:$K$842,8,FALSE)," ")</f>
        <v xml:space="preserve"> </v>
      </c>
      <c r="AA722" s="263" t="str">
        <f>IF($N722="Complete",VLOOKUP($B722,'1C.Report TOS PreCall'!$B$2:$K$842,5,FALSE)," ")</f>
        <v xml:space="preserve"> </v>
      </c>
    </row>
    <row r="723" spans="1:27">
      <c r="A723" s="284">
        <v>713</v>
      </c>
      <c r="B723" s="262"/>
      <c r="C723" s="262"/>
      <c r="D723" s="262"/>
      <c r="E723" s="291"/>
      <c r="F723" s="268"/>
      <c r="G723" s="268"/>
      <c r="H723" s="291"/>
      <c r="I723" s="268"/>
      <c r="J723" s="295"/>
      <c r="K723" s="295"/>
      <c r="L723" s="295"/>
      <c r="M723" s="291"/>
      <c r="N723" s="262"/>
      <c r="O723" s="285" t="str">
        <f>IF($N723="Complete",IF(NOT(ISBLANK(J723)),VLOOKUP(J723,'1D.Report SMS INV1'!$D$5:$J$1005,7,FALSE),""),"")</f>
        <v/>
      </c>
      <c r="P723" s="285" t="str">
        <f>IF($N723="Complete",IF(NOT(ISBLANK(K723)),VLOOKUP(K723,'1D.Report SMS INV1'!$D$5:$J$1005,7,FALSE),""),"")</f>
        <v/>
      </c>
      <c r="Q723" s="285" t="str">
        <f>IF($N723="Complete",IF(NOT(ISBLANK(L723)),VLOOKUP(L723,'1D.Report SMS INV1'!$D$5:$J$1005,7,FALSE),""),"")</f>
        <v/>
      </c>
      <c r="R723" s="285" t="str">
        <f>IF($N723="Complete",IF(NOT(ISBLANK(J723)),VLOOKUP(J723,'1E.Report SMS INV2'!$D$5:$J$1005,7,FALSE),""),"")</f>
        <v/>
      </c>
      <c r="S723" s="285" t="str">
        <f>IF($N723="Complete",IF(NOT(ISBLANK(K723)),VLOOKUP(K723,'1E.Report SMS INV2'!$D$5:$J$1005,7,FALSE),""),"")</f>
        <v/>
      </c>
      <c r="T723" s="285" t="str">
        <f>IF($N723="Complete",IF(NOT(ISBLANK(L723)),VLOOKUP(L723,'1E.Report SMS INV2'!$D$5:$J$1005,7,FALSE),""),"")</f>
        <v/>
      </c>
      <c r="U723" s="285" t="str">
        <f>IF(N723="Complete",IF(COUNTIF($J$12:$J723,$J723)+COUNTIF($K$12:$K723,$J723)+COUNTIF($L$12:$L723,$J723)&gt;1,"Data Duplicate",""),"")</f>
        <v/>
      </c>
      <c r="V723" s="263" t="str">
        <f>IF($N723="Complete",VLOOKUP($B723,'1C.Report TOS PreCall'!$B$2:$K$842,7,FALSE)," ")</f>
        <v xml:space="preserve"> </v>
      </c>
      <c r="W723" s="263" t="str">
        <f>IF($N723="Complete",VLOOKUP($B723,'1C.Report TOS PreCall'!$B$2:$K$842,4,FALSE)," ")</f>
        <v xml:space="preserve"> </v>
      </c>
      <c r="X723" s="263"/>
      <c r="Y723" s="263" t="str">
        <f>IF($N723="Complete",VLOOKUP($B723,'1C.Report TOS PreCall'!$B$2:$K$842,6,FALSE)," ")</f>
        <v xml:space="preserve"> </v>
      </c>
      <c r="Z723" s="263" t="str">
        <f>IF($N723="Complete",VLOOKUP($B723,'1C.Report TOS PreCall'!$B$2:$K$842,8,FALSE)," ")</f>
        <v xml:space="preserve"> </v>
      </c>
      <c r="AA723" s="263" t="str">
        <f>IF($N723="Complete",VLOOKUP($B723,'1C.Report TOS PreCall'!$B$2:$K$842,5,FALSE)," ")</f>
        <v xml:space="preserve"> </v>
      </c>
    </row>
    <row r="724" spans="1:27">
      <c r="A724" s="284">
        <v>714</v>
      </c>
      <c r="B724" s="262"/>
      <c r="C724" s="262"/>
      <c r="D724" s="262"/>
      <c r="E724" s="291"/>
      <c r="F724" s="268"/>
      <c r="G724" s="268"/>
      <c r="H724" s="291"/>
      <c r="I724" s="268"/>
      <c r="J724" s="295"/>
      <c r="K724" s="295"/>
      <c r="L724" s="295"/>
      <c r="M724" s="291"/>
      <c r="N724" s="262"/>
      <c r="O724" s="285" t="str">
        <f>IF($N724="Complete",IF(NOT(ISBLANK(J724)),VLOOKUP(J724,'1D.Report SMS INV1'!$D$5:$J$1005,7,FALSE),""),"")</f>
        <v/>
      </c>
      <c r="P724" s="285" t="str">
        <f>IF($N724="Complete",IF(NOT(ISBLANK(K724)),VLOOKUP(K724,'1D.Report SMS INV1'!$D$5:$J$1005,7,FALSE),""),"")</f>
        <v/>
      </c>
      <c r="Q724" s="285" t="str">
        <f>IF($N724="Complete",IF(NOT(ISBLANK(L724)),VLOOKUP(L724,'1D.Report SMS INV1'!$D$5:$J$1005,7,FALSE),""),"")</f>
        <v/>
      </c>
      <c r="R724" s="285" t="str">
        <f>IF($N724="Complete",IF(NOT(ISBLANK(J724)),VLOOKUP(J724,'1E.Report SMS INV2'!$D$5:$J$1005,7,FALSE),""),"")</f>
        <v/>
      </c>
      <c r="S724" s="285" t="str">
        <f>IF($N724="Complete",IF(NOT(ISBLANK(K724)),VLOOKUP(K724,'1E.Report SMS INV2'!$D$5:$J$1005,7,FALSE),""),"")</f>
        <v/>
      </c>
      <c r="T724" s="285" t="str">
        <f>IF($N724="Complete",IF(NOT(ISBLANK(L724)),VLOOKUP(L724,'1E.Report SMS INV2'!$D$5:$J$1005,7,FALSE),""),"")</f>
        <v/>
      </c>
      <c r="U724" s="285" t="str">
        <f>IF(N724="Complete",IF(COUNTIF($J$12:$J724,$J724)+COUNTIF($K$12:$K724,$J724)+COUNTIF($L$12:$L724,$J724)&gt;1,"Data Duplicate",""),"")</f>
        <v/>
      </c>
      <c r="V724" s="263" t="str">
        <f>IF($N724="Complete",VLOOKUP($B724,'1C.Report TOS PreCall'!$B$2:$K$842,7,FALSE)," ")</f>
        <v xml:space="preserve"> </v>
      </c>
      <c r="W724" s="263" t="str">
        <f>IF($N724="Complete",VLOOKUP($B724,'1C.Report TOS PreCall'!$B$2:$K$842,4,FALSE)," ")</f>
        <v xml:space="preserve"> </v>
      </c>
      <c r="X724" s="263"/>
      <c r="Y724" s="263" t="str">
        <f>IF($N724="Complete",VLOOKUP($B724,'1C.Report TOS PreCall'!$B$2:$K$842,6,FALSE)," ")</f>
        <v xml:space="preserve"> </v>
      </c>
      <c r="Z724" s="263" t="str">
        <f>IF($N724="Complete",VLOOKUP($B724,'1C.Report TOS PreCall'!$B$2:$K$842,8,FALSE)," ")</f>
        <v xml:space="preserve"> </v>
      </c>
      <c r="AA724" s="263" t="str">
        <f>IF($N724="Complete",VLOOKUP($B724,'1C.Report TOS PreCall'!$B$2:$K$842,5,FALSE)," ")</f>
        <v xml:space="preserve"> </v>
      </c>
    </row>
    <row r="725" spans="1:27">
      <c r="A725" s="284">
        <v>715</v>
      </c>
      <c r="B725" s="262"/>
      <c r="C725" s="262"/>
      <c r="D725" s="262"/>
      <c r="E725" s="291"/>
      <c r="F725" s="268"/>
      <c r="G725" s="268"/>
      <c r="H725" s="291"/>
      <c r="I725" s="268"/>
      <c r="J725" s="295"/>
      <c r="K725" s="295"/>
      <c r="L725" s="295"/>
      <c r="M725" s="291"/>
      <c r="N725" s="262"/>
      <c r="O725" s="285" t="str">
        <f>IF($N725="Complete",IF(NOT(ISBLANK(J725)),VLOOKUP(J725,'1D.Report SMS INV1'!$D$5:$J$1005,7,FALSE),""),"")</f>
        <v/>
      </c>
      <c r="P725" s="285" t="str">
        <f>IF($N725="Complete",IF(NOT(ISBLANK(K725)),VLOOKUP(K725,'1D.Report SMS INV1'!$D$5:$J$1005,7,FALSE),""),"")</f>
        <v/>
      </c>
      <c r="Q725" s="285" t="str">
        <f>IF($N725="Complete",IF(NOT(ISBLANK(L725)),VLOOKUP(L725,'1D.Report SMS INV1'!$D$5:$J$1005,7,FALSE),""),"")</f>
        <v/>
      </c>
      <c r="R725" s="285" t="str">
        <f>IF($N725="Complete",IF(NOT(ISBLANK(J725)),VLOOKUP(J725,'1E.Report SMS INV2'!$D$5:$J$1005,7,FALSE),""),"")</f>
        <v/>
      </c>
      <c r="S725" s="285" t="str">
        <f>IF($N725="Complete",IF(NOT(ISBLANK(K725)),VLOOKUP(K725,'1E.Report SMS INV2'!$D$5:$J$1005,7,FALSE),""),"")</f>
        <v/>
      </c>
      <c r="T725" s="285" t="str">
        <f>IF($N725="Complete",IF(NOT(ISBLANK(L725)),VLOOKUP(L725,'1E.Report SMS INV2'!$D$5:$J$1005,7,FALSE),""),"")</f>
        <v/>
      </c>
      <c r="U725" s="285" t="str">
        <f>IF(N725="Complete",IF(COUNTIF($J$12:$J725,$J725)+COUNTIF($K$12:$K725,$J725)+COUNTIF($L$12:$L725,$J725)&gt;1,"Data Duplicate",""),"")</f>
        <v/>
      </c>
      <c r="V725" s="263" t="str">
        <f>IF($N725="Complete",VLOOKUP($B725,'1C.Report TOS PreCall'!$B$2:$K$842,7,FALSE)," ")</f>
        <v xml:space="preserve"> </v>
      </c>
      <c r="W725" s="263" t="str">
        <f>IF($N725="Complete",VLOOKUP($B725,'1C.Report TOS PreCall'!$B$2:$K$842,4,FALSE)," ")</f>
        <v xml:space="preserve"> </v>
      </c>
      <c r="X725" s="263"/>
      <c r="Y725" s="263" t="str">
        <f>IF($N725="Complete",VLOOKUP($B725,'1C.Report TOS PreCall'!$B$2:$K$842,6,FALSE)," ")</f>
        <v xml:space="preserve"> </v>
      </c>
      <c r="Z725" s="263" t="str">
        <f>IF($N725="Complete",VLOOKUP($B725,'1C.Report TOS PreCall'!$B$2:$K$842,8,FALSE)," ")</f>
        <v xml:space="preserve"> </v>
      </c>
      <c r="AA725" s="263" t="str">
        <f>IF($N725="Complete",VLOOKUP($B725,'1C.Report TOS PreCall'!$B$2:$K$842,5,FALSE)," ")</f>
        <v xml:space="preserve"> </v>
      </c>
    </row>
    <row r="726" spans="1:27">
      <c r="A726" s="284">
        <v>716</v>
      </c>
      <c r="B726" s="262"/>
      <c r="C726" s="262"/>
      <c r="D726" s="262"/>
      <c r="E726" s="291"/>
      <c r="F726" s="268"/>
      <c r="G726" s="268"/>
      <c r="H726" s="291"/>
      <c r="I726" s="268"/>
      <c r="J726" s="295"/>
      <c r="K726" s="295"/>
      <c r="L726" s="295"/>
      <c r="M726" s="291"/>
      <c r="N726" s="262"/>
      <c r="O726" s="285" t="str">
        <f>IF($N726="Complete",IF(NOT(ISBLANK(J726)),VLOOKUP(J726,'1D.Report SMS INV1'!$D$5:$J$1005,7,FALSE),""),"")</f>
        <v/>
      </c>
      <c r="P726" s="285" t="str">
        <f>IF($N726="Complete",IF(NOT(ISBLANK(K726)),VLOOKUP(K726,'1D.Report SMS INV1'!$D$5:$J$1005,7,FALSE),""),"")</f>
        <v/>
      </c>
      <c r="Q726" s="285" t="str">
        <f>IF($N726="Complete",IF(NOT(ISBLANK(L726)),VLOOKUP(L726,'1D.Report SMS INV1'!$D$5:$J$1005,7,FALSE),""),"")</f>
        <v/>
      </c>
      <c r="R726" s="285" t="str">
        <f>IF($N726="Complete",IF(NOT(ISBLANK(J726)),VLOOKUP(J726,'1E.Report SMS INV2'!$D$5:$J$1005,7,FALSE),""),"")</f>
        <v/>
      </c>
      <c r="S726" s="285" t="str">
        <f>IF($N726="Complete",IF(NOT(ISBLANK(K726)),VLOOKUP(K726,'1E.Report SMS INV2'!$D$5:$J$1005,7,FALSE),""),"")</f>
        <v/>
      </c>
      <c r="T726" s="285" t="str">
        <f>IF($N726="Complete",IF(NOT(ISBLANK(L726)),VLOOKUP(L726,'1E.Report SMS INV2'!$D$5:$J$1005,7,FALSE),""),"")</f>
        <v/>
      </c>
      <c r="U726" s="285" t="str">
        <f>IF(N726="Complete",IF(COUNTIF($J$12:$J726,$J726)+COUNTIF($K$12:$K726,$J726)+COUNTIF($L$12:$L726,$J726)&gt;1,"Data Duplicate",""),"")</f>
        <v/>
      </c>
      <c r="V726" s="263" t="str">
        <f>IF($N726="Complete",VLOOKUP($B726,'1C.Report TOS PreCall'!$B$2:$K$842,7,FALSE)," ")</f>
        <v xml:space="preserve"> </v>
      </c>
      <c r="W726" s="263" t="str">
        <f>IF($N726="Complete",VLOOKUP($B726,'1C.Report TOS PreCall'!$B$2:$K$842,4,FALSE)," ")</f>
        <v xml:space="preserve"> </v>
      </c>
      <c r="X726" s="263"/>
      <c r="Y726" s="263" t="str">
        <f>IF($N726="Complete",VLOOKUP($B726,'1C.Report TOS PreCall'!$B$2:$K$842,6,FALSE)," ")</f>
        <v xml:space="preserve"> </v>
      </c>
      <c r="Z726" s="263" t="str">
        <f>IF($N726="Complete",VLOOKUP($B726,'1C.Report TOS PreCall'!$B$2:$K$842,8,FALSE)," ")</f>
        <v xml:space="preserve"> </v>
      </c>
      <c r="AA726" s="263" t="str">
        <f>IF($N726="Complete",VLOOKUP($B726,'1C.Report TOS PreCall'!$B$2:$K$842,5,FALSE)," ")</f>
        <v xml:space="preserve"> </v>
      </c>
    </row>
    <row r="727" spans="1:27">
      <c r="A727" s="284">
        <v>717</v>
      </c>
      <c r="B727" s="262"/>
      <c r="C727" s="262"/>
      <c r="D727" s="262"/>
      <c r="E727" s="291"/>
      <c r="F727" s="268"/>
      <c r="G727" s="268"/>
      <c r="H727" s="291"/>
      <c r="I727" s="268"/>
      <c r="J727" s="295"/>
      <c r="K727" s="295"/>
      <c r="L727" s="295"/>
      <c r="M727" s="291"/>
      <c r="N727" s="262"/>
      <c r="O727" s="285" t="str">
        <f>IF($N727="Complete",IF(NOT(ISBLANK(J727)),VLOOKUP(J727,'1D.Report SMS INV1'!$D$5:$J$1005,7,FALSE),""),"")</f>
        <v/>
      </c>
      <c r="P727" s="285" t="str">
        <f>IF($N727="Complete",IF(NOT(ISBLANK(K727)),VLOOKUP(K727,'1D.Report SMS INV1'!$D$5:$J$1005,7,FALSE),""),"")</f>
        <v/>
      </c>
      <c r="Q727" s="285" t="str">
        <f>IF($N727="Complete",IF(NOT(ISBLANK(L727)),VLOOKUP(L727,'1D.Report SMS INV1'!$D$5:$J$1005,7,FALSE),""),"")</f>
        <v/>
      </c>
      <c r="R727" s="285" t="str">
        <f>IF($N727="Complete",IF(NOT(ISBLANK(J727)),VLOOKUP(J727,'1E.Report SMS INV2'!$D$5:$J$1005,7,FALSE),""),"")</f>
        <v/>
      </c>
      <c r="S727" s="285" t="str">
        <f>IF($N727="Complete",IF(NOT(ISBLANK(K727)),VLOOKUP(K727,'1E.Report SMS INV2'!$D$5:$J$1005,7,FALSE),""),"")</f>
        <v/>
      </c>
      <c r="T727" s="285" t="str">
        <f>IF($N727="Complete",IF(NOT(ISBLANK(L727)),VLOOKUP(L727,'1E.Report SMS INV2'!$D$5:$J$1005,7,FALSE),""),"")</f>
        <v/>
      </c>
      <c r="U727" s="285" t="str">
        <f>IF(N727="Complete",IF(COUNTIF($J$12:$J727,$J727)+COUNTIF($K$12:$K727,$J727)+COUNTIF($L$12:$L727,$J727)&gt;1,"Data Duplicate",""),"")</f>
        <v/>
      </c>
      <c r="V727" s="263" t="str">
        <f>IF($N727="Complete",VLOOKUP($B727,'1C.Report TOS PreCall'!$B$2:$K$842,7,FALSE)," ")</f>
        <v xml:space="preserve"> </v>
      </c>
      <c r="W727" s="263" t="str">
        <f>IF($N727="Complete",VLOOKUP($B727,'1C.Report TOS PreCall'!$B$2:$K$842,4,FALSE)," ")</f>
        <v xml:space="preserve"> </v>
      </c>
      <c r="X727" s="263"/>
      <c r="Y727" s="263" t="str">
        <f>IF($N727="Complete",VLOOKUP($B727,'1C.Report TOS PreCall'!$B$2:$K$842,6,FALSE)," ")</f>
        <v xml:space="preserve"> </v>
      </c>
      <c r="Z727" s="263" t="str">
        <f>IF($N727="Complete",VLOOKUP($B727,'1C.Report TOS PreCall'!$B$2:$K$842,8,FALSE)," ")</f>
        <v xml:space="preserve"> </v>
      </c>
      <c r="AA727" s="263" t="str">
        <f>IF($N727="Complete",VLOOKUP($B727,'1C.Report TOS PreCall'!$B$2:$K$842,5,FALSE)," ")</f>
        <v xml:space="preserve"> </v>
      </c>
    </row>
    <row r="728" spans="1:27">
      <c r="A728" s="284">
        <v>718</v>
      </c>
      <c r="B728" s="262"/>
      <c r="C728" s="262"/>
      <c r="D728" s="262"/>
      <c r="E728" s="291"/>
      <c r="F728" s="268"/>
      <c r="G728" s="268"/>
      <c r="H728" s="291"/>
      <c r="I728" s="268"/>
      <c r="J728" s="295"/>
      <c r="K728" s="295"/>
      <c r="L728" s="295"/>
      <c r="M728" s="291"/>
      <c r="N728" s="262"/>
      <c r="O728" s="285" t="str">
        <f>IF($N728="Complete",IF(NOT(ISBLANK(J728)),VLOOKUP(J728,'1D.Report SMS INV1'!$D$5:$J$1005,7,FALSE),""),"")</f>
        <v/>
      </c>
      <c r="P728" s="285" t="str">
        <f>IF($N728="Complete",IF(NOT(ISBLANK(K728)),VLOOKUP(K728,'1D.Report SMS INV1'!$D$5:$J$1005,7,FALSE),""),"")</f>
        <v/>
      </c>
      <c r="Q728" s="285" t="str">
        <f>IF($N728="Complete",IF(NOT(ISBLANK(L728)),VLOOKUP(L728,'1D.Report SMS INV1'!$D$5:$J$1005,7,FALSE),""),"")</f>
        <v/>
      </c>
      <c r="R728" s="285" t="str">
        <f>IF($N728="Complete",IF(NOT(ISBLANK(J728)),VLOOKUP(J728,'1E.Report SMS INV2'!$D$5:$J$1005,7,FALSE),""),"")</f>
        <v/>
      </c>
      <c r="S728" s="285" t="str">
        <f>IF($N728="Complete",IF(NOT(ISBLANK(K728)),VLOOKUP(K728,'1E.Report SMS INV2'!$D$5:$J$1005,7,FALSE),""),"")</f>
        <v/>
      </c>
      <c r="T728" s="285" t="str">
        <f>IF($N728="Complete",IF(NOT(ISBLANK(L728)),VLOOKUP(L728,'1E.Report SMS INV2'!$D$5:$J$1005,7,FALSE),""),"")</f>
        <v/>
      </c>
      <c r="U728" s="285" t="str">
        <f>IF(N728="Complete",IF(COUNTIF($J$12:$J728,$J728)+COUNTIF($K$12:$K728,$J728)+COUNTIF($L$12:$L728,$J728)&gt;1,"Data Duplicate",""),"")</f>
        <v/>
      </c>
      <c r="V728" s="263" t="str">
        <f>IF($N728="Complete",VLOOKUP($B728,'1C.Report TOS PreCall'!$B$2:$K$842,7,FALSE)," ")</f>
        <v xml:space="preserve"> </v>
      </c>
      <c r="W728" s="263" t="str">
        <f>IF($N728="Complete",VLOOKUP($B728,'1C.Report TOS PreCall'!$B$2:$K$842,4,FALSE)," ")</f>
        <v xml:space="preserve"> </v>
      </c>
      <c r="X728" s="263"/>
      <c r="Y728" s="263" t="str">
        <f>IF($N728="Complete",VLOOKUP($B728,'1C.Report TOS PreCall'!$B$2:$K$842,6,FALSE)," ")</f>
        <v xml:space="preserve"> </v>
      </c>
      <c r="Z728" s="263" t="str">
        <f>IF($N728="Complete",VLOOKUP($B728,'1C.Report TOS PreCall'!$B$2:$K$842,8,FALSE)," ")</f>
        <v xml:space="preserve"> </v>
      </c>
      <c r="AA728" s="263" t="str">
        <f>IF($N728="Complete",VLOOKUP($B728,'1C.Report TOS PreCall'!$B$2:$K$842,5,FALSE)," ")</f>
        <v xml:space="preserve"> </v>
      </c>
    </row>
    <row r="729" spans="1:27">
      <c r="A729" s="284">
        <v>719</v>
      </c>
      <c r="B729" s="262"/>
      <c r="C729" s="262"/>
      <c r="D729" s="262"/>
      <c r="E729" s="291"/>
      <c r="F729" s="268"/>
      <c r="G729" s="268"/>
      <c r="H729" s="291"/>
      <c r="I729" s="268"/>
      <c r="J729" s="295"/>
      <c r="K729" s="295"/>
      <c r="L729" s="295"/>
      <c r="M729" s="291"/>
      <c r="N729" s="262"/>
      <c r="O729" s="285" t="str">
        <f>IF($N729="Complete",IF(NOT(ISBLANK(J729)),VLOOKUP(J729,'1D.Report SMS INV1'!$D$5:$J$1005,7,FALSE),""),"")</f>
        <v/>
      </c>
      <c r="P729" s="285" t="str">
        <f>IF($N729="Complete",IF(NOT(ISBLANK(K729)),VLOOKUP(K729,'1D.Report SMS INV1'!$D$5:$J$1005,7,FALSE),""),"")</f>
        <v/>
      </c>
      <c r="Q729" s="285" t="str">
        <f>IF($N729="Complete",IF(NOT(ISBLANK(L729)),VLOOKUP(L729,'1D.Report SMS INV1'!$D$5:$J$1005,7,FALSE),""),"")</f>
        <v/>
      </c>
      <c r="R729" s="285" t="str">
        <f>IF($N729="Complete",IF(NOT(ISBLANK(J729)),VLOOKUP(J729,'1E.Report SMS INV2'!$D$5:$J$1005,7,FALSE),""),"")</f>
        <v/>
      </c>
      <c r="S729" s="285" t="str">
        <f>IF($N729="Complete",IF(NOT(ISBLANK(K729)),VLOOKUP(K729,'1E.Report SMS INV2'!$D$5:$J$1005,7,FALSE),""),"")</f>
        <v/>
      </c>
      <c r="T729" s="285" t="str">
        <f>IF($N729="Complete",IF(NOT(ISBLANK(L729)),VLOOKUP(L729,'1E.Report SMS INV2'!$D$5:$J$1005,7,FALSE),""),"")</f>
        <v/>
      </c>
      <c r="U729" s="285" t="str">
        <f>IF(N729="Complete",IF(COUNTIF($J$12:$J729,$J729)+COUNTIF($K$12:$K729,$J729)+COUNTIF($L$12:$L729,$J729)&gt;1,"Data Duplicate",""),"")</f>
        <v/>
      </c>
      <c r="V729" s="263" t="str">
        <f>IF($N729="Complete",VLOOKUP($B729,'1C.Report TOS PreCall'!$B$2:$K$842,7,FALSE)," ")</f>
        <v xml:space="preserve"> </v>
      </c>
      <c r="W729" s="263" t="str">
        <f>IF($N729="Complete",VLOOKUP($B729,'1C.Report TOS PreCall'!$B$2:$K$842,4,FALSE)," ")</f>
        <v xml:space="preserve"> </v>
      </c>
      <c r="X729" s="263"/>
      <c r="Y729" s="263" t="str">
        <f>IF($N729="Complete",VLOOKUP($B729,'1C.Report TOS PreCall'!$B$2:$K$842,6,FALSE)," ")</f>
        <v xml:space="preserve"> </v>
      </c>
      <c r="Z729" s="263" t="str">
        <f>IF($N729="Complete",VLOOKUP($B729,'1C.Report TOS PreCall'!$B$2:$K$842,8,FALSE)," ")</f>
        <v xml:space="preserve"> </v>
      </c>
      <c r="AA729" s="263" t="str">
        <f>IF($N729="Complete",VLOOKUP($B729,'1C.Report TOS PreCall'!$B$2:$K$842,5,FALSE)," ")</f>
        <v xml:space="preserve"> </v>
      </c>
    </row>
    <row r="730" spans="1:27">
      <c r="A730" s="284">
        <v>720</v>
      </c>
      <c r="B730" s="262"/>
      <c r="C730" s="262"/>
      <c r="D730" s="262"/>
      <c r="E730" s="291"/>
      <c r="F730" s="268"/>
      <c r="G730" s="268"/>
      <c r="H730" s="291"/>
      <c r="I730" s="268"/>
      <c r="J730" s="295"/>
      <c r="K730" s="295"/>
      <c r="L730" s="295"/>
      <c r="M730" s="291"/>
      <c r="N730" s="262"/>
      <c r="O730" s="285" t="str">
        <f>IF($N730="Complete",IF(NOT(ISBLANK(J730)),VLOOKUP(J730,'1D.Report SMS INV1'!$D$5:$J$1005,7,FALSE),""),"")</f>
        <v/>
      </c>
      <c r="P730" s="285" t="str">
        <f>IF($N730="Complete",IF(NOT(ISBLANK(K730)),VLOOKUP(K730,'1D.Report SMS INV1'!$D$5:$J$1005,7,FALSE),""),"")</f>
        <v/>
      </c>
      <c r="Q730" s="285" t="str">
        <f>IF($N730="Complete",IF(NOT(ISBLANK(L730)),VLOOKUP(L730,'1D.Report SMS INV1'!$D$5:$J$1005,7,FALSE),""),"")</f>
        <v/>
      </c>
      <c r="R730" s="285" t="str">
        <f>IF($N730="Complete",IF(NOT(ISBLANK(J730)),VLOOKUP(J730,'1E.Report SMS INV2'!$D$5:$J$1005,7,FALSE),""),"")</f>
        <v/>
      </c>
      <c r="S730" s="285" t="str">
        <f>IF($N730="Complete",IF(NOT(ISBLANK(K730)),VLOOKUP(K730,'1E.Report SMS INV2'!$D$5:$J$1005,7,FALSE),""),"")</f>
        <v/>
      </c>
      <c r="T730" s="285" t="str">
        <f>IF($N730="Complete",IF(NOT(ISBLANK(L730)),VLOOKUP(L730,'1E.Report SMS INV2'!$D$5:$J$1005,7,FALSE),""),"")</f>
        <v/>
      </c>
      <c r="U730" s="285" t="str">
        <f>IF(N730="Complete",IF(COUNTIF($J$12:$J730,$J730)+COUNTIF($K$12:$K730,$J730)+COUNTIF($L$12:$L730,$J730)&gt;1,"Data Duplicate",""),"")</f>
        <v/>
      </c>
      <c r="V730" s="263" t="str">
        <f>IF($N730="Complete",VLOOKUP($B730,'1C.Report TOS PreCall'!$B$2:$K$842,7,FALSE)," ")</f>
        <v xml:space="preserve"> </v>
      </c>
      <c r="W730" s="263" t="str">
        <f>IF($N730="Complete",VLOOKUP($B730,'1C.Report TOS PreCall'!$B$2:$K$842,4,FALSE)," ")</f>
        <v xml:space="preserve"> </v>
      </c>
      <c r="X730" s="263"/>
      <c r="Y730" s="263" t="str">
        <f>IF($N730="Complete",VLOOKUP($B730,'1C.Report TOS PreCall'!$B$2:$K$842,6,FALSE)," ")</f>
        <v xml:space="preserve"> </v>
      </c>
      <c r="Z730" s="263" t="str">
        <f>IF($N730="Complete",VLOOKUP($B730,'1C.Report TOS PreCall'!$B$2:$K$842,8,FALSE)," ")</f>
        <v xml:space="preserve"> </v>
      </c>
      <c r="AA730" s="263" t="str">
        <f>IF($N730="Complete",VLOOKUP($B730,'1C.Report TOS PreCall'!$B$2:$K$842,5,FALSE)," ")</f>
        <v xml:space="preserve"> </v>
      </c>
    </row>
    <row r="731" spans="1:27">
      <c r="A731" s="284">
        <v>721</v>
      </c>
      <c r="B731" s="262"/>
      <c r="C731" s="262"/>
      <c r="D731" s="262"/>
      <c r="E731" s="291"/>
      <c r="F731" s="268"/>
      <c r="G731" s="268"/>
      <c r="H731" s="291"/>
      <c r="I731" s="268"/>
      <c r="J731" s="295"/>
      <c r="K731" s="295"/>
      <c r="L731" s="295"/>
      <c r="M731" s="291"/>
      <c r="N731" s="262"/>
      <c r="O731" s="285" t="str">
        <f>IF($N731="Complete",IF(NOT(ISBLANK(J731)),VLOOKUP(J731,'1D.Report SMS INV1'!$D$5:$J$1005,7,FALSE),""),"")</f>
        <v/>
      </c>
      <c r="P731" s="285" t="str">
        <f>IF($N731="Complete",IF(NOT(ISBLANK(K731)),VLOOKUP(K731,'1D.Report SMS INV1'!$D$5:$J$1005,7,FALSE),""),"")</f>
        <v/>
      </c>
      <c r="Q731" s="285" t="str">
        <f>IF($N731="Complete",IF(NOT(ISBLANK(L731)),VLOOKUP(L731,'1D.Report SMS INV1'!$D$5:$J$1005,7,FALSE),""),"")</f>
        <v/>
      </c>
      <c r="R731" s="285" t="str">
        <f>IF($N731="Complete",IF(NOT(ISBLANK(J731)),VLOOKUP(J731,'1E.Report SMS INV2'!$D$5:$J$1005,7,FALSE),""),"")</f>
        <v/>
      </c>
      <c r="S731" s="285" t="str">
        <f>IF($N731="Complete",IF(NOT(ISBLANK(K731)),VLOOKUP(K731,'1E.Report SMS INV2'!$D$5:$J$1005,7,FALSE),""),"")</f>
        <v/>
      </c>
      <c r="T731" s="285" t="str">
        <f>IF($N731="Complete",IF(NOT(ISBLANK(L731)),VLOOKUP(L731,'1E.Report SMS INV2'!$D$5:$J$1005,7,FALSE),""),"")</f>
        <v/>
      </c>
      <c r="U731" s="285" t="str">
        <f>IF(N731="Complete",IF(COUNTIF($J$12:$J731,$J731)+COUNTIF($K$12:$K731,$J731)+COUNTIF($L$12:$L731,$J731)&gt;1,"Data Duplicate",""),"")</f>
        <v/>
      </c>
      <c r="V731" s="263" t="str">
        <f>IF($N731="Complete",VLOOKUP($B731,'1C.Report TOS PreCall'!$B$2:$K$842,7,FALSE)," ")</f>
        <v xml:space="preserve"> </v>
      </c>
      <c r="W731" s="263" t="str">
        <f>IF($N731="Complete",VLOOKUP($B731,'1C.Report TOS PreCall'!$B$2:$K$842,4,FALSE)," ")</f>
        <v xml:space="preserve"> </v>
      </c>
      <c r="X731" s="263"/>
      <c r="Y731" s="263" t="str">
        <f>IF($N731="Complete",VLOOKUP($B731,'1C.Report TOS PreCall'!$B$2:$K$842,6,FALSE)," ")</f>
        <v xml:space="preserve"> </v>
      </c>
      <c r="Z731" s="263" t="str">
        <f>IF($N731="Complete",VLOOKUP($B731,'1C.Report TOS PreCall'!$B$2:$K$842,8,FALSE)," ")</f>
        <v xml:space="preserve"> </v>
      </c>
      <c r="AA731" s="263" t="str">
        <f>IF($N731="Complete",VLOOKUP($B731,'1C.Report TOS PreCall'!$B$2:$K$842,5,FALSE)," ")</f>
        <v xml:space="preserve"> </v>
      </c>
    </row>
    <row r="732" spans="1:27">
      <c r="A732" s="284">
        <v>722</v>
      </c>
      <c r="B732" s="262"/>
      <c r="C732" s="262"/>
      <c r="D732" s="262"/>
      <c r="E732" s="291"/>
      <c r="F732" s="268"/>
      <c r="G732" s="268"/>
      <c r="H732" s="291"/>
      <c r="I732" s="268"/>
      <c r="J732" s="295"/>
      <c r="K732" s="295"/>
      <c r="L732" s="295"/>
      <c r="M732" s="291"/>
      <c r="N732" s="262"/>
      <c r="O732" s="285" t="str">
        <f>IF($N732="Complete",IF(NOT(ISBLANK(J732)),VLOOKUP(J732,'1D.Report SMS INV1'!$D$5:$J$1005,7,FALSE),""),"")</f>
        <v/>
      </c>
      <c r="P732" s="285" t="str">
        <f>IF($N732="Complete",IF(NOT(ISBLANK(K732)),VLOOKUP(K732,'1D.Report SMS INV1'!$D$5:$J$1005,7,FALSE),""),"")</f>
        <v/>
      </c>
      <c r="Q732" s="285" t="str">
        <f>IF($N732="Complete",IF(NOT(ISBLANK(L732)),VLOOKUP(L732,'1D.Report SMS INV1'!$D$5:$J$1005,7,FALSE),""),"")</f>
        <v/>
      </c>
      <c r="R732" s="285" t="str">
        <f>IF($N732="Complete",IF(NOT(ISBLANK(J732)),VLOOKUP(J732,'1E.Report SMS INV2'!$D$5:$J$1005,7,FALSE),""),"")</f>
        <v/>
      </c>
      <c r="S732" s="285" t="str">
        <f>IF($N732="Complete",IF(NOT(ISBLANK(K732)),VLOOKUP(K732,'1E.Report SMS INV2'!$D$5:$J$1005,7,FALSE),""),"")</f>
        <v/>
      </c>
      <c r="T732" s="285" t="str">
        <f>IF($N732="Complete",IF(NOT(ISBLANK(L732)),VLOOKUP(L732,'1E.Report SMS INV2'!$D$5:$J$1005,7,FALSE),""),"")</f>
        <v/>
      </c>
      <c r="U732" s="285" t="str">
        <f>IF(N732="Complete",IF(COUNTIF($J$12:$J732,$J732)+COUNTIF($K$12:$K732,$J732)+COUNTIF($L$12:$L732,$J732)&gt;1,"Data Duplicate",""),"")</f>
        <v/>
      </c>
      <c r="V732" s="263" t="str">
        <f>IF($N732="Complete",VLOOKUP($B732,'1C.Report TOS PreCall'!$B$2:$K$842,7,FALSE)," ")</f>
        <v xml:space="preserve"> </v>
      </c>
      <c r="W732" s="263" t="str">
        <f>IF($N732="Complete",VLOOKUP($B732,'1C.Report TOS PreCall'!$B$2:$K$842,4,FALSE)," ")</f>
        <v xml:space="preserve"> </v>
      </c>
      <c r="X732" s="263"/>
      <c r="Y732" s="263" t="str">
        <f>IF($N732="Complete",VLOOKUP($B732,'1C.Report TOS PreCall'!$B$2:$K$842,6,FALSE)," ")</f>
        <v xml:space="preserve"> </v>
      </c>
      <c r="Z732" s="263" t="str">
        <f>IF($N732="Complete",VLOOKUP($B732,'1C.Report TOS PreCall'!$B$2:$K$842,8,FALSE)," ")</f>
        <v xml:space="preserve"> </v>
      </c>
      <c r="AA732" s="263" t="str">
        <f>IF($N732="Complete",VLOOKUP($B732,'1C.Report TOS PreCall'!$B$2:$K$842,5,FALSE)," ")</f>
        <v xml:space="preserve"> </v>
      </c>
    </row>
    <row r="733" spans="1:27">
      <c r="A733" s="284">
        <v>723</v>
      </c>
      <c r="B733" s="262"/>
      <c r="C733" s="262"/>
      <c r="D733" s="262"/>
      <c r="E733" s="291"/>
      <c r="F733" s="268"/>
      <c r="G733" s="268"/>
      <c r="H733" s="291"/>
      <c r="I733" s="268"/>
      <c r="J733" s="295"/>
      <c r="K733" s="295"/>
      <c r="L733" s="295"/>
      <c r="M733" s="291"/>
      <c r="N733" s="262"/>
      <c r="O733" s="285" t="str">
        <f>IF($N733="Complete",IF(NOT(ISBLANK(J733)),VLOOKUP(J733,'1D.Report SMS INV1'!$D$5:$J$1005,7,FALSE),""),"")</f>
        <v/>
      </c>
      <c r="P733" s="285" t="str">
        <f>IF($N733="Complete",IF(NOT(ISBLANK(K733)),VLOOKUP(K733,'1D.Report SMS INV1'!$D$5:$J$1005,7,FALSE),""),"")</f>
        <v/>
      </c>
      <c r="Q733" s="285" t="str">
        <f>IF($N733="Complete",IF(NOT(ISBLANK(L733)),VLOOKUP(L733,'1D.Report SMS INV1'!$D$5:$J$1005,7,FALSE),""),"")</f>
        <v/>
      </c>
      <c r="R733" s="285" t="str">
        <f>IF($N733="Complete",IF(NOT(ISBLANK(J733)),VLOOKUP(J733,'1E.Report SMS INV2'!$D$5:$J$1005,7,FALSE),""),"")</f>
        <v/>
      </c>
      <c r="S733" s="285" t="str">
        <f>IF($N733="Complete",IF(NOT(ISBLANK(K733)),VLOOKUP(K733,'1E.Report SMS INV2'!$D$5:$J$1005,7,FALSE),""),"")</f>
        <v/>
      </c>
      <c r="T733" s="285" t="str">
        <f>IF($N733="Complete",IF(NOT(ISBLANK(L733)),VLOOKUP(L733,'1E.Report SMS INV2'!$D$5:$J$1005,7,FALSE),""),"")</f>
        <v/>
      </c>
      <c r="U733" s="285" t="str">
        <f>IF(N733="Complete",IF(COUNTIF($J$12:$J733,$J733)+COUNTIF($K$12:$K733,$J733)+COUNTIF($L$12:$L733,$J733)&gt;1,"Data Duplicate",""),"")</f>
        <v/>
      </c>
      <c r="V733" s="263" t="str">
        <f>IF($N733="Complete",VLOOKUP($B733,'1C.Report TOS PreCall'!$B$2:$K$842,7,FALSE)," ")</f>
        <v xml:space="preserve"> </v>
      </c>
      <c r="W733" s="263" t="str">
        <f>IF($N733="Complete",VLOOKUP($B733,'1C.Report TOS PreCall'!$B$2:$K$842,4,FALSE)," ")</f>
        <v xml:space="preserve"> </v>
      </c>
      <c r="X733" s="263"/>
      <c r="Y733" s="263" t="str">
        <f>IF($N733="Complete",VLOOKUP($B733,'1C.Report TOS PreCall'!$B$2:$K$842,6,FALSE)," ")</f>
        <v xml:space="preserve"> </v>
      </c>
      <c r="Z733" s="263" t="str">
        <f>IF($N733="Complete",VLOOKUP($B733,'1C.Report TOS PreCall'!$B$2:$K$842,8,FALSE)," ")</f>
        <v xml:space="preserve"> </v>
      </c>
      <c r="AA733" s="263" t="str">
        <f>IF($N733="Complete",VLOOKUP($B733,'1C.Report TOS PreCall'!$B$2:$K$842,5,FALSE)," ")</f>
        <v xml:space="preserve"> </v>
      </c>
    </row>
    <row r="734" spans="1:27">
      <c r="A734" s="284">
        <v>724</v>
      </c>
      <c r="B734" s="262"/>
      <c r="C734" s="262"/>
      <c r="D734" s="262"/>
      <c r="E734" s="291"/>
      <c r="F734" s="268"/>
      <c r="G734" s="268"/>
      <c r="H734" s="291"/>
      <c r="I734" s="268"/>
      <c r="J734" s="295"/>
      <c r="K734" s="295"/>
      <c r="L734" s="295"/>
      <c r="M734" s="291"/>
      <c r="N734" s="262"/>
      <c r="O734" s="285" t="str">
        <f>IF($N734="Complete",IF(NOT(ISBLANK(J734)),VLOOKUP(J734,'1D.Report SMS INV1'!$D$5:$J$1005,7,FALSE),""),"")</f>
        <v/>
      </c>
      <c r="P734" s="285" t="str">
        <f>IF($N734="Complete",IF(NOT(ISBLANK(K734)),VLOOKUP(K734,'1D.Report SMS INV1'!$D$5:$J$1005,7,FALSE),""),"")</f>
        <v/>
      </c>
      <c r="Q734" s="285" t="str">
        <f>IF($N734="Complete",IF(NOT(ISBLANK(L734)),VLOOKUP(L734,'1D.Report SMS INV1'!$D$5:$J$1005,7,FALSE),""),"")</f>
        <v/>
      </c>
      <c r="R734" s="285" t="str">
        <f>IF($N734="Complete",IF(NOT(ISBLANK(J734)),VLOOKUP(J734,'1E.Report SMS INV2'!$D$5:$J$1005,7,FALSE),""),"")</f>
        <v/>
      </c>
      <c r="S734" s="285" t="str">
        <f>IF($N734="Complete",IF(NOT(ISBLANK(K734)),VLOOKUP(K734,'1E.Report SMS INV2'!$D$5:$J$1005,7,FALSE),""),"")</f>
        <v/>
      </c>
      <c r="T734" s="285" t="str">
        <f>IF($N734="Complete",IF(NOT(ISBLANK(L734)),VLOOKUP(L734,'1E.Report SMS INV2'!$D$5:$J$1005,7,FALSE),""),"")</f>
        <v/>
      </c>
      <c r="U734" s="285" t="str">
        <f>IF(N734="Complete",IF(COUNTIF($J$12:$J734,$J734)+COUNTIF($K$12:$K734,$J734)+COUNTIF($L$12:$L734,$J734)&gt;1,"Data Duplicate",""),"")</f>
        <v/>
      </c>
      <c r="V734" s="263" t="str">
        <f>IF($N734="Complete",VLOOKUP($B734,'1C.Report TOS PreCall'!$B$2:$K$842,7,FALSE)," ")</f>
        <v xml:space="preserve"> </v>
      </c>
      <c r="W734" s="263" t="str">
        <f>IF($N734="Complete",VLOOKUP($B734,'1C.Report TOS PreCall'!$B$2:$K$842,4,FALSE)," ")</f>
        <v xml:space="preserve"> </v>
      </c>
      <c r="X734" s="263"/>
      <c r="Y734" s="263" t="str">
        <f>IF($N734="Complete",VLOOKUP($B734,'1C.Report TOS PreCall'!$B$2:$K$842,6,FALSE)," ")</f>
        <v xml:space="preserve"> </v>
      </c>
      <c r="Z734" s="263" t="str">
        <f>IF($N734="Complete",VLOOKUP($B734,'1C.Report TOS PreCall'!$B$2:$K$842,8,FALSE)," ")</f>
        <v xml:space="preserve"> </v>
      </c>
      <c r="AA734" s="263" t="str">
        <f>IF($N734="Complete",VLOOKUP($B734,'1C.Report TOS PreCall'!$B$2:$K$842,5,FALSE)," ")</f>
        <v xml:space="preserve"> </v>
      </c>
    </row>
    <row r="735" spans="1:27">
      <c r="A735" s="284">
        <v>725</v>
      </c>
      <c r="B735" s="262"/>
      <c r="C735" s="262"/>
      <c r="D735" s="262"/>
      <c r="E735" s="291"/>
      <c r="F735" s="268"/>
      <c r="G735" s="268"/>
      <c r="H735" s="291"/>
      <c r="I735" s="268"/>
      <c r="J735" s="295"/>
      <c r="K735" s="295"/>
      <c r="L735" s="295"/>
      <c r="M735" s="291"/>
      <c r="N735" s="262"/>
      <c r="O735" s="285" t="str">
        <f>IF($N735="Complete",IF(NOT(ISBLANK(J735)),VLOOKUP(J735,'1D.Report SMS INV1'!$D$5:$J$1005,7,FALSE),""),"")</f>
        <v/>
      </c>
      <c r="P735" s="285" t="str">
        <f>IF($N735="Complete",IF(NOT(ISBLANK(K735)),VLOOKUP(K735,'1D.Report SMS INV1'!$D$5:$J$1005,7,FALSE),""),"")</f>
        <v/>
      </c>
      <c r="Q735" s="285" t="str">
        <f>IF($N735="Complete",IF(NOT(ISBLANK(L735)),VLOOKUP(L735,'1D.Report SMS INV1'!$D$5:$J$1005,7,FALSE),""),"")</f>
        <v/>
      </c>
      <c r="R735" s="285" t="str">
        <f>IF($N735="Complete",IF(NOT(ISBLANK(J735)),VLOOKUP(J735,'1E.Report SMS INV2'!$D$5:$J$1005,7,FALSE),""),"")</f>
        <v/>
      </c>
      <c r="S735" s="285" t="str">
        <f>IF($N735="Complete",IF(NOT(ISBLANK(K735)),VLOOKUP(K735,'1E.Report SMS INV2'!$D$5:$J$1005,7,FALSE),""),"")</f>
        <v/>
      </c>
      <c r="T735" s="285" t="str">
        <f>IF($N735="Complete",IF(NOT(ISBLANK(L735)),VLOOKUP(L735,'1E.Report SMS INV2'!$D$5:$J$1005,7,FALSE),""),"")</f>
        <v/>
      </c>
      <c r="U735" s="285" t="str">
        <f>IF(N735="Complete",IF(COUNTIF($J$12:$J735,$J735)+COUNTIF($K$12:$K735,$J735)+COUNTIF($L$12:$L735,$J735)&gt;1,"Data Duplicate",""),"")</f>
        <v/>
      </c>
      <c r="V735" s="263" t="str">
        <f>IF($N735="Complete",VLOOKUP($B735,'1C.Report TOS PreCall'!$B$2:$K$842,7,FALSE)," ")</f>
        <v xml:space="preserve"> </v>
      </c>
      <c r="W735" s="263" t="str">
        <f>IF($N735="Complete",VLOOKUP($B735,'1C.Report TOS PreCall'!$B$2:$K$842,4,FALSE)," ")</f>
        <v xml:space="preserve"> </v>
      </c>
      <c r="X735" s="263"/>
      <c r="Y735" s="263" t="str">
        <f>IF($N735="Complete",VLOOKUP($B735,'1C.Report TOS PreCall'!$B$2:$K$842,6,FALSE)," ")</f>
        <v xml:space="preserve"> </v>
      </c>
      <c r="Z735" s="263" t="str">
        <f>IF($N735="Complete",VLOOKUP($B735,'1C.Report TOS PreCall'!$B$2:$K$842,8,FALSE)," ")</f>
        <v xml:space="preserve"> </v>
      </c>
      <c r="AA735" s="263" t="str">
        <f>IF($N735="Complete",VLOOKUP($B735,'1C.Report TOS PreCall'!$B$2:$K$842,5,FALSE)," ")</f>
        <v xml:space="preserve"> </v>
      </c>
    </row>
    <row r="736" spans="1:27">
      <c r="A736" s="284">
        <v>726</v>
      </c>
      <c r="B736" s="262"/>
      <c r="C736" s="262"/>
      <c r="D736" s="262"/>
      <c r="E736" s="291"/>
      <c r="F736" s="268"/>
      <c r="G736" s="268"/>
      <c r="H736" s="291"/>
      <c r="I736" s="268"/>
      <c r="J736" s="295"/>
      <c r="K736" s="295"/>
      <c r="L736" s="295"/>
      <c r="M736" s="291"/>
      <c r="N736" s="262"/>
      <c r="O736" s="285" t="str">
        <f>IF($N736="Complete",IF(NOT(ISBLANK(J736)),VLOOKUP(J736,'1D.Report SMS INV1'!$D$5:$J$1005,7,FALSE),""),"")</f>
        <v/>
      </c>
      <c r="P736" s="285" t="str">
        <f>IF($N736="Complete",IF(NOT(ISBLANK(K736)),VLOOKUP(K736,'1D.Report SMS INV1'!$D$5:$J$1005,7,FALSE),""),"")</f>
        <v/>
      </c>
      <c r="Q736" s="285" t="str">
        <f>IF($N736="Complete",IF(NOT(ISBLANK(L736)),VLOOKUP(L736,'1D.Report SMS INV1'!$D$5:$J$1005,7,FALSE),""),"")</f>
        <v/>
      </c>
      <c r="R736" s="285" t="str">
        <f>IF($N736="Complete",IF(NOT(ISBLANK(J736)),VLOOKUP(J736,'1E.Report SMS INV2'!$D$5:$J$1005,7,FALSE),""),"")</f>
        <v/>
      </c>
      <c r="S736" s="285" t="str">
        <f>IF($N736="Complete",IF(NOT(ISBLANK(K736)),VLOOKUP(K736,'1E.Report SMS INV2'!$D$5:$J$1005,7,FALSE),""),"")</f>
        <v/>
      </c>
      <c r="T736" s="285" t="str">
        <f>IF($N736="Complete",IF(NOT(ISBLANK(L736)),VLOOKUP(L736,'1E.Report SMS INV2'!$D$5:$J$1005,7,FALSE),""),"")</f>
        <v/>
      </c>
      <c r="U736" s="285" t="str">
        <f>IF(N736="Complete",IF(COUNTIF($J$12:$J736,$J736)+COUNTIF($K$12:$K736,$J736)+COUNTIF($L$12:$L736,$J736)&gt;1,"Data Duplicate",""),"")</f>
        <v/>
      </c>
      <c r="V736" s="263" t="str">
        <f>IF($N736="Complete",VLOOKUP($B736,'1C.Report TOS PreCall'!$B$2:$K$842,7,FALSE)," ")</f>
        <v xml:space="preserve"> </v>
      </c>
      <c r="W736" s="263" t="str">
        <f>IF($N736="Complete",VLOOKUP($B736,'1C.Report TOS PreCall'!$B$2:$K$842,4,FALSE)," ")</f>
        <v xml:space="preserve"> </v>
      </c>
      <c r="X736" s="263"/>
      <c r="Y736" s="263" t="str">
        <f>IF($N736="Complete",VLOOKUP($B736,'1C.Report TOS PreCall'!$B$2:$K$842,6,FALSE)," ")</f>
        <v xml:space="preserve"> </v>
      </c>
      <c r="Z736" s="263" t="str">
        <f>IF($N736="Complete",VLOOKUP($B736,'1C.Report TOS PreCall'!$B$2:$K$842,8,FALSE)," ")</f>
        <v xml:space="preserve"> </v>
      </c>
      <c r="AA736" s="263" t="str">
        <f>IF($N736="Complete",VLOOKUP($B736,'1C.Report TOS PreCall'!$B$2:$K$842,5,FALSE)," ")</f>
        <v xml:space="preserve"> </v>
      </c>
    </row>
    <row r="737" spans="1:27">
      <c r="A737" s="284">
        <v>727</v>
      </c>
      <c r="B737" s="262"/>
      <c r="C737" s="262"/>
      <c r="D737" s="262"/>
      <c r="E737" s="291"/>
      <c r="F737" s="268"/>
      <c r="G737" s="268"/>
      <c r="H737" s="291"/>
      <c r="I737" s="268"/>
      <c r="J737" s="295"/>
      <c r="K737" s="295"/>
      <c r="L737" s="295"/>
      <c r="M737" s="291"/>
      <c r="N737" s="262"/>
      <c r="O737" s="285" t="str">
        <f>IF($N737="Complete",IF(NOT(ISBLANK(J737)),VLOOKUP(J737,'1D.Report SMS INV1'!$D$5:$J$1005,7,FALSE),""),"")</f>
        <v/>
      </c>
      <c r="P737" s="285" t="str">
        <f>IF($N737="Complete",IF(NOT(ISBLANK(K737)),VLOOKUP(K737,'1D.Report SMS INV1'!$D$5:$J$1005,7,FALSE),""),"")</f>
        <v/>
      </c>
      <c r="Q737" s="285" t="str">
        <f>IF($N737="Complete",IF(NOT(ISBLANK(L737)),VLOOKUP(L737,'1D.Report SMS INV1'!$D$5:$J$1005,7,FALSE),""),"")</f>
        <v/>
      </c>
      <c r="R737" s="285" t="str">
        <f>IF($N737="Complete",IF(NOT(ISBLANK(J737)),VLOOKUP(J737,'1E.Report SMS INV2'!$D$5:$J$1005,7,FALSE),""),"")</f>
        <v/>
      </c>
      <c r="S737" s="285" t="str">
        <f>IF($N737="Complete",IF(NOT(ISBLANK(K737)),VLOOKUP(K737,'1E.Report SMS INV2'!$D$5:$J$1005,7,FALSE),""),"")</f>
        <v/>
      </c>
      <c r="T737" s="285" t="str">
        <f>IF($N737="Complete",IF(NOT(ISBLANK(L737)),VLOOKUP(L737,'1E.Report SMS INV2'!$D$5:$J$1005,7,FALSE),""),"")</f>
        <v/>
      </c>
      <c r="U737" s="285" t="str">
        <f>IF(N737="Complete",IF(COUNTIF($J$12:$J737,$J737)+COUNTIF($K$12:$K737,$J737)+COUNTIF($L$12:$L737,$J737)&gt;1,"Data Duplicate",""),"")</f>
        <v/>
      </c>
      <c r="V737" s="263" t="str">
        <f>IF($N737="Complete",VLOOKUP($B737,'1C.Report TOS PreCall'!$B$2:$K$842,7,FALSE)," ")</f>
        <v xml:space="preserve"> </v>
      </c>
      <c r="W737" s="263" t="str">
        <f>IF($N737="Complete",VLOOKUP($B737,'1C.Report TOS PreCall'!$B$2:$K$842,4,FALSE)," ")</f>
        <v xml:space="preserve"> </v>
      </c>
      <c r="X737" s="263"/>
      <c r="Y737" s="263" t="str">
        <f>IF($N737="Complete",VLOOKUP($B737,'1C.Report TOS PreCall'!$B$2:$K$842,6,FALSE)," ")</f>
        <v xml:space="preserve"> </v>
      </c>
      <c r="Z737" s="263" t="str">
        <f>IF($N737="Complete",VLOOKUP($B737,'1C.Report TOS PreCall'!$B$2:$K$842,8,FALSE)," ")</f>
        <v xml:space="preserve"> </v>
      </c>
      <c r="AA737" s="263" t="str">
        <f>IF($N737="Complete",VLOOKUP($B737,'1C.Report TOS PreCall'!$B$2:$K$842,5,FALSE)," ")</f>
        <v xml:space="preserve"> </v>
      </c>
    </row>
    <row r="738" spans="1:27">
      <c r="A738" s="284">
        <v>728</v>
      </c>
      <c r="B738" s="262"/>
      <c r="C738" s="262"/>
      <c r="D738" s="262"/>
      <c r="E738" s="291"/>
      <c r="F738" s="268"/>
      <c r="G738" s="268"/>
      <c r="H738" s="291"/>
      <c r="I738" s="268"/>
      <c r="J738" s="295"/>
      <c r="K738" s="295"/>
      <c r="L738" s="295"/>
      <c r="M738" s="291"/>
      <c r="N738" s="262"/>
      <c r="O738" s="285" t="str">
        <f>IF($N738="Complete",IF(NOT(ISBLANK(J738)),VLOOKUP(J738,'1D.Report SMS INV1'!$D$5:$J$1005,7,FALSE),""),"")</f>
        <v/>
      </c>
      <c r="P738" s="285" t="str">
        <f>IF($N738="Complete",IF(NOT(ISBLANK(K738)),VLOOKUP(K738,'1D.Report SMS INV1'!$D$5:$J$1005,7,FALSE),""),"")</f>
        <v/>
      </c>
      <c r="Q738" s="285" t="str">
        <f>IF($N738="Complete",IF(NOT(ISBLANK(L738)),VLOOKUP(L738,'1D.Report SMS INV1'!$D$5:$J$1005,7,FALSE),""),"")</f>
        <v/>
      </c>
      <c r="R738" s="285" t="str">
        <f>IF($N738="Complete",IF(NOT(ISBLANK(J738)),VLOOKUP(J738,'1E.Report SMS INV2'!$D$5:$J$1005,7,FALSE),""),"")</f>
        <v/>
      </c>
      <c r="S738" s="285" t="str">
        <f>IF($N738="Complete",IF(NOT(ISBLANK(K738)),VLOOKUP(K738,'1E.Report SMS INV2'!$D$5:$J$1005,7,FALSE),""),"")</f>
        <v/>
      </c>
      <c r="T738" s="285" t="str">
        <f>IF($N738="Complete",IF(NOT(ISBLANK(L738)),VLOOKUP(L738,'1E.Report SMS INV2'!$D$5:$J$1005,7,FALSE),""),"")</f>
        <v/>
      </c>
      <c r="U738" s="285" t="str">
        <f>IF(N738="Complete",IF(COUNTIF($J$12:$J738,$J738)+COUNTIF($K$12:$K738,$J738)+COUNTIF($L$12:$L738,$J738)&gt;1,"Data Duplicate",""),"")</f>
        <v/>
      </c>
      <c r="V738" s="263" t="str">
        <f>IF($N738="Complete",VLOOKUP($B738,'1C.Report TOS PreCall'!$B$2:$K$842,7,FALSE)," ")</f>
        <v xml:space="preserve"> </v>
      </c>
      <c r="W738" s="263" t="str">
        <f>IF($N738="Complete",VLOOKUP($B738,'1C.Report TOS PreCall'!$B$2:$K$842,4,FALSE)," ")</f>
        <v xml:space="preserve"> </v>
      </c>
      <c r="X738" s="263"/>
      <c r="Y738" s="263" t="str">
        <f>IF($N738="Complete",VLOOKUP($B738,'1C.Report TOS PreCall'!$B$2:$K$842,6,FALSE)," ")</f>
        <v xml:space="preserve"> </v>
      </c>
      <c r="Z738" s="263" t="str">
        <f>IF($N738="Complete",VLOOKUP($B738,'1C.Report TOS PreCall'!$B$2:$K$842,8,FALSE)," ")</f>
        <v xml:space="preserve"> </v>
      </c>
      <c r="AA738" s="263" t="str">
        <f>IF($N738="Complete",VLOOKUP($B738,'1C.Report TOS PreCall'!$B$2:$K$842,5,FALSE)," ")</f>
        <v xml:space="preserve"> </v>
      </c>
    </row>
    <row r="739" spans="1:27">
      <c r="A739" s="284">
        <v>729</v>
      </c>
      <c r="B739" s="262"/>
      <c r="C739" s="262"/>
      <c r="D739" s="262"/>
      <c r="E739" s="291"/>
      <c r="F739" s="268"/>
      <c r="G739" s="268"/>
      <c r="H739" s="291"/>
      <c r="I739" s="268"/>
      <c r="J739" s="295"/>
      <c r="K739" s="295"/>
      <c r="L739" s="295"/>
      <c r="M739" s="291"/>
      <c r="N739" s="262"/>
      <c r="O739" s="285" t="str">
        <f>IF($N739="Complete",IF(NOT(ISBLANK(J739)),VLOOKUP(J739,'1D.Report SMS INV1'!$D$5:$J$1005,7,FALSE),""),"")</f>
        <v/>
      </c>
      <c r="P739" s="285" t="str">
        <f>IF($N739="Complete",IF(NOT(ISBLANK(K739)),VLOOKUP(K739,'1D.Report SMS INV1'!$D$5:$J$1005,7,FALSE),""),"")</f>
        <v/>
      </c>
      <c r="Q739" s="285" t="str">
        <f>IF($N739="Complete",IF(NOT(ISBLANK(L739)),VLOOKUP(L739,'1D.Report SMS INV1'!$D$5:$J$1005,7,FALSE),""),"")</f>
        <v/>
      </c>
      <c r="R739" s="285" t="str">
        <f>IF($N739="Complete",IF(NOT(ISBLANK(J739)),VLOOKUP(J739,'1E.Report SMS INV2'!$D$5:$J$1005,7,FALSE),""),"")</f>
        <v/>
      </c>
      <c r="S739" s="285" t="str">
        <f>IF($N739="Complete",IF(NOT(ISBLANK(K739)),VLOOKUP(K739,'1E.Report SMS INV2'!$D$5:$J$1005,7,FALSE),""),"")</f>
        <v/>
      </c>
      <c r="T739" s="285" t="str">
        <f>IF($N739="Complete",IF(NOT(ISBLANK(L739)),VLOOKUP(L739,'1E.Report SMS INV2'!$D$5:$J$1005,7,FALSE),""),"")</f>
        <v/>
      </c>
      <c r="U739" s="285" t="str">
        <f>IF(N739="Complete",IF(COUNTIF($J$12:$J739,$J739)+COUNTIF($K$12:$K739,$J739)+COUNTIF($L$12:$L739,$J739)&gt;1,"Data Duplicate",""),"")</f>
        <v/>
      </c>
      <c r="V739" s="263" t="str">
        <f>IF($N739="Complete",VLOOKUP($B739,'1C.Report TOS PreCall'!$B$2:$K$842,7,FALSE)," ")</f>
        <v xml:space="preserve"> </v>
      </c>
      <c r="W739" s="263" t="str">
        <f>IF($N739="Complete",VLOOKUP($B739,'1C.Report TOS PreCall'!$B$2:$K$842,4,FALSE)," ")</f>
        <v xml:space="preserve"> </v>
      </c>
      <c r="X739" s="263"/>
      <c r="Y739" s="263" t="str">
        <f>IF($N739="Complete",VLOOKUP($B739,'1C.Report TOS PreCall'!$B$2:$K$842,6,FALSE)," ")</f>
        <v xml:space="preserve"> </v>
      </c>
      <c r="Z739" s="263" t="str">
        <f>IF($N739="Complete",VLOOKUP($B739,'1C.Report TOS PreCall'!$B$2:$K$842,8,FALSE)," ")</f>
        <v xml:space="preserve"> </v>
      </c>
      <c r="AA739" s="263" t="str">
        <f>IF($N739="Complete",VLOOKUP($B739,'1C.Report TOS PreCall'!$B$2:$K$842,5,FALSE)," ")</f>
        <v xml:space="preserve"> </v>
      </c>
    </row>
    <row r="740" spans="1:27">
      <c r="A740" s="284">
        <v>730</v>
      </c>
      <c r="B740" s="262"/>
      <c r="C740" s="262"/>
      <c r="D740" s="262"/>
      <c r="E740" s="291"/>
      <c r="F740" s="268"/>
      <c r="G740" s="268"/>
      <c r="H740" s="291"/>
      <c r="I740" s="268"/>
      <c r="J740" s="295"/>
      <c r="K740" s="295"/>
      <c r="L740" s="295"/>
      <c r="M740" s="291"/>
      <c r="N740" s="262"/>
      <c r="O740" s="285" t="str">
        <f>IF($N740="Complete",IF(NOT(ISBLANK(J740)),VLOOKUP(J740,'1D.Report SMS INV1'!$D$5:$J$1005,7,FALSE),""),"")</f>
        <v/>
      </c>
      <c r="P740" s="285" t="str">
        <f>IF($N740="Complete",IF(NOT(ISBLANK(K740)),VLOOKUP(K740,'1D.Report SMS INV1'!$D$5:$J$1005,7,FALSE),""),"")</f>
        <v/>
      </c>
      <c r="Q740" s="285" t="str">
        <f>IF($N740="Complete",IF(NOT(ISBLANK(L740)),VLOOKUP(L740,'1D.Report SMS INV1'!$D$5:$J$1005,7,FALSE),""),"")</f>
        <v/>
      </c>
      <c r="R740" s="285" t="str">
        <f>IF($N740="Complete",IF(NOT(ISBLANK(J740)),VLOOKUP(J740,'1E.Report SMS INV2'!$D$5:$J$1005,7,FALSE),""),"")</f>
        <v/>
      </c>
      <c r="S740" s="285" t="str">
        <f>IF($N740="Complete",IF(NOT(ISBLANK(K740)),VLOOKUP(K740,'1E.Report SMS INV2'!$D$5:$J$1005,7,FALSE),""),"")</f>
        <v/>
      </c>
      <c r="T740" s="285" t="str">
        <f>IF($N740="Complete",IF(NOT(ISBLANK(L740)),VLOOKUP(L740,'1E.Report SMS INV2'!$D$5:$J$1005,7,FALSE),""),"")</f>
        <v/>
      </c>
      <c r="U740" s="285" t="str">
        <f>IF(N740="Complete",IF(COUNTIF($J$12:$J740,$J740)+COUNTIF($K$12:$K740,$J740)+COUNTIF($L$12:$L740,$J740)&gt;1,"Data Duplicate",""),"")</f>
        <v/>
      </c>
      <c r="V740" s="263" t="str">
        <f>IF($N740="Complete",VLOOKUP($B740,'1C.Report TOS PreCall'!$B$2:$K$842,7,FALSE)," ")</f>
        <v xml:space="preserve"> </v>
      </c>
      <c r="W740" s="263" t="str">
        <f>IF($N740="Complete",VLOOKUP($B740,'1C.Report TOS PreCall'!$B$2:$K$842,4,FALSE)," ")</f>
        <v xml:space="preserve"> </v>
      </c>
      <c r="X740" s="263"/>
      <c r="Y740" s="263" t="str">
        <f>IF($N740="Complete",VLOOKUP($B740,'1C.Report TOS PreCall'!$B$2:$K$842,6,FALSE)," ")</f>
        <v xml:space="preserve"> </v>
      </c>
      <c r="Z740" s="263" t="str">
        <f>IF($N740="Complete",VLOOKUP($B740,'1C.Report TOS PreCall'!$B$2:$K$842,8,FALSE)," ")</f>
        <v xml:space="preserve"> </v>
      </c>
      <c r="AA740" s="263" t="str">
        <f>IF($N740="Complete",VLOOKUP($B740,'1C.Report TOS PreCall'!$B$2:$K$842,5,FALSE)," ")</f>
        <v xml:space="preserve"> </v>
      </c>
    </row>
    <row r="741" spans="1:27">
      <c r="A741" s="284">
        <v>731</v>
      </c>
      <c r="B741" s="262"/>
      <c r="C741" s="262"/>
      <c r="D741" s="262"/>
      <c r="E741" s="291"/>
      <c r="F741" s="268"/>
      <c r="G741" s="268"/>
      <c r="H741" s="291"/>
      <c r="I741" s="268"/>
      <c r="J741" s="295"/>
      <c r="K741" s="295"/>
      <c r="L741" s="295"/>
      <c r="M741" s="291"/>
      <c r="N741" s="262"/>
      <c r="O741" s="285" t="str">
        <f>IF($N741="Complete",IF(NOT(ISBLANK(J741)),VLOOKUP(J741,'1D.Report SMS INV1'!$D$5:$J$1005,7,FALSE),""),"")</f>
        <v/>
      </c>
      <c r="P741" s="285" t="str">
        <f>IF($N741="Complete",IF(NOT(ISBLANK(K741)),VLOOKUP(K741,'1D.Report SMS INV1'!$D$5:$J$1005,7,FALSE),""),"")</f>
        <v/>
      </c>
      <c r="Q741" s="285" t="str">
        <f>IF($N741="Complete",IF(NOT(ISBLANK(L741)),VLOOKUP(L741,'1D.Report SMS INV1'!$D$5:$J$1005,7,FALSE),""),"")</f>
        <v/>
      </c>
      <c r="R741" s="285" t="str">
        <f>IF($N741="Complete",IF(NOT(ISBLANK(J741)),VLOOKUP(J741,'1E.Report SMS INV2'!$D$5:$J$1005,7,FALSE),""),"")</f>
        <v/>
      </c>
      <c r="S741" s="285" t="str">
        <f>IF($N741="Complete",IF(NOT(ISBLANK(K741)),VLOOKUP(K741,'1E.Report SMS INV2'!$D$5:$J$1005,7,FALSE),""),"")</f>
        <v/>
      </c>
      <c r="T741" s="285" t="str">
        <f>IF($N741="Complete",IF(NOT(ISBLANK(L741)),VLOOKUP(L741,'1E.Report SMS INV2'!$D$5:$J$1005,7,FALSE),""),"")</f>
        <v/>
      </c>
      <c r="U741" s="285" t="str">
        <f>IF(N741="Complete",IF(COUNTIF($J$12:$J741,$J741)+COUNTIF($K$12:$K741,$J741)+COUNTIF($L$12:$L741,$J741)&gt;1,"Data Duplicate",""),"")</f>
        <v/>
      </c>
      <c r="V741" s="263" t="str">
        <f>IF($N741="Complete",VLOOKUP($B741,'1C.Report TOS PreCall'!$B$2:$K$842,7,FALSE)," ")</f>
        <v xml:space="preserve"> </v>
      </c>
      <c r="W741" s="263" t="str">
        <f>IF($N741="Complete",VLOOKUP($B741,'1C.Report TOS PreCall'!$B$2:$K$842,4,FALSE)," ")</f>
        <v xml:space="preserve"> </v>
      </c>
      <c r="X741" s="263"/>
      <c r="Y741" s="263" t="str">
        <f>IF($N741="Complete",VLOOKUP($B741,'1C.Report TOS PreCall'!$B$2:$K$842,6,FALSE)," ")</f>
        <v xml:space="preserve"> </v>
      </c>
      <c r="Z741" s="263" t="str">
        <f>IF($N741="Complete",VLOOKUP($B741,'1C.Report TOS PreCall'!$B$2:$K$842,8,FALSE)," ")</f>
        <v xml:space="preserve"> </v>
      </c>
      <c r="AA741" s="263" t="str">
        <f>IF($N741="Complete",VLOOKUP($B741,'1C.Report TOS PreCall'!$B$2:$K$842,5,FALSE)," ")</f>
        <v xml:space="preserve"> </v>
      </c>
    </row>
    <row r="742" spans="1:27">
      <c r="A742" s="284">
        <v>732</v>
      </c>
      <c r="B742" s="262"/>
      <c r="C742" s="262"/>
      <c r="D742" s="262"/>
      <c r="E742" s="291"/>
      <c r="F742" s="268"/>
      <c r="G742" s="268"/>
      <c r="H742" s="291"/>
      <c r="I742" s="268"/>
      <c r="J742" s="295"/>
      <c r="K742" s="295"/>
      <c r="L742" s="295"/>
      <c r="M742" s="291"/>
      <c r="N742" s="262"/>
      <c r="O742" s="285" t="str">
        <f>IF($N742="Complete",IF(NOT(ISBLANK(J742)),VLOOKUP(J742,'1D.Report SMS INV1'!$D$5:$J$1005,7,FALSE),""),"")</f>
        <v/>
      </c>
      <c r="P742" s="285" t="str">
        <f>IF($N742="Complete",IF(NOT(ISBLANK(K742)),VLOOKUP(K742,'1D.Report SMS INV1'!$D$5:$J$1005,7,FALSE),""),"")</f>
        <v/>
      </c>
      <c r="Q742" s="285" t="str">
        <f>IF($N742="Complete",IF(NOT(ISBLANK(L742)),VLOOKUP(L742,'1D.Report SMS INV1'!$D$5:$J$1005,7,FALSE),""),"")</f>
        <v/>
      </c>
      <c r="R742" s="285" t="str">
        <f>IF($N742="Complete",IF(NOT(ISBLANK(J742)),VLOOKUP(J742,'1E.Report SMS INV2'!$D$5:$J$1005,7,FALSE),""),"")</f>
        <v/>
      </c>
      <c r="S742" s="285" t="str">
        <f>IF($N742="Complete",IF(NOT(ISBLANK(K742)),VLOOKUP(K742,'1E.Report SMS INV2'!$D$5:$J$1005,7,FALSE),""),"")</f>
        <v/>
      </c>
      <c r="T742" s="285" t="str">
        <f>IF($N742="Complete",IF(NOT(ISBLANK(L742)),VLOOKUP(L742,'1E.Report SMS INV2'!$D$5:$J$1005,7,FALSE),""),"")</f>
        <v/>
      </c>
      <c r="U742" s="285" t="str">
        <f>IF(N742="Complete",IF(COUNTIF($J$12:$J742,$J742)+COUNTIF($K$12:$K742,$J742)+COUNTIF($L$12:$L742,$J742)&gt;1,"Data Duplicate",""),"")</f>
        <v/>
      </c>
      <c r="V742" s="263" t="str">
        <f>IF($N742="Complete",VLOOKUP($B742,'1C.Report TOS PreCall'!$B$2:$K$842,7,FALSE)," ")</f>
        <v xml:space="preserve"> </v>
      </c>
      <c r="W742" s="263" t="str">
        <f>IF($N742="Complete",VLOOKUP($B742,'1C.Report TOS PreCall'!$B$2:$K$842,4,FALSE)," ")</f>
        <v xml:space="preserve"> </v>
      </c>
      <c r="X742" s="263"/>
      <c r="Y742" s="263" t="str">
        <f>IF($N742="Complete",VLOOKUP($B742,'1C.Report TOS PreCall'!$B$2:$K$842,6,FALSE)," ")</f>
        <v xml:space="preserve"> </v>
      </c>
      <c r="Z742" s="263" t="str">
        <f>IF($N742="Complete",VLOOKUP($B742,'1C.Report TOS PreCall'!$B$2:$K$842,8,FALSE)," ")</f>
        <v xml:space="preserve"> </v>
      </c>
      <c r="AA742" s="263" t="str">
        <f>IF($N742="Complete",VLOOKUP($B742,'1C.Report TOS PreCall'!$B$2:$K$842,5,FALSE)," ")</f>
        <v xml:space="preserve"> </v>
      </c>
    </row>
    <row r="743" spans="1:27">
      <c r="A743" s="284">
        <v>733</v>
      </c>
      <c r="B743" s="262"/>
      <c r="C743" s="262"/>
      <c r="D743" s="262"/>
      <c r="E743" s="291"/>
      <c r="F743" s="268"/>
      <c r="G743" s="268"/>
      <c r="H743" s="291"/>
      <c r="I743" s="268"/>
      <c r="J743" s="295"/>
      <c r="K743" s="295"/>
      <c r="L743" s="295"/>
      <c r="M743" s="291"/>
      <c r="N743" s="262"/>
      <c r="O743" s="285" t="str">
        <f>IF($N743="Complete",IF(NOT(ISBLANK(J743)),VLOOKUP(J743,'1D.Report SMS INV1'!$D$5:$J$1005,7,FALSE),""),"")</f>
        <v/>
      </c>
      <c r="P743" s="285" t="str">
        <f>IF($N743="Complete",IF(NOT(ISBLANK(K743)),VLOOKUP(K743,'1D.Report SMS INV1'!$D$5:$J$1005,7,FALSE),""),"")</f>
        <v/>
      </c>
      <c r="Q743" s="285" t="str">
        <f>IF($N743="Complete",IF(NOT(ISBLANK(L743)),VLOOKUP(L743,'1D.Report SMS INV1'!$D$5:$J$1005,7,FALSE),""),"")</f>
        <v/>
      </c>
      <c r="R743" s="285" t="str">
        <f>IF($N743="Complete",IF(NOT(ISBLANK(J743)),VLOOKUP(J743,'1E.Report SMS INV2'!$D$5:$J$1005,7,FALSE),""),"")</f>
        <v/>
      </c>
      <c r="S743" s="285" t="str">
        <f>IF($N743="Complete",IF(NOT(ISBLANK(K743)),VLOOKUP(K743,'1E.Report SMS INV2'!$D$5:$J$1005,7,FALSE),""),"")</f>
        <v/>
      </c>
      <c r="T743" s="285" t="str">
        <f>IF($N743="Complete",IF(NOT(ISBLANK(L743)),VLOOKUP(L743,'1E.Report SMS INV2'!$D$5:$J$1005,7,FALSE),""),"")</f>
        <v/>
      </c>
      <c r="U743" s="285" t="str">
        <f>IF(N743="Complete",IF(COUNTIF($J$12:$J743,$J743)+COUNTIF($K$12:$K743,$J743)+COUNTIF($L$12:$L743,$J743)&gt;1,"Data Duplicate",""),"")</f>
        <v/>
      </c>
      <c r="V743" s="263" t="str">
        <f>IF($N743="Complete",VLOOKUP($B743,'1C.Report TOS PreCall'!$B$2:$K$842,7,FALSE)," ")</f>
        <v xml:space="preserve"> </v>
      </c>
      <c r="W743" s="263" t="str">
        <f>IF($N743="Complete",VLOOKUP($B743,'1C.Report TOS PreCall'!$B$2:$K$842,4,FALSE)," ")</f>
        <v xml:space="preserve"> </v>
      </c>
      <c r="X743" s="263"/>
      <c r="Y743" s="263" t="str">
        <f>IF($N743="Complete",VLOOKUP($B743,'1C.Report TOS PreCall'!$B$2:$K$842,6,FALSE)," ")</f>
        <v xml:space="preserve"> </v>
      </c>
      <c r="Z743" s="263" t="str">
        <f>IF($N743="Complete",VLOOKUP($B743,'1C.Report TOS PreCall'!$B$2:$K$842,8,FALSE)," ")</f>
        <v xml:space="preserve"> </v>
      </c>
      <c r="AA743" s="263" t="str">
        <f>IF($N743="Complete",VLOOKUP($B743,'1C.Report TOS PreCall'!$B$2:$K$842,5,FALSE)," ")</f>
        <v xml:space="preserve"> </v>
      </c>
    </row>
    <row r="744" spans="1:27">
      <c r="A744" s="284">
        <v>734</v>
      </c>
      <c r="B744" s="262"/>
      <c r="C744" s="262"/>
      <c r="D744" s="262"/>
      <c r="E744" s="291"/>
      <c r="F744" s="268"/>
      <c r="G744" s="268"/>
      <c r="H744" s="291"/>
      <c r="I744" s="268"/>
      <c r="J744" s="295"/>
      <c r="K744" s="295"/>
      <c r="L744" s="295"/>
      <c r="M744" s="291"/>
      <c r="N744" s="262"/>
      <c r="O744" s="285" t="str">
        <f>IF($N744="Complete",IF(NOT(ISBLANK(J744)),VLOOKUP(J744,'1D.Report SMS INV1'!$D$5:$J$1005,7,FALSE),""),"")</f>
        <v/>
      </c>
      <c r="P744" s="285" t="str">
        <f>IF($N744="Complete",IF(NOT(ISBLANK(K744)),VLOOKUP(K744,'1D.Report SMS INV1'!$D$5:$J$1005,7,FALSE),""),"")</f>
        <v/>
      </c>
      <c r="Q744" s="285" t="str">
        <f>IF($N744="Complete",IF(NOT(ISBLANK(L744)),VLOOKUP(L744,'1D.Report SMS INV1'!$D$5:$J$1005,7,FALSE),""),"")</f>
        <v/>
      </c>
      <c r="R744" s="285" t="str">
        <f>IF($N744="Complete",IF(NOT(ISBLANK(J744)),VLOOKUP(J744,'1E.Report SMS INV2'!$D$5:$J$1005,7,FALSE),""),"")</f>
        <v/>
      </c>
      <c r="S744" s="285" t="str">
        <f>IF($N744="Complete",IF(NOT(ISBLANK(K744)),VLOOKUP(K744,'1E.Report SMS INV2'!$D$5:$J$1005,7,FALSE),""),"")</f>
        <v/>
      </c>
      <c r="T744" s="285" t="str">
        <f>IF($N744="Complete",IF(NOT(ISBLANK(L744)),VLOOKUP(L744,'1E.Report SMS INV2'!$D$5:$J$1005,7,FALSE),""),"")</f>
        <v/>
      </c>
      <c r="U744" s="285" t="str">
        <f>IF(N744="Complete",IF(COUNTIF($J$12:$J744,$J744)+COUNTIF($K$12:$K744,$J744)+COUNTIF($L$12:$L744,$J744)&gt;1,"Data Duplicate",""),"")</f>
        <v/>
      </c>
      <c r="V744" s="263" t="str">
        <f>IF($N744="Complete",VLOOKUP($B744,'1C.Report TOS PreCall'!$B$2:$K$842,7,FALSE)," ")</f>
        <v xml:space="preserve"> </v>
      </c>
      <c r="W744" s="263" t="str">
        <f>IF($N744="Complete",VLOOKUP($B744,'1C.Report TOS PreCall'!$B$2:$K$842,4,FALSE)," ")</f>
        <v xml:space="preserve"> </v>
      </c>
      <c r="X744" s="263"/>
      <c r="Y744" s="263" t="str">
        <f>IF($N744="Complete",VLOOKUP($B744,'1C.Report TOS PreCall'!$B$2:$K$842,6,FALSE)," ")</f>
        <v xml:space="preserve"> </v>
      </c>
      <c r="Z744" s="263" t="str">
        <f>IF($N744="Complete",VLOOKUP($B744,'1C.Report TOS PreCall'!$B$2:$K$842,8,FALSE)," ")</f>
        <v xml:space="preserve"> </v>
      </c>
      <c r="AA744" s="263" t="str">
        <f>IF($N744="Complete",VLOOKUP($B744,'1C.Report TOS PreCall'!$B$2:$K$842,5,FALSE)," ")</f>
        <v xml:space="preserve"> </v>
      </c>
    </row>
    <row r="745" spans="1:27">
      <c r="A745" s="284">
        <v>735</v>
      </c>
      <c r="B745" s="262"/>
      <c r="C745" s="262"/>
      <c r="D745" s="262"/>
      <c r="E745" s="291"/>
      <c r="F745" s="268"/>
      <c r="G745" s="268"/>
      <c r="H745" s="291"/>
      <c r="I745" s="268"/>
      <c r="J745" s="295"/>
      <c r="K745" s="295"/>
      <c r="L745" s="295"/>
      <c r="M745" s="291"/>
      <c r="N745" s="262"/>
      <c r="O745" s="285" t="str">
        <f>IF($N745="Complete",IF(NOT(ISBLANK(J745)),VLOOKUP(J745,'1D.Report SMS INV1'!$D$5:$J$1005,7,FALSE),""),"")</f>
        <v/>
      </c>
      <c r="P745" s="285" t="str">
        <f>IF($N745="Complete",IF(NOT(ISBLANK(K745)),VLOOKUP(K745,'1D.Report SMS INV1'!$D$5:$J$1005,7,FALSE),""),"")</f>
        <v/>
      </c>
      <c r="Q745" s="285" t="str">
        <f>IF($N745="Complete",IF(NOT(ISBLANK(L745)),VLOOKUP(L745,'1D.Report SMS INV1'!$D$5:$J$1005,7,FALSE),""),"")</f>
        <v/>
      </c>
      <c r="R745" s="285" t="str">
        <f>IF($N745="Complete",IF(NOT(ISBLANK(J745)),VLOOKUP(J745,'1E.Report SMS INV2'!$D$5:$J$1005,7,FALSE),""),"")</f>
        <v/>
      </c>
      <c r="S745" s="285" t="str">
        <f>IF($N745="Complete",IF(NOT(ISBLANK(K745)),VLOOKUP(K745,'1E.Report SMS INV2'!$D$5:$J$1005,7,FALSE),""),"")</f>
        <v/>
      </c>
      <c r="T745" s="285" t="str">
        <f>IF($N745="Complete",IF(NOT(ISBLANK(L745)),VLOOKUP(L745,'1E.Report SMS INV2'!$D$5:$J$1005,7,FALSE),""),"")</f>
        <v/>
      </c>
      <c r="U745" s="285" t="str">
        <f>IF(N745="Complete",IF(COUNTIF($J$12:$J745,$J745)+COUNTIF($K$12:$K745,$J745)+COUNTIF($L$12:$L745,$J745)&gt;1,"Data Duplicate",""),"")</f>
        <v/>
      </c>
      <c r="V745" s="263" t="str">
        <f>IF($N745="Complete",VLOOKUP($B745,'1C.Report TOS PreCall'!$B$2:$K$842,7,FALSE)," ")</f>
        <v xml:space="preserve"> </v>
      </c>
      <c r="W745" s="263" t="str">
        <f>IF($N745="Complete",VLOOKUP($B745,'1C.Report TOS PreCall'!$B$2:$K$842,4,FALSE)," ")</f>
        <v xml:space="preserve"> </v>
      </c>
      <c r="X745" s="263"/>
      <c r="Y745" s="263" t="str">
        <f>IF($N745="Complete",VLOOKUP($B745,'1C.Report TOS PreCall'!$B$2:$K$842,6,FALSE)," ")</f>
        <v xml:space="preserve"> </v>
      </c>
      <c r="Z745" s="263" t="str">
        <f>IF($N745="Complete",VLOOKUP($B745,'1C.Report TOS PreCall'!$B$2:$K$842,8,FALSE)," ")</f>
        <v xml:space="preserve"> </v>
      </c>
      <c r="AA745" s="263" t="str">
        <f>IF($N745="Complete",VLOOKUP($B745,'1C.Report TOS PreCall'!$B$2:$K$842,5,FALSE)," ")</f>
        <v xml:space="preserve"> </v>
      </c>
    </row>
    <row r="746" spans="1:27">
      <c r="A746" s="284">
        <v>736</v>
      </c>
      <c r="B746" s="262"/>
      <c r="C746" s="262"/>
      <c r="D746" s="262"/>
      <c r="E746" s="291"/>
      <c r="F746" s="268"/>
      <c r="G746" s="268"/>
      <c r="H746" s="291"/>
      <c r="I746" s="268"/>
      <c r="J746" s="295"/>
      <c r="K746" s="295"/>
      <c r="L746" s="295"/>
      <c r="M746" s="291"/>
      <c r="N746" s="262"/>
      <c r="O746" s="285" t="str">
        <f>IF($N746="Complete",IF(NOT(ISBLANK(J746)),VLOOKUP(J746,'1D.Report SMS INV1'!$D$5:$J$1005,7,FALSE),""),"")</f>
        <v/>
      </c>
      <c r="P746" s="285" t="str">
        <f>IF($N746="Complete",IF(NOT(ISBLANK(K746)),VLOOKUP(K746,'1D.Report SMS INV1'!$D$5:$J$1005,7,FALSE),""),"")</f>
        <v/>
      </c>
      <c r="Q746" s="285" t="str">
        <f>IF($N746="Complete",IF(NOT(ISBLANK(L746)),VLOOKUP(L746,'1D.Report SMS INV1'!$D$5:$J$1005,7,FALSE),""),"")</f>
        <v/>
      </c>
      <c r="R746" s="285" t="str">
        <f>IF($N746="Complete",IF(NOT(ISBLANK(J746)),VLOOKUP(J746,'1E.Report SMS INV2'!$D$5:$J$1005,7,FALSE),""),"")</f>
        <v/>
      </c>
      <c r="S746" s="285" t="str">
        <f>IF($N746="Complete",IF(NOT(ISBLANK(K746)),VLOOKUP(K746,'1E.Report SMS INV2'!$D$5:$J$1005,7,FALSE),""),"")</f>
        <v/>
      </c>
      <c r="T746" s="285" t="str">
        <f>IF($N746="Complete",IF(NOT(ISBLANK(L746)),VLOOKUP(L746,'1E.Report SMS INV2'!$D$5:$J$1005,7,FALSE),""),"")</f>
        <v/>
      </c>
      <c r="U746" s="285" t="str">
        <f>IF(N746="Complete",IF(COUNTIF($J$12:$J746,$J746)+COUNTIF($K$12:$K746,$J746)+COUNTIF($L$12:$L746,$J746)&gt;1,"Data Duplicate",""),"")</f>
        <v/>
      </c>
      <c r="V746" s="263" t="str">
        <f>IF($N746="Complete",VLOOKUP($B746,'1C.Report TOS PreCall'!$B$2:$K$842,7,FALSE)," ")</f>
        <v xml:space="preserve"> </v>
      </c>
      <c r="W746" s="263" t="str">
        <f>IF($N746="Complete",VLOOKUP($B746,'1C.Report TOS PreCall'!$B$2:$K$842,4,FALSE)," ")</f>
        <v xml:space="preserve"> </v>
      </c>
      <c r="X746" s="263"/>
      <c r="Y746" s="263" t="str">
        <f>IF($N746="Complete",VLOOKUP($B746,'1C.Report TOS PreCall'!$B$2:$K$842,6,FALSE)," ")</f>
        <v xml:space="preserve"> </v>
      </c>
      <c r="Z746" s="263" t="str">
        <f>IF($N746="Complete",VLOOKUP($B746,'1C.Report TOS PreCall'!$B$2:$K$842,8,FALSE)," ")</f>
        <v xml:space="preserve"> </v>
      </c>
      <c r="AA746" s="263" t="str">
        <f>IF($N746="Complete",VLOOKUP($B746,'1C.Report TOS PreCall'!$B$2:$K$842,5,FALSE)," ")</f>
        <v xml:space="preserve"> </v>
      </c>
    </row>
    <row r="747" spans="1:27">
      <c r="A747" s="284">
        <v>737</v>
      </c>
      <c r="B747" s="262"/>
      <c r="C747" s="262"/>
      <c r="D747" s="262"/>
      <c r="E747" s="291"/>
      <c r="F747" s="268"/>
      <c r="G747" s="268"/>
      <c r="H747" s="291"/>
      <c r="I747" s="268"/>
      <c r="J747" s="295"/>
      <c r="K747" s="295"/>
      <c r="L747" s="295"/>
      <c r="M747" s="291"/>
      <c r="N747" s="262"/>
      <c r="O747" s="285" t="str">
        <f>IF($N747="Complete",IF(NOT(ISBLANK(J747)),VLOOKUP(J747,'1D.Report SMS INV1'!$D$5:$J$1005,7,FALSE),""),"")</f>
        <v/>
      </c>
      <c r="P747" s="285" t="str">
        <f>IF($N747="Complete",IF(NOT(ISBLANK(K747)),VLOOKUP(K747,'1D.Report SMS INV1'!$D$5:$J$1005,7,FALSE),""),"")</f>
        <v/>
      </c>
      <c r="Q747" s="285" t="str">
        <f>IF($N747="Complete",IF(NOT(ISBLANK(L747)),VLOOKUP(L747,'1D.Report SMS INV1'!$D$5:$J$1005,7,FALSE),""),"")</f>
        <v/>
      </c>
      <c r="R747" s="285" t="str">
        <f>IF($N747="Complete",IF(NOT(ISBLANK(J747)),VLOOKUP(J747,'1E.Report SMS INV2'!$D$5:$J$1005,7,FALSE),""),"")</f>
        <v/>
      </c>
      <c r="S747" s="285" t="str">
        <f>IF($N747="Complete",IF(NOT(ISBLANK(K747)),VLOOKUP(K747,'1E.Report SMS INV2'!$D$5:$J$1005,7,FALSE),""),"")</f>
        <v/>
      </c>
      <c r="T747" s="285" t="str">
        <f>IF($N747="Complete",IF(NOT(ISBLANK(L747)),VLOOKUP(L747,'1E.Report SMS INV2'!$D$5:$J$1005,7,FALSE),""),"")</f>
        <v/>
      </c>
      <c r="U747" s="285" t="str">
        <f>IF(N747="Complete",IF(COUNTIF($J$12:$J747,$J747)+COUNTIF($K$12:$K747,$J747)+COUNTIF($L$12:$L747,$J747)&gt;1,"Data Duplicate",""),"")</f>
        <v/>
      </c>
      <c r="V747" s="263" t="str">
        <f>IF($N747="Complete",VLOOKUP($B747,'1C.Report TOS PreCall'!$B$2:$K$842,7,FALSE)," ")</f>
        <v xml:space="preserve"> </v>
      </c>
      <c r="W747" s="263" t="str">
        <f>IF($N747="Complete",VLOOKUP($B747,'1C.Report TOS PreCall'!$B$2:$K$842,4,FALSE)," ")</f>
        <v xml:space="preserve"> </v>
      </c>
      <c r="X747" s="263"/>
      <c r="Y747" s="263" t="str">
        <f>IF($N747="Complete",VLOOKUP($B747,'1C.Report TOS PreCall'!$B$2:$K$842,6,FALSE)," ")</f>
        <v xml:space="preserve"> </v>
      </c>
      <c r="Z747" s="263" t="str">
        <f>IF($N747="Complete",VLOOKUP($B747,'1C.Report TOS PreCall'!$B$2:$K$842,8,FALSE)," ")</f>
        <v xml:space="preserve"> </v>
      </c>
      <c r="AA747" s="263" t="str">
        <f>IF($N747="Complete",VLOOKUP($B747,'1C.Report TOS PreCall'!$B$2:$K$842,5,FALSE)," ")</f>
        <v xml:space="preserve"> </v>
      </c>
    </row>
    <row r="748" spans="1:27">
      <c r="A748" s="284">
        <v>738</v>
      </c>
      <c r="B748" s="262"/>
      <c r="C748" s="262"/>
      <c r="D748" s="262"/>
      <c r="E748" s="291"/>
      <c r="F748" s="268"/>
      <c r="G748" s="268"/>
      <c r="H748" s="291"/>
      <c r="I748" s="268"/>
      <c r="J748" s="295"/>
      <c r="K748" s="295"/>
      <c r="L748" s="295"/>
      <c r="M748" s="291"/>
      <c r="N748" s="262"/>
      <c r="O748" s="285" t="str">
        <f>IF($N748="Complete",IF(NOT(ISBLANK(J748)),VLOOKUP(J748,'1D.Report SMS INV1'!$D$5:$J$1005,7,FALSE),""),"")</f>
        <v/>
      </c>
      <c r="P748" s="285" t="str">
        <f>IF($N748="Complete",IF(NOT(ISBLANK(K748)),VLOOKUP(K748,'1D.Report SMS INV1'!$D$5:$J$1005,7,FALSE),""),"")</f>
        <v/>
      </c>
      <c r="Q748" s="285" t="str">
        <f>IF($N748="Complete",IF(NOT(ISBLANK(L748)),VLOOKUP(L748,'1D.Report SMS INV1'!$D$5:$J$1005,7,FALSE),""),"")</f>
        <v/>
      </c>
      <c r="R748" s="285" t="str">
        <f>IF($N748="Complete",IF(NOT(ISBLANK(J748)),VLOOKUP(J748,'1E.Report SMS INV2'!$D$5:$J$1005,7,FALSE),""),"")</f>
        <v/>
      </c>
      <c r="S748" s="285" t="str">
        <f>IF($N748="Complete",IF(NOT(ISBLANK(K748)),VLOOKUP(K748,'1E.Report SMS INV2'!$D$5:$J$1005,7,FALSE),""),"")</f>
        <v/>
      </c>
      <c r="T748" s="285" t="str">
        <f>IF($N748="Complete",IF(NOT(ISBLANK(L748)),VLOOKUP(L748,'1E.Report SMS INV2'!$D$5:$J$1005,7,FALSE),""),"")</f>
        <v/>
      </c>
      <c r="U748" s="285" t="str">
        <f>IF(N748="Complete",IF(COUNTIF($J$12:$J748,$J748)+COUNTIF($K$12:$K748,$J748)+COUNTIF($L$12:$L748,$J748)&gt;1,"Data Duplicate",""),"")</f>
        <v/>
      </c>
      <c r="V748" s="263" t="str">
        <f>IF($N748="Complete",VLOOKUP($B748,'1C.Report TOS PreCall'!$B$2:$K$842,7,FALSE)," ")</f>
        <v xml:space="preserve"> </v>
      </c>
      <c r="W748" s="263" t="str">
        <f>IF($N748="Complete",VLOOKUP($B748,'1C.Report TOS PreCall'!$B$2:$K$842,4,FALSE)," ")</f>
        <v xml:space="preserve"> </v>
      </c>
      <c r="X748" s="263"/>
      <c r="Y748" s="263" t="str">
        <f>IF($N748="Complete",VLOOKUP($B748,'1C.Report TOS PreCall'!$B$2:$K$842,6,FALSE)," ")</f>
        <v xml:space="preserve"> </v>
      </c>
      <c r="Z748" s="263" t="str">
        <f>IF($N748="Complete",VLOOKUP($B748,'1C.Report TOS PreCall'!$B$2:$K$842,8,FALSE)," ")</f>
        <v xml:space="preserve"> </v>
      </c>
      <c r="AA748" s="263" t="str">
        <f>IF($N748="Complete",VLOOKUP($B748,'1C.Report TOS PreCall'!$B$2:$K$842,5,FALSE)," ")</f>
        <v xml:space="preserve"> </v>
      </c>
    </row>
    <row r="749" spans="1:27">
      <c r="A749" s="284">
        <v>739</v>
      </c>
      <c r="B749" s="262"/>
      <c r="C749" s="262"/>
      <c r="D749" s="262"/>
      <c r="E749" s="291"/>
      <c r="F749" s="268"/>
      <c r="G749" s="268"/>
      <c r="H749" s="291"/>
      <c r="I749" s="268"/>
      <c r="J749" s="295"/>
      <c r="K749" s="295"/>
      <c r="L749" s="295"/>
      <c r="M749" s="291"/>
      <c r="N749" s="262"/>
      <c r="O749" s="285" t="str">
        <f>IF($N749="Complete",IF(NOT(ISBLANK(J749)),VLOOKUP(J749,'1D.Report SMS INV1'!$D$5:$J$1005,7,FALSE),""),"")</f>
        <v/>
      </c>
      <c r="P749" s="285" t="str">
        <f>IF($N749="Complete",IF(NOT(ISBLANK(K749)),VLOOKUP(K749,'1D.Report SMS INV1'!$D$5:$J$1005,7,FALSE),""),"")</f>
        <v/>
      </c>
      <c r="Q749" s="285" t="str">
        <f>IF($N749="Complete",IF(NOT(ISBLANK(L749)),VLOOKUP(L749,'1D.Report SMS INV1'!$D$5:$J$1005,7,FALSE),""),"")</f>
        <v/>
      </c>
      <c r="R749" s="285" t="str">
        <f>IF($N749="Complete",IF(NOT(ISBLANK(J749)),VLOOKUP(J749,'1E.Report SMS INV2'!$D$5:$J$1005,7,FALSE),""),"")</f>
        <v/>
      </c>
      <c r="S749" s="285" t="str">
        <f>IF($N749="Complete",IF(NOT(ISBLANK(K749)),VLOOKUP(K749,'1E.Report SMS INV2'!$D$5:$J$1005,7,FALSE),""),"")</f>
        <v/>
      </c>
      <c r="T749" s="285" t="str">
        <f>IF($N749="Complete",IF(NOT(ISBLANK(L749)),VLOOKUP(L749,'1E.Report SMS INV2'!$D$5:$J$1005,7,FALSE),""),"")</f>
        <v/>
      </c>
      <c r="U749" s="285" t="str">
        <f>IF(N749="Complete",IF(COUNTIF($J$12:$J749,$J749)+COUNTIF($K$12:$K749,$J749)+COUNTIF($L$12:$L749,$J749)&gt;1,"Data Duplicate",""),"")</f>
        <v/>
      </c>
      <c r="V749" s="263" t="str">
        <f>IF($N749="Complete",VLOOKUP($B749,'1C.Report TOS PreCall'!$B$2:$K$842,7,FALSE)," ")</f>
        <v xml:space="preserve"> </v>
      </c>
      <c r="W749" s="263" t="str">
        <f>IF($N749="Complete",VLOOKUP($B749,'1C.Report TOS PreCall'!$B$2:$K$842,4,FALSE)," ")</f>
        <v xml:space="preserve"> </v>
      </c>
      <c r="X749" s="263"/>
      <c r="Y749" s="263" t="str">
        <f>IF($N749="Complete",VLOOKUP($B749,'1C.Report TOS PreCall'!$B$2:$K$842,6,FALSE)," ")</f>
        <v xml:space="preserve"> </v>
      </c>
      <c r="Z749" s="263" t="str">
        <f>IF($N749="Complete",VLOOKUP($B749,'1C.Report TOS PreCall'!$B$2:$K$842,8,FALSE)," ")</f>
        <v xml:space="preserve"> </v>
      </c>
      <c r="AA749" s="263" t="str">
        <f>IF($N749="Complete",VLOOKUP($B749,'1C.Report TOS PreCall'!$B$2:$K$842,5,FALSE)," ")</f>
        <v xml:space="preserve"> </v>
      </c>
    </row>
    <row r="750" spans="1:27">
      <c r="A750" s="284">
        <v>740</v>
      </c>
      <c r="B750" s="262"/>
      <c r="C750" s="262"/>
      <c r="D750" s="262"/>
      <c r="E750" s="291"/>
      <c r="F750" s="268"/>
      <c r="G750" s="268"/>
      <c r="H750" s="291"/>
      <c r="I750" s="268"/>
      <c r="J750" s="295"/>
      <c r="K750" s="295"/>
      <c r="L750" s="295"/>
      <c r="M750" s="291"/>
      <c r="N750" s="262"/>
      <c r="O750" s="285" t="str">
        <f>IF($N750="Complete",IF(NOT(ISBLANK(J750)),VLOOKUP(J750,'1D.Report SMS INV1'!$D$5:$J$1005,7,FALSE),""),"")</f>
        <v/>
      </c>
      <c r="P750" s="285" t="str">
        <f>IF($N750="Complete",IF(NOT(ISBLANK(K750)),VLOOKUP(K750,'1D.Report SMS INV1'!$D$5:$J$1005,7,FALSE),""),"")</f>
        <v/>
      </c>
      <c r="Q750" s="285" t="str">
        <f>IF($N750="Complete",IF(NOT(ISBLANK(L750)),VLOOKUP(L750,'1D.Report SMS INV1'!$D$5:$J$1005,7,FALSE),""),"")</f>
        <v/>
      </c>
      <c r="R750" s="285" t="str">
        <f>IF($N750="Complete",IF(NOT(ISBLANK(J750)),VLOOKUP(J750,'1E.Report SMS INV2'!$D$5:$J$1005,7,FALSE),""),"")</f>
        <v/>
      </c>
      <c r="S750" s="285" t="str">
        <f>IF($N750="Complete",IF(NOT(ISBLANK(K750)),VLOOKUP(K750,'1E.Report SMS INV2'!$D$5:$J$1005,7,FALSE),""),"")</f>
        <v/>
      </c>
      <c r="T750" s="285" t="str">
        <f>IF($N750="Complete",IF(NOT(ISBLANK(L750)),VLOOKUP(L750,'1E.Report SMS INV2'!$D$5:$J$1005,7,FALSE),""),"")</f>
        <v/>
      </c>
      <c r="U750" s="285" t="str">
        <f>IF(N750="Complete",IF(COUNTIF($J$12:$J750,$J750)+COUNTIF($K$12:$K750,$J750)+COUNTIF($L$12:$L750,$J750)&gt;1,"Data Duplicate",""),"")</f>
        <v/>
      </c>
      <c r="V750" s="263" t="str">
        <f>IF($N750="Complete",VLOOKUP($B750,'1C.Report TOS PreCall'!$B$2:$K$842,7,FALSE)," ")</f>
        <v xml:space="preserve"> </v>
      </c>
      <c r="W750" s="263" t="str">
        <f>IF($N750="Complete",VLOOKUP($B750,'1C.Report TOS PreCall'!$B$2:$K$842,4,FALSE)," ")</f>
        <v xml:space="preserve"> </v>
      </c>
      <c r="X750" s="263"/>
      <c r="Y750" s="263" t="str">
        <f>IF($N750="Complete",VLOOKUP($B750,'1C.Report TOS PreCall'!$B$2:$K$842,6,FALSE)," ")</f>
        <v xml:space="preserve"> </v>
      </c>
      <c r="Z750" s="263" t="str">
        <f>IF($N750="Complete",VLOOKUP($B750,'1C.Report TOS PreCall'!$B$2:$K$842,8,FALSE)," ")</f>
        <v xml:space="preserve"> </v>
      </c>
      <c r="AA750" s="263" t="str">
        <f>IF($N750="Complete",VLOOKUP($B750,'1C.Report TOS PreCall'!$B$2:$K$842,5,FALSE)," ")</f>
        <v xml:space="preserve"> </v>
      </c>
    </row>
    <row r="751" spans="1:27">
      <c r="A751" s="284">
        <v>741</v>
      </c>
      <c r="B751" s="262"/>
      <c r="C751" s="262"/>
      <c r="D751" s="262"/>
      <c r="E751" s="291"/>
      <c r="F751" s="268"/>
      <c r="G751" s="268"/>
      <c r="H751" s="291"/>
      <c r="I751" s="268"/>
      <c r="J751" s="295"/>
      <c r="K751" s="295"/>
      <c r="L751" s="295"/>
      <c r="M751" s="291"/>
      <c r="N751" s="262"/>
      <c r="O751" s="285" t="str">
        <f>IF($N751="Complete",IF(NOT(ISBLANK(J751)),VLOOKUP(J751,'1D.Report SMS INV1'!$D$5:$J$1005,7,FALSE),""),"")</f>
        <v/>
      </c>
      <c r="P751" s="285" t="str">
        <f>IF($N751="Complete",IF(NOT(ISBLANK(K751)),VLOOKUP(K751,'1D.Report SMS INV1'!$D$5:$J$1005,7,FALSE),""),"")</f>
        <v/>
      </c>
      <c r="Q751" s="285" t="str">
        <f>IF($N751="Complete",IF(NOT(ISBLANK(L751)),VLOOKUP(L751,'1D.Report SMS INV1'!$D$5:$J$1005,7,FALSE),""),"")</f>
        <v/>
      </c>
      <c r="R751" s="285" t="str">
        <f>IF($N751="Complete",IF(NOT(ISBLANK(J751)),VLOOKUP(J751,'1E.Report SMS INV2'!$D$5:$J$1005,7,FALSE),""),"")</f>
        <v/>
      </c>
      <c r="S751" s="285" t="str">
        <f>IF($N751="Complete",IF(NOT(ISBLANK(K751)),VLOOKUP(K751,'1E.Report SMS INV2'!$D$5:$J$1005,7,FALSE),""),"")</f>
        <v/>
      </c>
      <c r="T751" s="285" t="str">
        <f>IF($N751="Complete",IF(NOT(ISBLANK(L751)),VLOOKUP(L751,'1E.Report SMS INV2'!$D$5:$J$1005,7,FALSE),""),"")</f>
        <v/>
      </c>
      <c r="U751" s="285" t="str">
        <f>IF(N751="Complete",IF(COUNTIF($J$12:$J751,$J751)+COUNTIF($K$12:$K751,$J751)+COUNTIF($L$12:$L751,$J751)&gt;1,"Data Duplicate",""),"")</f>
        <v/>
      </c>
      <c r="V751" s="263" t="str">
        <f>IF($N751="Complete",VLOOKUP($B751,'1C.Report TOS PreCall'!$B$2:$K$842,7,FALSE)," ")</f>
        <v xml:space="preserve"> </v>
      </c>
      <c r="W751" s="263" t="str">
        <f>IF($N751="Complete",VLOOKUP($B751,'1C.Report TOS PreCall'!$B$2:$K$842,4,FALSE)," ")</f>
        <v xml:space="preserve"> </v>
      </c>
      <c r="X751" s="263"/>
      <c r="Y751" s="263" t="str">
        <f>IF($N751="Complete",VLOOKUP($B751,'1C.Report TOS PreCall'!$B$2:$K$842,6,FALSE)," ")</f>
        <v xml:space="preserve"> </v>
      </c>
      <c r="Z751" s="263" t="str">
        <f>IF($N751="Complete",VLOOKUP($B751,'1C.Report TOS PreCall'!$B$2:$K$842,8,FALSE)," ")</f>
        <v xml:space="preserve"> </v>
      </c>
      <c r="AA751" s="263" t="str">
        <f>IF($N751="Complete",VLOOKUP($B751,'1C.Report TOS PreCall'!$B$2:$K$842,5,FALSE)," ")</f>
        <v xml:space="preserve"> </v>
      </c>
    </row>
    <row r="752" spans="1:27">
      <c r="A752" s="284">
        <v>742</v>
      </c>
      <c r="B752" s="262"/>
      <c r="C752" s="262"/>
      <c r="D752" s="262"/>
      <c r="E752" s="291"/>
      <c r="F752" s="268"/>
      <c r="G752" s="268"/>
      <c r="H752" s="291"/>
      <c r="I752" s="268"/>
      <c r="J752" s="295"/>
      <c r="K752" s="295"/>
      <c r="L752" s="295"/>
      <c r="M752" s="291"/>
      <c r="N752" s="262"/>
      <c r="O752" s="285" t="str">
        <f>IF($N752="Complete",IF(NOT(ISBLANK(J752)),VLOOKUP(J752,'1D.Report SMS INV1'!$D$5:$J$1005,7,FALSE),""),"")</f>
        <v/>
      </c>
      <c r="P752" s="285" t="str">
        <f>IF($N752="Complete",IF(NOT(ISBLANK(K752)),VLOOKUP(K752,'1D.Report SMS INV1'!$D$5:$J$1005,7,FALSE),""),"")</f>
        <v/>
      </c>
      <c r="Q752" s="285" t="str">
        <f>IF($N752="Complete",IF(NOT(ISBLANK(L752)),VLOOKUP(L752,'1D.Report SMS INV1'!$D$5:$J$1005,7,FALSE),""),"")</f>
        <v/>
      </c>
      <c r="R752" s="285" t="str">
        <f>IF($N752="Complete",IF(NOT(ISBLANK(J752)),VLOOKUP(J752,'1E.Report SMS INV2'!$D$5:$J$1005,7,FALSE),""),"")</f>
        <v/>
      </c>
      <c r="S752" s="285" t="str">
        <f>IF($N752="Complete",IF(NOT(ISBLANK(K752)),VLOOKUP(K752,'1E.Report SMS INV2'!$D$5:$J$1005,7,FALSE),""),"")</f>
        <v/>
      </c>
      <c r="T752" s="285" t="str">
        <f>IF($N752="Complete",IF(NOT(ISBLANK(L752)),VLOOKUP(L752,'1E.Report SMS INV2'!$D$5:$J$1005,7,FALSE),""),"")</f>
        <v/>
      </c>
      <c r="U752" s="285" t="str">
        <f>IF(N752="Complete",IF(COUNTIF($J$12:$J752,$J752)+COUNTIF($K$12:$K752,$J752)+COUNTIF($L$12:$L752,$J752)&gt;1,"Data Duplicate",""),"")</f>
        <v/>
      </c>
      <c r="V752" s="263" t="str">
        <f>IF($N752="Complete",VLOOKUP($B752,'1C.Report TOS PreCall'!$B$2:$K$842,7,FALSE)," ")</f>
        <v xml:space="preserve"> </v>
      </c>
      <c r="W752" s="263" t="str">
        <f>IF($N752="Complete",VLOOKUP($B752,'1C.Report TOS PreCall'!$B$2:$K$842,4,FALSE)," ")</f>
        <v xml:space="preserve"> </v>
      </c>
      <c r="X752" s="263"/>
      <c r="Y752" s="263" t="str">
        <f>IF($N752="Complete",VLOOKUP($B752,'1C.Report TOS PreCall'!$B$2:$K$842,6,FALSE)," ")</f>
        <v xml:space="preserve"> </v>
      </c>
      <c r="Z752" s="263" t="str">
        <f>IF($N752="Complete",VLOOKUP($B752,'1C.Report TOS PreCall'!$B$2:$K$842,8,FALSE)," ")</f>
        <v xml:space="preserve"> </v>
      </c>
      <c r="AA752" s="263" t="str">
        <f>IF($N752="Complete",VLOOKUP($B752,'1C.Report TOS PreCall'!$B$2:$K$842,5,FALSE)," ")</f>
        <v xml:space="preserve"> </v>
      </c>
    </row>
    <row r="753" spans="1:27">
      <c r="A753" s="284">
        <v>743</v>
      </c>
      <c r="B753" s="262"/>
      <c r="C753" s="262"/>
      <c r="D753" s="262"/>
      <c r="E753" s="291"/>
      <c r="F753" s="268"/>
      <c r="G753" s="268"/>
      <c r="H753" s="291"/>
      <c r="I753" s="268"/>
      <c r="J753" s="295"/>
      <c r="K753" s="295"/>
      <c r="L753" s="295"/>
      <c r="M753" s="291"/>
      <c r="N753" s="262"/>
      <c r="O753" s="285" t="str">
        <f>IF($N753="Complete",IF(NOT(ISBLANK(J753)),VLOOKUP(J753,'1D.Report SMS INV1'!$D$5:$J$1005,7,FALSE),""),"")</f>
        <v/>
      </c>
      <c r="P753" s="285" t="str">
        <f>IF($N753="Complete",IF(NOT(ISBLANK(K753)),VLOOKUP(K753,'1D.Report SMS INV1'!$D$5:$J$1005,7,FALSE),""),"")</f>
        <v/>
      </c>
      <c r="Q753" s="285" t="str">
        <f>IF($N753="Complete",IF(NOT(ISBLANK(L753)),VLOOKUP(L753,'1D.Report SMS INV1'!$D$5:$J$1005,7,FALSE),""),"")</f>
        <v/>
      </c>
      <c r="R753" s="285" t="str">
        <f>IF($N753="Complete",IF(NOT(ISBLANK(J753)),VLOOKUP(J753,'1E.Report SMS INV2'!$D$5:$J$1005,7,FALSE),""),"")</f>
        <v/>
      </c>
      <c r="S753" s="285" t="str">
        <f>IF($N753="Complete",IF(NOT(ISBLANK(K753)),VLOOKUP(K753,'1E.Report SMS INV2'!$D$5:$J$1005,7,FALSE),""),"")</f>
        <v/>
      </c>
      <c r="T753" s="285" t="str">
        <f>IF($N753="Complete",IF(NOT(ISBLANK(L753)),VLOOKUP(L753,'1E.Report SMS INV2'!$D$5:$J$1005,7,FALSE),""),"")</f>
        <v/>
      </c>
      <c r="U753" s="285" t="str">
        <f>IF(N753="Complete",IF(COUNTIF($J$12:$J753,$J753)+COUNTIF($K$12:$K753,$J753)+COUNTIF($L$12:$L753,$J753)&gt;1,"Data Duplicate",""),"")</f>
        <v/>
      </c>
      <c r="V753" s="263" t="str">
        <f>IF($N753="Complete",VLOOKUP($B753,'1C.Report TOS PreCall'!$B$2:$K$842,7,FALSE)," ")</f>
        <v xml:space="preserve"> </v>
      </c>
      <c r="W753" s="263" t="str">
        <f>IF($N753="Complete",VLOOKUP($B753,'1C.Report TOS PreCall'!$B$2:$K$842,4,FALSE)," ")</f>
        <v xml:space="preserve"> </v>
      </c>
      <c r="X753" s="263"/>
      <c r="Y753" s="263" t="str">
        <f>IF($N753="Complete",VLOOKUP($B753,'1C.Report TOS PreCall'!$B$2:$K$842,6,FALSE)," ")</f>
        <v xml:space="preserve"> </v>
      </c>
      <c r="Z753" s="263" t="str">
        <f>IF($N753="Complete",VLOOKUP($B753,'1C.Report TOS PreCall'!$B$2:$K$842,8,FALSE)," ")</f>
        <v xml:space="preserve"> </v>
      </c>
      <c r="AA753" s="263" t="str">
        <f>IF($N753="Complete",VLOOKUP($B753,'1C.Report TOS PreCall'!$B$2:$K$842,5,FALSE)," ")</f>
        <v xml:space="preserve"> </v>
      </c>
    </row>
    <row r="754" spans="1:27">
      <c r="A754" s="284">
        <v>744</v>
      </c>
      <c r="B754" s="262"/>
      <c r="C754" s="262"/>
      <c r="D754" s="262"/>
      <c r="E754" s="291"/>
      <c r="F754" s="268"/>
      <c r="G754" s="268"/>
      <c r="H754" s="291"/>
      <c r="I754" s="268"/>
      <c r="J754" s="295"/>
      <c r="K754" s="295"/>
      <c r="L754" s="295"/>
      <c r="M754" s="291"/>
      <c r="N754" s="262"/>
      <c r="O754" s="285" t="str">
        <f>IF($N754="Complete",IF(NOT(ISBLANK(J754)),VLOOKUP(J754,'1D.Report SMS INV1'!$D$5:$J$1005,7,FALSE),""),"")</f>
        <v/>
      </c>
      <c r="P754" s="285" t="str">
        <f>IF($N754="Complete",IF(NOT(ISBLANK(K754)),VLOOKUP(K754,'1D.Report SMS INV1'!$D$5:$J$1005,7,FALSE),""),"")</f>
        <v/>
      </c>
      <c r="Q754" s="285" t="str">
        <f>IF($N754="Complete",IF(NOT(ISBLANK(L754)),VLOOKUP(L754,'1D.Report SMS INV1'!$D$5:$J$1005,7,FALSE),""),"")</f>
        <v/>
      </c>
      <c r="R754" s="285" t="str">
        <f>IF($N754="Complete",IF(NOT(ISBLANK(J754)),VLOOKUP(J754,'1E.Report SMS INV2'!$D$5:$J$1005,7,FALSE),""),"")</f>
        <v/>
      </c>
      <c r="S754" s="285" t="str">
        <f>IF($N754="Complete",IF(NOT(ISBLANK(K754)),VLOOKUP(K754,'1E.Report SMS INV2'!$D$5:$J$1005,7,FALSE),""),"")</f>
        <v/>
      </c>
      <c r="T754" s="285" t="str">
        <f>IF($N754="Complete",IF(NOT(ISBLANK(L754)),VLOOKUP(L754,'1E.Report SMS INV2'!$D$5:$J$1005,7,FALSE),""),"")</f>
        <v/>
      </c>
      <c r="U754" s="285" t="str">
        <f>IF(N754="Complete",IF(COUNTIF($J$12:$J754,$J754)+COUNTIF($K$12:$K754,$J754)+COUNTIF($L$12:$L754,$J754)&gt;1,"Data Duplicate",""),"")</f>
        <v/>
      </c>
      <c r="V754" s="263" t="str">
        <f>IF($N754="Complete",VLOOKUP($B754,'1C.Report TOS PreCall'!$B$2:$K$842,7,FALSE)," ")</f>
        <v xml:space="preserve"> </v>
      </c>
      <c r="W754" s="263" t="str">
        <f>IF($N754="Complete",VLOOKUP($B754,'1C.Report TOS PreCall'!$B$2:$K$842,4,FALSE)," ")</f>
        <v xml:space="preserve"> </v>
      </c>
      <c r="X754" s="263"/>
      <c r="Y754" s="263" t="str">
        <f>IF($N754="Complete",VLOOKUP($B754,'1C.Report TOS PreCall'!$B$2:$K$842,6,FALSE)," ")</f>
        <v xml:space="preserve"> </v>
      </c>
      <c r="Z754" s="263" t="str">
        <f>IF($N754="Complete",VLOOKUP($B754,'1C.Report TOS PreCall'!$B$2:$K$842,8,FALSE)," ")</f>
        <v xml:space="preserve"> </v>
      </c>
      <c r="AA754" s="263" t="str">
        <f>IF($N754="Complete",VLOOKUP($B754,'1C.Report TOS PreCall'!$B$2:$K$842,5,FALSE)," ")</f>
        <v xml:space="preserve"> </v>
      </c>
    </row>
    <row r="755" spans="1:27">
      <c r="A755" s="284">
        <v>745</v>
      </c>
      <c r="B755" s="262"/>
      <c r="C755" s="262"/>
      <c r="D755" s="262"/>
      <c r="E755" s="291"/>
      <c r="F755" s="268"/>
      <c r="G755" s="268"/>
      <c r="H755" s="291"/>
      <c r="I755" s="268"/>
      <c r="J755" s="295"/>
      <c r="K755" s="295"/>
      <c r="L755" s="295"/>
      <c r="M755" s="291"/>
      <c r="N755" s="262"/>
      <c r="O755" s="285" t="str">
        <f>IF($N755="Complete",IF(NOT(ISBLANK(J755)),VLOOKUP(J755,'1D.Report SMS INV1'!$D$5:$J$1005,7,FALSE),""),"")</f>
        <v/>
      </c>
      <c r="P755" s="285" t="str">
        <f>IF($N755="Complete",IF(NOT(ISBLANK(K755)),VLOOKUP(K755,'1D.Report SMS INV1'!$D$5:$J$1005,7,FALSE),""),"")</f>
        <v/>
      </c>
      <c r="Q755" s="285" t="str">
        <f>IF($N755="Complete",IF(NOT(ISBLANK(L755)),VLOOKUP(L755,'1D.Report SMS INV1'!$D$5:$J$1005,7,FALSE),""),"")</f>
        <v/>
      </c>
      <c r="R755" s="285" t="str">
        <f>IF($N755="Complete",IF(NOT(ISBLANK(J755)),VLOOKUP(J755,'1E.Report SMS INV2'!$D$5:$J$1005,7,FALSE),""),"")</f>
        <v/>
      </c>
      <c r="S755" s="285" t="str">
        <f>IF($N755="Complete",IF(NOT(ISBLANK(K755)),VLOOKUP(K755,'1E.Report SMS INV2'!$D$5:$J$1005,7,FALSE),""),"")</f>
        <v/>
      </c>
      <c r="T755" s="285" t="str">
        <f>IF($N755="Complete",IF(NOT(ISBLANK(L755)),VLOOKUP(L755,'1E.Report SMS INV2'!$D$5:$J$1005,7,FALSE),""),"")</f>
        <v/>
      </c>
      <c r="U755" s="285" t="str">
        <f>IF(N755="Complete",IF(COUNTIF($J$12:$J755,$J755)+COUNTIF($K$12:$K755,$J755)+COUNTIF($L$12:$L755,$J755)&gt;1,"Data Duplicate",""),"")</f>
        <v/>
      </c>
      <c r="V755" s="263" t="str">
        <f>IF($N755="Complete",VLOOKUP($B755,'1C.Report TOS PreCall'!$B$2:$K$842,7,FALSE)," ")</f>
        <v xml:space="preserve"> </v>
      </c>
      <c r="W755" s="263" t="str">
        <f>IF($N755="Complete",VLOOKUP($B755,'1C.Report TOS PreCall'!$B$2:$K$842,4,FALSE)," ")</f>
        <v xml:space="preserve"> </v>
      </c>
      <c r="X755" s="263"/>
      <c r="Y755" s="263" t="str">
        <f>IF($N755="Complete",VLOOKUP($B755,'1C.Report TOS PreCall'!$B$2:$K$842,6,FALSE)," ")</f>
        <v xml:space="preserve"> </v>
      </c>
      <c r="Z755" s="263" t="str">
        <f>IF($N755="Complete",VLOOKUP($B755,'1C.Report TOS PreCall'!$B$2:$K$842,8,FALSE)," ")</f>
        <v xml:space="preserve"> </v>
      </c>
      <c r="AA755" s="263" t="str">
        <f>IF($N755="Complete",VLOOKUP($B755,'1C.Report TOS PreCall'!$B$2:$K$842,5,FALSE)," ")</f>
        <v xml:space="preserve"> </v>
      </c>
    </row>
    <row r="756" spans="1:27">
      <c r="A756" s="284">
        <v>746</v>
      </c>
      <c r="B756" s="262"/>
      <c r="C756" s="262"/>
      <c r="D756" s="262"/>
      <c r="E756" s="291"/>
      <c r="F756" s="268"/>
      <c r="G756" s="268"/>
      <c r="H756" s="291"/>
      <c r="I756" s="268"/>
      <c r="J756" s="295"/>
      <c r="K756" s="295"/>
      <c r="L756" s="295"/>
      <c r="M756" s="291"/>
      <c r="N756" s="262"/>
      <c r="O756" s="285" t="str">
        <f>IF($N756="Complete",IF(NOT(ISBLANK(J756)),VLOOKUP(J756,'1D.Report SMS INV1'!$D$5:$J$1005,7,FALSE),""),"")</f>
        <v/>
      </c>
      <c r="P756" s="285" t="str">
        <f>IF($N756="Complete",IF(NOT(ISBLANK(K756)),VLOOKUP(K756,'1D.Report SMS INV1'!$D$5:$J$1005,7,FALSE),""),"")</f>
        <v/>
      </c>
      <c r="Q756" s="285" t="str">
        <f>IF($N756="Complete",IF(NOT(ISBLANK(L756)),VLOOKUP(L756,'1D.Report SMS INV1'!$D$5:$J$1005,7,FALSE),""),"")</f>
        <v/>
      </c>
      <c r="R756" s="285" t="str">
        <f>IF($N756="Complete",IF(NOT(ISBLANK(J756)),VLOOKUP(J756,'1E.Report SMS INV2'!$D$5:$J$1005,7,FALSE),""),"")</f>
        <v/>
      </c>
      <c r="S756" s="285" t="str">
        <f>IF($N756="Complete",IF(NOT(ISBLANK(K756)),VLOOKUP(K756,'1E.Report SMS INV2'!$D$5:$J$1005,7,FALSE),""),"")</f>
        <v/>
      </c>
      <c r="T756" s="285" t="str">
        <f>IF($N756="Complete",IF(NOT(ISBLANK(L756)),VLOOKUP(L756,'1E.Report SMS INV2'!$D$5:$J$1005,7,FALSE),""),"")</f>
        <v/>
      </c>
      <c r="U756" s="285" t="str">
        <f>IF(N756="Complete",IF(COUNTIF($J$12:$J756,$J756)+COUNTIF($K$12:$K756,$J756)+COUNTIF($L$12:$L756,$J756)&gt;1,"Data Duplicate",""),"")</f>
        <v/>
      </c>
      <c r="V756" s="263" t="str">
        <f>IF($N756="Complete",VLOOKUP($B756,'1C.Report TOS PreCall'!$B$2:$K$842,7,FALSE)," ")</f>
        <v xml:space="preserve"> </v>
      </c>
      <c r="W756" s="263" t="str">
        <f>IF($N756="Complete",VLOOKUP($B756,'1C.Report TOS PreCall'!$B$2:$K$842,4,FALSE)," ")</f>
        <v xml:space="preserve"> </v>
      </c>
      <c r="X756" s="263"/>
      <c r="Y756" s="263" t="str">
        <f>IF($N756="Complete",VLOOKUP($B756,'1C.Report TOS PreCall'!$B$2:$K$842,6,FALSE)," ")</f>
        <v xml:space="preserve"> </v>
      </c>
      <c r="Z756" s="263" t="str">
        <f>IF($N756="Complete",VLOOKUP($B756,'1C.Report TOS PreCall'!$B$2:$K$842,8,FALSE)," ")</f>
        <v xml:space="preserve"> </v>
      </c>
      <c r="AA756" s="263" t="str">
        <f>IF($N756="Complete",VLOOKUP($B756,'1C.Report TOS PreCall'!$B$2:$K$842,5,FALSE)," ")</f>
        <v xml:space="preserve"> </v>
      </c>
    </row>
    <row r="757" spans="1:27">
      <c r="A757" s="284">
        <v>747</v>
      </c>
      <c r="B757" s="262"/>
      <c r="C757" s="262"/>
      <c r="D757" s="262"/>
      <c r="E757" s="291"/>
      <c r="F757" s="268"/>
      <c r="G757" s="268"/>
      <c r="H757" s="291"/>
      <c r="I757" s="268"/>
      <c r="J757" s="295"/>
      <c r="K757" s="295"/>
      <c r="L757" s="295"/>
      <c r="M757" s="291"/>
      <c r="N757" s="262"/>
      <c r="O757" s="285" t="str">
        <f>IF($N757="Complete",IF(NOT(ISBLANK(J757)),VLOOKUP(J757,'1D.Report SMS INV1'!$D$5:$J$1005,7,FALSE),""),"")</f>
        <v/>
      </c>
      <c r="P757" s="285" t="str">
        <f>IF($N757="Complete",IF(NOT(ISBLANK(K757)),VLOOKUP(K757,'1D.Report SMS INV1'!$D$5:$J$1005,7,FALSE),""),"")</f>
        <v/>
      </c>
      <c r="Q757" s="285" t="str">
        <f>IF($N757="Complete",IF(NOT(ISBLANK(L757)),VLOOKUP(L757,'1D.Report SMS INV1'!$D$5:$J$1005,7,FALSE),""),"")</f>
        <v/>
      </c>
      <c r="R757" s="285" t="str">
        <f>IF($N757="Complete",IF(NOT(ISBLANK(J757)),VLOOKUP(J757,'1E.Report SMS INV2'!$D$5:$J$1005,7,FALSE),""),"")</f>
        <v/>
      </c>
      <c r="S757" s="285" t="str">
        <f>IF($N757="Complete",IF(NOT(ISBLANK(K757)),VLOOKUP(K757,'1E.Report SMS INV2'!$D$5:$J$1005,7,FALSE),""),"")</f>
        <v/>
      </c>
      <c r="T757" s="285" t="str">
        <f>IF($N757="Complete",IF(NOT(ISBLANK(L757)),VLOOKUP(L757,'1E.Report SMS INV2'!$D$5:$J$1005,7,FALSE),""),"")</f>
        <v/>
      </c>
      <c r="U757" s="285" t="str">
        <f>IF(N757="Complete",IF(COUNTIF($J$12:$J757,$J757)+COUNTIF($K$12:$K757,$J757)+COUNTIF($L$12:$L757,$J757)&gt;1,"Data Duplicate",""),"")</f>
        <v/>
      </c>
      <c r="V757" s="263" t="str">
        <f>IF($N757="Complete",VLOOKUP($B757,'1C.Report TOS PreCall'!$B$2:$K$842,7,FALSE)," ")</f>
        <v xml:space="preserve"> </v>
      </c>
      <c r="W757" s="263" t="str">
        <f>IF($N757="Complete",VLOOKUP($B757,'1C.Report TOS PreCall'!$B$2:$K$842,4,FALSE)," ")</f>
        <v xml:space="preserve"> </v>
      </c>
      <c r="X757" s="263"/>
      <c r="Y757" s="263" t="str">
        <f>IF($N757="Complete",VLOOKUP($B757,'1C.Report TOS PreCall'!$B$2:$K$842,6,FALSE)," ")</f>
        <v xml:space="preserve"> </v>
      </c>
      <c r="Z757" s="263" t="str">
        <f>IF($N757="Complete",VLOOKUP($B757,'1C.Report TOS PreCall'!$B$2:$K$842,8,FALSE)," ")</f>
        <v xml:space="preserve"> </v>
      </c>
      <c r="AA757" s="263" t="str">
        <f>IF($N757="Complete",VLOOKUP($B757,'1C.Report TOS PreCall'!$B$2:$K$842,5,FALSE)," ")</f>
        <v xml:space="preserve"> </v>
      </c>
    </row>
    <row r="758" spans="1:27">
      <c r="A758" s="284">
        <v>748</v>
      </c>
      <c r="B758" s="262"/>
      <c r="C758" s="262"/>
      <c r="D758" s="262"/>
      <c r="E758" s="291"/>
      <c r="F758" s="268"/>
      <c r="G758" s="268"/>
      <c r="H758" s="291"/>
      <c r="I758" s="268"/>
      <c r="J758" s="295"/>
      <c r="K758" s="295"/>
      <c r="L758" s="295"/>
      <c r="M758" s="291"/>
      <c r="N758" s="262"/>
      <c r="O758" s="285" t="str">
        <f>IF($N758="Complete",IF(NOT(ISBLANK(J758)),VLOOKUP(J758,'1D.Report SMS INV1'!$D$5:$J$1005,7,FALSE),""),"")</f>
        <v/>
      </c>
      <c r="P758" s="285" t="str">
        <f>IF($N758="Complete",IF(NOT(ISBLANK(K758)),VLOOKUP(K758,'1D.Report SMS INV1'!$D$5:$J$1005,7,FALSE),""),"")</f>
        <v/>
      </c>
      <c r="Q758" s="285" t="str">
        <f>IF($N758="Complete",IF(NOT(ISBLANK(L758)),VLOOKUP(L758,'1D.Report SMS INV1'!$D$5:$J$1005,7,FALSE),""),"")</f>
        <v/>
      </c>
      <c r="R758" s="285" t="str">
        <f>IF($N758="Complete",IF(NOT(ISBLANK(J758)),VLOOKUP(J758,'1E.Report SMS INV2'!$D$5:$J$1005,7,FALSE),""),"")</f>
        <v/>
      </c>
      <c r="S758" s="285" t="str">
        <f>IF($N758="Complete",IF(NOT(ISBLANK(K758)),VLOOKUP(K758,'1E.Report SMS INV2'!$D$5:$J$1005,7,FALSE),""),"")</f>
        <v/>
      </c>
      <c r="T758" s="285" t="str">
        <f>IF($N758="Complete",IF(NOT(ISBLANK(L758)),VLOOKUP(L758,'1E.Report SMS INV2'!$D$5:$J$1005,7,FALSE),""),"")</f>
        <v/>
      </c>
      <c r="U758" s="285" t="str">
        <f>IF(N758="Complete",IF(COUNTIF($J$12:$J758,$J758)+COUNTIF($K$12:$K758,$J758)+COUNTIF($L$12:$L758,$J758)&gt;1,"Data Duplicate",""),"")</f>
        <v/>
      </c>
      <c r="V758" s="263" t="str">
        <f>IF($N758="Complete",VLOOKUP($B758,'1C.Report TOS PreCall'!$B$2:$K$842,7,FALSE)," ")</f>
        <v xml:space="preserve"> </v>
      </c>
      <c r="W758" s="263" t="str">
        <f>IF($N758="Complete",VLOOKUP($B758,'1C.Report TOS PreCall'!$B$2:$K$842,4,FALSE)," ")</f>
        <v xml:space="preserve"> </v>
      </c>
      <c r="X758" s="263"/>
      <c r="Y758" s="263" t="str">
        <f>IF($N758="Complete",VLOOKUP($B758,'1C.Report TOS PreCall'!$B$2:$K$842,6,FALSE)," ")</f>
        <v xml:space="preserve"> </v>
      </c>
      <c r="Z758" s="263" t="str">
        <f>IF($N758="Complete",VLOOKUP($B758,'1C.Report TOS PreCall'!$B$2:$K$842,8,FALSE)," ")</f>
        <v xml:space="preserve"> </v>
      </c>
      <c r="AA758" s="263" t="str">
        <f>IF($N758="Complete",VLOOKUP($B758,'1C.Report TOS PreCall'!$B$2:$K$842,5,FALSE)," ")</f>
        <v xml:space="preserve"> </v>
      </c>
    </row>
    <row r="759" spans="1:27">
      <c r="A759" s="284">
        <v>749</v>
      </c>
      <c r="B759" s="262"/>
      <c r="C759" s="262"/>
      <c r="D759" s="262"/>
      <c r="E759" s="291"/>
      <c r="F759" s="268"/>
      <c r="G759" s="268"/>
      <c r="H759" s="291"/>
      <c r="I759" s="268"/>
      <c r="J759" s="295"/>
      <c r="K759" s="295"/>
      <c r="L759" s="295"/>
      <c r="M759" s="291"/>
      <c r="N759" s="262"/>
      <c r="O759" s="285" t="str">
        <f>IF($N759="Complete",IF(NOT(ISBLANK(J759)),VLOOKUP(J759,'1D.Report SMS INV1'!$D$5:$J$1005,7,FALSE),""),"")</f>
        <v/>
      </c>
      <c r="P759" s="285" t="str">
        <f>IF($N759="Complete",IF(NOT(ISBLANK(K759)),VLOOKUP(K759,'1D.Report SMS INV1'!$D$5:$J$1005,7,FALSE),""),"")</f>
        <v/>
      </c>
      <c r="Q759" s="285" t="str">
        <f>IF($N759="Complete",IF(NOT(ISBLANK(L759)),VLOOKUP(L759,'1D.Report SMS INV1'!$D$5:$J$1005,7,FALSE),""),"")</f>
        <v/>
      </c>
      <c r="R759" s="285" t="str">
        <f>IF($N759="Complete",IF(NOT(ISBLANK(J759)),VLOOKUP(J759,'1E.Report SMS INV2'!$D$5:$J$1005,7,FALSE),""),"")</f>
        <v/>
      </c>
      <c r="S759" s="285" t="str">
        <f>IF($N759="Complete",IF(NOT(ISBLANK(K759)),VLOOKUP(K759,'1E.Report SMS INV2'!$D$5:$J$1005,7,FALSE),""),"")</f>
        <v/>
      </c>
      <c r="T759" s="285" t="str">
        <f>IF($N759="Complete",IF(NOT(ISBLANK(L759)),VLOOKUP(L759,'1E.Report SMS INV2'!$D$5:$J$1005,7,FALSE),""),"")</f>
        <v/>
      </c>
      <c r="U759" s="285" t="str">
        <f>IF(N759="Complete",IF(COUNTIF($J$12:$J759,$J759)+COUNTIF($K$12:$K759,$J759)+COUNTIF($L$12:$L759,$J759)&gt;1,"Data Duplicate",""),"")</f>
        <v/>
      </c>
      <c r="V759" s="263" t="str">
        <f>IF($N759="Complete",VLOOKUP($B759,'1C.Report TOS PreCall'!$B$2:$K$842,7,FALSE)," ")</f>
        <v xml:space="preserve"> </v>
      </c>
      <c r="W759" s="263" t="str">
        <f>IF($N759="Complete",VLOOKUP($B759,'1C.Report TOS PreCall'!$B$2:$K$842,4,FALSE)," ")</f>
        <v xml:space="preserve"> </v>
      </c>
      <c r="X759" s="263"/>
      <c r="Y759" s="263" t="str">
        <f>IF($N759="Complete",VLOOKUP($B759,'1C.Report TOS PreCall'!$B$2:$K$842,6,FALSE)," ")</f>
        <v xml:space="preserve"> </v>
      </c>
      <c r="Z759" s="263" t="str">
        <f>IF($N759="Complete",VLOOKUP($B759,'1C.Report TOS PreCall'!$B$2:$K$842,8,FALSE)," ")</f>
        <v xml:space="preserve"> </v>
      </c>
      <c r="AA759" s="263" t="str">
        <f>IF($N759="Complete",VLOOKUP($B759,'1C.Report TOS PreCall'!$B$2:$K$842,5,FALSE)," ")</f>
        <v xml:space="preserve"> </v>
      </c>
    </row>
    <row r="760" spans="1:27">
      <c r="A760" s="284">
        <v>750</v>
      </c>
      <c r="B760" s="262"/>
      <c r="C760" s="262"/>
      <c r="D760" s="262"/>
      <c r="E760" s="291"/>
      <c r="F760" s="268"/>
      <c r="G760" s="268"/>
      <c r="H760" s="291"/>
      <c r="I760" s="268"/>
      <c r="J760" s="295"/>
      <c r="K760" s="295"/>
      <c r="L760" s="295"/>
      <c r="M760" s="291"/>
      <c r="N760" s="262"/>
      <c r="O760" s="285" t="str">
        <f>IF($N760="Complete",IF(NOT(ISBLANK(J760)),VLOOKUP(J760,'1D.Report SMS INV1'!$D$5:$J$1005,7,FALSE),""),"")</f>
        <v/>
      </c>
      <c r="P760" s="285" t="str">
        <f>IF($N760="Complete",IF(NOT(ISBLANK(K760)),VLOOKUP(K760,'1D.Report SMS INV1'!$D$5:$J$1005,7,FALSE),""),"")</f>
        <v/>
      </c>
      <c r="Q760" s="285" t="str">
        <f>IF($N760="Complete",IF(NOT(ISBLANK(L760)),VLOOKUP(L760,'1D.Report SMS INV1'!$D$5:$J$1005,7,FALSE),""),"")</f>
        <v/>
      </c>
      <c r="R760" s="285" t="str">
        <f>IF($N760="Complete",IF(NOT(ISBLANK(J760)),VLOOKUP(J760,'1E.Report SMS INV2'!$D$5:$J$1005,7,FALSE),""),"")</f>
        <v/>
      </c>
      <c r="S760" s="285" t="str">
        <f>IF($N760="Complete",IF(NOT(ISBLANK(K760)),VLOOKUP(K760,'1E.Report SMS INV2'!$D$5:$J$1005,7,FALSE),""),"")</f>
        <v/>
      </c>
      <c r="T760" s="285" t="str">
        <f>IF($N760="Complete",IF(NOT(ISBLANK(L760)),VLOOKUP(L760,'1E.Report SMS INV2'!$D$5:$J$1005,7,FALSE),""),"")</f>
        <v/>
      </c>
      <c r="U760" s="285" t="str">
        <f>IF(N760="Complete",IF(COUNTIF($J$12:$J760,$J760)+COUNTIF($K$12:$K760,$J760)+COUNTIF($L$12:$L760,$J760)&gt;1,"Data Duplicate",""),"")</f>
        <v/>
      </c>
      <c r="V760" s="263" t="str">
        <f>IF($N760="Complete",VLOOKUP($B760,'1C.Report TOS PreCall'!$B$2:$K$842,7,FALSE)," ")</f>
        <v xml:space="preserve"> </v>
      </c>
      <c r="W760" s="263" t="str">
        <f>IF($N760="Complete",VLOOKUP($B760,'1C.Report TOS PreCall'!$B$2:$K$842,4,FALSE)," ")</f>
        <v xml:space="preserve"> </v>
      </c>
      <c r="X760" s="263"/>
      <c r="Y760" s="263" t="str">
        <f>IF($N760="Complete",VLOOKUP($B760,'1C.Report TOS PreCall'!$B$2:$K$842,6,FALSE)," ")</f>
        <v xml:space="preserve"> </v>
      </c>
      <c r="Z760" s="263" t="str">
        <f>IF($N760="Complete",VLOOKUP($B760,'1C.Report TOS PreCall'!$B$2:$K$842,8,FALSE)," ")</f>
        <v xml:space="preserve"> </v>
      </c>
      <c r="AA760" s="263" t="str">
        <f>IF($N760="Complete",VLOOKUP($B760,'1C.Report TOS PreCall'!$B$2:$K$842,5,FALSE)," ")</f>
        <v xml:space="preserve"> </v>
      </c>
    </row>
    <row r="761" spans="1:27">
      <c r="A761" s="284">
        <v>751</v>
      </c>
      <c r="B761" s="262"/>
      <c r="C761" s="262"/>
      <c r="D761" s="262"/>
      <c r="E761" s="291"/>
      <c r="F761" s="268"/>
      <c r="G761" s="268"/>
      <c r="H761" s="291"/>
      <c r="I761" s="268"/>
      <c r="J761" s="295"/>
      <c r="K761" s="295"/>
      <c r="L761" s="295"/>
      <c r="M761" s="291"/>
      <c r="N761" s="262"/>
      <c r="O761" s="285" t="str">
        <f>IF($N761="Complete",IF(NOT(ISBLANK(J761)),VLOOKUP(J761,'1D.Report SMS INV1'!$D$5:$J$1005,7,FALSE),""),"")</f>
        <v/>
      </c>
      <c r="P761" s="285" t="str">
        <f>IF($N761="Complete",IF(NOT(ISBLANK(K761)),VLOOKUP(K761,'1D.Report SMS INV1'!$D$5:$J$1005,7,FALSE),""),"")</f>
        <v/>
      </c>
      <c r="Q761" s="285" t="str">
        <f>IF($N761="Complete",IF(NOT(ISBLANK(L761)),VLOOKUP(L761,'1D.Report SMS INV1'!$D$5:$J$1005,7,FALSE),""),"")</f>
        <v/>
      </c>
      <c r="R761" s="285" t="str">
        <f>IF($N761="Complete",IF(NOT(ISBLANK(J761)),VLOOKUP(J761,'1E.Report SMS INV2'!$D$5:$J$1005,7,FALSE),""),"")</f>
        <v/>
      </c>
      <c r="S761" s="285" t="str">
        <f>IF($N761="Complete",IF(NOT(ISBLANK(K761)),VLOOKUP(K761,'1E.Report SMS INV2'!$D$5:$J$1005,7,FALSE),""),"")</f>
        <v/>
      </c>
      <c r="T761" s="285" t="str">
        <f>IF($N761="Complete",IF(NOT(ISBLANK(L761)),VLOOKUP(L761,'1E.Report SMS INV2'!$D$5:$J$1005,7,FALSE),""),"")</f>
        <v/>
      </c>
      <c r="U761" s="285" t="str">
        <f>IF(N761="Complete",IF(COUNTIF($J$12:$J761,$J761)+COUNTIF($K$12:$K761,$J761)+COUNTIF($L$12:$L761,$J761)&gt;1,"Data Duplicate",""),"")</f>
        <v/>
      </c>
      <c r="V761" s="263" t="str">
        <f>IF($N761="Complete",VLOOKUP($B761,'1C.Report TOS PreCall'!$B$2:$K$842,7,FALSE)," ")</f>
        <v xml:space="preserve"> </v>
      </c>
      <c r="W761" s="263" t="str">
        <f>IF($N761="Complete",VLOOKUP($B761,'1C.Report TOS PreCall'!$B$2:$K$842,4,FALSE)," ")</f>
        <v xml:space="preserve"> </v>
      </c>
      <c r="X761" s="263"/>
      <c r="Y761" s="263" t="str">
        <f>IF($N761="Complete",VLOOKUP($B761,'1C.Report TOS PreCall'!$B$2:$K$842,6,FALSE)," ")</f>
        <v xml:space="preserve"> </v>
      </c>
      <c r="Z761" s="263" t="str">
        <f>IF($N761="Complete",VLOOKUP($B761,'1C.Report TOS PreCall'!$B$2:$K$842,8,FALSE)," ")</f>
        <v xml:space="preserve"> </v>
      </c>
      <c r="AA761" s="263" t="str">
        <f>IF($N761="Complete",VLOOKUP($B761,'1C.Report TOS PreCall'!$B$2:$K$842,5,FALSE)," ")</f>
        <v xml:space="preserve"> </v>
      </c>
    </row>
    <row r="762" spans="1:27">
      <c r="A762" s="284">
        <v>752</v>
      </c>
      <c r="B762" s="262"/>
      <c r="C762" s="262"/>
      <c r="D762" s="262"/>
      <c r="E762" s="291"/>
      <c r="F762" s="268"/>
      <c r="G762" s="268"/>
      <c r="H762" s="291"/>
      <c r="I762" s="268"/>
      <c r="J762" s="295"/>
      <c r="K762" s="295"/>
      <c r="L762" s="295"/>
      <c r="M762" s="291"/>
      <c r="N762" s="262"/>
      <c r="O762" s="285" t="str">
        <f>IF($N762="Complete",IF(NOT(ISBLANK(J762)),VLOOKUP(J762,'1D.Report SMS INV1'!$D$5:$J$1005,7,FALSE),""),"")</f>
        <v/>
      </c>
      <c r="P762" s="285" t="str">
        <f>IF($N762="Complete",IF(NOT(ISBLANK(K762)),VLOOKUP(K762,'1D.Report SMS INV1'!$D$5:$J$1005,7,FALSE),""),"")</f>
        <v/>
      </c>
      <c r="Q762" s="285" t="str">
        <f>IF($N762="Complete",IF(NOT(ISBLANK(L762)),VLOOKUP(L762,'1D.Report SMS INV1'!$D$5:$J$1005,7,FALSE),""),"")</f>
        <v/>
      </c>
      <c r="R762" s="285" t="str">
        <f>IF($N762="Complete",IF(NOT(ISBLANK(J762)),VLOOKUP(J762,'1E.Report SMS INV2'!$D$5:$J$1005,7,FALSE),""),"")</f>
        <v/>
      </c>
      <c r="S762" s="285" t="str">
        <f>IF($N762="Complete",IF(NOT(ISBLANK(K762)),VLOOKUP(K762,'1E.Report SMS INV2'!$D$5:$J$1005,7,FALSE),""),"")</f>
        <v/>
      </c>
      <c r="T762" s="285" t="str">
        <f>IF($N762="Complete",IF(NOT(ISBLANK(L762)),VLOOKUP(L762,'1E.Report SMS INV2'!$D$5:$J$1005,7,FALSE),""),"")</f>
        <v/>
      </c>
      <c r="U762" s="285" t="str">
        <f>IF(N762="Complete",IF(COUNTIF($J$12:$J762,$J762)+COUNTIF($K$12:$K762,$J762)+COUNTIF($L$12:$L762,$J762)&gt;1,"Data Duplicate",""),"")</f>
        <v/>
      </c>
      <c r="V762" s="263" t="str">
        <f>IF($N762="Complete",VLOOKUP($B762,'1C.Report TOS PreCall'!$B$2:$K$842,7,FALSE)," ")</f>
        <v xml:space="preserve"> </v>
      </c>
      <c r="W762" s="263" t="str">
        <f>IF($N762="Complete",VLOOKUP($B762,'1C.Report TOS PreCall'!$B$2:$K$842,4,FALSE)," ")</f>
        <v xml:space="preserve"> </v>
      </c>
      <c r="X762" s="263"/>
      <c r="Y762" s="263" t="str">
        <f>IF($N762="Complete",VLOOKUP($B762,'1C.Report TOS PreCall'!$B$2:$K$842,6,FALSE)," ")</f>
        <v xml:space="preserve"> </v>
      </c>
      <c r="Z762" s="263" t="str">
        <f>IF($N762="Complete",VLOOKUP($B762,'1C.Report TOS PreCall'!$B$2:$K$842,8,FALSE)," ")</f>
        <v xml:space="preserve"> </v>
      </c>
      <c r="AA762" s="263" t="str">
        <f>IF($N762="Complete",VLOOKUP($B762,'1C.Report TOS PreCall'!$B$2:$K$842,5,FALSE)," ")</f>
        <v xml:space="preserve"> </v>
      </c>
    </row>
    <row r="763" spans="1:27">
      <c r="A763" s="284">
        <v>753</v>
      </c>
      <c r="B763" s="262"/>
      <c r="C763" s="262"/>
      <c r="D763" s="262"/>
      <c r="E763" s="291"/>
      <c r="F763" s="268"/>
      <c r="G763" s="268"/>
      <c r="H763" s="291"/>
      <c r="I763" s="268"/>
      <c r="J763" s="295"/>
      <c r="K763" s="295"/>
      <c r="L763" s="295"/>
      <c r="M763" s="291"/>
      <c r="N763" s="262"/>
      <c r="O763" s="285" t="str">
        <f>IF($N763="Complete",IF(NOT(ISBLANK(J763)),VLOOKUP(J763,'1D.Report SMS INV1'!$D$5:$J$1005,7,FALSE),""),"")</f>
        <v/>
      </c>
      <c r="P763" s="285" t="str">
        <f>IF($N763="Complete",IF(NOT(ISBLANK(K763)),VLOOKUP(K763,'1D.Report SMS INV1'!$D$5:$J$1005,7,FALSE),""),"")</f>
        <v/>
      </c>
      <c r="Q763" s="285" t="str">
        <f>IF($N763="Complete",IF(NOT(ISBLANK(L763)),VLOOKUP(L763,'1D.Report SMS INV1'!$D$5:$J$1005,7,FALSE),""),"")</f>
        <v/>
      </c>
      <c r="R763" s="285" t="str">
        <f>IF($N763="Complete",IF(NOT(ISBLANK(J763)),VLOOKUP(J763,'1E.Report SMS INV2'!$D$5:$J$1005,7,FALSE),""),"")</f>
        <v/>
      </c>
      <c r="S763" s="285" t="str">
        <f>IF($N763="Complete",IF(NOT(ISBLANK(K763)),VLOOKUP(K763,'1E.Report SMS INV2'!$D$5:$J$1005,7,FALSE),""),"")</f>
        <v/>
      </c>
      <c r="T763" s="285" t="str">
        <f>IF($N763="Complete",IF(NOT(ISBLANK(L763)),VLOOKUP(L763,'1E.Report SMS INV2'!$D$5:$J$1005,7,FALSE),""),"")</f>
        <v/>
      </c>
      <c r="U763" s="285" t="str">
        <f>IF(N763="Complete",IF(COUNTIF($J$12:$J763,$J763)+COUNTIF($K$12:$K763,$J763)+COUNTIF($L$12:$L763,$J763)&gt;1,"Data Duplicate",""),"")</f>
        <v/>
      </c>
      <c r="V763" s="263" t="str">
        <f>IF($N763="Complete",VLOOKUP($B763,'1C.Report TOS PreCall'!$B$2:$K$842,7,FALSE)," ")</f>
        <v xml:space="preserve"> </v>
      </c>
      <c r="W763" s="263" t="str">
        <f>IF($N763="Complete",VLOOKUP($B763,'1C.Report TOS PreCall'!$B$2:$K$842,4,FALSE)," ")</f>
        <v xml:space="preserve"> </v>
      </c>
      <c r="X763" s="263"/>
      <c r="Y763" s="263" t="str">
        <f>IF($N763="Complete",VLOOKUP($B763,'1C.Report TOS PreCall'!$B$2:$K$842,6,FALSE)," ")</f>
        <v xml:space="preserve"> </v>
      </c>
      <c r="Z763" s="263" t="str">
        <f>IF($N763="Complete",VLOOKUP($B763,'1C.Report TOS PreCall'!$B$2:$K$842,8,FALSE)," ")</f>
        <v xml:space="preserve"> </v>
      </c>
      <c r="AA763" s="263" t="str">
        <f>IF($N763="Complete",VLOOKUP($B763,'1C.Report TOS PreCall'!$B$2:$K$842,5,FALSE)," ")</f>
        <v xml:space="preserve"> </v>
      </c>
    </row>
    <row r="764" spans="1:27">
      <c r="A764" s="284">
        <v>754</v>
      </c>
      <c r="B764" s="262"/>
      <c r="C764" s="262"/>
      <c r="D764" s="262"/>
      <c r="E764" s="291"/>
      <c r="F764" s="268"/>
      <c r="G764" s="268"/>
      <c r="H764" s="291"/>
      <c r="I764" s="268"/>
      <c r="J764" s="295"/>
      <c r="K764" s="295"/>
      <c r="L764" s="295"/>
      <c r="M764" s="291"/>
      <c r="N764" s="262"/>
      <c r="O764" s="285" t="str">
        <f>IF($N764="Complete",IF(NOT(ISBLANK(J764)),VLOOKUP(J764,'1D.Report SMS INV1'!$D$5:$J$1005,7,FALSE),""),"")</f>
        <v/>
      </c>
      <c r="P764" s="285" t="str">
        <f>IF($N764="Complete",IF(NOT(ISBLANK(K764)),VLOOKUP(K764,'1D.Report SMS INV1'!$D$5:$J$1005,7,FALSE),""),"")</f>
        <v/>
      </c>
      <c r="Q764" s="285" t="str">
        <f>IF($N764="Complete",IF(NOT(ISBLANK(L764)),VLOOKUP(L764,'1D.Report SMS INV1'!$D$5:$J$1005,7,FALSE),""),"")</f>
        <v/>
      </c>
      <c r="R764" s="285" t="str">
        <f>IF($N764="Complete",IF(NOT(ISBLANK(J764)),VLOOKUP(J764,'1E.Report SMS INV2'!$D$5:$J$1005,7,FALSE),""),"")</f>
        <v/>
      </c>
      <c r="S764" s="285" t="str">
        <f>IF($N764="Complete",IF(NOT(ISBLANK(K764)),VLOOKUP(K764,'1E.Report SMS INV2'!$D$5:$J$1005,7,FALSE),""),"")</f>
        <v/>
      </c>
      <c r="T764" s="285" t="str">
        <f>IF($N764="Complete",IF(NOT(ISBLANK(L764)),VLOOKUP(L764,'1E.Report SMS INV2'!$D$5:$J$1005,7,FALSE),""),"")</f>
        <v/>
      </c>
      <c r="U764" s="285" t="str">
        <f>IF(N764="Complete",IF(COUNTIF($J$12:$J764,$J764)+COUNTIF($K$12:$K764,$J764)+COUNTIF($L$12:$L764,$J764)&gt;1,"Data Duplicate",""),"")</f>
        <v/>
      </c>
      <c r="V764" s="263" t="str">
        <f>IF($N764="Complete",VLOOKUP($B764,'1C.Report TOS PreCall'!$B$2:$K$842,7,FALSE)," ")</f>
        <v xml:space="preserve"> </v>
      </c>
      <c r="W764" s="263" t="str">
        <f>IF($N764="Complete",VLOOKUP($B764,'1C.Report TOS PreCall'!$B$2:$K$842,4,FALSE)," ")</f>
        <v xml:space="preserve"> </v>
      </c>
      <c r="X764" s="263"/>
      <c r="Y764" s="263" t="str">
        <f>IF($N764="Complete",VLOOKUP($B764,'1C.Report TOS PreCall'!$B$2:$K$842,6,FALSE)," ")</f>
        <v xml:space="preserve"> </v>
      </c>
      <c r="Z764" s="263" t="str">
        <f>IF($N764="Complete",VLOOKUP($B764,'1C.Report TOS PreCall'!$B$2:$K$842,8,FALSE)," ")</f>
        <v xml:space="preserve"> </v>
      </c>
      <c r="AA764" s="263" t="str">
        <f>IF($N764="Complete",VLOOKUP($B764,'1C.Report TOS PreCall'!$B$2:$K$842,5,FALSE)," ")</f>
        <v xml:space="preserve"> </v>
      </c>
    </row>
    <row r="765" spans="1:27">
      <c r="A765" s="284">
        <v>755</v>
      </c>
      <c r="B765" s="262"/>
      <c r="C765" s="262"/>
      <c r="D765" s="262"/>
      <c r="E765" s="291"/>
      <c r="F765" s="268"/>
      <c r="G765" s="268"/>
      <c r="H765" s="291"/>
      <c r="I765" s="268"/>
      <c r="J765" s="295"/>
      <c r="K765" s="295"/>
      <c r="L765" s="295"/>
      <c r="M765" s="291"/>
      <c r="N765" s="262"/>
      <c r="O765" s="285" t="str">
        <f>IF($N765="Complete",IF(NOT(ISBLANK(J765)),VLOOKUP(J765,'1D.Report SMS INV1'!$D$5:$J$1005,7,FALSE),""),"")</f>
        <v/>
      </c>
      <c r="P765" s="285" t="str">
        <f>IF($N765="Complete",IF(NOT(ISBLANK(K765)),VLOOKUP(K765,'1D.Report SMS INV1'!$D$5:$J$1005,7,FALSE),""),"")</f>
        <v/>
      </c>
      <c r="Q765" s="285" t="str">
        <f>IF($N765="Complete",IF(NOT(ISBLANK(L765)),VLOOKUP(L765,'1D.Report SMS INV1'!$D$5:$J$1005,7,FALSE),""),"")</f>
        <v/>
      </c>
      <c r="R765" s="285" t="str">
        <f>IF($N765="Complete",IF(NOT(ISBLANK(J765)),VLOOKUP(J765,'1E.Report SMS INV2'!$D$5:$J$1005,7,FALSE),""),"")</f>
        <v/>
      </c>
      <c r="S765" s="285" t="str">
        <f>IF($N765="Complete",IF(NOT(ISBLANK(K765)),VLOOKUP(K765,'1E.Report SMS INV2'!$D$5:$J$1005,7,FALSE),""),"")</f>
        <v/>
      </c>
      <c r="T765" s="285" t="str">
        <f>IF($N765="Complete",IF(NOT(ISBLANK(L765)),VLOOKUP(L765,'1E.Report SMS INV2'!$D$5:$J$1005,7,FALSE),""),"")</f>
        <v/>
      </c>
      <c r="U765" s="285" t="str">
        <f>IF(N765="Complete",IF(COUNTIF($J$12:$J765,$J765)+COUNTIF($K$12:$K765,$J765)+COUNTIF($L$12:$L765,$J765)&gt;1,"Data Duplicate",""),"")</f>
        <v/>
      </c>
      <c r="V765" s="263" t="str">
        <f>IF($N765="Complete",VLOOKUP($B765,'1C.Report TOS PreCall'!$B$2:$K$842,7,FALSE)," ")</f>
        <v xml:space="preserve"> </v>
      </c>
      <c r="W765" s="263" t="str">
        <f>IF($N765="Complete",VLOOKUP($B765,'1C.Report TOS PreCall'!$B$2:$K$842,4,FALSE)," ")</f>
        <v xml:space="preserve"> </v>
      </c>
      <c r="X765" s="263"/>
      <c r="Y765" s="263" t="str">
        <f>IF($N765="Complete",VLOOKUP($B765,'1C.Report TOS PreCall'!$B$2:$K$842,6,FALSE)," ")</f>
        <v xml:space="preserve"> </v>
      </c>
      <c r="Z765" s="263" t="str">
        <f>IF($N765="Complete",VLOOKUP($B765,'1C.Report TOS PreCall'!$B$2:$K$842,8,FALSE)," ")</f>
        <v xml:space="preserve"> </v>
      </c>
      <c r="AA765" s="263" t="str">
        <f>IF($N765="Complete",VLOOKUP($B765,'1C.Report TOS PreCall'!$B$2:$K$842,5,FALSE)," ")</f>
        <v xml:space="preserve"> </v>
      </c>
    </row>
    <row r="766" spans="1:27">
      <c r="A766" s="284">
        <v>756</v>
      </c>
      <c r="B766" s="262"/>
      <c r="C766" s="262"/>
      <c r="D766" s="262"/>
      <c r="E766" s="291"/>
      <c r="F766" s="268"/>
      <c r="G766" s="268"/>
      <c r="H766" s="291"/>
      <c r="I766" s="268"/>
      <c r="J766" s="295"/>
      <c r="K766" s="295"/>
      <c r="L766" s="295"/>
      <c r="M766" s="291"/>
      <c r="N766" s="262"/>
      <c r="O766" s="285" t="str">
        <f>IF($N766="Complete",IF(NOT(ISBLANK(J766)),VLOOKUP(J766,'1D.Report SMS INV1'!$D$5:$J$1005,7,FALSE),""),"")</f>
        <v/>
      </c>
      <c r="P766" s="285" t="str">
        <f>IF($N766="Complete",IF(NOT(ISBLANK(K766)),VLOOKUP(K766,'1D.Report SMS INV1'!$D$5:$J$1005,7,FALSE),""),"")</f>
        <v/>
      </c>
      <c r="Q766" s="285" t="str">
        <f>IF($N766="Complete",IF(NOT(ISBLANK(L766)),VLOOKUP(L766,'1D.Report SMS INV1'!$D$5:$J$1005,7,FALSE),""),"")</f>
        <v/>
      </c>
      <c r="R766" s="285" t="str">
        <f>IF($N766="Complete",IF(NOT(ISBLANK(J766)),VLOOKUP(J766,'1E.Report SMS INV2'!$D$5:$J$1005,7,FALSE),""),"")</f>
        <v/>
      </c>
      <c r="S766" s="285" t="str">
        <f>IF($N766="Complete",IF(NOT(ISBLANK(K766)),VLOOKUP(K766,'1E.Report SMS INV2'!$D$5:$J$1005,7,FALSE),""),"")</f>
        <v/>
      </c>
      <c r="T766" s="285" t="str">
        <f>IF($N766="Complete",IF(NOT(ISBLANK(L766)),VLOOKUP(L766,'1E.Report SMS INV2'!$D$5:$J$1005,7,FALSE),""),"")</f>
        <v/>
      </c>
      <c r="U766" s="285" t="str">
        <f>IF(N766="Complete",IF(COUNTIF($J$12:$J766,$J766)+COUNTIF($K$12:$K766,$J766)+COUNTIF($L$12:$L766,$J766)&gt;1,"Data Duplicate",""),"")</f>
        <v/>
      </c>
      <c r="V766" s="263" t="str">
        <f>IF($N766="Complete",VLOOKUP($B766,'1C.Report TOS PreCall'!$B$2:$K$842,7,FALSE)," ")</f>
        <v xml:space="preserve"> </v>
      </c>
      <c r="W766" s="263" t="str">
        <f>IF($N766="Complete",VLOOKUP($B766,'1C.Report TOS PreCall'!$B$2:$K$842,4,FALSE)," ")</f>
        <v xml:space="preserve"> </v>
      </c>
      <c r="X766" s="263"/>
      <c r="Y766" s="263" t="str">
        <f>IF($N766="Complete",VLOOKUP($B766,'1C.Report TOS PreCall'!$B$2:$K$842,6,FALSE)," ")</f>
        <v xml:space="preserve"> </v>
      </c>
      <c r="Z766" s="263" t="str">
        <f>IF($N766="Complete",VLOOKUP($B766,'1C.Report TOS PreCall'!$B$2:$K$842,8,FALSE)," ")</f>
        <v xml:space="preserve"> </v>
      </c>
      <c r="AA766" s="263" t="str">
        <f>IF($N766="Complete",VLOOKUP($B766,'1C.Report TOS PreCall'!$B$2:$K$842,5,FALSE)," ")</f>
        <v xml:space="preserve"> </v>
      </c>
    </row>
    <row r="767" spans="1:27">
      <c r="A767" s="284">
        <v>757</v>
      </c>
      <c r="B767" s="262"/>
      <c r="C767" s="262"/>
      <c r="D767" s="262"/>
      <c r="E767" s="291"/>
      <c r="F767" s="268"/>
      <c r="G767" s="268"/>
      <c r="H767" s="291"/>
      <c r="I767" s="268"/>
      <c r="J767" s="295"/>
      <c r="K767" s="295"/>
      <c r="L767" s="295"/>
      <c r="M767" s="291"/>
      <c r="N767" s="262"/>
      <c r="O767" s="285" t="str">
        <f>IF($N767="Complete",IF(NOT(ISBLANK(J767)),VLOOKUP(J767,'1D.Report SMS INV1'!$D$5:$J$1005,7,FALSE),""),"")</f>
        <v/>
      </c>
      <c r="P767" s="285" t="str">
        <f>IF($N767="Complete",IF(NOT(ISBLANK(K767)),VLOOKUP(K767,'1D.Report SMS INV1'!$D$5:$J$1005,7,FALSE),""),"")</f>
        <v/>
      </c>
      <c r="Q767" s="285" t="str">
        <f>IF($N767="Complete",IF(NOT(ISBLANK(L767)),VLOOKUP(L767,'1D.Report SMS INV1'!$D$5:$J$1005,7,FALSE),""),"")</f>
        <v/>
      </c>
      <c r="R767" s="285" t="str">
        <f>IF($N767="Complete",IF(NOT(ISBLANK(J767)),VLOOKUP(J767,'1E.Report SMS INV2'!$D$5:$J$1005,7,FALSE),""),"")</f>
        <v/>
      </c>
      <c r="S767" s="285" t="str">
        <f>IF($N767="Complete",IF(NOT(ISBLANK(K767)),VLOOKUP(K767,'1E.Report SMS INV2'!$D$5:$J$1005,7,FALSE),""),"")</f>
        <v/>
      </c>
      <c r="T767" s="285" t="str">
        <f>IF($N767="Complete",IF(NOT(ISBLANK(L767)),VLOOKUP(L767,'1E.Report SMS INV2'!$D$5:$J$1005,7,FALSE),""),"")</f>
        <v/>
      </c>
      <c r="U767" s="285" t="str">
        <f>IF(N767="Complete",IF(COUNTIF($J$12:$J767,$J767)+COUNTIF($K$12:$K767,$J767)+COUNTIF($L$12:$L767,$J767)&gt;1,"Data Duplicate",""),"")</f>
        <v/>
      </c>
      <c r="V767" s="263" t="str">
        <f>IF($N767="Complete",VLOOKUP($B767,'1C.Report TOS PreCall'!$B$2:$K$842,7,FALSE)," ")</f>
        <v xml:space="preserve"> </v>
      </c>
      <c r="W767" s="263" t="str">
        <f>IF($N767="Complete",VLOOKUP($B767,'1C.Report TOS PreCall'!$B$2:$K$842,4,FALSE)," ")</f>
        <v xml:space="preserve"> </v>
      </c>
      <c r="X767" s="263"/>
      <c r="Y767" s="263" t="str">
        <f>IF($N767="Complete",VLOOKUP($B767,'1C.Report TOS PreCall'!$B$2:$K$842,6,FALSE)," ")</f>
        <v xml:space="preserve"> </v>
      </c>
      <c r="Z767" s="263" t="str">
        <f>IF($N767="Complete",VLOOKUP($B767,'1C.Report TOS PreCall'!$B$2:$K$842,8,FALSE)," ")</f>
        <v xml:space="preserve"> </v>
      </c>
      <c r="AA767" s="263" t="str">
        <f>IF($N767="Complete",VLOOKUP($B767,'1C.Report TOS PreCall'!$B$2:$K$842,5,FALSE)," ")</f>
        <v xml:space="preserve"> </v>
      </c>
    </row>
    <row r="768" spans="1:27">
      <c r="A768" s="284">
        <v>758</v>
      </c>
      <c r="B768" s="262"/>
      <c r="C768" s="262"/>
      <c r="D768" s="262"/>
      <c r="E768" s="291"/>
      <c r="F768" s="268"/>
      <c r="G768" s="268"/>
      <c r="H768" s="291"/>
      <c r="I768" s="268"/>
      <c r="J768" s="295"/>
      <c r="K768" s="295"/>
      <c r="L768" s="295"/>
      <c r="M768" s="291"/>
      <c r="N768" s="262"/>
      <c r="O768" s="285" t="str">
        <f>IF($N768="Complete",IF(NOT(ISBLANK(J768)),VLOOKUP(J768,'1D.Report SMS INV1'!$D$5:$J$1005,7,FALSE),""),"")</f>
        <v/>
      </c>
      <c r="P768" s="285" t="str">
        <f>IF($N768="Complete",IF(NOT(ISBLANK(K768)),VLOOKUP(K768,'1D.Report SMS INV1'!$D$5:$J$1005,7,FALSE),""),"")</f>
        <v/>
      </c>
      <c r="Q768" s="285" t="str">
        <f>IF($N768="Complete",IF(NOT(ISBLANK(L768)),VLOOKUP(L768,'1D.Report SMS INV1'!$D$5:$J$1005,7,FALSE),""),"")</f>
        <v/>
      </c>
      <c r="R768" s="285" t="str">
        <f>IF($N768="Complete",IF(NOT(ISBLANK(J768)),VLOOKUP(J768,'1E.Report SMS INV2'!$D$5:$J$1005,7,FALSE),""),"")</f>
        <v/>
      </c>
      <c r="S768" s="285" t="str">
        <f>IF($N768="Complete",IF(NOT(ISBLANK(K768)),VLOOKUP(K768,'1E.Report SMS INV2'!$D$5:$J$1005,7,FALSE),""),"")</f>
        <v/>
      </c>
      <c r="T768" s="285" t="str">
        <f>IF($N768="Complete",IF(NOT(ISBLANK(L768)),VLOOKUP(L768,'1E.Report SMS INV2'!$D$5:$J$1005,7,FALSE),""),"")</f>
        <v/>
      </c>
      <c r="U768" s="285" t="str">
        <f>IF(N768="Complete",IF(COUNTIF($J$12:$J768,$J768)+COUNTIF($K$12:$K768,$J768)+COUNTIF($L$12:$L768,$J768)&gt;1,"Data Duplicate",""),"")</f>
        <v/>
      </c>
      <c r="V768" s="263" t="str">
        <f>IF($N768="Complete",VLOOKUP($B768,'1C.Report TOS PreCall'!$B$2:$K$842,7,FALSE)," ")</f>
        <v xml:space="preserve"> </v>
      </c>
      <c r="W768" s="263" t="str">
        <f>IF($N768="Complete",VLOOKUP($B768,'1C.Report TOS PreCall'!$B$2:$K$842,4,FALSE)," ")</f>
        <v xml:space="preserve"> </v>
      </c>
      <c r="X768" s="263"/>
      <c r="Y768" s="263" t="str">
        <f>IF($N768="Complete",VLOOKUP($B768,'1C.Report TOS PreCall'!$B$2:$K$842,6,FALSE)," ")</f>
        <v xml:space="preserve"> </v>
      </c>
      <c r="Z768" s="263" t="str">
        <f>IF($N768="Complete",VLOOKUP($B768,'1C.Report TOS PreCall'!$B$2:$K$842,8,FALSE)," ")</f>
        <v xml:space="preserve"> </v>
      </c>
      <c r="AA768" s="263" t="str">
        <f>IF($N768="Complete",VLOOKUP($B768,'1C.Report TOS PreCall'!$B$2:$K$842,5,FALSE)," ")</f>
        <v xml:space="preserve"> </v>
      </c>
    </row>
    <row r="769" spans="1:27">
      <c r="A769" s="284">
        <v>759</v>
      </c>
      <c r="B769" s="262"/>
      <c r="C769" s="262"/>
      <c r="D769" s="262"/>
      <c r="E769" s="291"/>
      <c r="F769" s="268"/>
      <c r="G769" s="268"/>
      <c r="H769" s="291"/>
      <c r="I769" s="268"/>
      <c r="J769" s="295"/>
      <c r="K769" s="295"/>
      <c r="L769" s="295"/>
      <c r="M769" s="291"/>
      <c r="N769" s="262"/>
      <c r="O769" s="285" t="str">
        <f>IF($N769="Complete",IF(NOT(ISBLANK(J769)),VLOOKUP(J769,'1D.Report SMS INV1'!$D$5:$J$1005,7,FALSE),""),"")</f>
        <v/>
      </c>
      <c r="P769" s="285" t="str">
        <f>IF($N769="Complete",IF(NOT(ISBLANK(K769)),VLOOKUP(K769,'1D.Report SMS INV1'!$D$5:$J$1005,7,FALSE),""),"")</f>
        <v/>
      </c>
      <c r="Q769" s="285" t="str">
        <f>IF($N769="Complete",IF(NOT(ISBLANK(L769)),VLOOKUP(L769,'1D.Report SMS INV1'!$D$5:$J$1005,7,FALSE),""),"")</f>
        <v/>
      </c>
      <c r="R769" s="285" t="str">
        <f>IF($N769="Complete",IF(NOT(ISBLANK(J769)),VLOOKUP(J769,'1E.Report SMS INV2'!$D$5:$J$1005,7,FALSE),""),"")</f>
        <v/>
      </c>
      <c r="S769" s="285" t="str">
        <f>IF($N769="Complete",IF(NOT(ISBLANK(K769)),VLOOKUP(K769,'1E.Report SMS INV2'!$D$5:$J$1005,7,FALSE),""),"")</f>
        <v/>
      </c>
      <c r="T769" s="285" t="str">
        <f>IF($N769="Complete",IF(NOT(ISBLANK(L769)),VLOOKUP(L769,'1E.Report SMS INV2'!$D$5:$J$1005,7,FALSE),""),"")</f>
        <v/>
      </c>
      <c r="U769" s="285" t="str">
        <f>IF(N769="Complete",IF(COUNTIF($J$12:$J769,$J769)+COUNTIF($K$12:$K769,$J769)+COUNTIF($L$12:$L769,$J769)&gt;1,"Data Duplicate",""),"")</f>
        <v/>
      </c>
      <c r="V769" s="263" t="str">
        <f>IF($N769="Complete",VLOOKUP($B769,'1C.Report TOS PreCall'!$B$2:$K$842,7,FALSE)," ")</f>
        <v xml:space="preserve"> </v>
      </c>
      <c r="W769" s="263" t="str">
        <f>IF($N769="Complete",VLOOKUP($B769,'1C.Report TOS PreCall'!$B$2:$K$842,4,FALSE)," ")</f>
        <v xml:space="preserve"> </v>
      </c>
      <c r="X769" s="263"/>
      <c r="Y769" s="263" t="str">
        <f>IF($N769="Complete",VLOOKUP($B769,'1C.Report TOS PreCall'!$B$2:$K$842,6,FALSE)," ")</f>
        <v xml:space="preserve"> </v>
      </c>
      <c r="Z769" s="263" t="str">
        <f>IF($N769="Complete",VLOOKUP($B769,'1C.Report TOS PreCall'!$B$2:$K$842,8,FALSE)," ")</f>
        <v xml:space="preserve"> </v>
      </c>
      <c r="AA769" s="263" t="str">
        <f>IF($N769="Complete",VLOOKUP($B769,'1C.Report TOS PreCall'!$B$2:$K$842,5,FALSE)," ")</f>
        <v xml:space="preserve"> </v>
      </c>
    </row>
    <row r="770" spans="1:27">
      <c r="A770" s="284">
        <v>760</v>
      </c>
      <c r="B770" s="262"/>
      <c r="C770" s="262"/>
      <c r="D770" s="262"/>
      <c r="E770" s="291"/>
      <c r="F770" s="268"/>
      <c r="G770" s="268"/>
      <c r="H770" s="291"/>
      <c r="I770" s="268"/>
      <c r="J770" s="295"/>
      <c r="K770" s="295"/>
      <c r="L770" s="295"/>
      <c r="M770" s="291"/>
      <c r="N770" s="262"/>
      <c r="O770" s="285" t="str">
        <f>IF($N770="Complete",IF(NOT(ISBLANK(J770)),VLOOKUP(J770,'1D.Report SMS INV1'!$D$5:$J$1005,7,FALSE),""),"")</f>
        <v/>
      </c>
      <c r="P770" s="285" t="str">
        <f>IF($N770="Complete",IF(NOT(ISBLANK(K770)),VLOOKUP(K770,'1D.Report SMS INV1'!$D$5:$J$1005,7,FALSE),""),"")</f>
        <v/>
      </c>
      <c r="Q770" s="285" t="str">
        <f>IF($N770="Complete",IF(NOT(ISBLANK(L770)),VLOOKUP(L770,'1D.Report SMS INV1'!$D$5:$J$1005,7,FALSE),""),"")</f>
        <v/>
      </c>
      <c r="R770" s="285" t="str">
        <f>IF($N770="Complete",IF(NOT(ISBLANK(J770)),VLOOKUP(J770,'1E.Report SMS INV2'!$D$5:$J$1005,7,FALSE),""),"")</f>
        <v/>
      </c>
      <c r="S770" s="285" t="str">
        <f>IF($N770="Complete",IF(NOT(ISBLANK(K770)),VLOOKUP(K770,'1E.Report SMS INV2'!$D$5:$J$1005,7,FALSE),""),"")</f>
        <v/>
      </c>
      <c r="T770" s="285" t="str">
        <f>IF($N770="Complete",IF(NOT(ISBLANK(L770)),VLOOKUP(L770,'1E.Report SMS INV2'!$D$5:$J$1005,7,FALSE),""),"")</f>
        <v/>
      </c>
      <c r="U770" s="285" t="str">
        <f>IF(N770="Complete",IF(COUNTIF($J$12:$J770,$J770)+COUNTIF($K$12:$K770,$J770)+COUNTIF($L$12:$L770,$J770)&gt;1,"Data Duplicate",""),"")</f>
        <v/>
      </c>
      <c r="V770" s="263" t="str">
        <f>IF($N770="Complete",VLOOKUP($B770,'1C.Report TOS PreCall'!$B$2:$K$842,7,FALSE)," ")</f>
        <v xml:space="preserve"> </v>
      </c>
      <c r="W770" s="263" t="str">
        <f>IF($N770="Complete",VLOOKUP($B770,'1C.Report TOS PreCall'!$B$2:$K$842,4,FALSE)," ")</f>
        <v xml:space="preserve"> </v>
      </c>
      <c r="X770" s="263"/>
      <c r="Y770" s="263" t="str">
        <f>IF($N770="Complete",VLOOKUP($B770,'1C.Report TOS PreCall'!$B$2:$K$842,6,FALSE)," ")</f>
        <v xml:space="preserve"> </v>
      </c>
      <c r="Z770" s="263" t="str">
        <f>IF($N770="Complete",VLOOKUP($B770,'1C.Report TOS PreCall'!$B$2:$K$842,8,FALSE)," ")</f>
        <v xml:space="preserve"> </v>
      </c>
      <c r="AA770" s="263" t="str">
        <f>IF($N770="Complete",VLOOKUP($B770,'1C.Report TOS PreCall'!$B$2:$K$842,5,FALSE)," ")</f>
        <v xml:space="preserve"> </v>
      </c>
    </row>
    <row r="771" spans="1:27">
      <c r="A771" s="284">
        <v>761</v>
      </c>
      <c r="B771" s="262"/>
      <c r="C771" s="262"/>
      <c r="D771" s="262"/>
      <c r="E771" s="291"/>
      <c r="F771" s="268"/>
      <c r="G771" s="268"/>
      <c r="H771" s="291"/>
      <c r="I771" s="268"/>
      <c r="J771" s="295"/>
      <c r="K771" s="295"/>
      <c r="L771" s="295"/>
      <c r="M771" s="291"/>
      <c r="N771" s="262"/>
      <c r="O771" s="285" t="str">
        <f>IF($N771="Complete",IF(NOT(ISBLANK(J771)),VLOOKUP(J771,'1D.Report SMS INV1'!$D$5:$J$1005,7,FALSE),""),"")</f>
        <v/>
      </c>
      <c r="P771" s="285" t="str">
        <f>IF($N771="Complete",IF(NOT(ISBLANK(K771)),VLOOKUP(K771,'1D.Report SMS INV1'!$D$5:$J$1005,7,FALSE),""),"")</f>
        <v/>
      </c>
      <c r="Q771" s="285" t="str">
        <f>IF($N771="Complete",IF(NOT(ISBLANK(L771)),VLOOKUP(L771,'1D.Report SMS INV1'!$D$5:$J$1005,7,FALSE),""),"")</f>
        <v/>
      </c>
      <c r="R771" s="285" t="str">
        <f>IF($N771="Complete",IF(NOT(ISBLANK(J771)),VLOOKUP(J771,'1E.Report SMS INV2'!$D$5:$J$1005,7,FALSE),""),"")</f>
        <v/>
      </c>
      <c r="S771" s="285" t="str">
        <f>IF($N771="Complete",IF(NOT(ISBLANK(K771)),VLOOKUP(K771,'1E.Report SMS INV2'!$D$5:$J$1005,7,FALSE),""),"")</f>
        <v/>
      </c>
      <c r="T771" s="285" t="str">
        <f>IF($N771="Complete",IF(NOT(ISBLANK(L771)),VLOOKUP(L771,'1E.Report SMS INV2'!$D$5:$J$1005,7,FALSE),""),"")</f>
        <v/>
      </c>
      <c r="U771" s="285" t="str">
        <f>IF(N771="Complete",IF(COUNTIF($J$12:$J771,$J771)+COUNTIF($K$12:$K771,$J771)+COUNTIF($L$12:$L771,$J771)&gt;1,"Data Duplicate",""),"")</f>
        <v/>
      </c>
      <c r="V771" s="263" t="str">
        <f>IF($N771="Complete",VLOOKUP($B771,'1C.Report TOS PreCall'!$B$2:$K$842,7,FALSE)," ")</f>
        <v xml:space="preserve"> </v>
      </c>
      <c r="W771" s="263" t="str">
        <f>IF($N771="Complete",VLOOKUP($B771,'1C.Report TOS PreCall'!$B$2:$K$842,4,FALSE)," ")</f>
        <v xml:space="preserve"> </v>
      </c>
      <c r="X771" s="263"/>
      <c r="Y771" s="263" t="str">
        <f>IF($N771="Complete",VLOOKUP($B771,'1C.Report TOS PreCall'!$B$2:$K$842,6,FALSE)," ")</f>
        <v xml:space="preserve"> </v>
      </c>
      <c r="Z771" s="263" t="str">
        <f>IF($N771="Complete",VLOOKUP($B771,'1C.Report TOS PreCall'!$B$2:$K$842,8,FALSE)," ")</f>
        <v xml:space="preserve"> </v>
      </c>
      <c r="AA771" s="263" t="str">
        <f>IF($N771="Complete",VLOOKUP($B771,'1C.Report TOS PreCall'!$B$2:$K$842,5,FALSE)," ")</f>
        <v xml:space="preserve"> </v>
      </c>
    </row>
    <row r="772" spans="1:27">
      <c r="A772" s="284">
        <v>762</v>
      </c>
      <c r="B772" s="262"/>
      <c r="C772" s="262"/>
      <c r="D772" s="262"/>
      <c r="E772" s="291"/>
      <c r="F772" s="268"/>
      <c r="G772" s="268"/>
      <c r="H772" s="291"/>
      <c r="I772" s="268"/>
      <c r="J772" s="295"/>
      <c r="K772" s="295"/>
      <c r="L772" s="295"/>
      <c r="M772" s="291"/>
      <c r="N772" s="262"/>
      <c r="O772" s="285" t="str">
        <f>IF($N772="Complete",IF(NOT(ISBLANK(J772)),VLOOKUP(J772,'1D.Report SMS INV1'!$D$5:$J$1005,7,FALSE),""),"")</f>
        <v/>
      </c>
      <c r="P772" s="285" t="str">
        <f>IF($N772="Complete",IF(NOT(ISBLANK(K772)),VLOOKUP(K772,'1D.Report SMS INV1'!$D$5:$J$1005,7,FALSE),""),"")</f>
        <v/>
      </c>
      <c r="Q772" s="285" t="str">
        <f>IF($N772="Complete",IF(NOT(ISBLANK(L772)),VLOOKUP(L772,'1D.Report SMS INV1'!$D$5:$J$1005,7,FALSE),""),"")</f>
        <v/>
      </c>
      <c r="R772" s="285" t="str">
        <f>IF($N772="Complete",IF(NOT(ISBLANK(J772)),VLOOKUP(J772,'1E.Report SMS INV2'!$D$5:$J$1005,7,FALSE),""),"")</f>
        <v/>
      </c>
      <c r="S772" s="285" t="str">
        <f>IF($N772="Complete",IF(NOT(ISBLANK(K772)),VLOOKUP(K772,'1E.Report SMS INV2'!$D$5:$J$1005,7,FALSE),""),"")</f>
        <v/>
      </c>
      <c r="T772" s="285" t="str">
        <f>IF($N772="Complete",IF(NOT(ISBLANK(L772)),VLOOKUP(L772,'1E.Report SMS INV2'!$D$5:$J$1005,7,FALSE),""),"")</f>
        <v/>
      </c>
      <c r="U772" s="285" t="str">
        <f>IF(N772="Complete",IF(COUNTIF($J$12:$J772,$J772)+COUNTIF($K$12:$K772,$J772)+COUNTIF($L$12:$L772,$J772)&gt;1,"Data Duplicate",""),"")</f>
        <v/>
      </c>
      <c r="V772" s="263" t="str">
        <f>IF($N772="Complete",VLOOKUP($B772,'1C.Report TOS PreCall'!$B$2:$K$842,7,FALSE)," ")</f>
        <v xml:space="preserve"> </v>
      </c>
      <c r="W772" s="263" t="str">
        <f>IF($N772="Complete",VLOOKUP($B772,'1C.Report TOS PreCall'!$B$2:$K$842,4,FALSE)," ")</f>
        <v xml:space="preserve"> </v>
      </c>
      <c r="X772" s="263"/>
      <c r="Y772" s="263" t="str">
        <f>IF($N772="Complete",VLOOKUP($B772,'1C.Report TOS PreCall'!$B$2:$K$842,6,FALSE)," ")</f>
        <v xml:space="preserve"> </v>
      </c>
      <c r="Z772" s="263" t="str">
        <f>IF($N772="Complete",VLOOKUP($B772,'1C.Report TOS PreCall'!$B$2:$K$842,8,FALSE)," ")</f>
        <v xml:space="preserve"> </v>
      </c>
      <c r="AA772" s="263" t="str">
        <f>IF($N772="Complete",VLOOKUP($B772,'1C.Report TOS PreCall'!$B$2:$K$842,5,FALSE)," ")</f>
        <v xml:space="preserve"> </v>
      </c>
    </row>
    <row r="773" spans="1:27">
      <c r="A773" s="284">
        <v>763</v>
      </c>
      <c r="B773" s="262"/>
      <c r="C773" s="262"/>
      <c r="D773" s="262"/>
      <c r="E773" s="291"/>
      <c r="F773" s="268"/>
      <c r="G773" s="268"/>
      <c r="H773" s="291"/>
      <c r="I773" s="268"/>
      <c r="J773" s="295"/>
      <c r="K773" s="295"/>
      <c r="L773" s="295"/>
      <c r="M773" s="291"/>
      <c r="N773" s="262"/>
      <c r="O773" s="285" t="str">
        <f>IF($N773="Complete",IF(NOT(ISBLANK(J773)),VLOOKUP(J773,'1D.Report SMS INV1'!$D$5:$J$1005,7,FALSE),""),"")</f>
        <v/>
      </c>
      <c r="P773" s="285" t="str">
        <f>IF($N773="Complete",IF(NOT(ISBLANK(K773)),VLOOKUP(K773,'1D.Report SMS INV1'!$D$5:$J$1005,7,FALSE),""),"")</f>
        <v/>
      </c>
      <c r="Q773" s="285" t="str">
        <f>IF($N773="Complete",IF(NOT(ISBLANK(L773)),VLOOKUP(L773,'1D.Report SMS INV1'!$D$5:$J$1005,7,FALSE),""),"")</f>
        <v/>
      </c>
      <c r="R773" s="285" t="str">
        <f>IF($N773="Complete",IF(NOT(ISBLANK(J773)),VLOOKUP(J773,'1E.Report SMS INV2'!$D$5:$J$1005,7,FALSE),""),"")</f>
        <v/>
      </c>
      <c r="S773" s="285" t="str">
        <f>IF($N773="Complete",IF(NOT(ISBLANK(K773)),VLOOKUP(K773,'1E.Report SMS INV2'!$D$5:$J$1005,7,FALSE),""),"")</f>
        <v/>
      </c>
      <c r="T773" s="285" t="str">
        <f>IF($N773="Complete",IF(NOT(ISBLANK(L773)),VLOOKUP(L773,'1E.Report SMS INV2'!$D$5:$J$1005,7,FALSE),""),"")</f>
        <v/>
      </c>
      <c r="U773" s="285" t="str">
        <f>IF(N773="Complete",IF(COUNTIF($J$12:$J773,$J773)+COUNTIF($K$12:$K773,$J773)+COUNTIF($L$12:$L773,$J773)&gt;1,"Data Duplicate",""),"")</f>
        <v/>
      </c>
      <c r="V773" s="263" t="str">
        <f>IF($N773="Complete",VLOOKUP($B773,'1C.Report TOS PreCall'!$B$2:$K$842,7,FALSE)," ")</f>
        <v xml:space="preserve"> </v>
      </c>
      <c r="W773" s="263" t="str">
        <f>IF($N773="Complete",VLOOKUP($B773,'1C.Report TOS PreCall'!$B$2:$K$842,4,FALSE)," ")</f>
        <v xml:space="preserve"> </v>
      </c>
      <c r="X773" s="263"/>
      <c r="Y773" s="263" t="str">
        <f>IF($N773="Complete",VLOOKUP($B773,'1C.Report TOS PreCall'!$B$2:$K$842,6,FALSE)," ")</f>
        <v xml:space="preserve"> </v>
      </c>
      <c r="Z773" s="263" t="str">
        <f>IF($N773="Complete",VLOOKUP($B773,'1C.Report TOS PreCall'!$B$2:$K$842,8,FALSE)," ")</f>
        <v xml:space="preserve"> </v>
      </c>
      <c r="AA773" s="263" t="str">
        <f>IF($N773="Complete",VLOOKUP($B773,'1C.Report TOS PreCall'!$B$2:$K$842,5,FALSE)," ")</f>
        <v xml:space="preserve"> </v>
      </c>
    </row>
    <row r="774" spans="1:27">
      <c r="A774" s="284">
        <v>764</v>
      </c>
      <c r="B774" s="262"/>
      <c r="C774" s="262"/>
      <c r="D774" s="262"/>
      <c r="E774" s="291"/>
      <c r="F774" s="268"/>
      <c r="G774" s="268"/>
      <c r="H774" s="291"/>
      <c r="I774" s="268"/>
      <c r="J774" s="295"/>
      <c r="K774" s="295"/>
      <c r="L774" s="295"/>
      <c r="M774" s="291"/>
      <c r="N774" s="262"/>
      <c r="O774" s="285" t="str">
        <f>IF($N774="Complete",IF(NOT(ISBLANK(J774)),VLOOKUP(J774,'1D.Report SMS INV1'!$D$5:$J$1005,7,FALSE),""),"")</f>
        <v/>
      </c>
      <c r="P774" s="285" t="str">
        <f>IF($N774="Complete",IF(NOT(ISBLANK(K774)),VLOOKUP(K774,'1D.Report SMS INV1'!$D$5:$J$1005,7,FALSE),""),"")</f>
        <v/>
      </c>
      <c r="Q774" s="285" t="str">
        <f>IF($N774="Complete",IF(NOT(ISBLANK(L774)),VLOOKUP(L774,'1D.Report SMS INV1'!$D$5:$J$1005,7,FALSE),""),"")</f>
        <v/>
      </c>
      <c r="R774" s="285" t="str">
        <f>IF($N774="Complete",IF(NOT(ISBLANK(J774)),VLOOKUP(J774,'1E.Report SMS INV2'!$D$5:$J$1005,7,FALSE),""),"")</f>
        <v/>
      </c>
      <c r="S774" s="285" t="str">
        <f>IF($N774="Complete",IF(NOT(ISBLANK(K774)),VLOOKUP(K774,'1E.Report SMS INV2'!$D$5:$J$1005,7,FALSE),""),"")</f>
        <v/>
      </c>
      <c r="T774" s="285" t="str">
        <f>IF($N774="Complete",IF(NOT(ISBLANK(L774)),VLOOKUP(L774,'1E.Report SMS INV2'!$D$5:$J$1005,7,FALSE),""),"")</f>
        <v/>
      </c>
      <c r="U774" s="285" t="str">
        <f>IF(N774="Complete",IF(COUNTIF($J$12:$J774,$J774)+COUNTIF($K$12:$K774,$J774)+COUNTIF($L$12:$L774,$J774)&gt;1,"Data Duplicate",""),"")</f>
        <v/>
      </c>
      <c r="V774" s="263" t="str">
        <f>IF($N774="Complete",VLOOKUP($B774,'1C.Report TOS PreCall'!$B$2:$K$842,7,FALSE)," ")</f>
        <v xml:space="preserve"> </v>
      </c>
      <c r="W774" s="263" t="str">
        <f>IF($N774="Complete",VLOOKUP($B774,'1C.Report TOS PreCall'!$B$2:$K$842,4,FALSE)," ")</f>
        <v xml:space="preserve"> </v>
      </c>
      <c r="X774" s="263"/>
      <c r="Y774" s="263" t="str">
        <f>IF($N774="Complete",VLOOKUP($B774,'1C.Report TOS PreCall'!$B$2:$K$842,6,FALSE)," ")</f>
        <v xml:space="preserve"> </v>
      </c>
      <c r="Z774" s="263" t="str">
        <f>IF($N774="Complete",VLOOKUP($B774,'1C.Report TOS PreCall'!$B$2:$K$842,8,FALSE)," ")</f>
        <v xml:space="preserve"> </v>
      </c>
      <c r="AA774" s="263" t="str">
        <f>IF($N774="Complete",VLOOKUP($B774,'1C.Report TOS PreCall'!$B$2:$K$842,5,FALSE)," ")</f>
        <v xml:space="preserve"> </v>
      </c>
    </row>
    <row r="775" spans="1:27">
      <c r="A775" s="284">
        <v>765</v>
      </c>
      <c r="B775" s="262"/>
      <c r="C775" s="262"/>
      <c r="D775" s="262"/>
      <c r="E775" s="291"/>
      <c r="F775" s="268"/>
      <c r="G775" s="268"/>
      <c r="H775" s="291"/>
      <c r="I775" s="268"/>
      <c r="J775" s="295"/>
      <c r="K775" s="295"/>
      <c r="L775" s="295"/>
      <c r="M775" s="291"/>
      <c r="N775" s="262"/>
      <c r="O775" s="285" t="str">
        <f>IF($N775="Complete",IF(NOT(ISBLANK(J775)),VLOOKUP(J775,'1D.Report SMS INV1'!$D$5:$J$1005,7,FALSE),""),"")</f>
        <v/>
      </c>
      <c r="P775" s="285" t="str">
        <f>IF($N775="Complete",IF(NOT(ISBLANK(K775)),VLOOKUP(K775,'1D.Report SMS INV1'!$D$5:$J$1005,7,FALSE),""),"")</f>
        <v/>
      </c>
      <c r="Q775" s="285" t="str">
        <f>IF($N775="Complete",IF(NOT(ISBLANK(L775)),VLOOKUP(L775,'1D.Report SMS INV1'!$D$5:$J$1005,7,FALSE),""),"")</f>
        <v/>
      </c>
      <c r="R775" s="285" t="str">
        <f>IF($N775="Complete",IF(NOT(ISBLANK(J775)),VLOOKUP(J775,'1E.Report SMS INV2'!$D$5:$J$1005,7,FALSE),""),"")</f>
        <v/>
      </c>
      <c r="S775" s="285" t="str">
        <f>IF($N775="Complete",IF(NOT(ISBLANK(K775)),VLOOKUP(K775,'1E.Report SMS INV2'!$D$5:$J$1005,7,FALSE),""),"")</f>
        <v/>
      </c>
      <c r="T775" s="285" t="str">
        <f>IF($N775="Complete",IF(NOT(ISBLANK(L775)),VLOOKUP(L775,'1E.Report SMS INV2'!$D$5:$J$1005,7,FALSE),""),"")</f>
        <v/>
      </c>
      <c r="U775" s="285" t="str">
        <f>IF(N775="Complete",IF(COUNTIF($J$12:$J775,$J775)+COUNTIF($K$12:$K775,$J775)+COUNTIF($L$12:$L775,$J775)&gt;1,"Data Duplicate",""),"")</f>
        <v/>
      </c>
      <c r="V775" s="263" t="str">
        <f>IF($N775="Complete",VLOOKUP($B775,'1C.Report TOS PreCall'!$B$2:$K$842,7,FALSE)," ")</f>
        <v xml:space="preserve"> </v>
      </c>
      <c r="W775" s="263" t="str">
        <f>IF($N775="Complete",VLOOKUP($B775,'1C.Report TOS PreCall'!$B$2:$K$842,4,FALSE)," ")</f>
        <v xml:space="preserve"> </v>
      </c>
      <c r="X775" s="263"/>
      <c r="Y775" s="263" t="str">
        <f>IF($N775="Complete",VLOOKUP($B775,'1C.Report TOS PreCall'!$B$2:$K$842,6,FALSE)," ")</f>
        <v xml:space="preserve"> </v>
      </c>
      <c r="Z775" s="263" t="str">
        <f>IF($N775="Complete",VLOOKUP($B775,'1C.Report TOS PreCall'!$B$2:$K$842,8,FALSE)," ")</f>
        <v xml:space="preserve"> </v>
      </c>
      <c r="AA775" s="263" t="str">
        <f>IF($N775="Complete",VLOOKUP($B775,'1C.Report TOS PreCall'!$B$2:$K$842,5,FALSE)," ")</f>
        <v xml:space="preserve"> </v>
      </c>
    </row>
    <row r="776" spans="1:27">
      <c r="A776" s="284">
        <v>766</v>
      </c>
      <c r="B776" s="262"/>
      <c r="C776" s="262"/>
      <c r="D776" s="262"/>
      <c r="E776" s="291"/>
      <c r="F776" s="268"/>
      <c r="G776" s="268"/>
      <c r="H776" s="291"/>
      <c r="I776" s="268"/>
      <c r="J776" s="295"/>
      <c r="K776" s="295"/>
      <c r="L776" s="295"/>
      <c r="M776" s="291"/>
      <c r="N776" s="262"/>
      <c r="O776" s="285" t="str">
        <f>IF($N776="Complete",IF(NOT(ISBLANK(J776)),VLOOKUP(J776,'1D.Report SMS INV1'!$D$5:$J$1005,7,FALSE),""),"")</f>
        <v/>
      </c>
      <c r="P776" s="285" t="str">
        <f>IF($N776="Complete",IF(NOT(ISBLANK(K776)),VLOOKUP(K776,'1D.Report SMS INV1'!$D$5:$J$1005,7,FALSE),""),"")</f>
        <v/>
      </c>
      <c r="Q776" s="285" t="str">
        <f>IF($N776="Complete",IF(NOT(ISBLANK(L776)),VLOOKUP(L776,'1D.Report SMS INV1'!$D$5:$J$1005,7,FALSE),""),"")</f>
        <v/>
      </c>
      <c r="R776" s="285" t="str">
        <f>IF($N776="Complete",IF(NOT(ISBLANK(J776)),VLOOKUP(J776,'1E.Report SMS INV2'!$D$5:$J$1005,7,FALSE),""),"")</f>
        <v/>
      </c>
      <c r="S776" s="285" t="str">
        <f>IF($N776="Complete",IF(NOT(ISBLANK(K776)),VLOOKUP(K776,'1E.Report SMS INV2'!$D$5:$J$1005,7,FALSE),""),"")</f>
        <v/>
      </c>
      <c r="T776" s="285" t="str">
        <f>IF($N776="Complete",IF(NOT(ISBLANK(L776)),VLOOKUP(L776,'1E.Report SMS INV2'!$D$5:$J$1005,7,FALSE),""),"")</f>
        <v/>
      </c>
      <c r="U776" s="285" t="str">
        <f>IF(N776="Complete",IF(COUNTIF($J$12:$J776,$J776)+COUNTIF($K$12:$K776,$J776)+COUNTIF($L$12:$L776,$J776)&gt;1,"Data Duplicate",""),"")</f>
        <v/>
      </c>
      <c r="V776" s="263" t="str">
        <f>IF($N776="Complete",VLOOKUP($B776,'1C.Report TOS PreCall'!$B$2:$K$842,7,FALSE)," ")</f>
        <v xml:space="preserve"> </v>
      </c>
      <c r="W776" s="263" t="str">
        <f>IF($N776="Complete",VLOOKUP($B776,'1C.Report TOS PreCall'!$B$2:$K$842,4,FALSE)," ")</f>
        <v xml:space="preserve"> </v>
      </c>
      <c r="X776" s="263"/>
      <c r="Y776" s="263" t="str">
        <f>IF($N776="Complete",VLOOKUP($B776,'1C.Report TOS PreCall'!$B$2:$K$842,6,FALSE)," ")</f>
        <v xml:space="preserve"> </v>
      </c>
      <c r="Z776" s="263" t="str">
        <f>IF($N776="Complete",VLOOKUP($B776,'1C.Report TOS PreCall'!$B$2:$K$842,8,FALSE)," ")</f>
        <v xml:space="preserve"> </v>
      </c>
      <c r="AA776" s="263" t="str">
        <f>IF($N776="Complete",VLOOKUP($B776,'1C.Report TOS PreCall'!$B$2:$K$842,5,FALSE)," ")</f>
        <v xml:space="preserve"> </v>
      </c>
    </row>
    <row r="777" spans="1:27">
      <c r="A777" s="284">
        <v>767</v>
      </c>
      <c r="B777" s="262"/>
      <c r="C777" s="262"/>
      <c r="D777" s="262"/>
      <c r="E777" s="291"/>
      <c r="F777" s="268"/>
      <c r="G777" s="268"/>
      <c r="H777" s="291"/>
      <c r="I777" s="268"/>
      <c r="J777" s="295"/>
      <c r="K777" s="295"/>
      <c r="L777" s="295"/>
      <c r="M777" s="291"/>
      <c r="N777" s="262"/>
      <c r="O777" s="285" t="str">
        <f>IF($N777="Complete",IF(NOT(ISBLANK(J777)),VLOOKUP(J777,'1D.Report SMS INV1'!$D$5:$J$1005,7,FALSE),""),"")</f>
        <v/>
      </c>
      <c r="P777" s="285" t="str">
        <f>IF($N777="Complete",IF(NOT(ISBLANK(K777)),VLOOKUP(K777,'1D.Report SMS INV1'!$D$5:$J$1005,7,FALSE),""),"")</f>
        <v/>
      </c>
      <c r="Q777" s="285" t="str">
        <f>IF($N777="Complete",IF(NOT(ISBLANK(L777)),VLOOKUP(L777,'1D.Report SMS INV1'!$D$5:$J$1005,7,FALSE),""),"")</f>
        <v/>
      </c>
      <c r="R777" s="285" t="str">
        <f>IF($N777="Complete",IF(NOT(ISBLANK(J777)),VLOOKUP(J777,'1E.Report SMS INV2'!$D$5:$J$1005,7,FALSE),""),"")</f>
        <v/>
      </c>
      <c r="S777" s="285" t="str">
        <f>IF($N777="Complete",IF(NOT(ISBLANK(K777)),VLOOKUP(K777,'1E.Report SMS INV2'!$D$5:$J$1005,7,FALSE),""),"")</f>
        <v/>
      </c>
      <c r="T777" s="285" t="str">
        <f>IF($N777="Complete",IF(NOT(ISBLANK(L777)),VLOOKUP(L777,'1E.Report SMS INV2'!$D$5:$J$1005,7,FALSE),""),"")</f>
        <v/>
      </c>
      <c r="U777" s="285" t="str">
        <f>IF(N777="Complete",IF(COUNTIF($J$12:$J777,$J777)+COUNTIF($K$12:$K777,$J777)+COUNTIF($L$12:$L777,$J777)&gt;1,"Data Duplicate",""),"")</f>
        <v/>
      </c>
      <c r="V777" s="263" t="str">
        <f>IF($N777="Complete",VLOOKUP($B777,'1C.Report TOS PreCall'!$B$2:$K$842,7,FALSE)," ")</f>
        <v xml:space="preserve"> </v>
      </c>
      <c r="W777" s="263" t="str">
        <f>IF($N777="Complete",VLOOKUP($B777,'1C.Report TOS PreCall'!$B$2:$K$842,4,FALSE)," ")</f>
        <v xml:space="preserve"> </v>
      </c>
      <c r="X777" s="263"/>
      <c r="Y777" s="263" t="str">
        <f>IF($N777="Complete",VLOOKUP($B777,'1C.Report TOS PreCall'!$B$2:$K$842,6,FALSE)," ")</f>
        <v xml:space="preserve"> </v>
      </c>
      <c r="Z777" s="263" t="str">
        <f>IF($N777="Complete",VLOOKUP($B777,'1C.Report TOS PreCall'!$B$2:$K$842,8,FALSE)," ")</f>
        <v xml:space="preserve"> </v>
      </c>
      <c r="AA777" s="263" t="str">
        <f>IF($N777="Complete",VLOOKUP($B777,'1C.Report TOS PreCall'!$B$2:$K$842,5,FALSE)," ")</f>
        <v xml:space="preserve"> </v>
      </c>
    </row>
    <row r="778" spans="1:27">
      <c r="A778" s="284">
        <v>768</v>
      </c>
      <c r="B778" s="262"/>
      <c r="C778" s="262"/>
      <c r="D778" s="262"/>
      <c r="E778" s="291"/>
      <c r="F778" s="268"/>
      <c r="G778" s="268"/>
      <c r="H778" s="291"/>
      <c r="I778" s="268"/>
      <c r="J778" s="295"/>
      <c r="K778" s="295"/>
      <c r="L778" s="295"/>
      <c r="M778" s="291"/>
      <c r="N778" s="262"/>
      <c r="O778" s="285" t="str">
        <f>IF($N778="Complete",IF(NOT(ISBLANK(J778)),VLOOKUP(J778,'1D.Report SMS INV1'!$D$5:$J$1005,7,FALSE),""),"")</f>
        <v/>
      </c>
      <c r="P778" s="285" t="str">
        <f>IF($N778="Complete",IF(NOT(ISBLANK(K778)),VLOOKUP(K778,'1D.Report SMS INV1'!$D$5:$J$1005,7,FALSE),""),"")</f>
        <v/>
      </c>
      <c r="Q778" s="285" t="str">
        <f>IF($N778="Complete",IF(NOT(ISBLANK(L778)),VLOOKUP(L778,'1D.Report SMS INV1'!$D$5:$J$1005,7,FALSE),""),"")</f>
        <v/>
      </c>
      <c r="R778" s="285" t="str">
        <f>IF($N778="Complete",IF(NOT(ISBLANK(J778)),VLOOKUP(J778,'1E.Report SMS INV2'!$D$5:$J$1005,7,FALSE),""),"")</f>
        <v/>
      </c>
      <c r="S778" s="285" t="str">
        <f>IF($N778="Complete",IF(NOT(ISBLANK(K778)),VLOOKUP(K778,'1E.Report SMS INV2'!$D$5:$J$1005,7,FALSE),""),"")</f>
        <v/>
      </c>
      <c r="T778" s="285" t="str">
        <f>IF($N778="Complete",IF(NOT(ISBLANK(L778)),VLOOKUP(L778,'1E.Report SMS INV2'!$D$5:$J$1005,7,FALSE),""),"")</f>
        <v/>
      </c>
      <c r="U778" s="285" t="str">
        <f>IF(N778="Complete",IF(COUNTIF($J$12:$J778,$J778)+COUNTIF($K$12:$K778,$J778)+COUNTIF($L$12:$L778,$J778)&gt;1,"Data Duplicate",""),"")</f>
        <v/>
      </c>
      <c r="V778" s="263" t="str">
        <f>IF($N778="Complete",VLOOKUP($B778,'1C.Report TOS PreCall'!$B$2:$K$842,7,FALSE)," ")</f>
        <v xml:space="preserve"> </v>
      </c>
      <c r="W778" s="263" t="str">
        <f>IF($N778="Complete",VLOOKUP($B778,'1C.Report TOS PreCall'!$B$2:$K$842,4,FALSE)," ")</f>
        <v xml:space="preserve"> </v>
      </c>
      <c r="X778" s="263"/>
      <c r="Y778" s="263" t="str">
        <f>IF($N778="Complete",VLOOKUP($B778,'1C.Report TOS PreCall'!$B$2:$K$842,6,FALSE)," ")</f>
        <v xml:space="preserve"> </v>
      </c>
      <c r="Z778" s="263" t="str">
        <f>IF($N778="Complete",VLOOKUP($B778,'1C.Report TOS PreCall'!$B$2:$K$842,8,FALSE)," ")</f>
        <v xml:space="preserve"> </v>
      </c>
      <c r="AA778" s="263" t="str">
        <f>IF($N778="Complete",VLOOKUP($B778,'1C.Report TOS PreCall'!$B$2:$K$842,5,FALSE)," ")</f>
        <v xml:space="preserve"> </v>
      </c>
    </row>
    <row r="779" spans="1:27">
      <c r="A779" s="284">
        <v>769</v>
      </c>
      <c r="B779" s="262"/>
      <c r="C779" s="262"/>
      <c r="D779" s="262"/>
      <c r="E779" s="291"/>
      <c r="F779" s="268"/>
      <c r="G779" s="268"/>
      <c r="H779" s="291"/>
      <c r="I779" s="268"/>
      <c r="J779" s="295"/>
      <c r="K779" s="295"/>
      <c r="L779" s="295"/>
      <c r="M779" s="291"/>
      <c r="N779" s="262"/>
      <c r="O779" s="285" t="str">
        <f>IF($N779="Complete",IF(NOT(ISBLANK(J779)),VLOOKUP(J779,'1D.Report SMS INV1'!$D$5:$J$1005,7,FALSE),""),"")</f>
        <v/>
      </c>
      <c r="P779" s="285" t="str">
        <f>IF($N779="Complete",IF(NOT(ISBLANK(K779)),VLOOKUP(K779,'1D.Report SMS INV1'!$D$5:$J$1005,7,FALSE),""),"")</f>
        <v/>
      </c>
      <c r="Q779" s="285" t="str">
        <f>IF($N779="Complete",IF(NOT(ISBLANK(L779)),VLOOKUP(L779,'1D.Report SMS INV1'!$D$5:$J$1005,7,FALSE),""),"")</f>
        <v/>
      </c>
      <c r="R779" s="285" t="str">
        <f>IF($N779="Complete",IF(NOT(ISBLANK(J779)),VLOOKUP(J779,'1E.Report SMS INV2'!$D$5:$J$1005,7,FALSE),""),"")</f>
        <v/>
      </c>
      <c r="S779" s="285" t="str">
        <f>IF($N779="Complete",IF(NOT(ISBLANK(K779)),VLOOKUP(K779,'1E.Report SMS INV2'!$D$5:$J$1005,7,FALSE),""),"")</f>
        <v/>
      </c>
      <c r="T779" s="285" t="str">
        <f>IF($N779="Complete",IF(NOT(ISBLANK(L779)),VLOOKUP(L779,'1E.Report SMS INV2'!$D$5:$J$1005,7,FALSE),""),"")</f>
        <v/>
      </c>
      <c r="U779" s="285" t="str">
        <f>IF(N779="Complete",IF(COUNTIF($J$12:$J779,$J779)+COUNTIF($K$12:$K779,$J779)+COUNTIF($L$12:$L779,$J779)&gt;1,"Data Duplicate",""),"")</f>
        <v/>
      </c>
      <c r="V779" s="263" t="str">
        <f>IF($N779="Complete",VLOOKUP($B779,'1C.Report TOS PreCall'!$B$2:$K$842,7,FALSE)," ")</f>
        <v xml:space="preserve"> </v>
      </c>
      <c r="W779" s="263" t="str">
        <f>IF($N779="Complete",VLOOKUP($B779,'1C.Report TOS PreCall'!$B$2:$K$842,4,FALSE)," ")</f>
        <v xml:space="preserve"> </v>
      </c>
      <c r="X779" s="263"/>
      <c r="Y779" s="263" t="str">
        <f>IF($N779="Complete",VLOOKUP($B779,'1C.Report TOS PreCall'!$B$2:$K$842,6,FALSE)," ")</f>
        <v xml:space="preserve"> </v>
      </c>
      <c r="Z779" s="263" t="str">
        <f>IF($N779="Complete",VLOOKUP($B779,'1C.Report TOS PreCall'!$B$2:$K$842,8,FALSE)," ")</f>
        <v xml:space="preserve"> </v>
      </c>
      <c r="AA779" s="263" t="str">
        <f>IF($N779="Complete",VLOOKUP($B779,'1C.Report TOS PreCall'!$B$2:$K$842,5,FALSE)," ")</f>
        <v xml:space="preserve"> </v>
      </c>
    </row>
    <row r="780" spans="1:27">
      <c r="A780" s="284">
        <v>770</v>
      </c>
      <c r="B780" s="262"/>
      <c r="C780" s="262"/>
      <c r="D780" s="262"/>
      <c r="E780" s="291"/>
      <c r="F780" s="268"/>
      <c r="G780" s="268"/>
      <c r="H780" s="291"/>
      <c r="I780" s="268"/>
      <c r="J780" s="295"/>
      <c r="K780" s="295"/>
      <c r="L780" s="295"/>
      <c r="M780" s="291"/>
      <c r="N780" s="262"/>
      <c r="O780" s="285" t="str">
        <f>IF($N780="Complete",IF(NOT(ISBLANK(J780)),VLOOKUP(J780,'1D.Report SMS INV1'!$D$5:$J$1005,7,FALSE),""),"")</f>
        <v/>
      </c>
      <c r="P780" s="285" t="str">
        <f>IF($N780="Complete",IF(NOT(ISBLANK(K780)),VLOOKUP(K780,'1D.Report SMS INV1'!$D$5:$J$1005,7,FALSE),""),"")</f>
        <v/>
      </c>
      <c r="Q780" s="285" t="str">
        <f>IF($N780="Complete",IF(NOT(ISBLANK(L780)),VLOOKUP(L780,'1D.Report SMS INV1'!$D$5:$J$1005,7,FALSE),""),"")</f>
        <v/>
      </c>
      <c r="R780" s="285" t="str">
        <f>IF($N780="Complete",IF(NOT(ISBLANK(J780)),VLOOKUP(J780,'1E.Report SMS INV2'!$D$5:$J$1005,7,FALSE),""),"")</f>
        <v/>
      </c>
      <c r="S780" s="285" t="str">
        <f>IF($N780="Complete",IF(NOT(ISBLANK(K780)),VLOOKUP(K780,'1E.Report SMS INV2'!$D$5:$J$1005,7,FALSE),""),"")</f>
        <v/>
      </c>
      <c r="T780" s="285" t="str">
        <f>IF($N780="Complete",IF(NOT(ISBLANK(L780)),VLOOKUP(L780,'1E.Report SMS INV2'!$D$5:$J$1005,7,FALSE),""),"")</f>
        <v/>
      </c>
      <c r="U780" s="285" t="str">
        <f>IF(N780="Complete",IF(COUNTIF($J$12:$J780,$J780)+COUNTIF($K$12:$K780,$J780)+COUNTIF($L$12:$L780,$J780)&gt;1,"Data Duplicate",""),"")</f>
        <v/>
      </c>
      <c r="V780" s="263" t="str">
        <f>IF($N780="Complete",VLOOKUP($B780,'1C.Report TOS PreCall'!$B$2:$K$842,7,FALSE)," ")</f>
        <v xml:space="preserve"> </v>
      </c>
      <c r="W780" s="263" t="str">
        <f>IF($N780="Complete",VLOOKUP($B780,'1C.Report TOS PreCall'!$B$2:$K$842,4,FALSE)," ")</f>
        <v xml:space="preserve"> </v>
      </c>
      <c r="X780" s="263"/>
      <c r="Y780" s="263" t="str">
        <f>IF($N780="Complete",VLOOKUP($B780,'1C.Report TOS PreCall'!$B$2:$K$842,6,FALSE)," ")</f>
        <v xml:space="preserve"> </v>
      </c>
      <c r="Z780" s="263" t="str">
        <f>IF($N780="Complete",VLOOKUP($B780,'1C.Report TOS PreCall'!$B$2:$K$842,8,FALSE)," ")</f>
        <v xml:space="preserve"> </v>
      </c>
      <c r="AA780" s="263" t="str">
        <f>IF($N780="Complete",VLOOKUP($B780,'1C.Report TOS PreCall'!$B$2:$K$842,5,FALSE)," ")</f>
        <v xml:space="preserve"> </v>
      </c>
    </row>
    <row r="781" spans="1:27">
      <c r="A781" s="284">
        <v>771</v>
      </c>
      <c r="B781" s="262"/>
      <c r="C781" s="262"/>
      <c r="D781" s="262"/>
      <c r="E781" s="291"/>
      <c r="F781" s="268"/>
      <c r="G781" s="268"/>
      <c r="H781" s="291"/>
      <c r="I781" s="268"/>
      <c r="J781" s="295"/>
      <c r="K781" s="295"/>
      <c r="L781" s="295"/>
      <c r="M781" s="291"/>
      <c r="N781" s="262"/>
      <c r="O781" s="285" t="str">
        <f>IF($N781="Complete",IF(NOT(ISBLANK(J781)),VLOOKUP(J781,'1D.Report SMS INV1'!$D$5:$J$1005,7,FALSE),""),"")</f>
        <v/>
      </c>
      <c r="P781" s="285" t="str">
        <f>IF($N781="Complete",IF(NOT(ISBLANK(K781)),VLOOKUP(K781,'1D.Report SMS INV1'!$D$5:$J$1005,7,FALSE),""),"")</f>
        <v/>
      </c>
      <c r="Q781" s="285" t="str">
        <f>IF($N781="Complete",IF(NOT(ISBLANK(L781)),VLOOKUP(L781,'1D.Report SMS INV1'!$D$5:$J$1005,7,FALSE),""),"")</f>
        <v/>
      </c>
      <c r="R781" s="285" t="str">
        <f>IF($N781="Complete",IF(NOT(ISBLANK(J781)),VLOOKUP(J781,'1E.Report SMS INV2'!$D$5:$J$1005,7,FALSE),""),"")</f>
        <v/>
      </c>
      <c r="S781" s="285" t="str">
        <f>IF($N781="Complete",IF(NOT(ISBLANK(K781)),VLOOKUP(K781,'1E.Report SMS INV2'!$D$5:$J$1005,7,FALSE),""),"")</f>
        <v/>
      </c>
      <c r="T781" s="285" t="str">
        <f>IF($N781="Complete",IF(NOT(ISBLANK(L781)),VLOOKUP(L781,'1E.Report SMS INV2'!$D$5:$J$1005,7,FALSE),""),"")</f>
        <v/>
      </c>
      <c r="U781" s="285" t="str">
        <f>IF(N781="Complete",IF(COUNTIF($J$12:$J781,$J781)+COUNTIF($K$12:$K781,$J781)+COUNTIF($L$12:$L781,$J781)&gt;1,"Data Duplicate",""),"")</f>
        <v/>
      </c>
      <c r="V781" s="263" t="str">
        <f>IF($N781="Complete",VLOOKUP($B781,'1C.Report TOS PreCall'!$B$2:$K$842,7,FALSE)," ")</f>
        <v xml:space="preserve"> </v>
      </c>
      <c r="W781" s="263" t="str">
        <f>IF($N781="Complete",VLOOKUP($B781,'1C.Report TOS PreCall'!$B$2:$K$842,4,FALSE)," ")</f>
        <v xml:space="preserve"> </v>
      </c>
      <c r="X781" s="263"/>
      <c r="Y781" s="263" t="str">
        <f>IF($N781="Complete",VLOOKUP($B781,'1C.Report TOS PreCall'!$B$2:$K$842,6,FALSE)," ")</f>
        <v xml:space="preserve"> </v>
      </c>
      <c r="Z781" s="263" t="str">
        <f>IF($N781="Complete",VLOOKUP($B781,'1C.Report TOS PreCall'!$B$2:$K$842,8,FALSE)," ")</f>
        <v xml:space="preserve"> </v>
      </c>
      <c r="AA781" s="263" t="str">
        <f>IF($N781="Complete",VLOOKUP($B781,'1C.Report TOS PreCall'!$B$2:$K$842,5,FALSE)," ")</f>
        <v xml:space="preserve"> </v>
      </c>
    </row>
    <row r="782" spans="1:27">
      <c r="A782" s="284">
        <v>772</v>
      </c>
      <c r="B782" s="262"/>
      <c r="C782" s="262"/>
      <c r="D782" s="262"/>
      <c r="E782" s="291"/>
      <c r="F782" s="268"/>
      <c r="G782" s="268"/>
      <c r="H782" s="291"/>
      <c r="I782" s="268"/>
      <c r="J782" s="295"/>
      <c r="K782" s="295"/>
      <c r="L782" s="295"/>
      <c r="M782" s="291"/>
      <c r="N782" s="262"/>
      <c r="O782" s="285" t="str">
        <f>IF($N782="Complete",IF(NOT(ISBLANK(J782)),VLOOKUP(J782,'1D.Report SMS INV1'!$D$5:$J$1005,7,FALSE),""),"")</f>
        <v/>
      </c>
      <c r="P782" s="285" t="str">
        <f>IF($N782="Complete",IF(NOT(ISBLANK(K782)),VLOOKUP(K782,'1D.Report SMS INV1'!$D$5:$J$1005,7,FALSE),""),"")</f>
        <v/>
      </c>
      <c r="Q782" s="285" t="str">
        <f>IF($N782="Complete",IF(NOT(ISBLANK(L782)),VLOOKUP(L782,'1D.Report SMS INV1'!$D$5:$J$1005,7,FALSE),""),"")</f>
        <v/>
      </c>
      <c r="R782" s="285" t="str">
        <f>IF($N782="Complete",IF(NOT(ISBLANK(J782)),VLOOKUP(J782,'1E.Report SMS INV2'!$D$5:$J$1005,7,FALSE),""),"")</f>
        <v/>
      </c>
      <c r="S782" s="285" t="str">
        <f>IF($N782="Complete",IF(NOT(ISBLANK(K782)),VLOOKUP(K782,'1E.Report SMS INV2'!$D$5:$J$1005,7,FALSE),""),"")</f>
        <v/>
      </c>
      <c r="T782" s="285" t="str">
        <f>IF($N782="Complete",IF(NOT(ISBLANK(L782)),VLOOKUP(L782,'1E.Report SMS INV2'!$D$5:$J$1005,7,FALSE),""),"")</f>
        <v/>
      </c>
      <c r="U782" s="285" t="str">
        <f>IF(N782="Complete",IF(COUNTIF($J$12:$J782,$J782)+COUNTIF($K$12:$K782,$J782)+COUNTIF($L$12:$L782,$J782)&gt;1,"Data Duplicate",""),"")</f>
        <v/>
      </c>
      <c r="V782" s="263" t="str">
        <f>IF($N782="Complete",VLOOKUP($B782,'1C.Report TOS PreCall'!$B$2:$K$842,7,FALSE)," ")</f>
        <v xml:space="preserve"> </v>
      </c>
      <c r="W782" s="263" t="str">
        <f>IF($N782="Complete",VLOOKUP($B782,'1C.Report TOS PreCall'!$B$2:$K$842,4,FALSE)," ")</f>
        <v xml:space="preserve"> </v>
      </c>
      <c r="X782" s="263"/>
      <c r="Y782" s="263" t="str">
        <f>IF($N782="Complete",VLOOKUP($B782,'1C.Report TOS PreCall'!$B$2:$K$842,6,FALSE)," ")</f>
        <v xml:space="preserve"> </v>
      </c>
      <c r="Z782" s="263" t="str">
        <f>IF($N782="Complete",VLOOKUP($B782,'1C.Report TOS PreCall'!$B$2:$K$842,8,FALSE)," ")</f>
        <v xml:space="preserve"> </v>
      </c>
      <c r="AA782" s="263" t="str">
        <f>IF($N782="Complete",VLOOKUP($B782,'1C.Report TOS PreCall'!$B$2:$K$842,5,FALSE)," ")</f>
        <v xml:space="preserve"> </v>
      </c>
    </row>
    <row r="783" spans="1:27">
      <c r="A783" s="284">
        <v>773</v>
      </c>
      <c r="B783" s="262"/>
      <c r="C783" s="262"/>
      <c r="D783" s="262"/>
      <c r="E783" s="291"/>
      <c r="F783" s="268"/>
      <c r="G783" s="268"/>
      <c r="H783" s="291"/>
      <c r="I783" s="268"/>
      <c r="J783" s="295"/>
      <c r="K783" s="295"/>
      <c r="L783" s="295"/>
      <c r="M783" s="291"/>
      <c r="N783" s="262"/>
      <c r="O783" s="285" t="str">
        <f>IF($N783="Complete",IF(NOT(ISBLANK(J783)),VLOOKUP(J783,'1D.Report SMS INV1'!$D$5:$J$1005,7,FALSE),""),"")</f>
        <v/>
      </c>
      <c r="P783" s="285" t="str">
        <f>IF($N783="Complete",IF(NOT(ISBLANK(K783)),VLOOKUP(K783,'1D.Report SMS INV1'!$D$5:$J$1005,7,FALSE),""),"")</f>
        <v/>
      </c>
      <c r="Q783" s="285" t="str">
        <f>IF($N783="Complete",IF(NOT(ISBLANK(L783)),VLOOKUP(L783,'1D.Report SMS INV1'!$D$5:$J$1005,7,FALSE),""),"")</f>
        <v/>
      </c>
      <c r="R783" s="285" t="str">
        <f>IF($N783="Complete",IF(NOT(ISBLANK(J783)),VLOOKUP(J783,'1E.Report SMS INV2'!$D$5:$J$1005,7,FALSE),""),"")</f>
        <v/>
      </c>
      <c r="S783" s="285" t="str">
        <f>IF($N783="Complete",IF(NOT(ISBLANK(K783)),VLOOKUP(K783,'1E.Report SMS INV2'!$D$5:$J$1005,7,FALSE),""),"")</f>
        <v/>
      </c>
      <c r="T783" s="285" t="str">
        <f>IF($N783="Complete",IF(NOT(ISBLANK(L783)),VLOOKUP(L783,'1E.Report SMS INV2'!$D$5:$J$1005,7,FALSE),""),"")</f>
        <v/>
      </c>
      <c r="U783" s="285" t="str">
        <f>IF(N783="Complete",IF(COUNTIF($J$12:$J783,$J783)+COUNTIF($K$12:$K783,$J783)+COUNTIF($L$12:$L783,$J783)&gt;1,"Data Duplicate",""),"")</f>
        <v/>
      </c>
      <c r="V783" s="263" t="str">
        <f>IF($N783="Complete",VLOOKUP($B783,'1C.Report TOS PreCall'!$B$2:$K$842,7,FALSE)," ")</f>
        <v xml:space="preserve"> </v>
      </c>
      <c r="W783" s="263" t="str">
        <f>IF($N783="Complete",VLOOKUP($B783,'1C.Report TOS PreCall'!$B$2:$K$842,4,FALSE)," ")</f>
        <v xml:space="preserve"> </v>
      </c>
      <c r="X783" s="263"/>
      <c r="Y783" s="263" t="str">
        <f>IF($N783="Complete",VLOOKUP($B783,'1C.Report TOS PreCall'!$B$2:$K$842,6,FALSE)," ")</f>
        <v xml:space="preserve"> </v>
      </c>
      <c r="Z783" s="263" t="str">
        <f>IF($N783="Complete",VLOOKUP($B783,'1C.Report TOS PreCall'!$B$2:$K$842,8,FALSE)," ")</f>
        <v xml:space="preserve"> </v>
      </c>
      <c r="AA783" s="263" t="str">
        <f>IF($N783="Complete",VLOOKUP($B783,'1C.Report TOS PreCall'!$B$2:$K$842,5,FALSE)," ")</f>
        <v xml:space="preserve"> </v>
      </c>
    </row>
    <row r="784" spans="1:27">
      <c r="A784" s="284">
        <v>774</v>
      </c>
      <c r="B784" s="262"/>
      <c r="C784" s="262"/>
      <c r="D784" s="262"/>
      <c r="E784" s="291"/>
      <c r="F784" s="268"/>
      <c r="G784" s="268"/>
      <c r="H784" s="291"/>
      <c r="I784" s="268"/>
      <c r="J784" s="295"/>
      <c r="K784" s="295"/>
      <c r="L784" s="295"/>
      <c r="M784" s="291"/>
      <c r="N784" s="262"/>
      <c r="O784" s="285" t="str">
        <f>IF($N784="Complete",IF(NOT(ISBLANK(J784)),VLOOKUP(J784,'1D.Report SMS INV1'!$D$5:$J$1005,7,FALSE),""),"")</f>
        <v/>
      </c>
      <c r="P784" s="285" t="str">
        <f>IF($N784="Complete",IF(NOT(ISBLANK(K784)),VLOOKUP(K784,'1D.Report SMS INV1'!$D$5:$J$1005,7,FALSE),""),"")</f>
        <v/>
      </c>
      <c r="Q784" s="285" t="str">
        <f>IF($N784="Complete",IF(NOT(ISBLANK(L784)),VLOOKUP(L784,'1D.Report SMS INV1'!$D$5:$J$1005,7,FALSE),""),"")</f>
        <v/>
      </c>
      <c r="R784" s="285" t="str">
        <f>IF($N784="Complete",IF(NOT(ISBLANK(J784)),VLOOKUP(J784,'1E.Report SMS INV2'!$D$5:$J$1005,7,FALSE),""),"")</f>
        <v/>
      </c>
      <c r="S784" s="285" t="str">
        <f>IF($N784="Complete",IF(NOT(ISBLANK(K784)),VLOOKUP(K784,'1E.Report SMS INV2'!$D$5:$J$1005,7,FALSE),""),"")</f>
        <v/>
      </c>
      <c r="T784" s="285" t="str">
        <f>IF($N784="Complete",IF(NOT(ISBLANK(L784)),VLOOKUP(L784,'1E.Report SMS INV2'!$D$5:$J$1005,7,FALSE),""),"")</f>
        <v/>
      </c>
      <c r="U784" s="285" t="str">
        <f>IF(N784="Complete",IF(COUNTIF($J$12:$J784,$J784)+COUNTIF($K$12:$K784,$J784)+COUNTIF($L$12:$L784,$J784)&gt;1,"Data Duplicate",""),"")</f>
        <v/>
      </c>
      <c r="V784" s="263" t="str">
        <f>IF($N784="Complete",VLOOKUP($B784,'1C.Report TOS PreCall'!$B$2:$K$842,7,FALSE)," ")</f>
        <v xml:space="preserve"> </v>
      </c>
      <c r="W784" s="263" t="str">
        <f>IF($N784="Complete",VLOOKUP($B784,'1C.Report TOS PreCall'!$B$2:$K$842,4,FALSE)," ")</f>
        <v xml:space="preserve"> </v>
      </c>
      <c r="X784" s="263"/>
      <c r="Y784" s="263" t="str">
        <f>IF($N784="Complete",VLOOKUP($B784,'1C.Report TOS PreCall'!$B$2:$K$842,6,FALSE)," ")</f>
        <v xml:space="preserve"> </v>
      </c>
      <c r="Z784" s="263" t="str">
        <f>IF($N784="Complete",VLOOKUP($B784,'1C.Report TOS PreCall'!$B$2:$K$842,8,FALSE)," ")</f>
        <v xml:space="preserve"> </v>
      </c>
      <c r="AA784" s="263" t="str">
        <f>IF($N784="Complete",VLOOKUP($B784,'1C.Report TOS PreCall'!$B$2:$K$842,5,FALSE)," ")</f>
        <v xml:space="preserve"> </v>
      </c>
    </row>
    <row r="785" spans="1:27">
      <c r="A785" s="284">
        <v>775</v>
      </c>
      <c r="B785" s="262"/>
      <c r="C785" s="262"/>
      <c r="D785" s="262"/>
      <c r="E785" s="291"/>
      <c r="F785" s="268"/>
      <c r="G785" s="268"/>
      <c r="H785" s="291"/>
      <c r="I785" s="268"/>
      <c r="J785" s="295"/>
      <c r="K785" s="295"/>
      <c r="L785" s="295"/>
      <c r="M785" s="291"/>
      <c r="N785" s="262"/>
      <c r="O785" s="285" t="str">
        <f>IF($N785="Complete",IF(NOT(ISBLANK(J785)),VLOOKUP(J785,'1D.Report SMS INV1'!$D$5:$J$1005,7,FALSE),""),"")</f>
        <v/>
      </c>
      <c r="P785" s="285" t="str">
        <f>IF($N785="Complete",IF(NOT(ISBLANK(K785)),VLOOKUP(K785,'1D.Report SMS INV1'!$D$5:$J$1005,7,FALSE),""),"")</f>
        <v/>
      </c>
      <c r="Q785" s="285" t="str">
        <f>IF($N785="Complete",IF(NOT(ISBLANK(L785)),VLOOKUP(L785,'1D.Report SMS INV1'!$D$5:$J$1005,7,FALSE),""),"")</f>
        <v/>
      </c>
      <c r="R785" s="285" t="str">
        <f>IF($N785="Complete",IF(NOT(ISBLANK(J785)),VLOOKUP(J785,'1E.Report SMS INV2'!$D$5:$J$1005,7,FALSE),""),"")</f>
        <v/>
      </c>
      <c r="S785" s="285" t="str">
        <f>IF($N785="Complete",IF(NOT(ISBLANK(K785)),VLOOKUP(K785,'1E.Report SMS INV2'!$D$5:$J$1005,7,FALSE),""),"")</f>
        <v/>
      </c>
      <c r="T785" s="285" t="str">
        <f>IF($N785="Complete",IF(NOT(ISBLANK(L785)),VLOOKUP(L785,'1E.Report SMS INV2'!$D$5:$J$1005,7,FALSE),""),"")</f>
        <v/>
      </c>
      <c r="U785" s="285" t="str">
        <f>IF(N785="Complete",IF(COUNTIF($J$12:$J785,$J785)+COUNTIF($K$12:$K785,$J785)+COUNTIF($L$12:$L785,$J785)&gt;1,"Data Duplicate",""),"")</f>
        <v/>
      </c>
      <c r="V785" s="263" t="str">
        <f>IF($N785="Complete",VLOOKUP($B785,'1C.Report TOS PreCall'!$B$2:$K$842,7,FALSE)," ")</f>
        <v xml:space="preserve"> </v>
      </c>
      <c r="W785" s="263" t="str">
        <f>IF($N785="Complete",VLOOKUP($B785,'1C.Report TOS PreCall'!$B$2:$K$842,4,FALSE)," ")</f>
        <v xml:space="preserve"> </v>
      </c>
      <c r="X785" s="263"/>
      <c r="Y785" s="263" t="str">
        <f>IF($N785="Complete",VLOOKUP($B785,'1C.Report TOS PreCall'!$B$2:$K$842,6,FALSE)," ")</f>
        <v xml:space="preserve"> </v>
      </c>
      <c r="Z785" s="263" t="str">
        <f>IF($N785="Complete",VLOOKUP($B785,'1C.Report TOS PreCall'!$B$2:$K$842,8,FALSE)," ")</f>
        <v xml:space="preserve"> </v>
      </c>
      <c r="AA785" s="263" t="str">
        <f>IF($N785="Complete",VLOOKUP($B785,'1C.Report TOS PreCall'!$B$2:$K$842,5,FALSE)," ")</f>
        <v xml:space="preserve"> </v>
      </c>
    </row>
    <row r="786" spans="1:27">
      <c r="A786" s="284">
        <v>776</v>
      </c>
      <c r="B786" s="262"/>
      <c r="C786" s="262"/>
      <c r="D786" s="262"/>
      <c r="E786" s="291"/>
      <c r="F786" s="268"/>
      <c r="G786" s="268"/>
      <c r="H786" s="291"/>
      <c r="I786" s="268"/>
      <c r="J786" s="295"/>
      <c r="K786" s="295"/>
      <c r="L786" s="295"/>
      <c r="M786" s="291"/>
      <c r="N786" s="262"/>
      <c r="O786" s="285" t="str">
        <f>IF($N786="Complete",IF(NOT(ISBLANK(J786)),VLOOKUP(J786,'1D.Report SMS INV1'!$D$5:$J$1005,7,FALSE),""),"")</f>
        <v/>
      </c>
      <c r="P786" s="285" t="str">
        <f>IF($N786="Complete",IF(NOT(ISBLANK(K786)),VLOOKUP(K786,'1D.Report SMS INV1'!$D$5:$J$1005,7,FALSE),""),"")</f>
        <v/>
      </c>
      <c r="Q786" s="285" t="str">
        <f>IF($N786="Complete",IF(NOT(ISBLANK(L786)),VLOOKUP(L786,'1D.Report SMS INV1'!$D$5:$J$1005,7,FALSE),""),"")</f>
        <v/>
      </c>
      <c r="R786" s="285" t="str">
        <f>IF($N786="Complete",IF(NOT(ISBLANK(J786)),VLOOKUP(J786,'1E.Report SMS INV2'!$D$5:$J$1005,7,FALSE),""),"")</f>
        <v/>
      </c>
      <c r="S786" s="285" t="str">
        <f>IF($N786="Complete",IF(NOT(ISBLANK(K786)),VLOOKUP(K786,'1E.Report SMS INV2'!$D$5:$J$1005,7,FALSE),""),"")</f>
        <v/>
      </c>
      <c r="T786" s="285" t="str">
        <f>IF($N786="Complete",IF(NOT(ISBLANK(L786)),VLOOKUP(L786,'1E.Report SMS INV2'!$D$5:$J$1005,7,FALSE),""),"")</f>
        <v/>
      </c>
      <c r="U786" s="285" t="str">
        <f>IF(N786="Complete",IF(COUNTIF($J$12:$J786,$J786)+COUNTIF($K$12:$K786,$J786)+COUNTIF($L$12:$L786,$J786)&gt;1,"Data Duplicate",""),"")</f>
        <v/>
      </c>
      <c r="V786" s="263" t="str">
        <f>IF($N786="Complete",VLOOKUP($B786,'1C.Report TOS PreCall'!$B$2:$K$842,7,FALSE)," ")</f>
        <v xml:space="preserve"> </v>
      </c>
      <c r="W786" s="263" t="str">
        <f>IF($N786="Complete",VLOOKUP($B786,'1C.Report TOS PreCall'!$B$2:$K$842,4,FALSE)," ")</f>
        <v xml:space="preserve"> </v>
      </c>
      <c r="X786" s="263"/>
      <c r="Y786" s="263" t="str">
        <f>IF($N786="Complete",VLOOKUP($B786,'1C.Report TOS PreCall'!$B$2:$K$842,6,FALSE)," ")</f>
        <v xml:space="preserve"> </v>
      </c>
      <c r="Z786" s="263" t="str">
        <f>IF($N786="Complete",VLOOKUP($B786,'1C.Report TOS PreCall'!$B$2:$K$842,8,FALSE)," ")</f>
        <v xml:space="preserve"> </v>
      </c>
      <c r="AA786" s="263" t="str">
        <f>IF($N786="Complete",VLOOKUP($B786,'1C.Report TOS PreCall'!$B$2:$K$842,5,FALSE)," ")</f>
        <v xml:space="preserve"> </v>
      </c>
    </row>
    <row r="787" spans="1:27">
      <c r="A787" s="284">
        <v>777</v>
      </c>
      <c r="B787" s="262"/>
      <c r="C787" s="262"/>
      <c r="D787" s="262"/>
      <c r="E787" s="291"/>
      <c r="F787" s="268"/>
      <c r="G787" s="268"/>
      <c r="H787" s="291"/>
      <c r="I787" s="268"/>
      <c r="J787" s="295"/>
      <c r="K787" s="295"/>
      <c r="L787" s="295"/>
      <c r="M787" s="291"/>
      <c r="N787" s="262"/>
      <c r="O787" s="285" t="str">
        <f>IF($N787="Complete",IF(NOT(ISBLANK(J787)),VLOOKUP(J787,'1D.Report SMS INV1'!$D$5:$J$1005,7,FALSE),""),"")</f>
        <v/>
      </c>
      <c r="P787" s="285" t="str">
        <f>IF($N787="Complete",IF(NOT(ISBLANK(K787)),VLOOKUP(K787,'1D.Report SMS INV1'!$D$5:$J$1005,7,FALSE),""),"")</f>
        <v/>
      </c>
      <c r="Q787" s="285" t="str">
        <f>IF($N787="Complete",IF(NOT(ISBLANK(L787)),VLOOKUP(L787,'1D.Report SMS INV1'!$D$5:$J$1005,7,FALSE),""),"")</f>
        <v/>
      </c>
      <c r="R787" s="285" t="str">
        <f>IF($N787="Complete",IF(NOT(ISBLANK(J787)),VLOOKUP(J787,'1E.Report SMS INV2'!$D$5:$J$1005,7,FALSE),""),"")</f>
        <v/>
      </c>
      <c r="S787" s="285" t="str">
        <f>IF($N787="Complete",IF(NOT(ISBLANK(K787)),VLOOKUP(K787,'1E.Report SMS INV2'!$D$5:$J$1005,7,FALSE),""),"")</f>
        <v/>
      </c>
      <c r="T787" s="285" t="str">
        <f>IF($N787="Complete",IF(NOT(ISBLANK(L787)),VLOOKUP(L787,'1E.Report SMS INV2'!$D$5:$J$1005,7,FALSE),""),"")</f>
        <v/>
      </c>
      <c r="U787" s="285" t="str">
        <f>IF(N787="Complete",IF(COUNTIF($J$12:$J787,$J787)+COUNTIF($K$12:$K787,$J787)+COUNTIF($L$12:$L787,$J787)&gt;1,"Data Duplicate",""),"")</f>
        <v/>
      </c>
      <c r="V787" s="263" t="str">
        <f>IF($N787="Complete",VLOOKUP($B787,'1C.Report TOS PreCall'!$B$2:$K$842,7,FALSE)," ")</f>
        <v xml:space="preserve"> </v>
      </c>
      <c r="W787" s="263" t="str">
        <f>IF($N787="Complete",VLOOKUP($B787,'1C.Report TOS PreCall'!$B$2:$K$842,4,FALSE)," ")</f>
        <v xml:space="preserve"> </v>
      </c>
      <c r="X787" s="263"/>
      <c r="Y787" s="263" t="str">
        <f>IF($N787="Complete",VLOOKUP($B787,'1C.Report TOS PreCall'!$B$2:$K$842,6,FALSE)," ")</f>
        <v xml:space="preserve"> </v>
      </c>
      <c r="Z787" s="263" t="str">
        <f>IF($N787="Complete",VLOOKUP($B787,'1C.Report TOS PreCall'!$B$2:$K$842,8,FALSE)," ")</f>
        <v xml:space="preserve"> </v>
      </c>
      <c r="AA787" s="263" t="str">
        <f>IF($N787="Complete",VLOOKUP($B787,'1C.Report TOS PreCall'!$B$2:$K$842,5,FALSE)," ")</f>
        <v xml:space="preserve"> </v>
      </c>
    </row>
    <row r="788" spans="1:27">
      <c r="A788" s="284">
        <v>778</v>
      </c>
      <c r="B788" s="262"/>
      <c r="C788" s="262"/>
      <c r="D788" s="262"/>
      <c r="E788" s="291"/>
      <c r="F788" s="268"/>
      <c r="G788" s="268"/>
      <c r="H788" s="291"/>
      <c r="I788" s="268"/>
      <c r="J788" s="295"/>
      <c r="K788" s="295"/>
      <c r="L788" s="295"/>
      <c r="M788" s="291"/>
      <c r="N788" s="262"/>
      <c r="O788" s="285" t="str">
        <f>IF($N788="Complete",IF(NOT(ISBLANK(J788)),VLOOKUP(J788,'1D.Report SMS INV1'!$D$5:$J$1005,7,FALSE),""),"")</f>
        <v/>
      </c>
      <c r="P788" s="285" t="str">
        <f>IF($N788="Complete",IF(NOT(ISBLANK(K788)),VLOOKUP(K788,'1D.Report SMS INV1'!$D$5:$J$1005,7,FALSE),""),"")</f>
        <v/>
      </c>
      <c r="Q788" s="285" t="str">
        <f>IF($N788="Complete",IF(NOT(ISBLANK(L788)),VLOOKUP(L788,'1D.Report SMS INV1'!$D$5:$J$1005,7,FALSE),""),"")</f>
        <v/>
      </c>
      <c r="R788" s="285" t="str">
        <f>IF($N788="Complete",IF(NOT(ISBLANK(J788)),VLOOKUP(J788,'1E.Report SMS INV2'!$D$5:$J$1005,7,FALSE),""),"")</f>
        <v/>
      </c>
      <c r="S788" s="285" t="str">
        <f>IF($N788="Complete",IF(NOT(ISBLANK(K788)),VLOOKUP(K788,'1E.Report SMS INV2'!$D$5:$J$1005,7,FALSE),""),"")</f>
        <v/>
      </c>
      <c r="T788" s="285" t="str">
        <f>IF($N788="Complete",IF(NOT(ISBLANK(L788)),VLOOKUP(L788,'1E.Report SMS INV2'!$D$5:$J$1005,7,FALSE),""),"")</f>
        <v/>
      </c>
      <c r="U788" s="285" t="str">
        <f>IF(N788="Complete",IF(COUNTIF($J$12:$J788,$J788)+COUNTIF($K$12:$K788,$J788)+COUNTIF($L$12:$L788,$J788)&gt;1,"Data Duplicate",""),"")</f>
        <v/>
      </c>
      <c r="V788" s="263" t="str">
        <f>IF($N788="Complete",VLOOKUP($B788,'1C.Report TOS PreCall'!$B$2:$K$842,7,FALSE)," ")</f>
        <v xml:space="preserve"> </v>
      </c>
      <c r="W788" s="263" t="str">
        <f>IF($N788="Complete",VLOOKUP($B788,'1C.Report TOS PreCall'!$B$2:$K$842,4,FALSE)," ")</f>
        <v xml:space="preserve"> </v>
      </c>
      <c r="X788" s="263"/>
      <c r="Y788" s="263" t="str">
        <f>IF($N788="Complete",VLOOKUP($B788,'1C.Report TOS PreCall'!$B$2:$K$842,6,FALSE)," ")</f>
        <v xml:space="preserve"> </v>
      </c>
      <c r="Z788" s="263" t="str">
        <f>IF($N788="Complete",VLOOKUP($B788,'1C.Report TOS PreCall'!$B$2:$K$842,8,FALSE)," ")</f>
        <v xml:space="preserve"> </v>
      </c>
      <c r="AA788" s="263" t="str">
        <f>IF($N788="Complete",VLOOKUP($B788,'1C.Report TOS PreCall'!$B$2:$K$842,5,FALSE)," ")</f>
        <v xml:space="preserve"> </v>
      </c>
    </row>
    <row r="789" spans="1:27">
      <c r="A789" s="284">
        <v>779</v>
      </c>
      <c r="B789" s="262"/>
      <c r="C789" s="262"/>
      <c r="D789" s="262"/>
      <c r="E789" s="291"/>
      <c r="F789" s="268"/>
      <c r="G789" s="268"/>
      <c r="H789" s="291"/>
      <c r="I789" s="268"/>
      <c r="J789" s="295"/>
      <c r="K789" s="295"/>
      <c r="L789" s="295"/>
      <c r="M789" s="291"/>
      <c r="N789" s="262"/>
      <c r="O789" s="285" t="str">
        <f>IF($N789="Complete",IF(NOT(ISBLANK(J789)),VLOOKUP(J789,'1D.Report SMS INV1'!$D$5:$J$1005,7,FALSE),""),"")</f>
        <v/>
      </c>
      <c r="P789" s="285" t="str">
        <f>IF($N789="Complete",IF(NOT(ISBLANK(K789)),VLOOKUP(K789,'1D.Report SMS INV1'!$D$5:$J$1005,7,FALSE),""),"")</f>
        <v/>
      </c>
      <c r="Q789" s="285" t="str">
        <f>IF($N789="Complete",IF(NOT(ISBLANK(L789)),VLOOKUP(L789,'1D.Report SMS INV1'!$D$5:$J$1005,7,FALSE),""),"")</f>
        <v/>
      </c>
      <c r="R789" s="285" t="str">
        <f>IF($N789="Complete",IF(NOT(ISBLANK(J789)),VLOOKUP(J789,'1E.Report SMS INV2'!$D$5:$J$1005,7,FALSE),""),"")</f>
        <v/>
      </c>
      <c r="S789" s="285" t="str">
        <f>IF($N789="Complete",IF(NOT(ISBLANK(K789)),VLOOKUP(K789,'1E.Report SMS INV2'!$D$5:$J$1005,7,FALSE),""),"")</f>
        <v/>
      </c>
      <c r="T789" s="285" t="str">
        <f>IF($N789="Complete",IF(NOT(ISBLANK(L789)),VLOOKUP(L789,'1E.Report SMS INV2'!$D$5:$J$1005,7,FALSE),""),"")</f>
        <v/>
      </c>
      <c r="U789" s="285" t="str">
        <f>IF(N789="Complete",IF(COUNTIF($J$12:$J789,$J789)+COUNTIF($K$12:$K789,$J789)+COUNTIF($L$12:$L789,$J789)&gt;1,"Data Duplicate",""),"")</f>
        <v/>
      </c>
      <c r="V789" s="263" t="str">
        <f>IF($N789="Complete",VLOOKUP($B789,'1C.Report TOS PreCall'!$B$2:$K$842,7,FALSE)," ")</f>
        <v xml:space="preserve"> </v>
      </c>
      <c r="W789" s="263" t="str">
        <f>IF($N789="Complete",VLOOKUP($B789,'1C.Report TOS PreCall'!$B$2:$K$842,4,FALSE)," ")</f>
        <v xml:space="preserve"> </v>
      </c>
      <c r="X789" s="263"/>
      <c r="Y789" s="263" t="str">
        <f>IF($N789="Complete",VLOOKUP($B789,'1C.Report TOS PreCall'!$B$2:$K$842,6,FALSE)," ")</f>
        <v xml:space="preserve"> </v>
      </c>
      <c r="Z789" s="263" t="str">
        <f>IF($N789="Complete",VLOOKUP($B789,'1C.Report TOS PreCall'!$B$2:$K$842,8,FALSE)," ")</f>
        <v xml:space="preserve"> </v>
      </c>
      <c r="AA789" s="263" t="str">
        <f>IF($N789="Complete",VLOOKUP($B789,'1C.Report TOS PreCall'!$B$2:$K$842,5,FALSE)," ")</f>
        <v xml:space="preserve"> </v>
      </c>
    </row>
    <row r="790" spans="1:27">
      <c r="A790" s="284">
        <v>780</v>
      </c>
      <c r="B790" s="262"/>
      <c r="C790" s="262"/>
      <c r="D790" s="262"/>
      <c r="E790" s="291"/>
      <c r="F790" s="268"/>
      <c r="G790" s="268"/>
      <c r="H790" s="291"/>
      <c r="I790" s="268"/>
      <c r="J790" s="295"/>
      <c r="K790" s="295"/>
      <c r="L790" s="295"/>
      <c r="M790" s="291"/>
      <c r="N790" s="262"/>
      <c r="O790" s="285" t="str">
        <f>IF($N790="Complete",IF(NOT(ISBLANK(J790)),VLOOKUP(J790,'1D.Report SMS INV1'!$D$5:$J$1005,7,FALSE),""),"")</f>
        <v/>
      </c>
      <c r="P790" s="285" t="str">
        <f>IF($N790="Complete",IF(NOT(ISBLANK(K790)),VLOOKUP(K790,'1D.Report SMS INV1'!$D$5:$J$1005,7,FALSE),""),"")</f>
        <v/>
      </c>
      <c r="Q790" s="285" t="str">
        <f>IF($N790="Complete",IF(NOT(ISBLANK(L790)),VLOOKUP(L790,'1D.Report SMS INV1'!$D$5:$J$1005,7,FALSE),""),"")</f>
        <v/>
      </c>
      <c r="R790" s="285" t="str">
        <f>IF($N790="Complete",IF(NOT(ISBLANK(J790)),VLOOKUP(J790,'1E.Report SMS INV2'!$D$5:$J$1005,7,FALSE),""),"")</f>
        <v/>
      </c>
      <c r="S790" s="285" t="str">
        <f>IF($N790="Complete",IF(NOT(ISBLANK(K790)),VLOOKUP(K790,'1E.Report SMS INV2'!$D$5:$J$1005,7,FALSE),""),"")</f>
        <v/>
      </c>
      <c r="T790" s="285" t="str">
        <f>IF($N790="Complete",IF(NOT(ISBLANK(L790)),VLOOKUP(L790,'1E.Report SMS INV2'!$D$5:$J$1005,7,FALSE),""),"")</f>
        <v/>
      </c>
      <c r="U790" s="285" t="str">
        <f>IF(N790="Complete",IF(COUNTIF($J$12:$J790,$J790)+COUNTIF($K$12:$K790,$J790)+COUNTIF($L$12:$L790,$J790)&gt;1,"Data Duplicate",""),"")</f>
        <v/>
      </c>
      <c r="V790" s="263" t="str">
        <f>IF($N790="Complete",VLOOKUP($B790,'1C.Report TOS PreCall'!$B$2:$K$842,7,FALSE)," ")</f>
        <v xml:space="preserve"> </v>
      </c>
      <c r="W790" s="263" t="str">
        <f>IF($N790="Complete",VLOOKUP($B790,'1C.Report TOS PreCall'!$B$2:$K$842,4,FALSE)," ")</f>
        <v xml:space="preserve"> </v>
      </c>
      <c r="X790" s="263"/>
      <c r="Y790" s="263" t="str">
        <f>IF($N790="Complete",VLOOKUP($B790,'1C.Report TOS PreCall'!$B$2:$K$842,6,FALSE)," ")</f>
        <v xml:space="preserve"> </v>
      </c>
      <c r="Z790" s="263" t="str">
        <f>IF($N790="Complete",VLOOKUP($B790,'1C.Report TOS PreCall'!$B$2:$K$842,8,FALSE)," ")</f>
        <v xml:space="preserve"> </v>
      </c>
      <c r="AA790" s="263" t="str">
        <f>IF($N790="Complete",VLOOKUP($B790,'1C.Report TOS PreCall'!$B$2:$K$842,5,FALSE)," ")</f>
        <v xml:space="preserve"> </v>
      </c>
    </row>
    <row r="791" spans="1:27">
      <c r="A791" s="284">
        <v>781</v>
      </c>
      <c r="B791" s="262"/>
      <c r="C791" s="262"/>
      <c r="D791" s="262"/>
      <c r="E791" s="291"/>
      <c r="F791" s="268"/>
      <c r="G791" s="268"/>
      <c r="H791" s="291"/>
      <c r="I791" s="268"/>
      <c r="J791" s="295"/>
      <c r="K791" s="295"/>
      <c r="L791" s="295"/>
      <c r="M791" s="291"/>
      <c r="N791" s="262"/>
      <c r="O791" s="285" t="str">
        <f>IF($N791="Complete",IF(NOT(ISBLANK(J791)),VLOOKUP(J791,'1D.Report SMS INV1'!$D$5:$J$1005,7,FALSE),""),"")</f>
        <v/>
      </c>
      <c r="P791" s="285" t="str">
        <f>IF($N791="Complete",IF(NOT(ISBLANK(K791)),VLOOKUP(K791,'1D.Report SMS INV1'!$D$5:$J$1005,7,FALSE),""),"")</f>
        <v/>
      </c>
      <c r="Q791" s="285" t="str">
        <f>IF($N791="Complete",IF(NOT(ISBLANK(L791)),VLOOKUP(L791,'1D.Report SMS INV1'!$D$5:$J$1005,7,FALSE),""),"")</f>
        <v/>
      </c>
      <c r="R791" s="285" t="str">
        <f>IF($N791="Complete",IF(NOT(ISBLANK(J791)),VLOOKUP(J791,'1E.Report SMS INV2'!$D$5:$J$1005,7,FALSE),""),"")</f>
        <v/>
      </c>
      <c r="S791" s="285" t="str">
        <f>IF($N791="Complete",IF(NOT(ISBLANK(K791)),VLOOKUP(K791,'1E.Report SMS INV2'!$D$5:$J$1005,7,FALSE),""),"")</f>
        <v/>
      </c>
      <c r="T791" s="285" t="str">
        <f>IF($N791="Complete",IF(NOT(ISBLANK(L791)),VLOOKUP(L791,'1E.Report SMS INV2'!$D$5:$J$1005,7,FALSE),""),"")</f>
        <v/>
      </c>
      <c r="U791" s="285" t="str">
        <f>IF(N791="Complete",IF(COUNTIF($J$12:$J791,$J791)+COUNTIF($K$12:$K791,$J791)+COUNTIF($L$12:$L791,$J791)&gt;1,"Data Duplicate",""),"")</f>
        <v/>
      </c>
      <c r="V791" s="263" t="str">
        <f>IF($N791="Complete",VLOOKUP($B791,'1C.Report TOS PreCall'!$B$2:$K$842,7,FALSE)," ")</f>
        <v xml:space="preserve"> </v>
      </c>
      <c r="W791" s="263" t="str">
        <f>IF($N791="Complete",VLOOKUP($B791,'1C.Report TOS PreCall'!$B$2:$K$842,4,FALSE)," ")</f>
        <v xml:space="preserve"> </v>
      </c>
      <c r="X791" s="263"/>
      <c r="Y791" s="263" t="str">
        <f>IF($N791="Complete",VLOOKUP($B791,'1C.Report TOS PreCall'!$B$2:$K$842,6,FALSE)," ")</f>
        <v xml:space="preserve"> </v>
      </c>
      <c r="Z791" s="263" t="str">
        <f>IF($N791="Complete",VLOOKUP($B791,'1C.Report TOS PreCall'!$B$2:$K$842,8,FALSE)," ")</f>
        <v xml:space="preserve"> </v>
      </c>
      <c r="AA791" s="263" t="str">
        <f>IF($N791="Complete",VLOOKUP($B791,'1C.Report TOS PreCall'!$B$2:$K$842,5,FALSE)," ")</f>
        <v xml:space="preserve"> </v>
      </c>
    </row>
    <row r="792" spans="1:27">
      <c r="A792" s="284">
        <v>782</v>
      </c>
      <c r="B792" s="262"/>
      <c r="C792" s="262"/>
      <c r="D792" s="262"/>
      <c r="E792" s="291"/>
      <c r="F792" s="268"/>
      <c r="G792" s="268"/>
      <c r="H792" s="291"/>
      <c r="I792" s="268"/>
      <c r="J792" s="295"/>
      <c r="K792" s="295"/>
      <c r="L792" s="295"/>
      <c r="M792" s="291"/>
      <c r="N792" s="262"/>
      <c r="O792" s="285" t="str">
        <f>IF($N792="Complete",IF(NOT(ISBLANK(J792)),VLOOKUP(J792,'1D.Report SMS INV1'!$D$5:$J$1005,7,FALSE),""),"")</f>
        <v/>
      </c>
      <c r="P792" s="285" t="str">
        <f>IF($N792="Complete",IF(NOT(ISBLANK(K792)),VLOOKUP(K792,'1D.Report SMS INV1'!$D$5:$J$1005,7,FALSE),""),"")</f>
        <v/>
      </c>
      <c r="Q792" s="285" t="str">
        <f>IF($N792="Complete",IF(NOT(ISBLANK(L792)),VLOOKUP(L792,'1D.Report SMS INV1'!$D$5:$J$1005,7,FALSE),""),"")</f>
        <v/>
      </c>
      <c r="R792" s="285" t="str">
        <f>IF($N792="Complete",IF(NOT(ISBLANK(J792)),VLOOKUP(J792,'1E.Report SMS INV2'!$D$5:$J$1005,7,FALSE),""),"")</f>
        <v/>
      </c>
      <c r="S792" s="285" t="str">
        <f>IF($N792="Complete",IF(NOT(ISBLANK(K792)),VLOOKUP(K792,'1E.Report SMS INV2'!$D$5:$J$1005,7,FALSE),""),"")</f>
        <v/>
      </c>
      <c r="T792" s="285" t="str">
        <f>IF($N792="Complete",IF(NOT(ISBLANK(L792)),VLOOKUP(L792,'1E.Report SMS INV2'!$D$5:$J$1005,7,FALSE),""),"")</f>
        <v/>
      </c>
      <c r="U792" s="285" t="str">
        <f>IF(N792="Complete",IF(COUNTIF($J$12:$J792,$J792)+COUNTIF($K$12:$K792,$J792)+COUNTIF($L$12:$L792,$J792)&gt;1,"Data Duplicate",""),"")</f>
        <v/>
      </c>
      <c r="V792" s="263" t="str">
        <f>IF($N792="Complete",VLOOKUP($B792,'1C.Report TOS PreCall'!$B$2:$K$842,7,FALSE)," ")</f>
        <v xml:space="preserve"> </v>
      </c>
      <c r="W792" s="263" t="str">
        <f>IF($N792="Complete",VLOOKUP($B792,'1C.Report TOS PreCall'!$B$2:$K$842,4,FALSE)," ")</f>
        <v xml:space="preserve"> </v>
      </c>
      <c r="X792" s="263"/>
      <c r="Y792" s="263" t="str">
        <f>IF($N792="Complete",VLOOKUP($B792,'1C.Report TOS PreCall'!$B$2:$K$842,6,FALSE)," ")</f>
        <v xml:space="preserve"> </v>
      </c>
      <c r="Z792" s="263" t="str">
        <f>IF($N792="Complete",VLOOKUP($B792,'1C.Report TOS PreCall'!$B$2:$K$842,8,FALSE)," ")</f>
        <v xml:space="preserve"> </v>
      </c>
      <c r="AA792" s="263" t="str">
        <f>IF($N792="Complete",VLOOKUP($B792,'1C.Report TOS PreCall'!$B$2:$K$842,5,FALSE)," ")</f>
        <v xml:space="preserve"> </v>
      </c>
    </row>
    <row r="793" spans="1:27">
      <c r="A793" s="284">
        <v>783</v>
      </c>
      <c r="B793" s="262"/>
      <c r="C793" s="262"/>
      <c r="D793" s="262"/>
      <c r="E793" s="291"/>
      <c r="F793" s="268"/>
      <c r="G793" s="268"/>
      <c r="H793" s="291"/>
      <c r="I793" s="268"/>
      <c r="J793" s="295"/>
      <c r="K793" s="295"/>
      <c r="L793" s="295"/>
      <c r="M793" s="291"/>
      <c r="N793" s="262"/>
      <c r="O793" s="285" t="str">
        <f>IF($N793="Complete",IF(NOT(ISBLANK(J793)),VLOOKUP(J793,'1D.Report SMS INV1'!$D$5:$J$1005,7,FALSE),""),"")</f>
        <v/>
      </c>
      <c r="P793" s="285" t="str">
        <f>IF($N793="Complete",IF(NOT(ISBLANK(K793)),VLOOKUP(K793,'1D.Report SMS INV1'!$D$5:$J$1005,7,FALSE),""),"")</f>
        <v/>
      </c>
      <c r="Q793" s="285" t="str">
        <f>IF($N793="Complete",IF(NOT(ISBLANK(L793)),VLOOKUP(L793,'1D.Report SMS INV1'!$D$5:$J$1005,7,FALSE),""),"")</f>
        <v/>
      </c>
      <c r="R793" s="285" t="str">
        <f>IF($N793="Complete",IF(NOT(ISBLANK(J793)),VLOOKUP(J793,'1E.Report SMS INV2'!$D$5:$J$1005,7,FALSE),""),"")</f>
        <v/>
      </c>
      <c r="S793" s="285" t="str">
        <f>IF($N793="Complete",IF(NOT(ISBLANK(K793)),VLOOKUP(K793,'1E.Report SMS INV2'!$D$5:$J$1005,7,FALSE),""),"")</f>
        <v/>
      </c>
      <c r="T793" s="285" t="str">
        <f>IF($N793="Complete",IF(NOT(ISBLANK(L793)),VLOOKUP(L793,'1E.Report SMS INV2'!$D$5:$J$1005,7,FALSE),""),"")</f>
        <v/>
      </c>
      <c r="U793" s="285" t="str">
        <f>IF(N793="Complete",IF(COUNTIF($J$12:$J793,$J793)+COUNTIF($K$12:$K793,$J793)+COUNTIF($L$12:$L793,$J793)&gt;1,"Data Duplicate",""),"")</f>
        <v/>
      </c>
      <c r="V793" s="263" t="str">
        <f>IF($N793="Complete",VLOOKUP($B793,'1C.Report TOS PreCall'!$B$2:$K$842,7,FALSE)," ")</f>
        <v xml:space="preserve"> </v>
      </c>
      <c r="W793" s="263" t="str">
        <f>IF($N793="Complete",VLOOKUP($B793,'1C.Report TOS PreCall'!$B$2:$K$842,4,FALSE)," ")</f>
        <v xml:space="preserve"> </v>
      </c>
      <c r="X793" s="263"/>
      <c r="Y793" s="263" t="str">
        <f>IF($N793="Complete",VLOOKUP($B793,'1C.Report TOS PreCall'!$B$2:$K$842,6,FALSE)," ")</f>
        <v xml:space="preserve"> </v>
      </c>
      <c r="Z793" s="263" t="str">
        <f>IF($N793="Complete",VLOOKUP($B793,'1C.Report TOS PreCall'!$B$2:$K$842,8,FALSE)," ")</f>
        <v xml:space="preserve"> </v>
      </c>
      <c r="AA793" s="263" t="str">
        <f>IF($N793="Complete",VLOOKUP($B793,'1C.Report TOS PreCall'!$B$2:$K$842,5,FALSE)," ")</f>
        <v xml:space="preserve"> </v>
      </c>
    </row>
    <row r="794" spans="1:27">
      <c r="A794" s="284">
        <v>784</v>
      </c>
      <c r="B794" s="262"/>
      <c r="C794" s="262"/>
      <c r="D794" s="262"/>
      <c r="E794" s="291"/>
      <c r="F794" s="268"/>
      <c r="G794" s="268"/>
      <c r="H794" s="291"/>
      <c r="I794" s="268"/>
      <c r="J794" s="295"/>
      <c r="K794" s="295"/>
      <c r="L794" s="295"/>
      <c r="M794" s="291"/>
      <c r="N794" s="262"/>
      <c r="O794" s="285" t="str">
        <f>IF($N794="Complete",IF(NOT(ISBLANK(J794)),VLOOKUP(J794,'1D.Report SMS INV1'!$D$5:$J$1005,7,FALSE),""),"")</f>
        <v/>
      </c>
      <c r="P794" s="285" t="str">
        <f>IF($N794="Complete",IF(NOT(ISBLANK(K794)),VLOOKUP(K794,'1D.Report SMS INV1'!$D$5:$J$1005,7,FALSE),""),"")</f>
        <v/>
      </c>
      <c r="Q794" s="285" t="str">
        <f>IF($N794="Complete",IF(NOT(ISBLANK(L794)),VLOOKUP(L794,'1D.Report SMS INV1'!$D$5:$J$1005,7,FALSE),""),"")</f>
        <v/>
      </c>
      <c r="R794" s="285" t="str">
        <f>IF($N794="Complete",IF(NOT(ISBLANK(J794)),VLOOKUP(J794,'1E.Report SMS INV2'!$D$5:$J$1005,7,FALSE),""),"")</f>
        <v/>
      </c>
      <c r="S794" s="285" t="str">
        <f>IF($N794="Complete",IF(NOT(ISBLANK(K794)),VLOOKUP(K794,'1E.Report SMS INV2'!$D$5:$J$1005,7,FALSE),""),"")</f>
        <v/>
      </c>
      <c r="T794" s="285" t="str">
        <f>IF($N794="Complete",IF(NOT(ISBLANK(L794)),VLOOKUP(L794,'1E.Report SMS INV2'!$D$5:$J$1005,7,FALSE),""),"")</f>
        <v/>
      </c>
      <c r="U794" s="285" t="str">
        <f>IF(N794="Complete",IF(COUNTIF($J$12:$J794,$J794)+COUNTIF($K$12:$K794,$J794)+COUNTIF($L$12:$L794,$J794)&gt;1,"Data Duplicate",""),"")</f>
        <v/>
      </c>
      <c r="V794" s="263" t="str">
        <f>IF($N794="Complete",VLOOKUP($B794,'1C.Report TOS PreCall'!$B$2:$K$842,7,FALSE)," ")</f>
        <v xml:space="preserve"> </v>
      </c>
      <c r="W794" s="263" t="str">
        <f>IF($N794="Complete",VLOOKUP($B794,'1C.Report TOS PreCall'!$B$2:$K$842,4,FALSE)," ")</f>
        <v xml:space="preserve"> </v>
      </c>
      <c r="X794" s="263"/>
      <c r="Y794" s="263" t="str">
        <f>IF($N794="Complete",VLOOKUP($B794,'1C.Report TOS PreCall'!$B$2:$K$842,6,FALSE)," ")</f>
        <v xml:space="preserve"> </v>
      </c>
      <c r="Z794" s="263" t="str">
        <f>IF($N794="Complete",VLOOKUP($B794,'1C.Report TOS PreCall'!$B$2:$K$842,8,FALSE)," ")</f>
        <v xml:space="preserve"> </v>
      </c>
      <c r="AA794" s="263" t="str">
        <f>IF($N794="Complete",VLOOKUP($B794,'1C.Report TOS PreCall'!$B$2:$K$842,5,FALSE)," ")</f>
        <v xml:space="preserve"> </v>
      </c>
    </row>
    <row r="795" spans="1:27">
      <c r="A795" s="284">
        <v>785</v>
      </c>
      <c r="B795" s="262"/>
      <c r="C795" s="262"/>
      <c r="D795" s="262"/>
      <c r="E795" s="291"/>
      <c r="F795" s="268"/>
      <c r="G795" s="268"/>
      <c r="H795" s="291"/>
      <c r="I795" s="268"/>
      <c r="J795" s="295"/>
      <c r="K795" s="295"/>
      <c r="L795" s="295"/>
      <c r="M795" s="291"/>
      <c r="N795" s="262"/>
      <c r="O795" s="285" t="str">
        <f>IF($N795="Complete",IF(NOT(ISBLANK(J795)),VLOOKUP(J795,'1D.Report SMS INV1'!$D$5:$J$1005,7,FALSE),""),"")</f>
        <v/>
      </c>
      <c r="P795" s="285" t="str">
        <f>IF($N795="Complete",IF(NOT(ISBLANK(K795)),VLOOKUP(K795,'1D.Report SMS INV1'!$D$5:$J$1005,7,FALSE),""),"")</f>
        <v/>
      </c>
      <c r="Q795" s="285" t="str">
        <f>IF($N795="Complete",IF(NOT(ISBLANK(L795)),VLOOKUP(L795,'1D.Report SMS INV1'!$D$5:$J$1005,7,FALSE),""),"")</f>
        <v/>
      </c>
      <c r="R795" s="285" t="str">
        <f>IF($N795="Complete",IF(NOT(ISBLANK(J795)),VLOOKUP(J795,'1E.Report SMS INV2'!$D$5:$J$1005,7,FALSE),""),"")</f>
        <v/>
      </c>
      <c r="S795" s="285" t="str">
        <f>IF($N795="Complete",IF(NOT(ISBLANK(K795)),VLOOKUP(K795,'1E.Report SMS INV2'!$D$5:$J$1005,7,FALSE),""),"")</f>
        <v/>
      </c>
      <c r="T795" s="285" t="str">
        <f>IF($N795="Complete",IF(NOT(ISBLANK(L795)),VLOOKUP(L795,'1E.Report SMS INV2'!$D$5:$J$1005,7,FALSE),""),"")</f>
        <v/>
      </c>
      <c r="U795" s="285" t="str">
        <f>IF(N795="Complete",IF(COUNTIF($J$12:$J795,$J795)+COUNTIF($K$12:$K795,$J795)+COUNTIF($L$12:$L795,$J795)&gt;1,"Data Duplicate",""),"")</f>
        <v/>
      </c>
      <c r="V795" s="263" t="str">
        <f>IF($N795="Complete",VLOOKUP($B795,'1C.Report TOS PreCall'!$B$2:$K$842,7,FALSE)," ")</f>
        <v xml:space="preserve"> </v>
      </c>
      <c r="W795" s="263" t="str">
        <f>IF($N795="Complete",VLOOKUP($B795,'1C.Report TOS PreCall'!$B$2:$K$842,4,FALSE)," ")</f>
        <v xml:space="preserve"> </v>
      </c>
      <c r="X795" s="263"/>
      <c r="Y795" s="263" t="str">
        <f>IF($N795="Complete",VLOOKUP($B795,'1C.Report TOS PreCall'!$B$2:$K$842,6,FALSE)," ")</f>
        <v xml:space="preserve"> </v>
      </c>
      <c r="Z795" s="263" t="str">
        <f>IF($N795="Complete",VLOOKUP($B795,'1C.Report TOS PreCall'!$B$2:$K$842,8,FALSE)," ")</f>
        <v xml:space="preserve"> </v>
      </c>
      <c r="AA795" s="263" t="str">
        <f>IF($N795="Complete",VLOOKUP($B795,'1C.Report TOS PreCall'!$B$2:$K$842,5,FALSE)," ")</f>
        <v xml:space="preserve"> </v>
      </c>
    </row>
    <row r="796" spans="1:27">
      <c r="A796" s="284">
        <v>786</v>
      </c>
      <c r="B796" s="262"/>
      <c r="C796" s="262"/>
      <c r="D796" s="262"/>
      <c r="E796" s="291"/>
      <c r="F796" s="268"/>
      <c r="G796" s="268"/>
      <c r="H796" s="291"/>
      <c r="I796" s="268"/>
      <c r="J796" s="295"/>
      <c r="K796" s="295"/>
      <c r="L796" s="295"/>
      <c r="M796" s="291"/>
      <c r="N796" s="262"/>
      <c r="O796" s="285" t="str">
        <f>IF($N796="Complete",IF(NOT(ISBLANK(J796)),VLOOKUP(J796,'1D.Report SMS INV1'!$D$5:$J$1005,7,FALSE),""),"")</f>
        <v/>
      </c>
      <c r="P796" s="285" t="str">
        <f>IF($N796="Complete",IF(NOT(ISBLANK(K796)),VLOOKUP(K796,'1D.Report SMS INV1'!$D$5:$J$1005,7,FALSE),""),"")</f>
        <v/>
      </c>
      <c r="Q796" s="285" t="str">
        <f>IF($N796="Complete",IF(NOT(ISBLANK(L796)),VLOOKUP(L796,'1D.Report SMS INV1'!$D$5:$J$1005,7,FALSE),""),"")</f>
        <v/>
      </c>
      <c r="R796" s="285" t="str">
        <f>IF($N796="Complete",IF(NOT(ISBLANK(J796)),VLOOKUP(J796,'1E.Report SMS INV2'!$D$5:$J$1005,7,FALSE),""),"")</f>
        <v/>
      </c>
      <c r="S796" s="285" t="str">
        <f>IF($N796="Complete",IF(NOT(ISBLANK(K796)),VLOOKUP(K796,'1E.Report SMS INV2'!$D$5:$J$1005,7,FALSE),""),"")</f>
        <v/>
      </c>
      <c r="T796" s="285" t="str">
        <f>IF($N796="Complete",IF(NOT(ISBLANK(L796)),VLOOKUP(L796,'1E.Report SMS INV2'!$D$5:$J$1005,7,FALSE),""),"")</f>
        <v/>
      </c>
      <c r="U796" s="285" t="str">
        <f>IF(N796="Complete",IF(COUNTIF($J$12:$J796,$J796)+COUNTIF($K$12:$K796,$J796)+COUNTIF($L$12:$L796,$J796)&gt;1,"Data Duplicate",""),"")</f>
        <v/>
      </c>
      <c r="V796" s="263" t="str">
        <f>IF($N796="Complete",VLOOKUP($B796,'1C.Report TOS PreCall'!$B$2:$K$842,7,FALSE)," ")</f>
        <v xml:space="preserve"> </v>
      </c>
      <c r="W796" s="263" t="str">
        <f>IF($N796="Complete",VLOOKUP($B796,'1C.Report TOS PreCall'!$B$2:$K$842,4,FALSE)," ")</f>
        <v xml:space="preserve"> </v>
      </c>
      <c r="X796" s="263"/>
      <c r="Y796" s="263" t="str">
        <f>IF($N796="Complete",VLOOKUP($B796,'1C.Report TOS PreCall'!$B$2:$K$842,6,FALSE)," ")</f>
        <v xml:space="preserve"> </v>
      </c>
      <c r="Z796" s="263" t="str">
        <f>IF($N796="Complete",VLOOKUP($B796,'1C.Report TOS PreCall'!$B$2:$K$842,8,FALSE)," ")</f>
        <v xml:space="preserve"> </v>
      </c>
      <c r="AA796" s="263" t="str">
        <f>IF($N796="Complete",VLOOKUP($B796,'1C.Report TOS PreCall'!$B$2:$K$842,5,FALSE)," ")</f>
        <v xml:space="preserve"> </v>
      </c>
    </row>
    <row r="797" spans="1:27">
      <c r="A797" s="284">
        <v>787</v>
      </c>
      <c r="B797" s="262"/>
      <c r="C797" s="262"/>
      <c r="D797" s="262"/>
      <c r="E797" s="291"/>
      <c r="F797" s="268"/>
      <c r="G797" s="268"/>
      <c r="H797" s="291"/>
      <c r="I797" s="268"/>
      <c r="J797" s="295"/>
      <c r="K797" s="295"/>
      <c r="L797" s="295"/>
      <c r="M797" s="291"/>
      <c r="N797" s="262"/>
      <c r="O797" s="285" t="str">
        <f>IF($N797="Complete",IF(NOT(ISBLANK(J797)),VLOOKUP(J797,'1D.Report SMS INV1'!$D$5:$J$1005,7,FALSE),""),"")</f>
        <v/>
      </c>
      <c r="P797" s="285" t="str">
        <f>IF($N797="Complete",IF(NOT(ISBLANK(K797)),VLOOKUP(K797,'1D.Report SMS INV1'!$D$5:$J$1005,7,FALSE),""),"")</f>
        <v/>
      </c>
      <c r="Q797" s="285" t="str">
        <f>IF($N797="Complete",IF(NOT(ISBLANK(L797)),VLOOKUP(L797,'1D.Report SMS INV1'!$D$5:$J$1005,7,FALSE),""),"")</f>
        <v/>
      </c>
      <c r="R797" s="285" t="str">
        <f>IF($N797="Complete",IF(NOT(ISBLANK(J797)),VLOOKUP(J797,'1E.Report SMS INV2'!$D$5:$J$1005,7,FALSE),""),"")</f>
        <v/>
      </c>
      <c r="S797" s="285" t="str">
        <f>IF($N797="Complete",IF(NOT(ISBLANK(K797)),VLOOKUP(K797,'1E.Report SMS INV2'!$D$5:$J$1005,7,FALSE),""),"")</f>
        <v/>
      </c>
      <c r="T797" s="285" t="str">
        <f>IF($N797="Complete",IF(NOT(ISBLANK(L797)),VLOOKUP(L797,'1E.Report SMS INV2'!$D$5:$J$1005,7,FALSE),""),"")</f>
        <v/>
      </c>
      <c r="U797" s="285" t="str">
        <f>IF(N797="Complete",IF(COUNTIF($J$12:$J797,$J797)+COUNTIF($K$12:$K797,$J797)+COUNTIF($L$12:$L797,$J797)&gt;1,"Data Duplicate",""),"")</f>
        <v/>
      </c>
      <c r="V797" s="263" t="str">
        <f>IF($N797="Complete",VLOOKUP($B797,'1C.Report TOS PreCall'!$B$2:$K$842,7,FALSE)," ")</f>
        <v xml:space="preserve"> </v>
      </c>
      <c r="W797" s="263" t="str">
        <f>IF($N797="Complete",VLOOKUP($B797,'1C.Report TOS PreCall'!$B$2:$K$842,4,FALSE)," ")</f>
        <v xml:space="preserve"> </v>
      </c>
      <c r="X797" s="263"/>
      <c r="Y797" s="263" t="str">
        <f>IF($N797="Complete",VLOOKUP($B797,'1C.Report TOS PreCall'!$B$2:$K$842,6,FALSE)," ")</f>
        <v xml:space="preserve"> </v>
      </c>
      <c r="Z797" s="263" t="str">
        <f>IF($N797="Complete",VLOOKUP($B797,'1C.Report TOS PreCall'!$B$2:$K$842,8,FALSE)," ")</f>
        <v xml:space="preserve"> </v>
      </c>
      <c r="AA797" s="263" t="str">
        <f>IF($N797="Complete",VLOOKUP($B797,'1C.Report TOS PreCall'!$B$2:$K$842,5,FALSE)," ")</f>
        <v xml:space="preserve"> </v>
      </c>
    </row>
    <row r="798" spans="1:27">
      <c r="A798" s="284">
        <v>788</v>
      </c>
      <c r="B798" s="262"/>
      <c r="C798" s="262"/>
      <c r="D798" s="262"/>
      <c r="E798" s="291"/>
      <c r="F798" s="268"/>
      <c r="G798" s="268"/>
      <c r="H798" s="291"/>
      <c r="I798" s="268"/>
      <c r="J798" s="295"/>
      <c r="K798" s="295"/>
      <c r="L798" s="295"/>
      <c r="M798" s="291"/>
      <c r="N798" s="262"/>
      <c r="O798" s="285" t="str">
        <f>IF($N798="Complete",IF(NOT(ISBLANK(J798)),VLOOKUP(J798,'1D.Report SMS INV1'!$D$5:$J$1005,7,FALSE),""),"")</f>
        <v/>
      </c>
      <c r="P798" s="285" t="str">
        <f>IF($N798="Complete",IF(NOT(ISBLANK(K798)),VLOOKUP(K798,'1D.Report SMS INV1'!$D$5:$J$1005,7,FALSE),""),"")</f>
        <v/>
      </c>
      <c r="Q798" s="285" t="str">
        <f>IF($N798="Complete",IF(NOT(ISBLANK(L798)),VLOOKUP(L798,'1D.Report SMS INV1'!$D$5:$J$1005,7,FALSE),""),"")</f>
        <v/>
      </c>
      <c r="R798" s="285" t="str">
        <f>IF($N798="Complete",IF(NOT(ISBLANK(J798)),VLOOKUP(J798,'1E.Report SMS INV2'!$D$5:$J$1005,7,FALSE),""),"")</f>
        <v/>
      </c>
      <c r="S798" s="285" t="str">
        <f>IF($N798="Complete",IF(NOT(ISBLANK(K798)),VLOOKUP(K798,'1E.Report SMS INV2'!$D$5:$J$1005,7,FALSE),""),"")</f>
        <v/>
      </c>
      <c r="T798" s="285" t="str">
        <f>IF($N798="Complete",IF(NOT(ISBLANK(L798)),VLOOKUP(L798,'1E.Report SMS INV2'!$D$5:$J$1005,7,FALSE),""),"")</f>
        <v/>
      </c>
      <c r="U798" s="285" t="str">
        <f>IF(N798="Complete",IF(COUNTIF($J$12:$J798,$J798)+COUNTIF($K$12:$K798,$J798)+COUNTIF($L$12:$L798,$J798)&gt;1,"Data Duplicate",""),"")</f>
        <v/>
      </c>
      <c r="V798" s="263" t="str">
        <f>IF($N798="Complete",VLOOKUP($B798,'1C.Report TOS PreCall'!$B$2:$K$842,7,FALSE)," ")</f>
        <v xml:space="preserve"> </v>
      </c>
      <c r="W798" s="263" t="str">
        <f>IF($N798="Complete",VLOOKUP($B798,'1C.Report TOS PreCall'!$B$2:$K$842,4,FALSE)," ")</f>
        <v xml:space="preserve"> </v>
      </c>
      <c r="X798" s="263"/>
      <c r="Y798" s="263" t="str">
        <f>IF($N798="Complete",VLOOKUP($B798,'1C.Report TOS PreCall'!$B$2:$K$842,6,FALSE)," ")</f>
        <v xml:space="preserve"> </v>
      </c>
      <c r="Z798" s="263" t="str">
        <f>IF($N798="Complete",VLOOKUP($B798,'1C.Report TOS PreCall'!$B$2:$K$842,8,FALSE)," ")</f>
        <v xml:space="preserve"> </v>
      </c>
      <c r="AA798" s="263" t="str">
        <f>IF($N798="Complete",VLOOKUP($B798,'1C.Report TOS PreCall'!$B$2:$K$842,5,FALSE)," ")</f>
        <v xml:space="preserve"> </v>
      </c>
    </row>
    <row r="799" spans="1:27">
      <c r="A799" s="284">
        <v>789</v>
      </c>
      <c r="B799" s="262"/>
      <c r="C799" s="262"/>
      <c r="D799" s="262"/>
      <c r="E799" s="291"/>
      <c r="F799" s="268"/>
      <c r="G799" s="268"/>
      <c r="H799" s="291"/>
      <c r="I799" s="268"/>
      <c r="J799" s="295"/>
      <c r="K799" s="295"/>
      <c r="L799" s="295"/>
      <c r="M799" s="291"/>
      <c r="N799" s="262"/>
      <c r="O799" s="285" t="str">
        <f>IF($N799="Complete",IF(NOT(ISBLANK(J799)),VLOOKUP(J799,'1D.Report SMS INV1'!$D$5:$J$1005,7,FALSE),""),"")</f>
        <v/>
      </c>
      <c r="P799" s="285" t="str">
        <f>IF($N799="Complete",IF(NOT(ISBLANK(K799)),VLOOKUP(K799,'1D.Report SMS INV1'!$D$5:$J$1005,7,FALSE),""),"")</f>
        <v/>
      </c>
      <c r="Q799" s="285" t="str">
        <f>IF($N799="Complete",IF(NOT(ISBLANK(L799)),VLOOKUP(L799,'1D.Report SMS INV1'!$D$5:$J$1005,7,FALSE),""),"")</f>
        <v/>
      </c>
      <c r="R799" s="285" t="str">
        <f>IF($N799="Complete",IF(NOT(ISBLANK(J799)),VLOOKUP(J799,'1E.Report SMS INV2'!$D$5:$J$1005,7,FALSE),""),"")</f>
        <v/>
      </c>
      <c r="S799" s="285" t="str">
        <f>IF($N799="Complete",IF(NOT(ISBLANK(K799)),VLOOKUP(K799,'1E.Report SMS INV2'!$D$5:$J$1005,7,FALSE),""),"")</f>
        <v/>
      </c>
      <c r="T799" s="285" t="str">
        <f>IF($N799="Complete",IF(NOT(ISBLANK(L799)),VLOOKUP(L799,'1E.Report SMS INV2'!$D$5:$J$1005,7,FALSE),""),"")</f>
        <v/>
      </c>
      <c r="U799" s="285" t="str">
        <f>IF(N799="Complete",IF(COUNTIF($J$12:$J799,$J799)+COUNTIF($K$12:$K799,$J799)+COUNTIF($L$12:$L799,$J799)&gt;1,"Data Duplicate",""),"")</f>
        <v/>
      </c>
      <c r="V799" s="263" t="str">
        <f>IF($N799="Complete",VLOOKUP($B799,'1C.Report TOS PreCall'!$B$2:$K$842,7,FALSE)," ")</f>
        <v xml:space="preserve"> </v>
      </c>
      <c r="W799" s="263" t="str">
        <f>IF($N799="Complete",VLOOKUP($B799,'1C.Report TOS PreCall'!$B$2:$K$842,4,FALSE)," ")</f>
        <v xml:space="preserve"> </v>
      </c>
      <c r="X799" s="263"/>
      <c r="Y799" s="263" t="str">
        <f>IF($N799="Complete",VLOOKUP($B799,'1C.Report TOS PreCall'!$B$2:$K$842,6,FALSE)," ")</f>
        <v xml:space="preserve"> </v>
      </c>
      <c r="Z799" s="263" t="str">
        <f>IF($N799="Complete",VLOOKUP($B799,'1C.Report TOS PreCall'!$B$2:$K$842,8,FALSE)," ")</f>
        <v xml:space="preserve"> </v>
      </c>
      <c r="AA799" s="263" t="str">
        <f>IF($N799="Complete",VLOOKUP($B799,'1C.Report TOS PreCall'!$B$2:$K$842,5,FALSE)," ")</f>
        <v xml:space="preserve"> </v>
      </c>
    </row>
    <row r="800" spans="1:27">
      <c r="A800" s="284">
        <v>790</v>
      </c>
      <c r="B800" s="262"/>
      <c r="C800" s="262"/>
      <c r="D800" s="262"/>
      <c r="E800" s="291"/>
      <c r="F800" s="268"/>
      <c r="G800" s="268"/>
      <c r="H800" s="291"/>
      <c r="I800" s="268"/>
      <c r="J800" s="295"/>
      <c r="K800" s="295"/>
      <c r="L800" s="295"/>
      <c r="M800" s="291"/>
      <c r="N800" s="262"/>
      <c r="O800" s="285" t="str">
        <f>IF($N800="Complete",IF(NOT(ISBLANK(J800)),VLOOKUP(J800,'1D.Report SMS INV1'!$D$5:$J$1005,7,FALSE),""),"")</f>
        <v/>
      </c>
      <c r="P800" s="285" t="str">
        <f>IF($N800="Complete",IF(NOT(ISBLANK(K800)),VLOOKUP(K800,'1D.Report SMS INV1'!$D$5:$J$1005,7,FALSE),""),"")</f>
        <v/>
      </c>
      <c r="Q800" s="285" t="str">
        <f>IF($N800="Complete",IF(NOT(ISBLANK(L800)),VLOOKUP(L800,'1D.Report SMS INV1'!$D$5:$J$1005,7,FALSE),""),"")</f>
        <v/>
      </c>
      <c r="R800" s="285" t="str">
        <f>IF($N800="Complete",IF(NOT(ISBLANK(J800)),VLOOKUP(J800,'1E.Report SMS INV2'!$D$5:$J$1005,7,FALSE),""),"")</f>
        <v/>
      </c>
      <c r="S800" s="285" t="str">
        <f>IF($N800="Complete",IF(NOT(ISBLANK(K800)),VLOOKUP(K800,'1E.Report SMS INV2'!$D$5:$J$1005,7,FALSE),""),"")</f>
        <v/>
      </c>
      <c r="T800" s="285" t="str">
        <f>IF($N800="Complete",IF(NOT(ISBLANK(L800)),VLOOKUP(L800,'1E.Report SMS INV2'!$D$5:$J$1005,7,FALSE),""),"")</f>
        <v/>
      </c>
      <c r="U800" s="285" t="str">
        <f>IF(N800="Complete",IF(COUNTIF($J$12:$J800,$J800)+COUNTIF($K$12:$K800,$J800)+COUNTIF($L$12:$L800,$J800)&gt;1,"Data Duplicate",""),"")</f>
        <v/>
      </c>
      <c r="V800" s="263" t="str">
        <f>IF($N800="Complete",VLOOKUP($B800,'1C.Report TOS PreCall'!$B$2:$K$842,7,FALSE)," ")</f>
        <v xml:space="preserve"> </v>
      </c>
      <c r="W800" s="263" t="str">
        <f>IF($N800="Complete",VLOOKUP($B800,'1C.Report TOS PreCall'!$B$2:$K$842,4,FALSE)," ")</f>
        <v xml:space="preserve"> </v>
      </c>
      <c r="X800" s="263"/>
      <c r="Y800" s="263" t="str">
        <f>IF($N800="Complete",VLOOKUP($B800,'1C.Report TOS PreCall'!$B$2:$K$842,6,FALSE)," ")</f>
        <v xml:space="preserve"> </v>
      </c>
      <c r="Z800" s="263" t="str">
        <f>IF($N800="Complete",VLOOKUP($B800,'1C.Report TOS PreCall'!$B$2:$K$842,8,FALSE)," ")</f>
        <v xml:space="preserve"> </v>
      </c>
      <c r="AA800" s="263" t="str">
        <f>IF($N800="Complete",VLOOKUP($B800,'1C.Report TOS PreCall'!$B$2:$K$842,5,FALSE)," ")</f>
        <v xml:space="preserve"> </v>
      </c>
    </row>
    <row r="801" spans="1:27">
      <c r="A801" s="284">
        <v>791</v>
      </c>
      <c r="B801" s="262"/>
      <c r="C801" s="262"/>
      <c r="D801" s="262"/>
      <c r="E801" s="291"/>
      <c r="F801" s="268"/>
      <c r="G801" s="268"/>
      <c r="H801" s="291"/>
      <c r="I801" s="268"/>
      <c r="J801" s="295"/>
      <c r="K801" s="295"/>
      <c r="L801" s="295"/>
      <c r="M801" s="291"/>
      <c r="N801" s="262"/>
      <c r="O801" s="285" t="str">
        <f>IF($N801="Complete",IF(NOT(ISBLANK(J801)),VLOOKUP(J801,'1D.Report SMS INV1'!$D$5:$J$1005,7,FALSE),""),"")</f>
        <v/>
      </c>
      <c r="P801" s="285" t="str">
        <f>IF($N801="Complete",IF(NOT(ISBLANK(K801)),VLOOKUP(K801,'1D.Report SMS INV1'!$D$5:$J$1005,7,FALSE),""),"")</f>
        <v/>
      </c>
      <c r="Q801" s="285" t="str">
        <f>IF($N801="Complete",IF(NOT(ISBLANK(L801)),VLOOKUP(L801,'1D.Report SMS INV1'!$D$5:$J$1005,7,FALSE),""),"")</f>
        <v/>
      </c>
      <c r="R801" s="285" t="str">
        <f>IF($N801="Complete",IF(NOT(ISBLANK(J801)),VLOOKUP(J801,'1E.Report SMS INV2'!$D$5:$J$1005,7,FALSE),""),"")</f>
        <v/>
      </c>
      <c r="S801" s="285" t="str">
        <f>IF($N801="Complete",IF(NOT(ISBLANK(K801)),VLOOKUP(K801,'1E.Report SMS INV2'!$D$5:$J$1005,7,FALSE),""),"")</f>
        <v/>
      </c>
      <c r="T801" s="285" t="str">
        <f>IF($N801="Complete",IF(NOT(ISBLANK(L801)),VLOOKUP(L801,'1E.Report SMS INV2'!$D$5:$J$1005,7,FALSE),""),"")</f>
        <v/>
      </c>
      <c r="U801" s="285" t="str">
        <f>IF(N801="Complete",IF(COUNTIF($J$12:$J801,$J801)+COUNTIF($K$12:$K801,$J801)+COUNTIF($L$12:$L801,$J801)&gt;1,"Data Duplicate",""),"")</f>
        <v/>
      </c>
      <c r="V801" s="263" t="str">
        <f>IF($N801="Complete",VLOOKUP($B801,'1C.Report TOS PreCall'!$B$2:$K$842,7,FALSE)," ")</f>
        <v xml:space="preserve"> </v>
      </c>
      <c r="W801" s="263" t="str">
        <f>IF($N801="Complete",VLOOKUP($B801,'1C.Report TOS PreCall'!$B$2:$K$842,4,FALSE)," ")</f>
        <v xml:space="preserve"> </v>
      </c>
      <c r="X801" s="263"/>
      <c r="Y801" s="263" t="str">
        <f>IF($N801="Complete",VLOOKUP($B801,'1C.Report TOS PreCall'!$B$2:$K$842,6,FALSE)," ")</f>
        <v xml:space="preserve"> </v>
      </c>
      <c r="Z801" s="263" t="str">
        <f>IF($N801="Complete",VLOOKUP($B801,'1C.Report TOS PreCall'!$B$2:$K$842,8,FALSE)," ")</f>
        <v xml:space="preserve"> </v>
      </c>
      <c r="AA801" s="263" t="str">
        <f>IF($N801="Complete",VLOOKUP($B801,'1C.Report TOS PreCall'!$B$2:$K$842,5,FALSE)," ")</f>
        <v xml:space="preserve"> </v>
      </c>
    </row>
    <row r="802" spans="1:27">
      <c r="A802" s="284">
        <v>792</v>
      </c>
      <c r="B802" s="262"/>
      <c r="C802" s="262"/>
      <c r="D802" s="262"/>
      <c r="E802" s="291"/>
      <c r="F802" s="268"/>
      <c r="G802" s="268"/>
      <c r="H802" s="291"/>
      <c r="I802" s="268"/>
      <c r="J802" s="295"/>
      <c r="K802" s="295"/>
      <c r="L802" s="295"/>
      <c r="M802" s="291"/>
      <c r="N802" s="262"/>
      <c r="O802" s="285" t="str">
        <f>IF($N802="Complete",IF(NOT(ISBLANK(J802)),VLOOKUP(J802,'1D.Report SMS INV1'!$D$5:$J$1005,7,FALSE),""),"")</f>
        <v/>
      </c>
      <c r="P802" s="285" t="str">
        <f>IF($N802="Complete",IF(NOT(ISBLANK(K802)),VLOOKUP(K802,'1D.Report SMS INV1'!$D$5:$J$1005,7,FALSE),""),"")</f>
        <v/>
      </c>
      <c r="Q802" s="285" t="str">
        <f>IF($N802="Complete",IF(NOT(ISBLANK(L802)),VLOOKUP(L802,'1D.Report SMS INV1'!$D$5:$J$1005,7,FALSE),""),"")</f>
        <v/>
      </c>
      <c r="R802" s="285" t="str">
        <f>IF($N802="Complete",IF(NOT(ISBLANK(J802)),VLOOKUP(J802,'1E.Report SMS INV2'!$D$5:$J$1005,7,FALSE),""),"")</f>
        <v/>
      </c>
      <c r="S802" s="285" t="str">
        <f>IF($N802="Complete",IF(NOT(ISBLANK(K802)),VLOOKUP(K802,'1E.Report SMS INV2'!$D$5:$J$1005,7,FALSE),""),"")</f>
        <v/>
      </c>
      <c r="T802" s="285" t="str">
        <f>IF($N802="Complete",IF(NOT(ISBLANK(L802)),VLOOKUP(L802,'1E.Report SMS INV2'!$D$5:$J$1005,7,FALSE),""),"")</f>
        <v/>
      </c>
      <c r="U802" s="285" t="str">
        <f>IF(N802="Complete",IF(COUNTIF($J$12:$J802,$J802)+COUNTIF($K$12:$K802,$J802)+COUNTIF($L$12:$L802,$J802)&gt;1,"Data Duplicate",""),"")</f>
        <v/>
      </c>
      <c r="V802" s="263" t="str">
        <f>IF($N802="Complete",VLOOKUP($B802,'1C.Report TOS PreCall'!$B$2:$K$842,7,FALSE)," ")</f>
        <v xml:space="preserve"> </v>
      </c>
      <c r="W802" s="263" t="str">
        <f>IF($N802="Complete",VLOOKUP($B802,'1C.Report TOS PreCall'!$B$2:$K$842,4,FALSE)," ")</f>
        <v xml:space="preserve"> </v>
      </c>
      <c r="X802" s="263"/>
      <c r="Y802" s="263" t="str">
        <f>IF($N802="Complete",VLOOKUP($B802,'1C.Report TOS PreCall'!$B$2:$K$842,6,FALSE)," ")</f>
        <v xml:space="preserve"> </v>
      </c>
      <c r="Z802" s="263" t="str">
        <f>IF($N802="Complete",VLOOKUP($B802,'1C.Report TOS PreCall'!$B$2:$K$842,8,FALSE)," ")</f>
        <v xml:space="preserve"> </v>
      </c>
      <c r="AA802" s="263" t="str">
        <f>IF($N802="Complete",VLOOKUP($B802,'1C.Report TOS PreCall'!$B$2:$K$842,5,FALSE)," ")</f>
        <v xml:space="preserve"> </v>
      </c>
    </row>
    <row r="803" spans="1:27">
      <c r="A803" s="284">
        <v>793</v>
      </c>
      <c r="B803" s="262"/>
      <c r="C803" s="262"/>
      <c r="D803" s="262"/>
      <c r="E803" s="291"/>
      <c r="F803" s="268"/>
      <c r="G803" s="268"/>
      <c r="H803" s="291"/>
      <c r="I803" s="268"/>
      <c r="J803" s="295"/>
      <c r="K803" s="295"/>
      <c r="L803" s="295"/>
      <c r="M803" s="291"/>
      <c r="N803" s="262"/>
      <c r="O803" s="285" t="str">
        <f>IF($N803="Complete",IF(NOT(ISBLANK(J803)),VLOOKUP(J803,'1D.Report SMS INV1'!$D$5:$J$1005,7,FALSE),""),"")</f>
        <v/>
      </c>
      <c r="P803" s="285" t="str">
        <f>IF($N803="Complete",IF(NOT(ISBLANK(K803)),VLOOKUP(K803,'1D.Report SMS INV1'!$D$5:$J$1005,7,FALSE),""),"")</f>
        <v/>
      </c>
      <c r="Q803" s="285" t="str">
        <f>IF($N803="Complete",IF(NOT(ISBLANK(L803)),VLOOKUP(L803,'1D.Report SMS INV1'!$D$5:$J$1005,7,FALSE),""),"")</f>
        <v/>
      </c>
      <c r="R803" s="285" t="str">
        <f>IF($N803="Complete",IF(NOT(ISBLANK(J803)),VLOOKUP(J803,'1E.Report SMS INV2'!$D$5:$J$1005,7,FALSE),""),"")</f>
        <v/>
      </c>
      <c r="S803" s="285" t="str">
        <f>IF($N803="Complete",IF(NOT(ISBLANK(K803)),VLOOKUP(K803,'1E.Report SMS INV2'!$D$5:$J$1005,7,FALSE),""),"")</f>
        <v/>
      </c>
      <c r="T803" s="285" t="str">
        <f>IF($N803="Complete",IF(NOT(ISBLANK(L803)),VLOOKUP(L803,'1E.Report SMS INV2'!$D$5:$J$1005,7,FALSE),""),"")</f>
        <v/>
      </c>
      <c r="U803" s="285" t="str">
        <f>IF(N803="Complete",IF(COUNTIF($J$12:$J803,$J803)+COUNTIF($K$12:$K803,$J803)+COUNTIF($L$12:$L803,$J803)&gt;1,"Data Duplicate",""),"")</f>
        <v/>
      </c>
      <c r="V803" s="263" t="str">
        <f>IF($N803="Complete",VLOOKUP($B803,'1C.Report TOS PreCall'!$B$2:$K$842,7,FALSE)," ")</f>
        <v xml:space="preserve"> </v>
      </c>
      <c r="W803" s="263" t="str">
        <f>IF($N803="Complete",VLOOKUP($B803,'1C.Report TOS PreCall'!$B$2:$K$842,4,FALSE)," ")</f>
        <v xml:space="preserve"> </v>
      </c>
      <c r="X803" s="263"/>
      <c r="Y803" s="263" t="str">
        <f>IF($N803="Complete",VLOOKUP($B803,'1C.Report TOS PreCall'!$B$2:$K$842,6,FALSE)," ")</f>
        <v xml:space="preserve"> </v>
      </c>
      <c r="Z803" s="263" t="str">
        <f>IF($N803="Complete",VLOOKUP($B803,'1C.Report TOS PreCall'!$B$2:$K$842,8,FALSE)," ")</f>
        <v xml:space="preserve"> </v>
      </c>
      <c r="AA803" s="263" t="str">
        <f>IF($N803="Complete",VLOOKUP($B803,'1C.Report TOS PreCall'!$B$2:$K$842,5,FALSE)," ")</f>
        <v xml:space="preserve"> </v>
      </c>
    </row>
    <row r="804" spans="1:27">
      <c r="A804" s="284">
        <v>794</v>
      </c>
      <c r="B804" s="262"/>
      <c r="C804" s="262"/>
      <c r="D804" s="262"/>
      <c r="E804" s="291"/>
      <c r="F804" s="268"/>
      <c r="G804" s="268"/>
      <c r="H804" s="291"/>
      <c r="I804" s="268"/>
      <c r="J804" s="295"/>
      <c r="K804" s="295"/>
      <c r="L804" s="295"/>
      <c r="M804" s="291"/>
      <c r="N804" s="262"/>
      <c r="O804" s="285" t="str">
        <f>IF($N804="Complete",IF(NOT(ISBLANK(J804)),VLOOKUP(J804,'1D.Report SMS INV1'!$D$5:$J$1005,7,FALSE),""),"")</f>
        <v/>
      </c>
      <c r="P804" s="285" t="str">
        <f>IF($N804="Complete",IF(NOT(ISBLANK(K804)),VLOOKUP(K804,'1D.Report SMS INV1'!$D$5:$J$1005,7,FALSE),""),"")</f>
        <v/>
      </c>
      <c r="Q804" s="285" t="str">
        <f>IF($N804="Complete",IF(NOT(ISBLANK(L804)),VLOOKUP(L804,'1D.Report SMS INV1'!$D$5:$J$1005,7,FALSE),""),"")</f>
        <v/>
      </c>
      <c r="R804" s="285" t="str">
        <f>IF($N804="Complete",IF(NOT(ISBLANK(J804)),VLOOKUP(J804,'1E.Report SMS INV2'!$D$5:$J$1005,7,FALSE),""),"")</f>
        <v/>
      </c>
      <c r="S804" s="285" t="str">
        <f>IF($N804="Complete",IF(NOT(ISBLANK(K804)),VLOOKUP(K804,'1E.Report SMS INV2'!$D$5:$J$1005,7,FALSE),""),"")</f>
        <v/>
      </c>
      <c r="T804" s="285" t="str">
        <f>IF($N804="Complete",IF(NOT(ISBLANK(L804)),VLOOKUP(L804,'1E.Report SMS INV2'!$D$5:$J$1005,7,FALSE),""),"")</f>
        <v/>
      </c>
      <c r="U804" s="285" t="str">
        <f>IF(N804="Complete",IF(COUNTIF($J$12:$J804,$J804)+COUNTIF($K$12:$K804,$J804)+COUNTIF($L$12:$L804,$J804)&gt;1,"Data Duplicate",""),"")</f>
        <v/>
      </c>
      <c r="V804" s="263" t="str">
        <f>IF($N804="Complete",VLOOKUP($B804,'1C.Report TOS PreCall'!$B$2:$K$842,7,FALSE)," ")</f>
        <v xml:space="preserve"> </v>
      </c>
      <c r="W804" s="263" t="str">
        <f>IF($N804="Complete",VLOOKUP($B804,'1C.Report TOS PreCall'!$B$2:$K$842,4,FALSE)," ")</f>
        <v xml:space="preserve"> </v>
      </c>
      <c r="X804" s="263"/>
      <c r="Y804" s="263" t="str">
        <f>IF($N804="Complete",VLOOKUP($B804,'1C.Report TOS PreCall'!$B$2:$K$842,6,FALSE)," ")</f>
        <v xml:space="preserve"> </v>
      </c>
      <c r="Z804" s="263" t="str">
        <f>IF($N804="Complete",VLOOKUP($B804,'1C.Report TOS PreCall'!$B$2:$K$842,8,FALSE)," ")</f>
        <v xml:space="preserve"> </v>
      </c>
      <c r="AA804" s="263" t="str">
        <f>IF($N804="Complete",VLOOKUP($B804,'1C.Report TOS PreCall'!$B$2:$K$842,5,FALSE)," ")</f>
        <v xml:space="preserve"> </v>
      </c>
    </row>
    <row r="805" spans="1:27">
      <c r="A805" s="284">
        <v>795</v>
      </c>
      <c r="B805" s="262"/>
      <c r="C805" s="262"/>
      <c r="D805" s="262"/>
      <c r="E805" s="291"/>
      <c r="F805" s="268"/>
      <c r="G805" s="268"/>
      <c r="H805" s="291"/>
      <c r="I805" s="268"/>
      <c r="J805" s="295"/>
      <c r="K805" s="295"/>
      <c r="L805" s="295"/>
      <c r="M805" s="291"/>
      <c r="N805" s="262"/>
      <c r="O805" s="285" t="str">
        <f>IF($N805="Complete",IF(NOT(ISBLANK(J805)),VLOOKUP(J805,'1D.Report SMS INV1'!$D$5:$J$1005,7,FALSE),""),"")</f>
        <v/>
      </c>
      <c r="P805" s="285" t="str">
        <f>IF($N805="Complete",IF(NOT(ISBLANK(K805)),VLOOKUP(K805,'1D.Report SMS INV1'!$D$5:$J$1005,7,FALSE),""),"")</f>
        <v/>
      </c>
      <c r="Q805" s="285" t="str">
        <f>IF($N805="Complete",IF(NOT(ISBLANK(L805)),VLOOKUP(L805,'1D.Report SMS INV1'!$D$5:$J$1005,7,FALSE),""),"")</f>
        <v/>
      </c>
      <c r="R805" s="285" t="str">
        <f>IF($N805="Complete",IF(NOT(ISBLANK(J805)),VLOOKUP(J805,'1E.Report SMS INV2'!$D$5:$J$1005,7,FALSE),""),"")</f>
        <v/>
      </c>
      <c r="S805" s="285" t="str">
        <f>IF($N805="Complete",IF(NOT(ISBLANK(K805)),VLOOKUP(K805,'1E.Report SMS INV2'!$D$5:$J$1005,7,FALSE),""),"")</f>
        <v/>
      </c>
      <c r="T805" s="285" t="str">
        <f>IF($N805="Complete",IF(NOT(ISBLANK(L805)),VLOOKUP(L805,'1E.Report SMS INV2'!$D$5:$J$1005,7,FALSE),""),"")</f>
        <v/>
      </c>
      <c r="U805" s="285" t="str">
        <f>IF(N805="Complete",IF(COUNTIF($J$12:$J805,$J805)+COUNTIF($K$12:$K805,$J805)+COUNTIF($L$12:$L805,$J805)&gt;1,"Data Duplicate",""),"")</f>
        <v/>
      </c>
      <c r="V805" s="263" t="str">
        <f>IF($N805="Complete",VLOOKUP($B805,'1C.Report TOS PreCall'!$B$2:$K$842,7,FALSE)," ")</f>
        <v xml:space="preserve"> </v>
      </c>
      <c r="W805" s="263" t="str">
        <f>IF($N805="Complete",VLOOKUP($B805,'1C.Report TOS PreCall'!$B$2:$K$842,4,FALSE)," ")</f>
        <v xml:space="preserve"> </v>
      </c>
      <c r="X805" s="263"/>
      <c r="Y805" s="263" t="str">
        <f>IF($N805="Complete",VLOOKUP($B805,'1C.Report TOS PreCall'!$B$2:$K$842,6,FALSE)," ")</f>
        <v xml:space="preserve"> </v>
      </c>
      <c r="Z805" s="263" t="str">
        <f>IF($N805="Complete",VLOOKUP($B805,'1C.Report TOS PreCall'!$B$2:$K$842,8,FALSE)," ")</f>
        <v xml:space="preserve"> </v>
      </c>
      <c r="AA805" s="263" t="str">
        <f>IF($N805="Complete",VLOOKUP($B805,'1C.Report TOS PreCall'!$B$2:$K$842,5,FALSE)," ")</f>
        <v xml:space="preserve"> </v>
      </c>
    </row>
    <row r="806" spans="1:27">
      <c r="A806" s="284">
        <v>796</v>
      </c>
      <c r="B806" s="262"/>
      <c r="C806" s="262"/>
      <c r="D806" s="262"/>
      <c r="E806" s="291"/>
      <c r="F806" s="268"/>
      <c r="G806" s="268"/>
      <c r="H806" s="291"/>
      <c r="I806" s="268"/>
      <c r="J806" s="295"/>
      <c r="K806" s="295"/>
      <c r="L806" s="295"/>
      <c r="M806" s="291"/>
      <c r="N806" s="262"/>
      <c r="O806" s="285" t="str">
        <f>IF($N806="Complete",IF(NOT(ISBLANK(J806)),VLOOKUP(J806,'1D.Report SMS INV1'!$D$5:$J$1005,7,FALSE),""),"")</f>
        <v/>
      </c>
      <c r="P806" s="285" t="str">
        <f>IF($N806="Complete",IF(NOT(ISBLANK(K806)),VLOOKUP(K806,'1D.Report SMS INV1'!$D$5:$J$1005,7,FALSE),""),"")</f>
        <v/>
      </c>
      <c r="Q806" s="285" t="str">
        <f>IF($N806="Complete",IF(NOT(ISBLANK(L806)),VLOOKUP(L806,'1D.Report SMS INV1'!$D$5:$J$1005,7,FALSE),""),"")</f>
        <v/>
      </c>
      <c r="R806" s="285" t="str">
        <f>IF($N806="Complete",IF(NOT(ISBLANK(J806)),VLOOKUP(J806,'1E.Report SMS INV2'!$D$5:$J$1005,7,FALSE),""),"")</f>
        <v/>
      </c>
      <c r="S806" s="285" t="str">
        <f>IF($N806="Complete",IF(NOT(ISBLANK(K806)),VLOOKUP(K806,'1E.Report SMS INV2'!$D$5:$J$1005,7,FALSE),""),"")</f>
        <v/>
      </c>
      <c r="T806" s="285" t="str">
        <f>IF($N806="Complete",IF(NOT(ISBLANK(L806)),VLOOKUP(L806,'1E.Report SMS INV2'!$D$5:$J$1005,7,FALSE),""),"")</f>
        <v/>
      </c>
      <c r="U806" s="285" t="str">
        <f>IF(N806="Complete",IF(COUNTIF($J$12:$J806,$J806)+COUNTIF($K$12:$K806,$J806)+COUNTIF($L$12:$L806,$J806)&gt;1,"Data Duplicate",""),"")</f>
        <v/>
      </c>
      <c r="V806" s="263" t="str">
        <f>IF($N806="Complete",VLOOKUP($B806,'1C.Report TOS PreCall'!$B$2:$K$842,7,FALSE)," ")</f>
        <v xml:space="preserve"> </v>
      </c>
      <c r="W806" s="263" t="str">
        <f>IF($N806="Complete",VLOOKUP($B806,'1C.Report TOS PreCall'!$B$2:$K$842,4,FALSE)," ")</f>
        <v xml:space="preserve"> </v>
      </c>
      <c r="X806" s="263"/>
      <c r="Y806" s="263" t="str">
        <f>IF($N806="Complete",VLOOKUP($B806,'1C.Report TOS PreCall'!$B$2:$K$842,6,FALSE)," ")</f>
        <v xml:space="preserve"> </v>
      </c>
      <c r="Z806" s="263" t="str">
        <f>IF($N806="Complete",VLOOKUP($B806,'1C.Report TOS PreCall'!$B$2:$K$842,8,FALSE)," ")</f>
        <v xml:space="preserve"> </v>
      </c>
      <c r="AA806" s="263" t="str">
        <f>IF($N806="Complete",VLOOKUP($B806,'1C.Report TOS PreCall'!$B$2:$K$842,5,FALSE)," ")</f>
        <v xml:space="preserve"> </v>
      </c>
    </row>
    <row r="807" spans="1:27">
      <c r="A807" s="284">
        <v>797</v>
      </c>
      <c r="B807" s="262"/>
      <c r="C807" s="262"/>
      <c r="D807" s="262"/>
      <c r="E807" s="291"/>
      <c r="F807" s="268"/>
      <c r="G807" s="268"/>
      <c r="H807" s="291"/>
      <c r="I807" s="268"/>
      <c r="J807" s="295"/>
      <c r="K807" s="295"/>
      <c r="L807" s="295"/>
      <c r="M807" s="291"/>
      <c r="N807" s="262"/>
      <c r="O807" s="285" t="str">
        <f>IF($N807="Complete",IF(NOT(ISBLANK(J807)),VLOOKUP(J807,'1D.Report SMS INV1'!$D$5:$J$1005,7,FALSE),""),"")</f>
        <v/>
      </c>
      <c r="P807" s="285" t="str">
        <f>IF($N807="Complete",IF(NOT(ISBLANK(K807)),VLOOKUP(K807,'1D.Report SMS INV1'!$D$5:$J$1005,7,FALSE),""),"")</f>
        <v/>
      </c>
      <c r="Q807" s="285" t="str">
        <f>IF($N807="Complete",IF(NOT(ISBLANK(L807)),VLOOKUP(L807,'1D.Report SMS INV1'!$D$5:$J$1005,7,FALSE),""),"")</f>
        <v/>
      </c>
      <c r="R807" s="285" t="str">
        <f>IF($N807="Complete",IF(NOT(ISBLANK(J807)),VLOOKUP(J807,'1E.Report SMS INV2'!$D$5:$J$1005,7,FALSE),""),"")</f>
        <v/>
      </c>
      <c r="S807" s="285" t="str">
        <f>IF($N807="Complete",IF(NOT(ISBLANK(K807)),VLOOKUP(K807,'1E.Report SMS INV2'!$D$5:$J$1005,7,FALSE),""),"")</f>
        <v/>
      </c>
      <c r="T807" s="285" t="str">
        <f>IF($N807="Complete",IF(NOT(ISBLANK(L807)),VLOOKUP(L807,'1E.Report SMS INV2'!$D$5:$J$1005,7,FALSE),""),"")</f>
        <v/>
      </c>
      <c r="U807" s="285" t="str">
        <f>IF(N807="Complete",IF(COUNTIF($J$12:$J807,$J807)+COUNTIF($K$12:$K807,$J807)+COUNTIF($L$12:$L807,$J807)&gt;1,"Data Duplicate",""),"")</f>
        <v/>
      </c>
      <c r="V807" s="263" t="str">
        <f>IF($N807="Complete",VLOOKUP($B807,'1C.Report TOS PreCall'!$B$2:$K$842,7,FALSE)," ")</f>
        <v xml:space="preserve"> </v>
      </c>
      <c r="W807" s="263" t="str">
        <f>IF($N807="Complete",VLOOKUP($B807,'1C.Report TOS PreCall'!$B$2:$K$842,4,FALSE)," ")</f>
        <v xml:space="preserve"> </v>
      </c>
      <c r="X807" s="263"/>
      <c r="Y807" s="263" t="str">
        <f>IF($N807="Complete",VLOOKUP($B807,'1C.Report TOS PreCall'!$B$2:$K$842,6,FALSE)," ")</f>
        <v xml:space="preserve"> </v>
      </c>
      <c r="Z807" s="263" t="str">
        <f>IF($N807="Complete",VLOOKUP($B807,'1C.Report TOS PreCall'!$B$2:$K$842,8,FALSE)," ")</f>
        <v xml:space="preserve"> </v>
      </c>
      <c r="AA807" s="263" t="str">
        <f>IF($N807="Complete",VLOOKUP($B807,'1C.Report TOS PreCall'!$B$2:$K$842,5,FALSE)," ")</f>
        <v xml:space="preserve"> </v>
      </c>
    </row>
    <row r="808" spans="1:27">
      <c r="A808" s="284">
        <v>798</v>
      </c>
      <c r="B808" s="262"/>
      <c r="C808" s="262"/>
      <c r="D808" s="262"/>
      <c r="E808" s="291"/>
      <c r="F808" s="268"/>
      <c r="G808" s="268"/>
      <c r="H808" s="291"/>
      <c r="I808" s="268"/>
      <c r="J808" s="295"/>
      <c r="K808" s="295"/>
      <c r="L808" s="295"/>
      <c r="M808" s="291"/>
      <c r="N808" s="262"/>
      <c r="O808" s="285" t="str">
        <f>IF($N808="Complete",IF(NOT(ISBLANK(J808)),VLOOKUP(J808,'1D.Report SMS INV1'!$D$5:$J$1005,7,FALSE),""),"")</f>
        <v/>
      </c>
      <c r="P808" s="285" t="str">
        <f>IF($N808="Complete",IF(NOT(ISBLANK(K808)),VLOOKUP(K808,'1D.Report SMS INV1'!$D$5:$J$1005,7,FALSE),""),"")</f>
        <v/>
      </c>
      <c r="Q808" s="285" t="str">
        <f>IF($N808="Complete",IF(NOT(ISBLANK(L808)),VLOOKUP(L808,'1D.Report SMS INV1'!$D$5:$J$1005,7,FALSE),""),"")</f>
        <v/>
      </c>
      <c r="R808" s="285" t="str">
        <f>IF($N808="Complete",IF(NOT(ISBLANK(J808)),VLOOKUP(J808,'1E.Report SMS INV2'!$D$5:$J$1005,7,FALSE),""),"")</f>
        <v/>
      </c>
      <c r="S808" s="285" t="str">
        <f>IF($N808="Complete",IF(NOT(ISBLANK(K808)),VLOOKUP(K808,'1E.Report SMS INV2'!$D$5:$J$1005,7,FALSE),""),"")</f>
        <v/>
      </c>
      <c r="T808" s="285" t="str">
        <f>IF($N808="Complete",IF(NOT(ISBLANK(L808)),VLOOKUP(L808,'1E.Report SMS INV2'!$D$5:$J$1005,7,FALSE),""),"")</f>
        <v/>
      </c>
      <c r="U808" s="285" t="str">
        <f>IF(N808="Complete",IF(COUNTIF($J$12:$J808,$J808)+COUNTIF($K$12:$K808,$J808)+COUNTIF($L$12:$L808,$J808)&gt;1,"Data Duplicate",""),"")</f>
        <v/>
      </c>
      <c r="V808" s="263" t="str">
        <f>IF($N808="Complete",VLOOKUP($B808,'1C.Report TOS PreCall'!$B$2:$K$842,7,FALSE)," ")</f>
        <v xml:space="preserve"> </v>
      </c>
      <c r="W808" s="263" t="str">
        <f>IF($N808="Complete",VLOOKUP($B808,'1C.Report TOS PreCall'!$B$2:$K$842,4,FALSE)," ")</f>
        <v xml:space="preserve"> </v>
      </c>
      <c r="X808" s="263"/>
      <c r="Y808" s="263" t="str">
        <f>IF($N808="Complete",VLOOKUP($B808,'1C.Report TOS PreCall'!$B$2:$K$842,6,FALSE)," ")</f>
        <v xml:space="preserve"> </v>
      </c>
      <c r="Z808" s="263" t="str">
        <f>IF($N808="Complete",VLOOKUP($B808,'1C.Report TOS PreCall'!$B$2:$K$842,8,FALSE)," ")</f>
        <v xml:space="preserve"> </v>
      </c>
      <c r="AA808" s="263" t="str">
        <f>IF($N808="Complete",VLOOKUP($B808,'1C.Report TOS PreCall'!$B$2:$K$842,5,FALSE)," ")</f>
        <v xml:space="preserve"> </v>
      </c>
    </row>
    <row r="809" spans="1:27">
      <c r="A809" s="284">
        <v>799</v>
      </c>
      <c r="B809" s="262"/>
      <c r="C809" s="262"/>
      <c r="D809" s="262"/>
      <c r="E809" s="291"/>
      <c r="F809" s="268"/>
      <c r="G809" s="268"/>
      <c r="H809" s="291"/>
      <c r="I809" s="268"/>
      <c r="J809" s="295"/>
      <c r="K809" s="295"/>
      <c r="L809" s="295"/>
      <c r="M809" s="291"/>
      <c r="N809" s="262"/>
      <c r="O809" s="285" t="str">
        <f>IF($N809="Complete",IF(NOT(ISBLANK(J809)),VLOOKUP(J809,'1D.Report SMS INV1'!$D$5:$J$1005,7,FALSE),""),"")</f>
        <v/>
      </c>
      <c r="P809" s="285" t="str">
        <f>IF($N809="Complete",IF(NOT(ISBLANK(K809)),VLOOKUP(K809,'1D.Report SMS INV1'!$D$5:$J$1005,7,FALSE),""),"")</f>
        <v/>
      </c>
      <c r="Q809" s="285" t="str">
        <f>IF($N809="Complete",IF(NOT(ISBLANK(L809)),VLOOKUP(L809,'1D.Report SMS INV1'!$D$5:$J$1005,7,FALSE),""),"")</f>
        <v/>
      </c>
      <c r="R809" s="285" t="str">
        <f>IF($N809="Complete",IF(NOT(ISBLANK(J809)),VLOOKUP(J809,'1E.Report SMS INV2'!$D$5:$J$1005,7,FALSE),""),"")</f>
        <v/>
      </c>
      <c r="S809" s="285" t="str">
        <f>IF($N809="Complete",IF(NOT(ISBLANK(K809)),VLOOKUP(K809,'1E.Report SMS INV2'!$D$5:$J$1005,7,FALSE),""),"")</f>
        <v/>
      </c>
      <c r="T809" s="285" t="str">
        <f>IF($N809="Complete",IF(NOT(ISBLANK(L809)),VLOOKUP(L809,'1E.Report SMS INV2'!$D$5:$J$1005,7,FALSE),""),"")</f>
        <v/>
      </c>
      <c r="U809" s="285" t="str">
        <f>IF(N809="Complete",IF(COUNTIF($J$12:$J809,$J809)+COUNTIF($K$12:$K809,$J809)+COUNTIF($L$12:$L809,$J809)&gt;1,"Data Duplicate",""),"")</f>
        <v/>
      </c>
      <c r="V809" s="263" t="str">
        <f>IF($N809="Complete",VLOOKUP($B809,'1C.Report TOS PreCall'!$B$2:$K$842,7,FALSE)," ")</f>
        <v xml:space="preserve"> </v>
      </c>
      <c r="W809" s="263" t="str">
        <f>IF($N809="Complete",VLOOKUP($B809,'1C.Report TOS PreCall'!$B$2:$K$842,4,FALSE)," ")</f>
        <v xml:space="preserve"> </v>
      </c>
      <c r="X809" s="263"/>
      <c r="Y809" s="263" t="str">
        <f>IF($N809="Complete",VLOOKUP($B809,'1C.Report TOS PreCall'!$B$2:$K$842,6,FALSE)," ")</f>
        <v xml:space="preserve"> </v>
      </c>
      <c r="Z809" s="263" t="str">
        <f>IF($N809="Complete",VLOOKUP($B809,'1C.Report TOS PreCall'!$B$2:$K$842,8,FALSE)," ")</f>
        <v xml:space="preserve"> </v>
      </c>
      <c r="AA809" s="263" t="str">
        <f>IF($N809="Complete",VLOOKUP($B809,'1C.Report TOS PreCall'!$B$2:$K$842,5,FALSE)," ")</f>
        <v xml:space="preserve"> </v>
      </c>
    </row>
    <row r="810" spans="1:27">
      <c r="A810" s="284">
        <v>800</v>
      </c>
      <c r="B810" s="262"/>
      <c r="C810" s="262"/>
      <c r="D810" s="262"/>
      <c r="E810" s="291"/>
      <c r="F810" s="268"/>
      <c r="G810" s="268"/>
      <c r="H810" s="291"/>
      <c r="I810" s="268"/>
      <c r="J810" s="295"/>
      <c r="K810" s="295"/>
      <c r="L810" s="295"/>
      <c r="M810" s="291"/>
      <c r="N810" s="262"/>
      <c r="O810" s="285" t="str">
        <f>IF($N810="Complete",IF(NOT(ISBLANK(J810)),VLOOKUP(J810,'1D.Report SMS INV1'!$D$5:$J$1005,7,FALSE),""),"")</f>
        <v/>
      </c>
      <c r="P810" s="285" t="str">
        <f>IF($N810="Complete",IF(NOT(ISBLANK(K810)),VLOOKUP(K810,'1D.Report SMS INV1'!$D$5:$J$1005,7,FALSE),""),"")</f>
        <v/>
      </c>
      <c r="Q810" s="285" t="str">
        <f>IF($N810="Complete",IF(NOT(ISBLANK(L810)),VLOOKUP(L810,'1D.Report SMS INV1'!$D$5:$J$1005,7,FALSE),""),"")</f>
        <v/>
      </c>
      <c r="R810" s="285" t="str">
        <f>IF($N810="Complete",IF(NOT(ISBLANK(J810)),VLOOKUP(J810,'1E.Report SMS INV2'!$D$5:$J$1005,7,FALSE),""),"")</f>
        <v/>
      </c>
      <c r="S810" s="285" t="str">
        <f>IF($N810="Complete",IF(NOT(ISBLANK(K810)),VLOOKUP(K810,'1E.Report SMS INV2'!$D$5:$J$1005,7,FALSE),""),"")</f>
        <v/>
      </c>
      <c r="T810" s="285" t="str">
        <f>IF($N810="Complete",IF(NOT(ISBLANK(L810)),VLOOKUP(L810,'1E.Report SMS INV2'!$D$5:$J$1005,7,FALSE),""),"")</f>
        <v/>
      </c>
      <c r="U810" s="285" t="str">
        <f>IF(N810="Complete",IF(COUNTIF($J$12:$J810,$J810)+COUNTIF($K$12:$K810,$J810)+COUNTIF($L$12:$L810,$J810)&gt;1,"Data Duplicate",""),"")</f>
        <v/>
      </c>
      <c r="V810" s="263" t="str">
        <f>IF($N810="Complete",VLOOKUP($B810,'1C.Report TOS PreCall'!$B$2:$K$842,7,FALSE)," ")</f>
        <v xml:space="preserve"> </v>
      </c>
      <c r="W810" s="263" t="str">
        <f>IF($N810="Complete",VLOOKUP($B810,'1C.Report TOS PreCall'!$B$2:$K$842,4,FALSE)," ")</f>
        <v xml:space="preserve"> </v>
      </c>
      <c r="X810" s="263"/>
      <c r="Y810" s="263" t="str">
        <f>IF($N810="Complete",VLOOKUP($B810,'1C.Report TOS PreCall'!$B$2:$K$842,6,FALSE)," ")</f>
        <v xml:space="preserve"> </v>
      </c>
      <c r="Z810" s="263" t="str">
        <f>IF($N810="Complete",VLOOKUP($B810,'1C.Report TOS PreCall'!$B$2:$K$842,8,FALSE)," ")</f>
        <v xml:space="preserve"> </v>
      </c>
      <c r="AA810" s="263" t="str">
        <f>IF($N810="Complete",VLOOKUP($B810,'1C.Report TOS PreCall'!$B$2:$K$842,5,FALSE)," ")</f>
        <v xml:space="preserve"> </v>
      </c>
    </row>
    <row r="811" spans="1:27">
      <c r="A811" s="284">
        <v>801</v>
      </c>
      <c r="B811" s="262"/>
      <c r="C811" s="262"/>
      <c r="D811" s="262"/>
      <c r="E811" s="291"/>
      <c r="F811" s="268"/>
      <c r="G811" s="268"/>
      <c r="H811" s="291"/>
      <c r="I811" s="268"/>
      <c r="J811" s="295"/>
      <c r="K811" s="295"/>
      <c r="L811" s="295"/>
      <c r="M811" s="291"/>
      <c r="N811" s="262"/>
      <c r="O811" s="285" t="str">
        <f>IF($N811="Complete",IF(NOT(ISBLANK(J811)),VLOOKUP(J811,'1D.Report SMS INV1'!$D$5:$J$1005,7,FALSE),""),"")</f>
        <v/>
      </c>
      <c r="P811" s="285" t="str">
        <f>IF($N811="Complete",IF(NOT(ISBLANK(K811)),VLOOKUP(K811,'1D.Report SMS INV1'!$D$5:$J$1005,7,FALSE),""),"")</f>
        <v/>
      </c>
      <c r="Q811" s="285" t="str">
        <f>IF($N811="Complete",IF(NOT(ISBLANK(L811)),VLOOKUP(L811,'1D.Report SMS INV1'!$D$5:$J$1005,7,FALSE),""),"")</f>
        <v/>
      </c>
      <c r="R811" s="285" t="str">
        <f>IF($N811="Complete",IF(NOT(ISBLANK(J811)),VLOOKUP(J811,'1E.Report SMS INV2'!$D$5:$J$1005,7,FALSE),""),"")</f>
        <v/>
      </c>
      <c r="S811" s="285" t="str">
        <f>IF($N811="Complete",IF(NOT(ISBLANK(K811)),VLOOKUP(K811,'1E.Report SMS INV2'!$D$5:$J$1005,7,FALSE),""),"")</f>
        <v/>
      </c>
      <c r="T811" s="285" t="str">
        <f>IF($N811="Complete",IF(NOT(ISBLANK(L811)),VLOOKUP(L811,'1E.Report SMS INV2'!$D$5:$J$1005,7,FALSE),""),"")</f>
        <v/>
      </c>
      <c r="U811" s="285" t="str">
        <f>IF(N811="Complete",IF(COUNTIF($J$12:$J811,$J811)+COUNTIF($K$12:$K811,$J811)+COUNTIF($L$12:$L811,$J811)&gt;1,"Data Duplicate",""),"")</f>
        <v/>
      </c>
      <c r="V811" s="263" t="str">
        <f>IF($N811="Complete",VLOOKUP($B811,'1C.Report TOS PreCall'!$B$2:$K$842,7,FALSE)," ")</f>
        <v xml:space="preserve"> </v>
      </c>
      <c r="W811" s="263" t="str">
        <f>IF($N811="Complete",VLOOKUP($B811,'1C.Report TOS PreCall'!$B$2:$K$842,4,FALSE)," ")</f>
        <v xml:space="preserve"> </v>
      </c>
      <c r="X811" s="263"/>
      <c r="Y811" s="263" t="str">
        <f>IF($N811="Complete",VLOOKUP($B811,'1C.Report TOS PreCall'!$B$2:$K$842,6,FALSE)," ")</f>
        <v xml:space="preserve"> </v>
      </c>
      <c r="Z811" s="263" t="str">
        <f>IF($N811="Complete",VLOOKUP($B811,'1C.Report TOS PreCall'!$B$2:$K$842,8,FALSE)," ")</f>
        <v xml:space="preserve"> </v>
      </c>
      <c r="AA811" s="263" t="str">
        <f>IF($N811="Complete",VLOOKUP($B811,'1C.Report TOS PreCall'!$B$2:$K$842,5,FALSE)," ")</f>
        <v xml:space="preserve"> </v>
      </c>
    </row>
    <row r="812" spans="1:27">
      <c r="A812" s="284">
        <v>802</v>
      </c>
      <c r="B812" s="262"/>
      <c r="C812" s="262"/>
      <c r="D812" s="262"/>
      <c r="E812" s="291"/>
      <c r="F812" s="268"/>
      <c r="G812" s="268"/>
      <c r="H812" s="291"/>
      <c r="I812" s="268"/>
      <c r="J812" s="295"/>
      <c r="K812" s="295"/>
      <c r="L812" s="295"/>
      <c r="M812" s="291"/>
      <c r="N812" s="262"/>
      <c r="O812" s="285" t="str">
        <f>IF($N812="Complete",IF(NOT(ISBLANK(J812)),VLOOKUP(J812,'1D.Report SMS INV1'!$D$5:$J$1005,7,FALSE),""),"")</f>
        <v/>
      </c>
      <c r="P812" s="285" t="str">
        <f>IF($N812="Complete",IF(NOT(ISBLANK(K812)),VLOOKUP(K812,'1D.Report SMS INV1'!$D$5:$J$1005,7,FALSE),""),"")</f>
        <v/>
      </c>
      <c r="Q812" s="285" t="str">
        <f>IF($N812="Complete",IF(NOT(ISBLANK(L812)),VLOOKUP(L812,'1D.Report SMS INV1'!$D$5:$J$1005,7,FALSE),""),"")</f>
        <v/>
      </c>
      <c r="R812" s="285" t="str">
        <f>IF($N812="Complete",IF(NOT(ISBLANK(J812)),VLOOKUP(J812,'1E.Report SMS INV2'!$D$5:$J$1005,7,FALSE),""),"")</f>
        <v/>
      </c>
      <c r="S812" s="285" t="str">
        <f>IF($N812="Complete",IF(NOT(ISBLANK(K812)),VLOOKUP(K812,'1E.Report SMS INV2'!$D$5:$J$1005,7,FALSE),""),"")</f>
        <v/>
      </c>
      <c r="T812" s="285" t="str">
        <f>IF($N812="Complete",IF(NOT(ISBLANK(L812)),VLOOKUP(L812,'1E.Report SMS INV2'!$D$5:$J$1005,7,FALSE),""),"")</f>
        <v/>
      </c>
      <c r="U812" s="285" t="str">
        <f>IF(N812="Complete",IF(COUNTIF($J$12:$J812,$J812)+COUNTIF($K$12:$K812,$J812)+COUNTIF($L$12:$L812,$J812)&gt;1,"Data Duplicate",""),"")</f>
        <v/>
      </c>
      <c r="V812" s="263" t="str">
        <f>IF($N812="Complete",VLOOKUP($B812,'1C.Report TOS PreCall'!$B$2:$K$842,7,FALSE)," ")</f>
        <v xml:space="preserve"> </v>
      </c>
      <c r="W812" s="263" t="str">
        <f>IF($N812="Complete",VLOOKUP($B812,'1C.Report TOS PreCall'!$B$2:$K$842,4,FALSE)," ")</f>
        <v xml:space="preserve"> </v>
      </c>
      <c r="X812" s="263"/>
      <c r="Y812" s="263" t="str">
        <f>IF($N812="Complete",VLOOKUP($B812,'1C.Report TOS PreCall'!$B$2:$K$842,6,FALSE)," ")</f>
        <v xml:space="preserve"> </v>
      </c>
      <c r="Z812" s="263" t="str">
        <f>IF($N812="Complete",VLOOKUP($B812,'1C.Report TOS PreCall'!$B$2:$K$842,8,FALSE)," ")</f>
        <v xml:space="preserve"> </v>
      </c>
      <c r="AA812" s="263" t="str">
        <f>IF($N812="Complete",VLOOKUP($B812,'1C.Report TOS PreCall'!$B$2:$K$842,5,FALSE)," ")</f>
        <v xml:space="preserve"> </v>
      </c>
    </row>
    <row r="813" spans="1:27">
      <c r="A813" s="284">
        <v>803</v>
      </c>
      <c r="B813" s="262"/>
      <c r="C813" s="262"/>
      <c r="D813" s="262"/>
      <c r="E813" s="291"/>
      <c r="F813" s="268"/>
      <c r="G813" s="268"/>
      <c r="H813" s="291"/>
      <c r="I813" s="268"/>
      <c r="J813" s="295"/>
      <c r="K813" s="295"/>
      <c r="L813" s="295"/>
      <c r="M813" s="291"/>
      <c r="N813" s="262"/>
      <c r="O813" s="285" t="str">
        <f>IF($N813="Complete",IF(NOT(ISBLANK(J813)),VLOOKUP(J813,'1D.Report SMS INV1'!$D$5:$J$1005,7,FALSE),""),"")</f>
        <v/>
      </c>
      <c r="P813" s="285" t="str">
        <f>IF($N813="Complete",IF(NOT(ISBLANK(K813)),VLOOKUP(K813,'1D.Report SMS INV1'!$D$5:$J$1005,7,FALSE),""),"")</f>
        <v/>
      </c>
      <c r="Q813" s="285" t="str">
        <f>IF($N813="Complete",IF(NOT(ISBLANK(L813)),VLOOKUP(L813,'1D.Report SMS INV1'!$D$5:$J$1005,7,FALSE),""),"")</f>
        <v/>
      </c>
      <c r="R813" s="285" t="str">
        <f>IF($N813="Complete",IF(NOT(ISBLANK(J813)),VLOOKUP(J813,'1E.Report SMS INV2'!$D$5:$J$1005,7,FALSE),""),"")</f>
        <v/>
      </c>
      <c r="S813" s="285" t="str">
        <f>IF($N813="Complete",IF(NOT(ISBLANK(K813)),VLOOKUP(K813,'1E.Report SMS INV2'!$D$5:$J$1005,7,FALSE),""),"")</f>
        <v/>
      </c>
      <c r="T813" s="285" t="str">
        <f>IF($N813="Complete",IF(NOT(ISBLANK(L813)),VLOOKUP(L813,'1E.Report SMS INV2'!$D$5:$J$1005,7,FALSE),""),"")</f>
        <v/>
      </c>
      <c r="U813" s="285" t="str">
        <f>IF(N813="Complete",IF(COUNTIF($J$12:$J813,$J813)+COUNTIF($K$12:$K813,$J813)+COUNTIF($L$12:$L813,$J813)&gt;1,"Data Duplicate",""),"")</f>
        <v/>
      </c>
      <c r="V813" s="263" t="str">
        <f>IF($N813="Complete",VLOOKUP($B813,'1C.Report TOS PreCall'!$B$2:$K$842,7,FALSE)," ")</f>
        <v xml:space="preserve"> </v>
      </c>
      <c r="W813" s="263" t="str">
        <f>IF($N813="Complete",VLOOKUP($B813,'1C.Report TOS PreCall'!$B$2:$K$842,4,FALSE)," ")</f>
        <v xml:space="preserve"> </v>
      </c>
      <c r="X813" s="263"/>
      <c r="Y813" s="263" t="str">
        <f>IF($N813="Complete",VLOOKUP($B813,'1C.Report TOS PreCall'!$B$2:$K$842,6,FALSE)," ")</f>
        <v xml:space="preserve"> </v>
      </c>
      <c r="Z813" s="263" t="str">
        <f>IF($N813="Complete",VLOOKUP($B813,'1C.Report TOS PreCall'!$B$2:$K$842,8,FALSE)," ")</f>
        <v xml:space="preserve"> </v>
      </c>
      <c r="AA813" s="263" t="str">
        <f>IF($N813="Complete",VLOOKUP($B813,'1C.Report TOS PreCall'!$B$2:$K$842,5,FALSE)," ")</f>
        <v xml:space="preserve"> </v>
      </c>
    </row>
    <row r="814" spans="1:27">
      <c r="A814" s="284">
        <v>804</v>
      </c>
      <c r="B814" s="262"/>
      <c r="C814" s="262"/>
      <c r="D814" s="262"/>
      <c r="E814" s="291"/>
      <c r="F814" s="268"/>
      <c r="G814" s="268"/>
      <c r="H814" s="291"/>
      <c r="I814" s="268"/>
      <c r="J814" s="295"/>
      <c r="K814" s="295"/>
      <c r="L814" s="295"/>
      <c r="M814" s="291"/>
      <c r="N814" s="262"/>
      <c r="O814" s="285" t="str">
        <f>IF($N814="Complete",IF(NOT(ISBLANK(J814)),VLOOKUP(J814,'1D.Report SMS INV1'!$D$5:$J$1005,7,FALSE),""),"")</f>
        <v/>
      </c>
      <c r="P814" s="285" t="str">
        <f>IF($N814="Complete",IF(NOT(ISBLANK(K814)),VLOOKUP(K814,'1D.Report SMS INV1'!$D$5:$J$1005,7,FALSE),""),"")</f>
        <v/>
      </c>
      <c r="Q814" s="285" t="str">
        <f>IF($N814="Complete",IF(NOT(ISBLANK(L814)),VLOOKUP(L814,'1D.Report SMS INV1'!$D$5:$J$1005,7,FALSE),""),"")</f>
        <v/>
      </c>
      <c r="R814" s="285" t="str">
        <f>IF($N814="Complete",IF(NOT(ISBLANK(J814)),VLOOKUP(J814,'1E.Report SMS INV2'!$D$5:$J$1005,7,FALSE),""),"")</f>
        <v/>
      </c>
      <c r="S814" s="285" t="str">
        <f>IF($N814="Complete",IF(NOT(ISBLANK(K814)),VLOOKUP(K814,'1E.Report SMS INV2'!$D$5:$J$1005,7,FALSE),""),"")</f>
        <v/>
      </c>
      <c r="T814" s="285" t="str">
        <f>IF($N814="Complete",IF(NOT(ISBLANK(L814)),VLOOKUP(L814,'1E.Report SMS INV2'!$D$5:$J$1005,7,FALSE),""),"")</f>
        <v/>
      </c>
      <c r="U814" s="285" t="str">
        <f>IF(N814="Complete",IF(COUNTIF($J$12:$J814,$J814)+COUNTIF($K$12:$K814,$J814)+COUNTIF($L$12:$L814,$J814)&gt;1,"Data Duplicate",""),"")</f>
        <v/>
      </c>
      <c r="V814" s="263" t="str">
        <f>IF($N814="Complete",VLOOKUP($B814,'1C.Report TOS PreCall'!$B$2:$K$842,7,FALSE)," ")</f>
        <v xml:space="preserve"> </v>
      </c>
      <c r="W814" s="263" t="str">
        <f>IF($N814="Complete",VLOOKUP($B814,'1C.Report TOS PreCall'!$B$2:$K$842,4,FALSE)," ")</f>
        <v xml:space="preserve"> </v>
      </c>
      <c r="X814" s="263"/>
      <c r="Y814" s="263" t="str">
        <f>IF($N814="Complete",VLOOKUP($B814,'1C.Report TOS PreCall'!$B$2:$K$842,6,FALSE)," ")</f>
        <v xml:space="preserve"> </v>
      </c>
      <c r="Z814" s="263" t="str">
        <f>IF($N814="Complete",VLOOKUP($B814,'1C.Report TOS PreCall'!$B$2:$K$842,8,FALSE)," ")</f>
        <v xml:space="preserve"> </v>
      </c>
      <c r="AA814" s="263" t="str">
        <f>IF($N814="Complete",VLOOKUP($B814,'1C.Report TOS PreCall'!$B$2:$K$842,5,FALSE)," ")</f>
        <v xml:space="preserve"> </v>
      </c>
    </row>
    <row r="815" spans="1:27">
      <c r="A815" s="284">
        <v>805</v>
      </c>
      <c r="B815" s="262"/>
      <c r="C815" s="262"/>
      <c r="D815" s="262"/>
      <c r="E815" s="291"/>
      <c r="F815" s="268"/>
      <c r="G815" s="268"/>
      <c r="H815" s="291"/>
      <c r="I815" s="268"/>
      <c r="J815" s="295"/>
      <c r="K815" s="295"/>
      <c r="L815" s="295"/>
      <c r="M815" s="291"/>
      <c r="N815" s="262"/>
      <c r="O815" s="285" t="str">
        <f>IF($N815="Complete",IF(NOT(ISBLANK(J815)),VLOOKUP(J815,'1D.Report SMS INV1'!$D$5:$J$1005,7,FALSE),""),"")</f>
        <v/>
      </c>
      <c r="P815" s="285" t="str">
        <f>IF($N815="Complete",IF(NOT(ISBLANK(K815)),VLOOKUP(K815,'1D.Report SMS INV1'!$D$5:$J$1005,7,FALSE),""),"")</f>
        <v/>
      </c>
      <c r="Q815" s="285" t="str">
        <f>IF($N815="Complete",IF(NOT(ISBLANK(L815)),VLOOKUP(L815,'1D.Report SMS INV1'!$D$5:$J$1005,7,FALSE),""),"")</f>
        <v/>
      </c>
      <c r="R815" s="285" t="str">
        <f>IF($N815="Complete",IF(NOT(ISBLANK(J815)),VLOOKUP(J815,'1E.Report SMS INV2'!$D$5:$J$1005,7,FALSE),""),"")</f>
        <v/>
      </c>
      <c r="S815" s="285" t="str">
        <f>IF($N815="Complete",IF(NOT(ISBLANK(K815)),VLOOKUP(K815,'1E.Report SMS INV2'!$D$5:$J$1005,7,FALSE),""),"")</f>
        <v/>
      </c>
      <c r="T815" s="285" t="str">
        <f>IF($N815="Complete",IF(NOT(ISBLANK(L815)),VLOOKUP(L815,'1E.Report SMS INV2'!$D$5:$J$1005,7,FALSE),""),"")</f>
        <v/>
      </c>
      <c r="U815" s="285" t="str">
        <f>IF(N815="Complete",IF(COUNTIF($J$12:$J815,$J815)+COUNTIF($K$12:$K815,$J815)+COUNTIF($L$12:$L815,$J815)&gt;1,"Data Duplicate",""),"")</f>
        <v/>
      </c>
      <c r="V815" s="263" t="str">
        <f>IF($N815="Complete",VLOOKUP($B815,'1C.Report TOS PreCall'!$B$2:$K$842,7,FALSE)," ")</f>
        <v xml:space="preserve"> </v>
      </c>
      <c r="W815" s="263" t="str">
        <f>IF($N815="Complete",VLOOKUP($B815,'1C.Report TOS PreCall'!$B$2:$K$842,4,FALSE)," ")</f>
        <v xml:space="preserve"> </v>
      </c>
      <c r="X815" s="263"/>
      <c r="Y815" s="263" t="str">
        <f>IF($N815="Complete",VLOOKUP($B815,'1C.Report TOS PreCall'!$B$2:$K$842,6,FALSE)," ")</f>
        <v xml:space="preserve"> </v>
      </c>
      <c r="Z815" s="263" t="str">
        <f>IF($N815="Complete",VLOOKUP($B815,'1C.Report TOS PreCall'!$B$2:$K$842,8,FALSE)," ")</f>
        <v xml:space="preserve"> </v>
      </c>
      <c r="AA815" s="263" t="str">
        <f>IF($N815="Complete",VLOOKUP($B815,'1C.Report TOS PreCall'!$B$2:$K$842,5,FALSE)," ")</f>
        <v xml:space="preserve"> </v>
      </c>
    </row>
    <row r="816" spans="1:27">
      <c r="A816" s="284">
        <v>806</v>
      </c>
      <c r="B816" s="262"/>
      <c r="C816" s="262"/>
      <c r="D816" s="262"/>
      <c r="E816" s="291"/>
      <c r="F816" s="268"/>
      <c r="G816" s="268"/>
      <c r="H816" s="291"/>
      <c r="I816" s="268"/>
      <c r="J816" s="295"/>
      <c r="K816" s="295"/>
      <c r="L816" s="295"/>
      <c r="M816" s="291"/>
      <c r="N816" s="262"/>
      <c r="O816" s="285" t="str">
        <f>IF($N816="Complete",IF(NOT(ISBLANK(J816)),VLOOKUP(J816,'1D.Report SMS INV1'!$D$5:$J$1005,7,FALSE),""),"")</f>
        <v/>
      </c>
      <c r="P816" s="285" t="str">
        <f>IF($N816="Complete",IF(NOT(ISBLANK(K816)),VLOOKUP(K816,'1D.Report SMS INV1'!$D$5:$J$1005,7,FALSE),""),"")</f>
        <v/>
      </c>
      <c r="Q816" s="285" t="str">
        <f>IF($N816="Complete",IF(NOT(ISBLANK(L816)),VLOOKUP(L816,'1D.Report SMS INV1'!$D$5:$J$1005,7,FALSE),""),"")</f>
        <v/>
      </c>
      <c r="R816" s="285" t="str">
        <f>IF($N816="Complete",IF(NOT(ISBLANK(J816)),VLOOKUP(J816,'1E.Report SMS INV2'!$D$5:$J$1005,7,FALSE),""),"")</f>
        <v/>
      </c>
      <c r="S816" s="285" t="str">
        <f>IF($N816="Complete",IF(NOT(ISBLANK(K816)),VLOOKUP(K816,'1E.Report SMS INV2'!$D$5:$J$1005,7,FALSE),""),"")</f>
        <v/>
      </c>
      <c r="T816" s="285" t="str">
        <f>IF($N816="Complete",IF(NOT(ISBLANK(L816)),VLOOKUP(L816,'1E.Report SMS INV2'!$D$5:$J$1005,7,FALSE),""),"")</f>
        <v/>
      </c>
      <c r="U816" s="285" t="str">
        <f>IF(N816="Complete",IF(COUNTIF($J$12:$J816,$J816)+COUNTIF($K$12:$K816,$J816)+COUNTIF($L$12:$L816,$J816)&gt;1,"Data Duplicate",""),"")</f>
        <v/>
      </c>
      <c r="V816" s="263" t="str">
        <f>IF($N816="Complete",VLOOKUP($B816,'1C.Report TOS PreCall'!$B$2:$K$842,7,FALSE)," ")</f>
        <v xml:space="preserve"> </v>
      </c>
      <c r="W816" s="263" t="str">
        <f>IF($N816="Complete",VLOOKUP($B816,'1C.Report TOS PreCall'!$B$2:$K$842,4,FALSE)," ")</f>
        <v xml:space="preserve"> </v>
      </c>
      <c r="X816" s="263"/>
      <c r="Y816" s="263" t="str">
        <f>IF($N816="Complete",VLOOKUP($B816,'1C.Report TOS PreCall'!$B$2:$K$842,6,FALSE)," ")</f>
        <v xml:space="preserve"> </v>
      </c>
      <c r="Z816" s="263" t="str">
        <f>IF($N816="Complete",VLOOKUP($B816,'1C.Report TOS PreCall'!$B$2:$K$842,8,FALSE)," ")</f>
        <v xml:space="preserve"> </v>
      </c>
      <c r="AA816" s="263" t="str">
        <f>IF($N816="Complete",VLOOKUP($B816,'1C.Report TOS PreCall'!$B$2:$K$842,5,FALSE)," ")</f>
        <v xml:space="preserve"> </v>
      </c>
    </row>
    <row r="817" spans="1:27">
      <c r="A817" s="284">
        <v>807</v>
      </c>
      <c r="B817" s="262"/>
      <c r="C817" s="262"/>
      <c r="D817" s="262"/>
      <c r="E817" s="291"/>
      <c r="F817" s="268"/>
      <c r="G817" s="268"/>
      <c r="H817" s="291"/>
      <c r="I817" s="268"/>
      <c r="J817" s="295"/>
      <c r="K817" s="295"/>
      <c r="L817" s="295"/>
      <c r="M817" s="291"/>
      <c r="N817" s="262"/>
      <c r="O817" s="285" t="str">
        <f>IF($N817="Complete",IF(NOT(ISBLANK(J817)),VLOOKUP(J817,'1D.Report SMS INV1'!$D$5:$J$1005,7,FALSE),""),"")</f>
        <v/>
      </c>
      <c r="P817" s="285" t="str">
        <f>IF($N817="Complete",IF(NOT(ISBLANK(K817)),VLOOKUP(K817,'1D.Report SMS INV1'!$D$5:$J$1005,7,FALSE),""),"")</f>
        <v/>
      </c>
      <c r="Q817" s="285" t="str">
        <f>IF($N817="Complete",IF(NOT(ISBLANK(L817)),VLOOKUP(L817,'1D.Report SMS INV1'!$D$5:$J$1005,7,FALSE),""),"")</f>
        <v/>
      </c>
      <c r="R817" s="285" t="str">
        <f>IF($N817="Complete",IF(NOT(ISBLANK(J817)),VLOOKUP(J817,'1E.Report SMS INV2'!$D$5:$J$1005,7,FALSE),""),"")</f>
        <v/>
      </c>
      <c r="S817" s="285" t="str">
        <f>IF($N817="Complete",IF(NOT(ISBLANK(K817)),VLOOKUP(K817,'1E.Report SMS INV2'!$D$5:$J$1005,7,FALSE),""),"")</f>
        <v/>
      </c>
      <c r="T817" s="285" t="str">
        <f>IF($N817="Complete",IF(NOT(ISBLANK(L817)),VLOOKUP(L817,'1E.Report SMS INV2'!$D$5:$J$1005,7,FALSE),""),"")</f>
        <v/>
      </c>
      <c r="U817" s="285" t="str">
        <f>IF(N817="Complete",IF(COUNTIF($J$12:$J817,$J817)+COUNTIF($K$12:$K817,$J817)+COUNTIF($L$12:$L817,$J817)&gt;1,"Data Duplicate",""),"")</f>
        <v/>
      </c>
      <c r="V817" s="263" t="str">
        <f>IF($N817="Complete",VLOOKUP($B817,'1C.Report TOS PreCall'!$B$2:$K$842,7,FALSE)," ")</f>
        <v xml:space="preserve"> </v>
      </c>
      <c r="W817" s="263" t="str">
        <f>IF($N817="Complete",VLOOKUP($B817,'1C.Report TOS PreCall'!$B$2:$K$842,4,FALSE)," ")</f>
        <v xml:space="preserve"> </v>
      </c>
      <c r="X817" s="263"/>
      <c r="Y817" s="263" t="str">
        <f>IF($N817="Complete",VLOOKUP($B817,'1C.Report TOS PreCall'!$B$2:$K$842,6,FALSE)," ")</f>
        <v xml:space="preserve"> </v>
      </c>
      <c r="Z817" s="263" t="str">
        <f>IF($N817="Complete",VLOOKUP($B817,'1C.Report TOS PreCall'!$B$2:$K$842,8,FALSE)," ")</f>
        <v xml:space="preserve"> </v>
      </c>
      <c r="AA817" s="263" t="str">
        <f>IF($N817="Complete",VLOOKUP($B817,'1C.Report TOS PreCall'!$B$2:$K$842,5,FALSE)," ")</f>
        <v xml:space="preserve"> </v>
      </c>
    </row>
    <row r="818" spans="1:27">
      <c r="A818" s="284">
        <v>808</v>
      </c>
      <c r="B818" s="262"/>
      <c r="C818" s="262"/>
      <c r="D818" s="262"/>
      <c r="E818" s="291"/>
      <c r="F818" s="268"/>
      <c r="G818" s="268"/>
      <c r="H818" s="291"/>
      <c r="I818" s="268"/>
      <c r="J818" s="295"/>
      <c r="K818" s="295"/>
      <c r="L818" s="295"/>
      <c r="M818" s="291"/>
      <c r="N818" s="262"/>
      <c r="O818" s="285" t="str">
        <f>IF($N818="Complete",IF(NOT(ISBLANK(J818)),VLOOKUP(J818,'1D.Report SMS INV1'!$D$5:$J$1005,7,FALSE),""),"")</f>
        <v/>
      </c>
      <c r="P818" s="285" t="str">
        <f>IF($N818="Complete",IF(NOT(ISBLANK(K818)),VLOOKUP(K818,'1D.Report SMS INV1'!$D$5:$J$1005,7,FALSE),""),"")</f>
        <v/>
      </c>
      <c r="Q818" s="285" t="str">
        <f>IF($N818="Complete",IF(NOT(ISBLANK(L818)),VLOOKUP(L818,'1D.Report SMS INV1'!$D$5:$J$1005,7,FALSE),""),"")</f>
        <v/>
      </c>
      <c r="R818" s="285" t="str">
        <f>IF($N818="Complete",IF(NOT(ISBLANK(J818)),VLOOKUP(J818,'1E.Report SMS INV2'!$D$5:$J$1005,7,FALSE),""),"")</f>
        <v/>
      </c>
      <c r="S818" s="285" t="str">
        <f>IF($N818="Complete",IF(NOT(ISBLANK(K818)),VLOOKUP(K818,'1E.Report SMS INV2'!$D$5:$J$1005,7,FALSE),""),"")</f>
        <v/>
      </c>
      <c r="T818" s="285" t="str">
        <f>IF($N818="Complete",IF(NOT(ISBLANK(L818)),VLOOKUP(L818,'1E.Report SMS INV2'!$D$5:$J$1005,7,FALSE),""),"")</f>
        <v/>
      </c>
      <c r="U818" s="285" t="str">
        <f>IF(N818="Complete",IF(COUNTIF($J$12:$J818,$J818)+COUNTIF($K$12:$K818,$J818)+COUNTIF($L$12:$L818,$J818)&gt;1,"Data Duplicate",""),"")</f>
        <v/>
      </c>
      <c r="V818" s="263" t="str">
        <f>IF($N818="Complete",VLOOKUP($B818,'1C.Report TOS PreCall'!$B$2:$K$842,7,FALSE)," ")</f>
        <v xml:space="preserve"> </v>
      </c>
      <c r="W818" s="263" t="str">
        <f>IF($N818="Complete",VLOOKUP($B818,'1C.Report TOS PreCall'!$B$2:$K$842,4,FALSE)," ")</f>
        <v xml:space="preserve"> </v>
      </c>
      <c r="X818" s="263"/>
      <c r="Y818" s="263" t="str">
        <f>IF($N818="Complete",VLOOKUP($B818,'1C.Report TOS PreCall'!$B$2:$K$842,6,FALSE)," ")</f>
        <v xml:space="preserve"> </v>
      </c>
      <c r="Z818" s="263" t="str">
        <f>IF($N818="Complete",VLOOKUP($B818,'1C.Report TOS PreCall'!$B$2:$K$842,8,FALSE)," ")</f>
        <v xml:space="preserve"> </v>
      </c>
      <c r="AA818" s="263" t="str">
        <f>IF($N818="Complete",VLOOKUP($B818,'1C.Report TOS PreCall'!$B$2:$K$842,5,FALSE)," ")</f>
        <v xml:space="preserve"> </v>
      </c>
    </row>
    <row r="819" spans="1:27">
      <c r="A819" s="284">
        <v>809</v>
      </c>
      <c r="B819" s="262"/>
      <c r="C819" s="262"/>
      <c r="D819" s="262"/>
      <c r="E819" s="291"/>
      <c r="F819" s="268"/>
      <c r="G819" s="268"/>
      <c r="H819" s="291"/>
      <c r="I819" s="268"/>
      <c r="J819" s="295"/>
      <c r="K819" s="295"/>
      <c r="L819" s="295"/>
      <c r="M819" s="291"/>
      <c r="N819" s="262"/>
      <c r="O819" s="285" t="str">
        <f>IF($N819="Complete",IF(NOT(ISBLANK(J819)),VLOOKUP(J819,'1D.Report SMS INV1'!$D$5:$J$1005,7,FALSE),""),"")</f>
        <v/>
      </c>
      <c r="P819" s="285" t="str">
        <f>IF($N819="Complete",IF(NOT(ISBLANK(K819)),VLOOKUP(K819,'1D.Report SMS INV1'!$D$5:$J$1005,7,FALSE),""),"")</f>
        <v/>
      </c>
      <c r="Q819" s="285" t="str">
        <f>IF($N819="Complete",IF(NOT(ISBLANK(L819)),VLOOKUP(L819,'1D.Report SMS INV1'!$D$5:$J$1005,7,FALSE),""),"")</f>
        <v/>
      </c>
      <c r="R819" s="285" t="str">
        <f>IF($N819="Complete",IF(NOT(ISBLANK(J819)),VLOOKUP(J819,'1E.Report SMS INV2'!$D$5:$J$1005,7,FALSE),""),"")</f>
        <v/>
      </c>
      <c r="S819" s="285" t="str">
        <f>IF($N819="Complete",IF(NOT(ISBLANK(K819)),VLOOKUP(K819,'1E.Report SMS INV2'!$D$5:$J$1005,7,FALSE),""),"")</f>
        <v/>
      </c>
      <c r="T819" s="285" t="str">
        <f>IF($N819="Complete",IF(NOT(ISBLANK(L819)),VLOOKUP(L819,'1E.Report SMS INV2'!$D$5:$J$1005,7,FALSE),""),"")</f>
        <v/>
      </c>
      <c r="U819" s="285" t="str">
        <f>IF(N819="Complete",IF(COUNTIF($J$12:$J819,$J819)+COUNTIF($K$12:$K819,$J819)+COUNTIF($L$12:$L819,$J819)&gt;1,"Data Duplicate",""),"")</f>
        <v/>
      </c>
      <c r="V819" s="263" t="str">
        <f>IF($N819="Complete",VLOOKUP($B819,'1C.Report TOS PreCall'!$B$2:$K$842,7,FALSE)," ")</f>
        <v xml:space="preserve"> </v>
      </c>
      <c r="W819" s="263" t="str">
        <f>IF($N819="Complete",VLOOKUP($B819,'1C.Report TOS PreCall'!$B$2:$K$842,4,FALSE)," ")</f>
        <v xml:space="preserve"> </v>
      </c>
      <c r="X819" s="263"/>
      <c r="Y819" s="263" t="str">
        <f>IF($N819="Complete",VLOOKUP($B819,'1C.Report TOS PreCall'!$B$2:$K$842,6,FALSE)," ")</f>
        <v xml:space="preserve"> </v>
      </c>
      <c r="Z819" s="263" t="str">
        <f>IF($N819="Complete",VLOOKUP($B819,'1C.Report TOS PreCall'!$B$2:$K$842,8,FALSE)," ")</f>
        <v xml:space="preserve"> </v>
      </c>
      <c r="AA819" s="263" t="str">
        <f>IF($N819="Complete",VLOOKUP($B819,'1C.Report TOS PreCall'!$B$2:$K$842,5,FALSE)," ")</f>
        <v xml:space="preserve"> </v>
      </c>
    </row>
    <row r="820" spans="1:27">
      <c r="A820" s="284">
        <v>810</v>
      </c>
      <c r="B820" s="262"/>
      <c r="C820" s="262"/>
      <c r="D820" s="262"/>
      <c r="E820" s="291"/>
      <c r="F820" s="268"/>
      <c r="G820" s="268"/>
      <c r="H820" s="291"/>
      <c r="I820" s="268"/>
      <c r="J820" s="295"/>
      <c r="K820" s="295"/>
      <c r="L820" s="295"/>
      <c r="M820" s="291"/>
      <c r="N820" s="262"/>
      <c r="O820" s="285" t="str">
        <f>IF($N820="Complete",IF(NOT(ISBLANK(J820)),VLOOKUP(J820,'1D.Report SMS INV1'!$D$5:$J$1005,7,FALSE),""),"")</f>
        <v/>
      </c>
      <c r="P820" s="285" t="str">
        <f>IF($N820="Complete",IF(NOT(ISBLANK(K820)),VLOOKUP(K820,'1D.Report SMS INV1'!$D$5:$J$1005,7,FALSE),""),"")</f>
        <v/>
      </c>
      <c r="Q820" s="285" t="str">
        <f>IF($N820="Complete",IF(NOT(ISBLANK(L820)),VLOOKUP(L820,'1D.Report SMS INV1'!$D$5:$J$1005,7,FALSE),""),"")</f>
        <v/>
      </c>
      <c r="R820" s="285" t="str">
        <f>IF($N820="Complete",IF(NOT(ISBLANK(J820)),VLOOKUP(J820,'1E.Report SMS INV2'!$D$5:$J$1005,7,FALSE),""),"")</f>
        <v/>
      </c>
      <c r="S820" s="285" t="str">
        <f>IF($N820="Complete",IF(NOT(ISBLANK(K820)),VLOOKUP(K820,'1E.Report SMS INV2'!$D$5:$J$1005,7,FALSE),""),"")</f>
        <v/>
      </c>
      <c r="T820" s="285" t="str">
        <f>IF($N820="Complete",IF(NOT(ISBLANK(L820)),VLOOKUP(L820,'1E.Report SMS INV2'!$D$5:$J$1005,7,FALSE),""),"")</f>
        <v/>
      </c>
      <c r="U820" s="285" t="str">
        <f>IF(N820="Complete",IF(COUNTIF($J$12:$J820,$J820)+COUNTIF($K$12:$K820,$J820)+COUNTIF($L$12:$L820,$J820)&gt;1,"Data Duplicate",""),"")</f>
        <v/>
      </c>
      <c r="V820" s="263" t="str">
        <f>IF($N820="Complete",VLOOKUP($B820,'1C.Report TOS PreCall'!$B$2:$K$842,7,FALSE)," ")</f>
        <v xml:space="preserve"> </v>
      </c>
      <c r="W820" s="263" t="str">
        <f>IF($N820="Complete",VLOOKUP($B820,'1C.Report TOS PreCall'!$B$2:$K$842,4,FALSE)," ")</f>
        <v xml:space="preserve"> </v>
      </c>
      <c r="X820" s="263"/>
      <c r="Y820" s="263" t="str">
        <f>IF($N820="Complete",VLOOKUP($B820,'1C.Report TOS PreCall'!$B$2:$K$842,6,FALSE)," ")</f>
        <v xml:space="preserve"> </v>
      </c>
      <c r="Z820" s="263" t="str">
        <f>IF($N820="Complete",VLOOKUP($B820,'1C.Report TOS PreCall'!$B$2:$K$842,8,FALSE)," ")</f>
        <v xml:space="preserve"> </v>
      </c>
      <c r="AA820" s="263" t="str">
        <f>IF($N820="Complete",VLOOKUP($B820,'1C.Report TOS PreCall'!$B$2:$K$842,5,FALSE)," ")</f>
        <v xml:space="preserve"> </v>
      </c>
    </row>
    <row r="821" spans="1:27">
      <c r="A821" s="284">
        <v>811</v>
      </c>
      <c r="B821" s="262"/>
      <c r="C821" s="262"/>
      <c r="D821" s="262"/>
      <c r="E821" s="291"/>
      <c r="F821" s="268"/>
      <c r="G821" s="268"/>
      <c r="H821" s="291"/>
      <c r="I821" s="268"/>
      <c r="J821" s="295"/>
      <c r="K821" s="295"/>
      <c r="L821" s="295"/>
      <c r="M821" s="291"/>
      <c r="N821" s="262"/>
      <c r="O821" s="285" t="str">
        <f>IF($N821="Complete",IF(NOT(ISBLANK(J821)),VLOOKUP(J821,'1D.Report SMS INV1'!$D$5:$J$1005,7,FALSE),""),"")</f>
        <v/>
      </c>
      <c r="P821" s="285" t="str">
        <f>IF($N821="Complete",IF(NOT(ISBLANK(K821)),VLOOKUP(K821,'1D.Report SMS INV1'!$D$5:$J$1005,7,FALSE),""),"")</f>
        <v/>
      </c>
      <c r="Q821" s="285" t="str">
        <f>IF($N821="Complete",IF(NOT(ISBLANK(L821)),VLOOKUP(L821,'1D.Report SMS INV1'!$D$5:$J$1005,7,FALSE),""),"")</f>
        <v/>
      </c>
      <c r="R821" s="285" t="str">
        <f>IF($N821="Complete",IF(NOT(ISBLANK(J821)),VLOOKUP(J821,'1E.Report SMS INV2'!$D$5:$J$1005,7,FALSE),""),"")</f>
        <v/>
      </c>
      <c r="S821" s="285" t="str">
        <f>IF($N821="Complete",IF(NOT(ISBLANK(K821)),VLOOKUP(K821,'1E.Report SMS INV2'!$D$5:$J$1005,7,FALSE),""),"")</f>
        <v/>
      </c>
      <c r="T821" s="285" t="str">
        <f>IF($N821="Complete",IF(NOT(ISBLANK(L821)),VLOOKUP(L821,'1E.Report SMS INV2'!$D$5:$J$1005,7,FALSE),""),"")</f>
        <v/>
      </c>
      <c r="U821" s="285" t="str">
        <f>IF(N821="Complete",IF(COUNTIF($J$12:$J821,$J821)+COUNTIF($K$12:$K821,$J821)+COUNTIF($L$12:$L821,$J821)&gt;1,"Data Duplicate",""),"")</f>
        <v/>
      </c>
      <c r="V821" s="263" t="str">
        <f>IF($N821="Complete",VLOOKUP($B821,'1C.Report TOS PreCall'!$B$2:$K$842,7,FALSE)," ")</f>
        <v xml:space="preserve"> </v>
      </c>
      <c r="W821" s="263" t="str">
        <f>IF($N821="Complete",VLOOKUP($B821,'1C.Report TOS PreCall'!$B$2:$K$842,4,FALSE)," ")</f>
        <v xml:space="preserve"> </v>
      </c>
      <c r="X821" s="263"/>
      <c r="Y821" s="263" t="str">
        <f>IF($N821="Complete",VLOOKUP($B821,'1C.Report TOS PreCall'!$B$2:$K$842,6,FALSE)," ")</f>
        <v xml:space="preserve"> </v>
      </c>
      <c r="Z821" s="263" t="str">
        <f>IF($N821="Complete",VLOOKUP($B821,'1C.Report TOS PreCall'!$B$2:$K$842,8,FALSE)," ")</f>
        <v xml:space="preserve"> </v>
      </c>
      <c r="AA821" s="263" t="str">
        <f>IF($N821="Complete",VLOOKUP($B821,'1C.Report TOS PreCall'!$B$2:$K$842,5,FALSE)," ")</f>
        <v xml:space="preserve"> </v>
      </c>
    </row>
    <row r="822" spans="1:27">
      <c r="A822" s="284">
        <v>812</v>
      </c>
      <c r="B822" s="262"/>
      <c r="C822" s="262"/>
      <c r="D822" s="262"/>
      <c r="E822" s="291"/>
      <c r="F822" s="268"/>
      <c r="G822" s="268"/>
      <c r="H822" s="291"/>
      <c r="I822" s="268"/>
      <c r="J822" s="295"/>
      <c r="K822" s="295"/>
      <c r="L822" s="295"/>
      <c r="M822" s="291"/>
      <c r="N822" s="262"/>
      <c r="O822" s="285" t="str">
        <f>IF($N822="Complete",IF(NOT(ISBLANK(J822)),VLOOKUP(J822,'1D.Report SMS INV1'!$D$5:$J$1005,7,FALSE),""),"")</f>
        <v/>
      </c>
      <c r="P822" s="285" t="str">
        <f>IF($N822="Complete",IF(NOT(ISBLANK(K822)),VLOOKUP(K822,'1D.Report SMS INV1'!$D$5:$J$1005,7,FALSE),""),"")</f>
        <v/>
      </c>
      <c r="Q822" s="285" t="str">
        <f>IF($N822="Complete",IF(NOT(ISBLANK(L822)),VLOOKUP(L822,'1D.Report SMS INV1'!$D$5:$J$1005,7,FALSE),""),"")</f>
        <v/>
      </c>
      <c r="R822" s="285" t="str">
        <f>IF($N822="Complete",IF(NOT(ISBLANK(J822)),VLOOKUP(J822,'1E.Report SMS INV2'!$D$5:$J$1005,7,FALSE),""),"")</f>
        <v/>
      </c>
      <c r="S822" s="285" t="str">
        <f>IF($N822="Complete",IF(NOT(ISBLANK(K822)),VLOOKUP(K822,'1E.Report SMS INV2'!$D$5:$J$1005,7,FALSE),""),"")</f>
        <v/>
      </c>
      <c r="T822" s="285" t="str">
        <f>IF($N822="Complete",IF(NOT(ISBLANK(L822)),VLOOKUP(L822,'1E.Report SMS INV2'!$D$5:$J$1005,7,FALSE),""),"")</f>
        <v/>
      </c>
      <c r="U822" s="285" t="str">
        <f>IF(N822="Complete",IF(COUNTIF($J$12:$J822,$J822)+COUNTIF($K$12:$K822,$J822)+COUNTIF($L$12:$L822,$J822)&gt;1,"Data Duplicate",""),"")</f>
        <v/>
      </c>
      <c r="V822" s="263" t="str">
        <f>IF($N822="Complete",VLOOKUP($B822,'1C.Report TOS PreCall'!$B$2:$K$842,7,FALSE)," ")</f>
        <v xml:space="preserve"> </v>
      </c>
      <c r="W822" s="263" t="str">
        <f>IF($N822="Complete",VLOOKUP($B822,'1C.Report TOS PreCall'!$B$2:$K$842,4,FALSE)," ")</f>
        <v xml:space="preserve"> </v>
      </c>
      <c r="X822" s="263"/>
      <c r="Y822" s="263" t="str">
        <f>IF($N822="Complete",VLOOKUP($B822,'1C.Report TOS PreCall'!$B$2:$K$842,6,FALSE)," ")</f>
        <v xml:space="preserve"> </v>
      </c>
      <c r="Z822" s="263" t="str">
        <f>IF($N822="Complete",VLOOKUP($B822,'1C.Report TOS PreCall'!$B$2:$K$842,8,FALSE)," ")</f>
        <v xml:space="preserve"> </v>
      </c>
      <c r="AA822" s="263" t="str">
        <f>IF($N822="Complete",VLOOKUP($B822,'1C.Report TOS PreCall'!$B$2:$K$842,5,FALSE)," ")</f>
        <v xml:space="preserve"> </v>
      </c>
    </row>
    <row r="823" spans="1:27">
      <c r="A823" s="284">
        <v>813</v>
      </c>
      <c r="B823" s="262"/>
      <c r="C823" s="262"/>
      <c r="D823" s="262"/>
      <c r="E823" s="291"/>
      <c r="F823" s="268"/>
      <c r="G823" s="268"/>
      <c r="H823" s="291"/>
      <c r="I823" s="268"/>
      <c r="J823" s="295"/>
      <c r="K823" s="295"/>
      <c r="L823" s="295"/>
      <c r="M823" s="291"/>
      <c r="N823" s="262"/>
      <c r="O823" s="285" t="str">
        <f>IF($N823="Complete",IF(NOT(ISBLANK(J823)),VLOOKUP(J823,'1D.Report SMS INV1'!$D$5:$J$1005,7,FALSE),""),"")</f>
        <v/>
      </c>
      <c r="P823" s="285" t="str">
        <f>IF($N823="Complete",IF(NOT(ISBLANK(K823)),VLOOKUP(K823,'1D.Report SMS INV1'!$D$5:$J$1005,7,FALSE),""),"")</f>
        <v/>
      </c>
      <c r="Q823" s="285" t="str">
        <f>IF($N823="Complete",IF(NOT(ISBLANK(L823)),VLOOKUP(L823,'1D.Report SMS INV1'!$D$5:$J$1005,7,FALSE),""),"")</f>
        <v/>
      </c>
      <c r="R823" s="285" t="str">
        <f>IF($N823="Complete",IF(NOT(ISBLANK(J823)),VLOOKUP(J823,'1E.Report SMS INV2'!$D$5:$J$1005,7,FALSE),""),"")</f>
        <v/>
      </c>
      <c r="S823" s="285" t="str">
        <f>IF($N823="Complete",IF(NOT(ISBLANK(K823)),VLOOKUP(K823,'1E.Report SMS INV2'!$D$5:$J$1005,7,FALSE),""),"")</f>
        <v/>
      </c>
      <c r="T823" s="285" t="str">
        <f>IF($N823="Complete",IF(NOT(ISBLANK(L823)),VLOOKUP(L823,'1E.Report SMS INV2'!$D$5:$J$1005,7,FALSE),""),"")</f>
        <v/>
      </c>
      <c r="U823" s="285" t="str">
        <f>IF(N823="Complete",IF(COUNTIF($J$12:$J823,$J823)+COUNTIF($K$12:$K823,$J823)+COUNTIF($L$12:$L823,$J823)&gt;1,"Data Duplicate",""),"")</f>
        <v/>
      </c>
      <c r="V823" s="263" t="str">
        <f>IF($N823="Complete",VLOOKUP($B823,'1C.Report TOS PreCall'!$B$2:$K$842,7,FALSE)," ")</f>
        <v xml:space="preserve"> </v>
      </c>
      <c r="W823" s="263" t="str">
        <f>IF($N823="Complete",VLOOKUP($B823,'1C.Report TOS PreCall'!$B$2:$K$842,4,FALSE)," ")</f>
        <v xml:space="preserve"> </v>
      </c>
      <c r="X823" s="263"/>
      <c r="Y823" s="263" t="str">
        <f>IF($N823="Complete",VLOOKUP($B823,'1C.Report TOS PreCall'!$B$2:$K$842,6,FALSE)," ")</f>
        <v xml:space="preserve"> </v>
      </c>
      <c r="Z823" s="263" t="str">
        <f>IF($N823="Complete",VLOOKUP($B823,'1C.Report TOS PreCall'!$B$2:$K$842,8,FALSE)," ")</f>
        <v xml:space="preserve"> </v>
      </c>
      <c r="AA823" s="263" t="str">
        <f>IF($N823="Complete",VLOOKUP($B823,'1C.Report TOS PreCall'!$B$2:$K$842,5,FALSE)," ")</f>
        <v xml:space="preserve"> </v>
      </c>
    </row>
    <row r="824" spans="1:27">
      <c r="A824" s="284">
        <v>814</v>
      </c>
      <c r="B824" s="262"/>
      <c r="C824" s="262"/>
      <c r="D824" s="262"/>
      <c r="E824" s="291"/>
      <c r="F824" s="268"/>
      <c r="G824" s="268"/>
      <c r="H824" s="291"/>
      <c r="I824" s="268"/>
      <c r="J824" s="295"/>
      <c r="K824" s="295"/>
      <c r="L824" s="295"/>
      <c r="M824" s="291"/>
      <c r="N824" s="262"/>
      <c r="O824" s="285" t="str">
        <f>IF($N824="Complete",IF(NOT(ISBLANK(J824)),VLOOKUP(J824,'1D.Report SMS INV1'!$D$5:$J$1005,7,FALSE),""),"")</f>
        <v/>
      </c>
      <c r="P824" s="285" t="str">
        <f>IF($N824="Complete",IF(NOT(ISBLANK(K824)),VLOOKUP(K824,'1D.Report SMS INV1'!$D$5:$J$1005,7,FALSE),""),"")</f>
        <v/>
      </c>
      <c r="Q824" s="285" t="str">
        <f>IF($N824="Complete",IF(NOT(ISBLANK(L824)),VLOOKUP(L824,'1D.Report SMS INV1'!$D$5:$J$1005,7,FALSE),""),"")</f>
        <v/>
      </c>
      <c r="R824" s="285" t="str">
        <f>IF($N824="Complete",IF(NOT(ISBLANK(J824)),VLOOKUP(J824,'1E.Report SMS INV2'!$D$5:$J$1005,7,FALSE),""),"")</f>
        <v/>
      </c>
      <c r="S824" s="285" t="str">
        <f>IF($N824="Complete",IF(NOT(ISBLANK(K824)),VLOOKUP(K824,'1E.Report SMS INV2'!$D$5:$J$1005,7,FALSE),""),"")</f>
        <v/>
      </c>
      <c r="T824" s="285" t="str">
        <f>IF($N824="Complete",IF(NOT(ISBLANK(L824)),VLOOKUP(L824,'1E.Report SMS INV2'!$D$5:$J$1005,7,FALSE),""),"")</f>
        <v/>
      </c>
      <c r="U824" s="285" t="str">
        <f>IF(N824="Complete",IF(COUNTIF($J$12:$J824,$J824)+COUNTIF($K$12:$K824,$J824)+COUNTIF($L$12:$L824,$J824)&gt;1,"Data Duplicate",""),"")</f>
        <v/>
      </c>
      <c r="V824" s="263" t="str">
        <f>IF($N824="Complete",VLOOKUP($B824,'1C.Report TOS PreCall'!$B$2:$K$842,7,FALSE)," ")</f>
        <v xml:space="preserve"> </v>
      </c>
      <c r="W824" s="263" t="str">
        <f>IF($N824="Complete",VLOOKUP($B824,'1C.Report TOS PreCall'!$B$2:$K$842,4,FALSE)," ")</f>
        <v xml:space="preserve"> </v>
      </c>
      <c r="X824" s="263"/>
      <c r="Y824" s="263" t="str">
        <f>IF($N824="Complete",VLOOKUP($B824,'1C.Report TOS PreCall'!$B$2:$K$842,6,FALSE)," ")</f>
        <v xml:space="preserve"> </v>
      </c>
      <c r="Z824" s="263" t="str">
        <f>IF($N824="Complete",VLOOKUP($B824,'1C.Report TOS PreCall'!$B$2:$K$842,8,FALSE)," ")</f>
        <v xml:space="preserve"> </v>
      </c>
      <c r="AA824" s="263" t="str">
        <f>IF($N824="Complete",VLOOKUP($B824,'1C.Report TOS PreCall'!$B$2:$K$842,5,FALSE)," ")</f>
        <v xml:space="preserve"> </v>
      </c>
    </row>
    <row r="825" spans="1:27">
      <c r="A825" s="284">
        <v>815</v>
      </c>
      <c r="B825" s="262"/>
      <c r="C825" s="262"/>
      <c r="D825" s="262"/>
      <c r="E825" s="291"/>
      <c r="F825" s="268"/>
      <c r="G825" s="268"/>
      <c r="H825" s="291"/>
      <c r="I825" s="268"/>
      <c r="J825" s="295"/>
      <c r="K825" s="295"/>
      <c r="L825" s="295"/>
      <c r="M825" s="291"/>
      <c r="N825" s="262"/>
      <c r="O825" s="285" t="str">
        <f>IF($N825="Complete",IF(NOT(ISBLANK(J825)),VLOOKUP(J825,'1D.Report SMS INV1'!$D$5:$J$1005,7,FALSE),""),"")</f>
        <v/>
      </c>
      <c r="P825" s="285" t="str">
        <f>IF($N825="Complete",IF(NOT(ISBLANK(K825)),VLOOKUP(K825,'1D.Report SMS INV1'!$D$5:$J$1005,7,FALSE),""),"")</f>
        <v/>
      </c>
      <c r="Q825" s="285" t="str">
        <f>IF($N825="Complete",IF(NOT(ISBLANK(L825)),VLOOKUP(L825,'1D.Report SMS INV1'!$D$5:$J$1005,7,FALSE),""),"")</f>
        <v/>
      </c>
      <c r="R825" s="285" t="str">
        <f>IF($N825="Complete",IF(NOT(ISBLANK(J825)),VLOOKUP(J825,'1E.Report SMS INV2'!$D$5:$J$1005,7,FALSE),""),"")</f>
        <v/>
      </c>
      <c r="S825" s="285" t="str">
        <f>IF($N825="Complete",IF(NOT(ISBLANK(K825)),VLOOKUP(K825,'1E.Report SMS INV2'!$D$5:$J$1005,7,FALSE),""),"")</f>
        <v/>
      </c>
      <c r="T825" s="285" t="str">
        <f>IF($N825="Complete",IF(NOT(ISBLANK(L825)),VLOOKUP(L825,'1E.Report SMS INV2'!$D$5:$J$1005,7,FALSE),""),"")</f>
        <v/>
      </c>
      <c r="U825" s="285" t="str">
        <f>IF(N825="Complete",IF(COUNTIF($J$12:$J825,$J825)+COUNTIF($K$12:$K825,$J825)+COUNTIF($L$12:$L825,$J825)&gt;1,"Data Duplicate",""),"")</f>
        <v/>
      </c>
      <c r="V825" s="263" t="str">
        <f>IF($N825="Complete",VLOOKUP($B825,'1C.Report TOS PreCall'!$B$2:$K$842,7,FALSE)," ")</f>
        <v xml:space="preserve"> </v>
      </c>
      <c r="W825" s="263" t="str">
        <f>IF($N825="Complete",VLOOKUP($B825,'1C.Report TOS PreCall'!$B$2:$K$842,4,FALSE)," ")</f>
        <v xml:space="preserve"> </v>
      </c>
      <c r="X825" s="263"/>
      <c r="Y825" s="263" t="str">
        <f>IF($N825="Complete",VLOOKUP($B825,'1C.Report TOS PreCall'!$B$2:$K$842,6,FALSE)," ")</f>
        <v xml:space="preserve"> </v>
      </c>
      <c r="Z825" s="263" t="str">
        <f>IF($N825="Complete",VLOOKUP($B825,'1C.Report TOS PreCall'!$B$2:$K$842,8,FALSE)," ")</f>
        <v xml:space="preserve"> </v>
      </c>
      <c r="AA825" s="263" t="str">
        <f>IF($N825="Complete",VLOOKUP($B825,'1C.Report TOS PreCall'!$B$2:$K$842,5,FALSE)," ")</f>
        <v xml:space="preserve"> </v>
      </c>
    </row>
    <row r="826" spans="1:27">
      <c r="A826" s="284">
        <v>816</v>
      </c>
      <c r="B826" s="262"/>
      <c r="C826" s="262"/>
      <c r="D826" s="262"/>
      <c r="E826" s="291"/>
      <c r="F826" s="268"/>
      <c r="G826" s="268"/>
      <c r="H826" s="291"/>
      <c r="I826" s="268"/>
      <c r="J826" s="295"/>
      <c r="K826" s="295"/>
      <c r="L826" s="295"/>
      <c r="M826" s="291"/>
      <c r="N826" s="262"/>
      <c r="O826" s="285" t="str">
        <f>IF($N826="Complete",IF(NOT(ISBLANK(J826)),VLOOKUP(J826,'1D.Report SMS INV1'!$D$5:$J$1005,7,FALSE),""),"")</f>
        <v/>
      </c>
      <c r="P826" s="285" t="str">
        <f>IF($N826="Complete",IF(NOT(ISBLANK(K826)),VLOOKUP(K826,'1D.Report SMS INV1'!$D$5:$J$1005,7,FALSE),""),"")</f>
        <v/>
      </c>
      <c r="Q826" s="285" t="str">
        <f>IF($N826="Complete",IF(NOT(ISBLANK(L826)),VLOOKUP(L826,'1D.Report SMS INV1'!$D$5:$J$1005,7,FALSE),""),"")</f>
        <v/>
      </c>
      <c r="R826" s="285" t="str">
        <f>IF($N826="Complete",IF(NOT(ISBLANK(J826)),VLOOKUP(J826,'1E.Report SMS INV2'!$D$5:$J$1005,7,FALSE),""),"")</f>
        <v/>
      </c>
      <c r="S826" s="285" t="str">
        <f>IF($N826="Complete",IF(NOT(ISBLANK(K826)),VLOOKUP(K826,'1E.Report SMS INV2'!$D$5:$J$1005,7,FALSE),""),"")</f>
        <v/>
      </c>
      <c r="T826" s="285" t="str">
        <f>IF($N826="Complete",IF(NOT(ISBLANK(L826)),VLOOKUP(L826,'1E.Report SMS INV2'!$D$5:$J$1005,7,FALSE),""),"")</f>
        <v/>
      </c>
      <c r="U826" s="285" t="str">
        <f>IF(N826="Complete",IF(COUNTIF($J$12:$J826,$J826)+COUNTIF($K$12:$K826,$J826)+COUNTIF($L$12:$L826,$J826)&gt;1,"Data Duplicate",""),"")</f>
        <v/>
      </c>
      <c r="V826" s="263" t="str">
        <f>IF($N826="Complete",VLOOKUP($B826,'1C.Report TOS PreCall'!$B$2:$K$842,7,FALSE)," ")</f>
        <v xml:space="preserve"> </v>
      </c>
      <c r="W826" s="263" t="str">
        <f>IF($N826="Complete",VLOOKUP($B826,'1C.Report TOS PreCall'!$B$2:$K$842,4,FALSE)," ")</f>
        <v xml:space="preserve"> </v>
      </c>
      <c r="X826" s="263"/>
      <c r="Y826" s="263" t="str">
        <f>IF($N826="Complete",VLOOKUP($B826,'1C.Report TOS PreCall'!$B$2:$K$842,6,FALSE)," ")</f>
        <v xml:space="preserve"> </v>
      </c>
      <c r="Z826" s="263" t="str">
        <f>IF($N826="Complete",VLOOKUP($B826,'1C.Report TOS PreCall'!$B$2:$K$842,8,FALSE)," ")</f>
        <v xml:space="preserve"> </v>
      </c>
      <c r="AA826" s="263" t="str">
        <f>IF($N826="Complete",VLOOKUP($B826,'1C.Report TOS PreCall'!$B$2:$K$842,5,FALSE)," ")</f>
        <v xml:space="preserve"> </v>
      </c>
    </row>
    <row r="827" spans="1:27">
      <c r="A827" s="284">
        <v>817</v>
      </c>
      <c r="B827" s="262"/>
      <c r="C827" s="262"/>
      <c r="D827" s="262"/>
      <c r="E827" s="291"/>
      <c r="F827" s="268"/>
      <c r="G827" s="268"/>
      <c r="H827" s="291"/>
      <c r="I827" s="268"/>
      <c r="J827" s="295"/>
      <c r="K827" s="295"/>
      <c r="L827" s="295"/>
      <c r="M827" s="291"/>
      <c r="N827" s="262"/>
      <c r="O827" s="285" t="str">
        <f>IF($N827="Complete",IF(NOT(ISBLANK(J827)),VLOOKUP(J827,'1D.Report SMS INV1'!$D$5:$J$1005,7,FALSE),""),"")</f>
        <v/>
      </c>
      <c r="P827" s="285" t="str">
        <f>IF($N827="Complete",IF(NOT(ISBLANK(K827)),VLOOKUP(K827,'1D.Report SMS INV1'!$D$5:$J$1005,7,FALSE),""),"")</f>
        <v/>
      </c>
      <c r="Q827" s="285" t="str">
        <f>IF($N827="Complete",IF(NOT(ISBLANK(L827)),VLOOKUP(L827,'1D.Report SMS INV1'!$D$5:$J$1005,7,FALSE),""),"")</f>
        <v/>
      </c>
      <c r="R827" s="285" t="str">
        <f>IF($N827="Complete",IF(NOT(ISBLANK(J827)),VLOOKUP(J827,'1E.Report SMS INV2'!$D$5:$J$1005,7,FALSE),""),"")</f>
        <v/>
      </c>
      <c r="S827" s="285" t="str">
        <f>IF($N827="Complete",IF(NOT(ISBLANK(K827)),VLOOKUP(K827,'1E.Report SMS INV2'!$D$5:$J$1005,7,FALSE),""),"")</f>
        <v/>
      </c>
      <c r="T827" s="285" t="str">
        <f>IF($N827="Complete",IF(NOT(ISBLANK(L827)),VLOOKUP(L827,'1E.Report SMS INV2'!$D$5:$J$1005,7,FALSE),""),"")</f>
        <v/>
      </c>
      <c r="U827" s="285" t="str">
        <f>IF(N827="Complete",IF(COUNTIF($J$12:$J827,$J827)+COUNTIF($K$12:$K827,$J827)+COUNTIF($L$12:$L827,$J827)&gt;1,"Data Duplicate",""),"")</f>
        <v/>
      </c>
      <c r="V827" s="263" t="str">
        <f>IF($N827="Complete",VLOOKUP($B827,'1C.Report TOS PreCall'!$B$2:$K$842,7,FALSE)," ")</f>
        <v xml:space="preserve"> </v>
      </c>
      <c r="W827" s="263" t="str">
        <f>IF($N827="Complete",VLOOKUP($B827,'1C.Report TOS PreCall'!$B$2:$K$842,4,FALSE)," ")</f>
        <v xml:space="preserve"> </v>
      </c>
      <c r="X827" s="263"/>
      <c r="Y827" s="263" t="str">
        <f>IF($N827="Complete",VLOOKUP($B827,'1C.Report TOS PreCall'!$B$2:$K$842,6,FALSE)," ")</f>
        <v xml:space="preserve"> </v>
      </c>
      <c r="Z827" s="263" t="str">
        <f>IF($N827="Complete",VLOOKUP($B827,'1C.Report TOS PreCall'!$B$2:$K$842,8,FALSE)," ")</f>
        <v xml:space="preserve"> </v>
      </c>
      <c r="AA827" s="263" t="str">
        <f>IF($N827="Complete",VLOOKUP($B827,'1C.Report TOS PreCall'!$B$2:$K$842,5,FALSE)," ")</f>
        <v xml:space="preserve"> </v>
      </c>
    </row>
    <row r="828" spans="1:27">
      <c r="A828" s="284">
        <v>818</v>
      </c>
      <c r="B828" s="262"/>
      <c r="C828" s="262"/>
      <c r="D828" s="262"/>
      <c r="E828" s="291"/>
      <c r="F828" s="268"/>
      <c r="G828" s="268"/>
      <c r="H828" s="291"/>
      <c r="I828" s="268"/>
      <c r="J828" s="295"/>
      <c r="K828" s="295"/>
      <c r="L828" s="295"/>
      <c r="M828" s="291"/>
      <c r="N828" s="262"/>
      <c r="O828" s="285" t="str">
        <f>IF($N828="Complete",IF(NOT(ISBLANK(J828)),VLOOKUP(J828,'1D.Report SMS INV1'!$D$5:$J$1005,7,FALSE),""),"")</f>
        <v/>
      </c>
      <c r="P828" s="285" t="str">
        <f>IF($N828="Complete",IF(NOT(ISBLANK(K828)),VLOOKUP(K828,'1D.Report SMS INV1'!$D$5:$J$1005,7,FALSE),""),"")</f>
        <v/>
      </c>
      <c r="Q828" s="285" t="str">
        <f>IF($N828="Complete",IF(NOT(ISBLANK(L828)),VLOOKUP(L828,'1D.Report SMS INV1'!$D$5:$J$1005,7,FALSE),""),"")</f>
        <v/>
      </c>
      <c r="R828" s="285" t="str">
        <f>IF($N828="Complete",IF(NOT(ISBLANK(J828)),VLOOKUP(J828,'1E.Report SMS INV2'!$D$5:$J$1005,7,FALSE),""),"")</f>
        <v/>
      </c>
      <c r="S828" s="285" t="str">
        <f>IF($N828="Complete",IF(NOT(ISBLANK(K828)),VLOOKUP(K828,'1E.Report SMS INV2'!$D$5:$J$1005,7,FALSE),""),"")</f>
        <v/>
      </c>
      <c r="T828" s="285" t="str">
        <f>IF($N828="Complete",IF(NOT(ISBLANK(L828)),VLOOKUP(L828,'1E.Report SMS INV2'!$D$5:$J$1005,7,FALSE),""),"")</f>
        <v/>
      </c>
      <c r="U828" s="285" t="str">
        <f>IF(N828="Complete",IF(COUNTIF($J$12:$J828,$J828)+COUNTIF($K$12:$K828,$J828)+COUNTIF($L$12:$L828,$J828)&gt;1,"Data Duplicate",""),"")</f>
        <v/>
      </c>
      <c r="V828" s="263" t="str">
        <f>IF($N828="Complete",VLOOKUP($B828,'1C.Report TOS PreCall'!$B$2:$K$842,7,FALSE)," ")</f>
        <v xml:space="preserve"> </v>
      </c>
      <c r="W828" s="263" t="str">
        <f>IF($N828="Complete",VLOOKUP($B828,'1C.Report TOS PreCall'!$B$2:$K$842,4,FALSE)," ")</f>
        <v xml:space="preserve"> </v>
      </c>
      <c r="X828" s="263"/>
      <c r="Y828" s="263" t="str">
        <f>IF($N828="Complete",VLOOKUP($B828,'1C.Report TOS PreCall'!$B$2:$K$842,6,FALSE)," ")</f>
        <v xml:space="preserve"> </v>
      </c>
      <c r="Z828" s="263" t="str">
        <f>IF($N828="Complete",VLOOKUP($B828,'1C.Report TOS PreCall'!$B$2:$K$842,8,FALSE)," ")</f>
        <v xml:space="preserve"> </v>
      </c>
      <c r="AA828" s="263" t="str">
        <f>IF($N828="Complete",VLOOKUP($B828,'1C.Report TOS PreCall'!$B$2:$K$842,5,FALSE)," ")</f>
        <v xml:space="preserve"> </v>
      </c>
    </row>
    <row r="829" spans="1:27">
      <c r="A829" s="284">
        <v>819</v>
      </c>
      <c r="B829" s="262"/>
      <c r="C829" s="262"/>
      <c r="D829" s="262"/>
      <c r="E829" s="291"/>
      <c r="F829" s="268"/>
      <c r="G829" s="268"/>
      <c r="H829" s="291"/>
      <c r="I829" s="268"/>
      <c r="J829" s="295"/>
      <c r="K829" s="295"/>
      <c r="L829" s="295"/>
      <c r="M829" s="291"/>
      <c r="N829" s="262"/>
      <c r="O829" s="285" t="str">
        <f>IF($N829="Complete",IF(NOT(ISBLANK(J829)),VLOOKUP(J829,'1D.Report SMS INV1'!$D$5:$J$1005,7,FALSE),""),"")</f>
        <v/>
      </c>
      <c r="P829" s="285" t="str">
        <f>IF($N829="Complete",IF(NOT(ISBLANK(K829)),VLOOKUP(K829,'1D.Report SMS INV1'!$D$5:$J$1005,7,FALSE),""),"")</f>
        <v/>
      </c>
      <c r="Q829" s="285" t="str">
        <f>IF($N829="Complete",IF(NOT(ISBLANK(L829)),VLOOKUP(L829,'1D.Report SMS INV1'!$D$5:$J$1005,7,FALSE),""),"")</f>
        <v/>
      </c>
      <c r="R829" s="285" t="str">
        <f>IF($N829="Complete",IF(NOT(ISBLANK(J829)),VLOOKUP(J829,'1E.Report SMS INV2'!$D$5:$J$1005,7,FALSE),""),"")</f>
        <v/>
      </c>
      <c r="S829" s="285" t="str">
        <f>IF($N829="Complete",IF(NOT(ISBLANK(K829)),VLOOKUP(K829,'1E.Report SMS INV2'!$D$5:$J$1005,7,FALSE),""),"")</f>
        <v/>
      </c>
      <c r="T829" s="285" t="str">
        <f>IF($N829="Complete",IF(NOT(ISBLANK(L829)),VLOOKUP(L829,'1E.Report SMS INV2'!$D$5:$J$1005,7,FALSE),""),"")</f>
        <v/>
      </c>
      <c r="U829" s="285" t="str">
        <f>IF(N829="Complete",IF(COUNTIF($J$12:$J829,$J829)+COUNTIF($K$12:$K829,$J829)+COUNTIF($L$12:$L829,$J829)&gt;1,"Data Duplicate",""),"")</f>
        <v/>
      </c>
      <c r="V829" s="263" t="str">
        <f>IF($N829="Complete",VLOOKUP($B829,'1C.Report TOS PreCall'!$B$2:$K$842,7,FALSE)," ")</f>
        <v xml:space="preserve"> </v>
      </c>
      <c r="W829" s="263" t="str">
        <f>IF($N829="Complete",VLOOKUP($B829,'1C.Report TOS PreCall'!$B$2:$K$842,4,FALSE)," ")</f>
        <v xml:space="preserve"> </v>
      </c>
      <c r="X829" s="263"/>
      <c r="Y829" s="263" t="str">
        <f>IF($N829="Complete",VLOOKUP($B829,'1C.Report TOS PreCall'!$B$2:$K$842,6,FALSE)," ")</f>
        <v xml:space="preserve"> </v>
      </c>
      <c r="Z829" s="263" t="str">
        <f>IF($N829="Complete",VLOOKUP($B829,'1C.Report TOS PreCall'!$B$2:$K$842,8,FALSE)," ")</f>
        <v xml:space="preserve"> </v>
      </c>
      <c r="AA829" s="263" t="str">
        <f>IF($N829="Complete",VLOOKUP($B829,'1C.Report TOS PreCall'!$B$2:$K$842,5,FALSE)," ")</f>
        <v xml:space="preserve"> </v>
      </c>
    </row>
    <row r="830" spans="1:27">
      <c r="A830" s="284">
        <v>820</v>
      </c>
      <c r="B830" s="262"/>
      <c r="C830" s="262"/>
      <c r="D830" s="262"/>
      <c r="E830" s="291"/>
      <c r="F830" s="268"/>
      <c r="G830" s="268"/>
      <c r="H830" s="291"/>
      <c r="I830" s="268"/>
      <c r="J830" s="295"/>
      <c r="K830" s="295"/>
      <c r="L830" s="295"/>
      <c r="M830" s="291"/>
      <c r="N830" s="262"/>
      <c r="O830" s="285" t="str">
        <f>IF($N830="Complete",IF(NOT(ISBLANK(J830)),VLOOKUP(J830,'1D.Report SMS INV1'!$D$5:$J$1005,7,FALSE),""),"")</f>
        <v/>
      </c>
      <c r="P830" s="285" t="str">
        <f>IF($N830="Complete",IF(NOT(ISBLANK(K830)),VLOOKUP(K830,'1D.Report SMS INV1'!$D$5:$J$1005,7,FALSE),""),"")</f>
        <v/>
      </c>
      <c r="Q830" s="285" t="str">
        <f>IF($N830="Complete",IF(NOT(ISBLANK(L830)),VLOOKUP(L830,'1D.Report SMS INV1'!$D$5:$J$1005,7,FALSE),""),"")</f>
        <v/>
      </c>
      <c r="R830" s="285" t="str">
        <f>IF($N830="Complete",IF(NOT(ISBLANK(J830)),VLOOKUP(J830,'1E.Report SMS INV2'!$D$5:$J$1005,7,FALSE),""),"")</f>
        <v/>
      </c>
      <c r="S830" s="285" t="str">
        <f>IF($N830="Complete",IF(NOT(ISBLANK(K830)),VLOOKUP(K830,'1E.Report SMS INV2'!$D$5:$J$1005,7,FALSE),""),"")</f>
        <v/>
      </c>
      <c r="T830" s="285" t="str">
        <f>IF($N830="Complete",IF(NOT(ISBLANK(L830)),VLOOKUP(L830,'1E.Report SMS INV2'!$D$5:$J$1005,7,FALSE),""),"")</f>
        <v/>
      </c>
      <c r="U830" s="285" t="str">
        <f>IF(N830="Complete",IF(COUNTIF($J$12:$J830,$J830)+COUNTIF($K$12:$K830,$J830)+COUNTIF($L$12:$L830,$J830)&gt;1,"Data Duplicate",""),"")</f>
        <v/>
      </c>
      <c r="V830" s="263" t="str">
        <f>IF($N830="Complete",VLOOKUP($B830,'1C.Report TOS PreCall'!$B$2:$K$842,7,FALSE)," ")</f>
        <v xml:space="preserve"> </v>
      </c>
      <c r="W830" s="263" t="str">
        <f>IF($N830="Complete",VLOOKUP($B830,'1C.Report TOS PreCall'!$B$2:$K$842,4,FALSE)," ")</f>
        <v xml:space="preserve"> </v>
      </c>
      <c r="X830" s="263"/>
      <c r="Y830" s="263" t="str">
        <f>IF($N830="Complete",VLOOKUP($B830,'1C.Report TOS PreCall'!$B$2:$K$842,6,FALSE)," ")</f>
        <v xml:space="preserve"> </v>
      </c>
      <c r="Z830" s="263" t="str">
        <f>IF($N830="Complete",VLOOKUP($B830,'1C.Report TOS PreCall'!$B$2:$K$842,8,FALSE)," ")</f>
        <v xml:space="preserve"> </v>
      </c>
      <c r="AA830" s="263" t="str">
        <f>IF($N830="Complete",VLOOKUP($B830,'1C.Report TOS PreCall'!$B$2:$K$842,5,FALSE)," ")</f>
        <v xml:space="preserve"> </v>
      </c>
    </row>
    <row r="831" spans="1:27">
      <c r="A831" s="284">
        <v>821</v>
      </c>
      <c r="B831" s="262"/>
      <c r="C831" s="262"/>
      <c r="D831" s="262"/>
      <c r="E831" s="291"/>
      <c r="F831" s="268"/>
      <c r="G831" s="268"/>
      <c r="H831" s="291"/>
      <c r="I831" s="268"/>
      <c r="J831" s="295"/>
      <c r="K831" s="295"/>
      <c r="L831" s="295"/>
      <c r="M831" s="291"/>
      <c r="N831" s="262"/>
      <c r="O831" s="285" t="str">
        <f>IF($N831="Complete",IF(NOT(ISBLANK(J831)),VLOOKUP(J831,'1D.Report SMS INV1'!$D$5:$J$1005,7,FALSE),""),"")</f>
        <v/>
      </c>
      <c r="P831" s="285" t="str">
        <f>IF($N831="Complete",IF(NOT(ISBLANK(K831)),VLOOKUP(K831,'1D.Report SMS INV1'!$D$5:$J$1005,7,FALSE),""),"")</f>
        <v/>
      </c>
      <c r="Q831" s="285" t="str">
        <f>IF($N831="Complete",IF(NOT(ISBLANK(L831)),VLOOKUP(L831,'1D.Report SMS INV1'!$D$5:$J$1005,7,FALSE),""),"")</f>
        <v/>
      </c>
      <c r="R831" s="285" t="str">
        <f>IF($N831="Complete",IF(NOT(ISBLANK(J831)),VLOOKUP(J831,'1E.Report SMS INV2'!$D$5:$J$1005,7,FALSE),""),"")</f>
        <v/>
      </c>
      <c r="S831" s="285" t="str">
        <f>IF($N831="Complete",IF(NOT(ISBLANK(K831)),VLOOKUP(K831,'1E.Report SMS INV2'!$D$5:$J$1005,7,FALSE),""),"")</f>
        <v/>
      </c>
      <c r="T831" s="285" t="str">
        <f>IF($N831="Complete",IF(NOT(ISBLANK(L831)),VLOOKUP(L831,'1E.Report SMS INV2'!$D$5:$J$1005,7,FALSE),""),"")</f>
        <v/>
      </c>
      <c r="U831" s="285" t="str">
        <f>IF(N831="Complete",IF(COUNTIF($J$12:$J831,$J831)+COUNTIF($K$12:$K831,$J831)+COUNTIF($L$12:$L831,$J831)&gt;1,"Data Duplicate",""),"")</f>
        <v/>
      </c>
      <c r="V831" s="263" t="str">
        <f>IF($N831="Complete",VLOOKUP($B831,'1C.Report TOS PreCall'!$B$2:$K$842,7,FALSE)," ")</f>
        <v xml:space="preserve"> </v>
      </c>
      <c r="W831" s="263" t="str">
        <f>IF($N831="Complete",VLOOKUP($B831,'1C.Report TOS PreCall'!$B$2:$K$842,4,FALSE)," ")</f>
        <v xml:space="preserve"> </v>
      </c>
      <c r="X831" s="263"/>
      <c r="Y831" s="263" t="str">
        <f>IF($N831="Complete",VLOOKUP($B831,'1C.Report TOS PreCall'!$B$2:$K$842,6,FALSE)," ")</f>
        <v xml:space="preserve"> </v>
      </c>
      <c r="Z831" s="263" t="str">
        <f>IF($N831="Complete",VLOOKUP($B831,'1C.Report TOS PreCall'!$B$2:$K$842,8,FALSE)," ")</f>
        <v xml:space="preserve"> </v>
      </c>
      <c r="AA831" s="263" t="str">
        <f>IF($N831="Complete",VLOOKUP($B831,'1C.Report TOS PreCall'!$B$2:$K$842,5,FALSE)," ")</f>
        <v xml:space="preserve"> </v>
      </c>
    </row>
    <row r="832" spans="1:27">
      <c r="A832" s="284">
        <v>822</v>
      </c>
      <c r="B832" s="262"/>
      <c r="C832" s="262"/>
      <c r="D832" s="262"/>
      <c r="E832" s="291"/>
      <c r="F832" s="268"/>
      <c r="G832" s="268"/>
      <c r="H832" s="291"/>
      <c r="I832" s="268"/>
      <c r="J832" s="295"/>
      <c r="K832" s="295"/>
      <c r="L832" s="295"/>
      <c r="M832" s="291"/>
      <c r="N832" s="262"/>
      <c r="O832" s="285" t="str">
        <f>IF($N832="Complete",IF(NOT(ISBLANK(J832)),VLOOKUP(J832,'1D.Report SMS INV1'!$D$5:$J$1005,7,FALSE),""),"")</f>
        <v/>
      </c>
      <c r="P832" s="285" t="str">
        <f>IF($N832="Complete",IF(NOT(ISBLANK(K832)),VLOOKUP(K832,'1D.Report SMS INV1'!$D$5:$J$1005,7,FALSE),""),"")</f>
        <v/>
      </c>
      <c r="Q832" s="285" t="str">
        <f>IF($N832="Complete",IF(NOT(ISBLANK(L832)),VLOOKUP(L832,'1D.Report SMS INV1'!$D$5:$J$1005,7,FALSE),""),"")</f>
        <v/>
      </c>
      <c r="R832" s="285" t="str">
        <f>IF($N832="Complete",IF(NOT(ISBLANK(J832)),VLOOKUP(J832,'1E.Report SMS INV2'!$D$5:$J$1005,7,FALSE),""),"")</f>
        <v/>
      </c>
      <c r="S832" s="285" t="str">
        <f>IF($N832="Complete",IF(NOT(ISBLANK(K832)),VLOOKUP(K832,'1E.Report SMS INV2'!$D$5:$J$1005,7,FALSE),""),"")</f>
        <v/>
      </c>
      <c r="T832" s="285" t="str">
        <f>IF($N832="Complete",IF(NOT(ISBLANK(L832)),VLOOKUP(L832,'1E.Report SMS INV2'!$D$5:$J$1005,7,FALSE),""),"")</f>
        <v/>
      </c>
      <c r="U832" s="285" t="str">
        <f>IF(N832="Complete",IF(COUNTIF($J$12:$J832,$J832)+COUNTIF($K$12:$K832,$J832)+COUNTIF($L$12:$L832,$J832)&gt;1,"Data Duplicate",""),"")</f>
        <v/>
      </c>
      <c r="V832" s="263" t="str">
        <f>IF($N832="Complete",VLOOKUP($B832,'1C.Report TOS PreCall'!$B$2:$K$842,7,FALSE)," ")</f>
        <v xml:space="preserve"> </v>
      </c>
      <c r="W832" s="263" t="str">
        <f>IF($N832="Complete",VLOOKUP($B832,'1C.Report TOS PreCall'!$B$2:$K$842,4,FALSE)," ")</f>
        <v xml:space="preserve"> </v>
      </c>
      <c r="X832" s="263"/>
      <c r="Y832" s="263" t="str">
        <f>IF($N832="Complete",VLOOKUP($B832,'1C.Report TOS PreCall'!$B$2:$K$842,6,FALSE)," ")</f>
        <v xml:space="preserve"> </v>
      </c>
      <c r="Z832" s="263" t="str">
        <f>IF($N832="Complete",VLOOKUP($B832,'1C.Report TOS PreCall'!$B$2:$K$842,8,FALSE)," ")</f>
        <v xml:space="preserve"> </v>
      </c>
      <c r="AA832" s="263" t="str">
        <f>IF($N832="Complete",VLOOKUP($B832,'1C.Report TOS PreCall'!$B$2:$K$842,5,FALSE)," ")</f>
        <v xml:space="preserve"> </v>
      </c>
    </row>
    <row r="833" spans="1:27">
      <c r="A833" s="284">
        <v>823</v>
      </c>
      <c r="B833" s="262"/>
      <c r="C833" s="262"/>
      <c r="D833" s="262"/>
      <c r="E833" s="291"/>
      <c r="F833" s="268"/>
      <c r="G833" s="268"/>
      <c r="H833" s="291"/>
      <c r="I833" s="268"/>
      <c r="J833" s="295"/>
      <c r="K833" s="295"/>
      <c r="L833" s="295"/>
      <c r="M833" s="291"/>
      <c r="N833" s="262"/>
      <c r="O833" s="285" t="str">
        <f>IF($N833="Complete",IF(NOT(ISBLANK(J833)),VLOOKUP(J833,'1D.Report SMS INV1'!$D$5:$J$1005,7,FALSE),""),"")</f>
        <v/>
      </c>
      <c r="P833" s="285" t="str">
        <f>IF($N833="Complete",IF(NOT(ISBLANK(K833)),VLOOKUP(K833,'1D.Report SMS INV1'!$D$5:$J$1005,7,FALSE),""),"")</f>
        <v/>
      </c>
      <c r="Q833" s="285" t="str">
        <f>IF($N833="Complete",IF(NOT(ISBLANK(L833)),VLOOKUP(L833,'1D.Report SMS INV1'!$D$5:$J$1005,7,FALSE),""),"")</f>
        <v/>
      </c>
      <c r="R833" s="285" t="str">
        <f>IF($N833="Complete",IF(NOT(ISBLANK(J833)),VLOOKUP(J833,'1E.Report SMS INV2'!$D$5:$J$1005,7,FALSE),""),"")</f>
        <v/>
      </c>
      <c r="S833" s="285" t="str">
        <f>IF($N833="Complete",IF(NOT(ISBLANK(K833)),VLOOKUP(K833,'1E.Report SMS INV2'!$D$5:$J$1005,7,FALSE),""),"")</f>
        <v/>
      </c>
      <c r="T833" s="285" t="str">
        <f>IF($N833="Complete",IF(NOT(ISBLANK(L833)),VLOOKUP(L833,'1E.Report SMS INV2'!$D$5:$J$1005,7,FALSE),""),"")</f>
        <v/>
      </c>
      <c r="U833" s="285" t="str">
        <f>IF(N833="Complete",IF(COUNTIF($J$12:$J833,$J833)+COUNTIF($K$12:$K833,$J833)+COUNTIF($L$12:$L833,$J833)&gt;1,"Data Duplicate",""),"")</f>
        <v/>
      </c>
      <c r="V833" s="263" t="str">
        <f>IF($N833="Complete",VLOOKUP($B833,'1C.Report TOS PreCall'!$B$2:$K$842,7,FALSE)," ")</f>
        <v xml:space="preserve"> </v>
      </c>
      <c r="W833" s="263" t="str">
        <f>IF($N833="Complete",VLOOKUP($B833,'1C.Report TOS PreCall'!$B$2:$K$842,4,FALSE)," ")</f>
        <v xml:space="preserve"> </v>
      </c>
      <c r="X833" s="263"/>
      <c r="Y833" s="263" t="str">
        <f>IF($N833="Complete",VLOOKUP($B833,'1C.Report TOS PreCall'!$B$2:$K$842,6,FALSE)," ")</f>
        <v xml:space="preserve"> </v>
      </c>
      <c r="Z833" s="263" t="str">
        <f>IF($N833="Complete",VLOOKUP($B833,'1C.Report TOS PreCall'!$B$2:$K$842,8,FALSE)," ")</f>
        <v xml:space="preserve"> </v>
      </c>
      <c r="AA833" s="263" t="str">
        <f>IF($N833="Complete",VLOOKUP($B833,'1C.Report TOS PreCall'!$B$2:$K$842,5,FALSE)," ")</f>
        <v xml:space="preserve"> </v>
      </c>
    </row>
    <row r="834" spans="1:27">
      <c r="A834" s="284">
        <v>824</v>
      </c>
      <c r="B834" s="262"/>
      <c r="C834" s="262"/>
      <c r="D834" s="262"/>
      <c r="E834" s="291"/>
      <c r="F834" s="268"/>
      <c r="G834" s="268"/>
      <c r="H834" s="291"/>
      <c r="I834" s="268"/>
      <c r="J834" s="295"/>
      <c r="K834" s="295"/>
      <c r="L834" s="295"/>
      <c r="M834" s="291"/>
      <c r="N834" s="262"/>
      <c r="O834" s="285" t="str">
        <f>IF($N834="Complete",IF(NOT(ISBLANK(J834)),VLOOKUP(J834,'1D.Report SMS INV1'!$D$5:$J$1005,7,FALSE),""),"")</f>
        <v/>
      </c>
      <c r="P834" s="285" t="str">
        <f>IF($N834="Complete",IF(NOT(ISBLANK(K834)),VLOOKUP(K834,'1D.Report SMS INV1'!$D$5:$J$1005,7,FALSE),""),"")</f>
        <v/>
      </c>
      <c r="Q834" s="285" t="str">
        <f>IF($N834="Complete",IF(NOT(ISBLANK(L834)),VLOOKUP(L834,'1D.Report SMS INV1'!$D$5:$J$1005,7,FALSE),""),"")</f>
        <v/>
      </c>
      <c r="R834" s="285" t="str">
        <f>IF($N834="Complete",IF(NOT(ISBLANK(J834)),VLOOKUP(J834,'1E.Report SMS INV2'!$D$5:$J$1005,7,FALSE),""),"")</f>
        <v/>
      </c>
      <c r="S834" s="285" t="str">
        <f>IF($N834="Complete",IF(NOT(ISBLANK(K834)),VLOOKUP(K834,'1E.Report SMS INV2'!$D$5:$J$1005,7,FALSE),""),"")</f>
        <v/>
      </c>
      <c r="T834" s="285" t="str">
        <f>IF($N834="Complete",IF(NOT(ISBLANK(L834)),VLOOKUP(L834,'1E.Report SMS INV2'!$D$5:$J$1005,7,FALSE),""),"")</f>
        <v/>
      </c>
      <c r="U834" s="285" t="str">
        <f>IF(N834="Complete",IF(COUNTIF($J$12:$J834,$J834)+COUNTIF($K$12:$K834,$J834)+COUNTIF($L$12:$L834,$J834)&gt;1,"Data Duplicate",""),"")</f>
        <v/>
      </c>
      <c r="V834" s="263" t="str">
        <f>IF($N834="Complete",VLOOKUP($B834,'1C.Report TOS PreCall'!$B$2:$K$842,7,FALSE)," ")</f>
        <v xml:space="preserve"> </v>
      </c>
      <c r="W834" s="263" t="str">
        <f>IF($N834="Complete",VLOOKUP($B834,'1C.Report TOS PreCall'!$B$2:$K$842,4,FALSE)," ")</f>
        <v xml:space="preserve"> </v>
      </c>
      <c r="X834" s="263"/>
      <c r="Y834" s="263" t="str">
        <f>IF($N834="Complete",VLOOKUP($B834,'1C.Report TOS PreCall'!$B$2:$K$842,6,FALSE)," ")</f>
        <v xml:space="preserve"> </v>
      </c>
      <c r="Z834" s="263" t="str">
        <f>IF($N834="Complete",VLOOKUP($B834,'1C.Report TOS PreCall'!$B$2:$K$842,8,FALSE)," ")</f>
        <v xml:space="preserve"> </v>
      </c>
      <c r="AA834" s="263" t="str">
        <f>IF($N834="Complete",VLOOKUP($B834,'1C.Report TOS PreCall'!$B$2:$K$842,5,FALSE)," ")</f>
        <v xml:space="preserve"> </v>
      </c>
    </row>
    <row r="835" spans="1:27">
      <c r="A835" s="284">
        <v>825</v>
      </c>
      <c r="B835" s="262"/>
      <c r="C835" s="262"/>
      <c r="D835" s="262"/>
      <c r="E835" s="291"/>
      <c r="F835" s="268"/>
      <c r="G835" s="268"/>
      <c r="H835" s="291"/>
      <c r="I835" s="268"/>
      <c r="J835" s="295"/>
      <c r="K835" s="295"/>
      <c r="L835" s="295"/>
      <c r="M835" s="291"/>
      <c r="N835" s="262"/>
      <c r="O835" s="285" t="str">
        <f>IF($N835="Complete",IF(NOT(ISBLANK(J835)),VLOOKUP(J835,'1D.Report SMS INV1'!$D$5:$J$1005,7,FALSE),""),"")</f>
        <v/>
      </c>
      <c r="P835" s="285" t="str">
        <f>IF($N835="Complete",IF(NOT(ISBLANK(K835)),VLOOKUP(K835,'1D.Report SMS INV1'!$D$5:$J$1005,7,FALSE),""),"")</f>
        <v/>
      </c>
      <c r="Q835" s="285" t="str">
        <f>IF($N835="Complete",IF(NOT(ISBLANK(L835)),VLOOKUP(L835,'1D.Report SMS INV1'!$D$5:$J$1005,7,FALSE),""),"")</f>
        <v/>
      </c>
      <c r="R835" s="285" t="str">
        <f>IF($N835="Complete",IF(NOT(ISBLANK(J835)),VLOOKUP(J835,'1E.Report SMS INV2'!$D$5:$J$1005,7,FALSE),""),"")</f>
        <v/>
      </c>
      <c r="S835" s="285" t="str">
        <f>IF($N835="Complete",IF(NOT(ISBLANK(K835)),VLOOKUP(K835,'1E.Report SMS INV2'!$D$5:$J$1005,7,FALSE),""),"")</f>
        <v/>
      </c>
      <c r="T835" s="285" t="str">
        <f>IF($N835="Complete",IF(NOT(ISBLANK(L835)),VLOOKUP(L835,'1E.Report SMS INV2'!$D$5:$J$1005,7,FALSE),""),"")</f>
        <v/>
      </c>
      <c r="U835" s="285" t="str">
        <f>IF(N835="Complete",IF(COUNTIF($J$12:$J835,$J835)+COUNTIF($K$12:$K835,$J835)+COUNTIF($L$12:$L835,$J835)&gt;1,"Data Duplicate",""),"")</f>
        <v/>
      </c>
      <c r="V835" s="263" t="str">
        <f>IF($N835="Complete",VLOOKUP($B835,'1C.Report TOS PreCall'!$B$2:$K$842,7,FALSE)," ")</f>
        <v xml:space="preserve"> </v>
      </c>
      <c r="W835" s="263" t="str">
        <f>IF($N835="Complete",VLOOKUP($B835,'1C.Report TOS PreCall'!$B$2:$K$842,4,FALSE)," ")</f>
        <v xml:space="preserve"> </v>
      </c>
      <c r="X835" s="263"/>
      <c r="Y835" s="263" t="str">
        <f>IF($N835="Complete",VLOOKUP($B835,'1C.Report TOS PreCall'!$B$2:$K$842,6,FALSE)," ")</f>
        <v xml:space="preserve"> </v>
      </c>
      <c r="Z835" s="263" t="str">
        <f>IF($N835="Complete",VLOOKUP($B835,'1C.Report TOS PreCall'!$B$2:$K$842,8,FALSE)," ")</f>
        <v xml:space="preserve"> </v>
      </c>
      <c r="AA835" s="263" t="str">
        <f>IF($N835="Complete",VLOOKUP($B835,'1C.Report TOS PreCall'!$B$2:$K$842,5,FALSE)," ")</f>
        <v xml:space="preserve"> </v>
      </c>
    </row>
    <row r="836" spans="1:27">
      <c r="A836" s="284">
        <v>826</v>
      </c>
      <c r="B836" s="262"/>
      <c r="C836" s="262"/>
      <c r="D836" s="262"/>
      <c r="E836" s="291"/>
      <c r="F836" s="268"/>
      <c r="G836" s="268"/>
      <c r="H836" s="291"/>
      <c r="I836" s="268"/>
      <c r="J836" s="295"/>
      <c r="K836" s="295"/>
      <c r="L836" s="295"/>
      <c r="M836" s="291"/>
      <c r="N836" s="262"/>
      <c r="O836" s="285" t="str">
        <f>IF($N836="Complete",IF(NOT(ISBLANK(J836)),VLOOKUP(J836,'1D.Report SMS INV1'!$D$5:$J$1005,7,FALSE),""),"")</f>
        <v/>
      </c>
      <c r="P836" s="285" t="str">
        <f>IF($N836="Complete",IF(NOT(ISBLANK(K836)),VLOOKUP(K836,'1D.Report SMS INV1'!$D$5:$J$1005,7,FALSE),""),"")</f>
        <v/>
      </c>
      <c r="Q836" s="285" t="str">
        <f>IF($N836="Complete",IF(NOT(ISBLANK(L836)),VLOOKUP(L836,'1D.Report SMS INV1'!$D$5:$J$1005,7,FALSE),""),"")</f>
        <v/>
      </c>
      <c r="R836" s="285" t="str">
        <f>IF($N836="Complete",IF(NOT(ISBLANK(J836)),VLOOKUP(J836,'1E.Report SMS INV2'!$D$5:$J$1005,7,FALSE),""),"")</f>
        <v/>
      </c>
      <c r="S836" s="285" t="str">
        <f>IF($N836="Complete",IF(NOT(ISBLANK(K836)),VLOOKUP(K836,'1E.Report SMS INV2'!$D$5:$J$1005,7,FALSE),""),"")</f>
        <v/>
      </c>
      <c r="T836" s="285" t="str">
        <f>IF($N836="Complete",IF(NOT(ISBLANK(L836)),VLOOKUP(L836,'1E.Report SMS INV2'!$D$5:$J$1005,7,FALSE),""),"")</f>
        <v/>
      </c>
      <c r="U836" s="285" t="str">
        <f>IF(N836="Complete",IF(COUNTIF($J$12:$J836,$J836)+COUNTIF($K$12:$K836,$J836)+COUNTIF($L$12:$L836,$J836)&gt;1,"Data Duplicate",""),"")</f>
        <v/>
      </c>
      <c r="V836" s="263" t="str">
        <f>IF($N836="Complete",VLOOKUP($B836,'1C.Report TOS PreCall'!$B$2:$K$842,7,FALSE)," ")</f>
        <v xml:space="preserve"> </v>
      </c>
      <c r="W836" s="263" t="str">
        <f>IF($N836="Complete",VLOOKUP($B836,'1C.Report TOS PreCall'!$B$2:$K$842,4,FALSE)," ")</f>
        <v xml:space="preserve"> </v>
      </c>
      <c r="X836" s="263"/>
      <c r="Y836" s="263" t="str">
        <f>IF($N836="Complete",VLOOKUP($B836,'1C.Report TOS PreCall'!$B$2:$K$842,6,FALSE)," ")</f>
        <v xml:space="preserve"> </v>
      </c>
      <c r="Z836" s="263" t="str">
        <f>IF($N836="Complete",VLOOKUP($B836,'1C.Report TOS PreCall'!$B$2:$K$842,8,FALSE)," ")</f>
        <v xml:space="preserve"> </v>
      </c>
      <c r="AA836" s="263" t="str">
        <f>IF($N836="Complete",VLOOKUP($B836,'1C.Report TOS PreCall'!$B$2:$K$842,5,FALSE)," ")</f>
        <v xml:space="preserve"> </v>
      </c>
    </row>
    <row r="837" spans="1:27">
      <c r="A837" s="284">
        <v>827</v>
      </c>
      <c r="B837" s="262"/>
      <c r="C837" s="262"/>
      <c r="D837" s="262"/>
      <c r="E837" s="291"/>
      <c r="F837" s="268"/>
      <c r="G837" s="268"/>
      <c r="H837" s="291"/>
      <c r="I837" s="268"/>
      <c r="J837" s="295"/>
      <c r="K837" s="295"/>
      <c r="L837" s="295"/>
      <c r="M837" s="291"/>
      <c r="N837" s="262"/>
      <c r="O837" s="285" t="str">
        <f>IF($N837="Complete",IF(NOT(ISBLANK(J837)),VLOOKUP(J837,'1D.Report SMS INV1'!$D$5:$J$1005,7,FALSE),""),"")</f>
        <v/>
      </c>
      <c r="P837" s="285" t="str">
        <f>IF($N837="Complete",IF(NOT(ISBLANK(K837)),VLOOKUP(K837,'1D.Report SMS INV1'!$D$5:$J$1005,7,FALSE),""),"")</f>
        <v/>
      </c>
      <c r="Q837" s="285" t="str">
        <f>IF($N837="Complete",IF(NOT(ISBLANK(L837)),VLOOKUP(L837,'1D.Report SMS INV1'!$D$5:$J$1005,7,FALSE),""),"")</f>
        <v/>
      </c>
      <c r="R837" s="285" t="str">
        <f>IF($N837="Complete",IF(NOT(ISBLANK(J837)),VLOOKUP(J837,'1E.Report SMS INV2'!$D$5:$J$1005,7,FALSE),""),"")</f>
        <v/>
      </c>
      <c r="S837" s="285" t="str">
        <f>IF($N837="Complete",IF(NOT(ISBLANK(K837)),VLOOKUP(K837,'1E.Report SMS INV2'!$D$5:$J$1005,7,FALSE),""),"")</f>
        <v/>
      </c>
      <c r="T837" s="285" t="str">
        <f>IF($N837="Complete",IF(NOT(ISBLANK(L837)),VLOOKUP(L837,'1E.Report SMS INV2'!$D$5:$J$1005,7,FALSE),""),"")</f>
        <v/>
      </c>
      <c r="U837" s="285" t="str">
        <f>IF(N837="Complete",IF(COUNTIF($J$12:$J837,$J837)+COUNTIF($K$12:$K837,$J837)+COUNTIF($L$12:$L837,$J837)&gt;1,"Data Duplicate",""),"")</f>
        <v/>
      </c>
      <c r="V837" s="263" t="str">
        <f>IF($N837="Complete",VLOOKUP($B837,'1C.Report TOS PreCall'!$B$2:$K$842,7,FALSE)," ")</f>
        <v xml:space="preserve"> </v>
      </c>
      <c r="W837" s="263" t="str">
        <f>IF($N837="Complete",VLOOKUP($B837,'1C.Report TOS PreCall'!$B$2:$K$842,4,FALSE)," ")</f>
        <v xml:space="preserve"> </v>
      </c>
      <c r="X837" s="263"/>
      <c r="Y837" s="263" t="str">
        <f>IF($N837="Complete",VLOOKUP($B837,'1C.Report TOS PreCall'!$B$2:$K$842,6,FALSE)," ")</f>
        <v xml:space="preserve"> </v>
      </c>
      <c r="Z837" s="263" t="str">
        <f>IF($N837="Complete",VLOOKUP($B837,'1C.Report TOS PreCall'!$B$2:$K$842,8,FALSE)," ")</f>
        <v xml:space="preserve"> </v>
      </c>
      <c r="AA837" s="263" t="str">
        <f>IF($N837="Complete",VLOOKUP($B837,'1C.Report TOS PreCall'!$B$2:$K$842,5,FALSE)," ")</f>
        <v xml:space="preserve"> </v>
      </c>
    </row>
    <row r="838" spans="1:27">
      <c r="A838" s="284">
        <v>828</v>
      </c>
      <c r="B838" s="262"/>
      <c r="C838" s="262"/>
      <c r="D838" s="262"/>
      <c r="E838" s="291"/>
      <c r="F838" s="268"/>
      <c r="G838" s="268"/>
      <c r="H838" s="291"/>
      <c r="I838" s="268"/>
      <c r="J838" s="295"/>
      <c r="K838" s="295"/>
      <c r="L838" s="295"/>
      <c r="M838" s="291"/>
      <c r="N838" s="262"/>
      <c r="O838" s="285" t="str">
        <f>IF($N838="Complete",IF(NOT(ISBLANK(J838)),VLOOKUP(J838,'1D.Report SMS INV1'!$D$5:$J$1005,7,FALSE),""),"")</f>
        <v/>
      </c>
      <c r="P838" s="285" t="str">
        <f>IF($N838="Complete",IF(NOT(ISBLANK(K838)),VLOOKUP(K838,'1D.Report SMS INV1'!$D$5:$J$1005,7,FALSE),""),"")</f>
        <v/>
      </c>
      <c r="Q838" s="285" t="str">
        <f>IF($N838="Complete",IF(NOT(ISBLANK(L838)),VLOOKUP(L838,'1D.Report SMS INV1'!$D$5:$J$1005,7,FALSE),""),"")</f>
        <v/>
      </c>
      <c r="R838" s="285" t="str">
        <f>IF($N838="Complete",IF(NOT(ISBLANK(J838)),VLOOKUP(J838,'1E.Report SMS INV2'!$D$5:$J$1005,7,FALSE),""),"")</f>
        <v/>
      </c>
      <c r="S838" s="285" t="str">
        <f>IF($N838="Complete",IF(NOT(ISBLANK(K838)),VLOOKUP(K838,'1E.Report SMS INV2'!$D$5:$J$1005,7,FALSE),""),"")</f>
        <v/>
      </c>
      <c r="T838" s="285" t="str">
        <f>IF($N838="Complete",IF(NOT(ISBLANK(L838)),VLOOKUP(L838,'1E.Report SMS INV2'!$D$5:$J$1005,7,FALSE),""),"")</f>
        <v/>
      </c>
      <c r="U838" s="285" t="str">
        <f>IF(N838="Complete",IF(COUNTIF($J$12:$J838,$J838)+COUNTIF($K$12:$K838,$J838)+COUNTIF($L$12:$L838,$J838)&gt;1,"Data Duplicate",""),"")</f>
        <v/>
      </c>
      <c r="V838" s="263" t="str">
        <f>IF($N838="Complete",VLOOKUP($B838,'1C.Report TOS PreCall'!$B$2:$K$842,7,FALSE)," ")</f>
        <v xml:space="preserve"> </v>
      </c>
      <c r="W838" s="263" t="str">
        <f>IF($N838="Complete",VLOOKUP($B838,'1C.Report TOS PreCall'!$B$2:$K$842,4,FALSE)," ")</f>
        <v xml:space="preserve"> </v>
      </c>
      <c r="X838" s="263"/>
      <c r="Y838" s="263" t="str">
        <f>IF($N838="Complete",VLOOKUP($B838,'1C.Report TOS PreCall'!$B$2:$K$842,6,FALSE)," ")</f>
        <v xml:space="preserve"> </v>
      </c>
      <c r="Z838" s="263" t="str">
        <f>IF($N838="Complete",VLOOKUP($B838,'1C.Report TOS PreCall'!$B$2:$K$842,8,FALSE)," ")</f>
        <v xml:space="preserve"> </v>
      </c>
      <c r="AA838" s="263" t="str">
        <f>IF($N838="Complete",VLOOKUP($B838,'1C.Report TOS PreCall'!$B$2:$K$842,5,FALSE)," ")</f>
        <v xml:space="preserve"> </v>
      </c>
    </row>
    <row r="839" spans="1:27">
      <c r="A839" s="284">
        <v>829</v>
      </c>
      <c r="B839" s="262"/>
      <c r="C839" s="262"/>
      <c r="D839" s="262"/>
      <c r="E839" s="291"/>
      <c r="F839" s="268"/>
      <c r="G839" s="268"/>
      <c r="H839" s="291"/>
      <c r="I839" s="268"/>
      <c r="J839" s="295"/>
      <c r="K839" s="295"/>
      <c r="L839" s="295"/>
      <c r="M839" s="291"/>
      <c r="N839" s="262"/>
      <c r="O839" s="285" t="str">
        <f>IF($N839="Complete",IF(NOT(ISBLANK(J839)),VLOOKUP(J839,'1D.Report SMS INV1'!$D$5:$J$1005,7,FALSE),""),"")</f>
        <v/>
      </c>
      <c r="P839" s="285" t="str">
        <f>IF($N839="Complete",IF(NOT(ISBLANK(K839)),VLOOKUP(K839,'1D.Report SMS INV1'!$D$5:$J$1005,7,FALSE),""),"")</f>
        <v/>
      </c>
      <c r="Q839" s="285" t="str">
        <f>IF($N839="Complete",IF(NOT(ISBLANK(L839)),VLOOKUP(L839,'1D.Report SMS INV1'!$D$5:$J$1005,7,FALSE),""),"")</f>
        <v/>
      </c>
      <c r="R839" s="285" t="str">
        <f>IF($N839="Complete",IF(NOT(ISBLANK(J839)),VLOOKUP(J839,'1E.Report SMS INV2'!$D$5:$J$1005,7,FALSE),""),"")</f>
        <v/>
      </c>
      <c r="S839" s="285" t="str">
        <f>IF($N839="Complete",IF(NOT(ISBLANK(K839)),VLOOKUP(K839,'1E.Report SMS INV2'!$D$5:$J$1005,7,FALSE),""),"")</f>
        <v/>
      </c>
      <c r="T839" s="285" t="str">
        <f>IF($N839="Complete",IF(NOT(ISBLANK(L839)),VLOOKUP(L839,'1E.Report SMS INV2'!$D$5:$J$1005,7,FALSE),""),"")</f>
        <v/>
      </c>
      <c r="U839" s="285" t="str">
        <f>IF(N839="Complete",IF(COUNTIF($J$12:$J839,$J839)+COUNTIF($K$12:$K839,$J839)+COUNTIF($L$12:$L839,$J839)&gt;1,"Data Duplicate",""),"")</f>
        <v/>
      </c>
      <c r="V839" s="263" t="str">
        <f>IF($N839="Complete",VLOOKUP($B839,'1C.Report TOS PreCall'!$B$2:$K$842,7,FALSE)," ")</f>
        <v xml:space="preserve"> </v>
      </c>
      <c r="W839" s="263" t="str">
        <f>IF($N839="Complete",VLOOKUP($B839,'1C.Report TOS PreCall'!$B$2:$K$842,4,FALSE)," ")</f>
        <v xml:space="preserve"> </v>
      </c>
      <c r="X839" s="263"/>
      <c r="Y839" s="263" t="str">
        <f>IF($N839="Complete",VLOOKUP($B839,'1C.Report TOS PreCall'!$B$2:$K$842,6,FALSE)," ")</f>
        <v xml:space="preserve"> </v>
      </c>
      <c r="Z839" s="263" t="str">
        <f>IF($N839="Complete",VLOOKUP($B839,'1C.Report TOS PreCall'!$B$2:$K$842,8,FALSE)," ")</f>
        <v xml:space="preserve"> </v>
      </c>
      <c r="AA839" s="263" t="str">
        <f>IF($N839="Complete",VLOOKUP($B839,'1C.Report TOS PreCall'!$B$2:$K$842,5,FALSE)," ")</f>
        <v xml:space="preserve"> </v>
      </c>
    </row>
    <row r="840" spans="1:27">
      <c r="A840" s="284">
        <v>830</v>
      </c>
      <c r="B840" s="262"/>
      <c r="C840" s="262"/>
      <c r="D840" s="262"/>
      <c r="E840" s="291"/>
      <c r="F840" s="268"/>
      <c r="G840" s="268"/>
      <c r="H840" s="291"/>
      <c r="I840" s="268"/>
      <c r="J840" s="295"/>
      <c r="K840" s="295"/>
      <c r="L840" s="295"/>
      <c r="M840" s="291"/>
      <c r="N840" s="262"/>
      <c r="O840" s="285" t="str">
        <f>IF($N840="Complete",IF(NOT(ISBLANK(J840)),VLOOKUP(J840,'1D.Report SMS INV1'!$D$5:$J$1005,7,FALSE),""),"")</f>
        <v/>
      </c>
      <c r="P840" s="285" t="str">
        <f>IF($N840="Complete",IF(NOT(ISBLANK(K840)),VLOOKUP(K840,'1D.Report SMS INV1'!$D$5:$J$1005,7,FALSE),""),"")</f>
        <v/>
      </c>
      <c r="Q840" s="285" t="str">
        <f>IF($N840="Complete",IF(NOT(ISBLANK(L840)),VLOOKUP(L840,'1D.Report SMS INV1'!$D$5:$J$1005,7,FALSE),""),"")</f>
        <v/>
      </c>
      <c r="R840" s="285" t="str">
        <f>IF($N840="Complete",IF(NOT(ISBLANK(J840)),VLOOKUP(J840,'1E.Report SMS INV2'!$D$5:$J$1005,7,FALSE),""),"")</f>
        <v/>
      </c>
      <c r="S840" s="285" t="str">
        <f>IF($N840="Complete",IF(NOT(ISBLANK(K840)),VLOOKUP(K840,'1E.Report SMS INV2'!$D$5:$J$1005,7,FALSE),""),"")</f>
        <v/>
      </c>
      <c r="T840" s="285" t="str">
        <f>IF($N840="Complete",IF(NOT(ISBLANK(L840)),VLOOKUP(L840,'1E.Report SMS INV2'!$D$5:$J$1005,7,FALSE),""),"")</f>
        <v/>
      </c>
      <c r="U840" s="285" t="str">
        <f>IF(N840="Complete",IF(COUNTIF($J$12:$J840,$J840)+COUNTIF($K$12:$K840,$J840)+COUNTIF($L$12:$L840,$J840)&gt;1,"Data Duplicate",""),"")</f>
        <v/>
      </c>
      <c r="V840" s="263" t="str">
        <f>IF($N840="Complete",VLOOKUP($B840,'1C.Report TOS PreCall'!$B$2:$K$842,7,FALSE)," ")</f>
        <v xml:space="preserve"> </v>
      </c>
      <c r="W840" s="263" t="str">
        <f>IF($N840="Complete",VLOOKUP($B840,'1C.Report TOS PreCall'!$B$2:$K$842,4,FALSE)," ")</f>
        <v xml:space="preserve"> </v>
      </c>
      <c r="X840" s="263"/>
      <c r="Y840" s="263" t="str">
        <f>IF($N840="Complete",VLOOKUP($B840,'1C.Report TOS PreCall'!$B$2:$K$842,6,FALSE)," ")</f>
        <v xml:space="preserve"> </v>
      </c>
      <c r="Z840" s="263" t="str">
        <f>IF($N840="Complete",VLOOKUP($B840,'1C.Report TOS PreCall'!$B$2:$K$842,8,FALSE)," ")</f>
        <v xml:space="preserve"> </v>
      </c>
      <c r="AA840" s="263" t="str">
        <f>IF($N840="Complete",VLOOKUP($B840,'1C.Report TOS PreCall'!$B$2:$K$842,5,FALSE)," ")</f>
        <v xml:space="preserve"> </v>
      </c>
    </row>
    <row r="841" spans="1:27">
      <c r="A841" s="284">
        <v>831</v>
      </c>
      <c r="B841" s="262"/>
      <c r="C841" s="262"/>
      <c r="D841" s="262"/>
      <c r="E841" s="291"/>
      <c r="F841" s="268"/>
      <c r="G841" s="268"/>
      <c r="H841" s="291"/>
      <c r="I841" s="268"/>
      <c r="J841" s="295"/>
      <c r="K841" s="295"/>
      <c r="L841" s="295"/>
      <c r="M841" s="291"/>
      <c r="N841" s="262"/>
      <c r="O841" s="285" t="str">
        <f>IF($N841="Complete",IF(NOT(ISBLANK(J841)),VLOOKUP(J841,'1D.Report SMS INV1'!$D$5:$J$1005,7,FALSE),""),"")</f>
        <v/>
      </c>
      <c r="P841" s="285" t="str">
        <f>IF($N841="Complete",IF(NOT(ISBLANK(K841)),VLOOKUP(K841,'1D.Report SMS INV1'!$D$5:$J$1005,7,FALSE),""),"")</f>
        <v/>
      </c>
      <c r="Q841" s="285" t="str">
        <f>IF($N841="Complete",IF(NOT(ISBLANK(L841)),VLOOKUP(L841,'1D.Report SMS INV1'!$D$5:$J$1005,7,FALSE),""),"")</f>
        <v/>
      </c>
      <c r="R841" s="285" t="str">
        <f>IF($N841="Complete",IF(NOT(ISBLANK(J841)),VLOOKUP(J841,'1E.Report SMS INV2'!$D$5:$J$1005,7,FALSE),""),"")</f>
        <v/>
      </c>
      <c r="S841" s="285" t="str">
        <f>IF($N841="Complete",IF(NOT(ISBLANK(K841)),VLOOKUP(K841,'1E.Report SMS INV2'!$D$5:$J$1005,7,FALSE),""),"")</f>
        <v/>
      </c>
      <c r="T841" s="285" t="str">
        <f>IF($N841="Complete",IF(NOT(ISBLANK(L841)),VLOOKUP(L841,'1E.Report SMS INV2'!$D$5:$J$1005,7,FALSE),""),"")</f>
        <v/>
      </c>
      <c r="U841" s="285" t="str">
        <f>IF(N841="Complete",IF(COUNTIF($J$12:$J841,$J841)+COUNTIF($K$12:$K841,$J841)+COUNTIF($L$12:$L841,$J841)&gt;1,"Data Duplicate",""),"")</f>
        <v/>
      </c>
      <c r="V841" s="263" t="str">
        <f>IF($N841="Complete",VLOOKUP($B841,'1C.Report TOS PreCall'!$B$2:$K$842,7,FALSE)," ")</f>
        <v xml:space="preserve"> </v>
      </c>
      <c r="W841" s="263" t="str">
        <f>IF($N841="Complete",VLOOKUP($B841,'1C.Report TOS PreCall'!$B$2:$K$842,4,FALSE)," ")</f>
        <v xml:space="preserve"> </v>
      </c>
      <c r="X841" s="263"/>
      <c r="Y841" s="263" t="str">
        <f>IF($N841="Complete",VLOOKUP($B841,'1C.Report TOS PreCall'!$B$2:$K$842,6,FALSE)," ")</f>
        <v xml:space="preserve"> </v>
      </c>
      <c r="Z841" s="263" t="str">
        <f>IF($N841="Complete",VLOOKUP($B841,'1C.Report TOS PreCall'!$B$2:$K$842,8,FALSE)," ")</f>
        <v xml:space="preserve"> </v>
      </c>
      <c r="AA841" s="263" t="str">
        <f>IF($N841="Complete",VLOOKUP($B841,'1C.Report TOS PreCall'!$B$2:$K$842,5,FALSE)," ")</f>
        <v xml:space="preserve"> </v>
      </c>
    </row>
    <row r="842" spans="1:27">
      <c r="A842" s="284">
        <v>832</v>
      </c>
      <c r="B842" s="262"/>
      <c r="C842" s="262"/>
      <c r="D842" s="262"/>
      <c r="E842" s="291"/>
      <c r="F842" s="268"/>
      <c r="G842" s="268"/>
      <c r="H842" s="291"/>
      <c r="I842" s="268"/>
      <c r="J842" s="295"/>
      <c r="K842" s="295"/>
      <c r="L842" s="295"/>
      <c r="M842" s="291"/>
      <c r="N842" s="262"/>
      <c r="O842" s="285" t="str">
        <f>IF($N842="Complete",IF(NOT(ISBLANK(J842)),VLOOKUP(J842,'1D.Report SMS INV1'!$D$5:$J$1005,7,FALSE),""),"")</f>
        <v/>
      </c>
      <c r="P842" s="285" t="str">
        <f>IF($N842="Complete",IF(NOT(ISBLANK(K842)),VLOOKUP(K842,'1D.Report SMS INV1'!$D$5:$J$1005,7,FALSE),""),"")</f>
        <v/>
      </c>
      <c r="Q842" s="285" t="str">
        <f>IF($N842="Complete",IF(NOT(ISBLANK(L842)),VLOOKUP(L842,'1D.Report SMS INV1'!$D$5:$J$1005,7,FALSE),""),"")</f>
        <v/>
      </c>
      <c r="R842" s="285" t="str">
        <f>IF($N842="Complete",IF(NOT(ISBLANK(J842)),VLOOKUP(J842,'1E.Report SMS INV2'!$D$5:$J$1005,7,FALSE),""),"")</f>
        <v/>
      </c>
      <c r="S842" s="285" t="str">
        <f>IF($N842="Complete",IF(NOT(ISBLANK(K842)),VLOOKUP(K842,'1E.Report SMS INV2'!$D$5:$J$1005,7,FALSE),""),"")</f>
        <v/>
      </c>
      <c r="T842" s="285" t="str">
        <f>IF($N842="Complete",IF(NOT(ISBLANK(L842)),VLOOKUP(L842,'1E.Report SMS INV2'!$D$5:$J$1005,7,FALSE),""),"")</f>
        <v/>
      </c>
      <c r="U842" s="285" t="str">
        <f>IF(N842="Complete",IF(COUNTIF($J$12:$J842,$J842)+COUNTIF($K$12:$K842,$J842)+COUNTIF($L$12:$L842,$J842)&gt;1,"Data Duplicate",""),"")</f>
        <v/>
      </c>
      <c r="V842" s="263" t="str">
        <f>IF($N842="Complete",VLOOKUP($B842,'1C.Report TOS PreCall'!$B$2:$K$842,7,FALSE)," ")</f>
        <v xml:space="preserve"> </v>
      </c>
      <c r="W842" s="263" t="str">
        <f>IF($N842="Complete",VLOOKUP($B842,'1C.Report TOS PreCall'!$B$2:$K$842,4,FALSE)," ")</f>
        <v xml:space="preserve"> </v>
      </c>
      <c r="X842" s="263"/>
      <c r="Y842" s="263" t="str">
        <f>IF($N842="Complete",VLOOKUP($B842,'1C.Report TOS PreCall'!$B$2:$K$842,6,FALSE)," ")</f>
        <v xml:space="preserve"> </v>
      </c>
      <c r="Z842" s="263" t="str">
        <f>IF($N842="Complete",VLOOKUP($B842,'1C.Report TOS PreCall'!$B$2:$K$842,8,FALSE)," ")</f>
        <v xml:space="preserve"> </v>
      </c>
      <c r="AA842" s="263" t="str">
        <f>IF($N842="Complete",VLOOKUP($B842,'1C.Report TOS PreCall'!$B$2:$K$842,5,FALSE)," ")</f>
        <v xml:space="preserve"> </v>
      </c>
    </row>
    <row r="843" spans="1:27">
      <c r="A843" s="284">
        <v>833</v>
      </c>
      <c r="B843" s="262"/>
      <c r="C843" s="262"/>
      <c r="D843" s="262"/>
      <c r="E843" s="291"/>
      <c r="F843" s="268"/>
      <c r="G843" s="268"/>
      <c r="H843" s="291"/>
      <c r="I843" s="268"/>
      <c r="J843" s="295"/>
      <c r="K843" s="295"/>
      <c r="L843" s="295"/>
      <c r="M843" s="291"/>
      <c r="N843" s="262"/>
      <c r="O843" s="285" t="str">
        <f>IF($N843="Complete",IF(NOT(ISBLANK(J843)),VLOOKUP(J843,'1D.Report SMS INV1'!$D$5:$J$1005,7,FALSE),""),"")</f>
        <v/>
      </c>
      <c r="P843" s="285" t="str">
        <f>IF($N843="Complete",IF(NOT(ISBLANK(K843)),VLOOKUP(K843,'1D.Report SMS INV1'!$D$5:$J$1005,7,FALSE),""),"")</f>
        <v/>
      </c>
      <c r="Q843" s="285" t="str">
        <f>IF($N843="Complete",IF(NOT(ISBLANK(L843)),VLOOKUP(L843,'1D.Report SMS INV1'!$D$5:$J$1005,7,FALSE),""),"")</f>
        <v/>
      </c>
      <c r="R843" s="285" t="str">
        <f>IF($N843="Complete",IF(NOT(ISBLANK(J843)),VLOOKUP(J843,'1E.Report SMS INV2'!$D$5:$J$1005,7,FALSE),""),"")</f>
        <v/>
      </c>
      <c r="S843" s="285" t="str">
        <f>IF($N843="Complete",IF(NOT(ISBLANK(K843)),VLOOKUP(K843,'1E.Report SMS INV2'!$D$5:$J$1005,7,FALSE),""),"")</f>
        <v/>
      </c>
      <c r="T843" s="285" t="str">
        <f>IF($N843="Complete",IF(NOT(ISBLANK(L843)),VLOOKUP(L843,'1E.Report SMS INV2'!$D$5:$J$1005,7,FALSE),""),"")</f>
        <v/>
      </c>
      <c r="U843" s="285" t="str">
        <f>IF(N843="Complete",IF(COUNTIF($J$12:$J843,$J843)+COUNTIF($K$12:$K843,$J843)+COUNTIF($L$12:$L843,$J843)&gt;1,"Data Duplicate",""),"")</f>
        <v/>
      </c>
      <c r="V843" s="263" t="str">
        <f>IF($N843="Complete",VLOOKUP($B843,'1C.Report TOS PreCall'!$B$2:$K$842,7,FALSE)," ")</f>
        <v xml:space="preserve"> </v>
      </c>
      <c r="W843" s="263" t="str">
        <f>IF($N843="Complete",VLOOKUP($B843,'1C.Report TOS PreCall'!$B$2:$K$842,4,FALSE)," ")</f>
        <v xml:space="preserve"> </v>
      </c>
      <c r="X843" s="263"/>
      <c r="Y843" s="263" t="str">
        <f>IF($N843="Complete",VLOOKUP($B843,'1C.Report TOS PreCall'!$B$2:$K$842,6,FALSE)," ")</f>
        <v xml:space="preserve"> </v>
      </c>
      <c r="Z843" s="263" t="str">
        <f>IF($N843="Complete",VLOOKUP($B843,'1C.Report TOS PreCall'!$B$2:$K$842,8,FALSE)," ")</f>
        <v xml:space="preserve"> </v>
      </c>
      <c r="AA843" s="263" t="str">
        <f>IF($N843="Complete",VLOOKUP($B843,'1C.Report TOS PreCall'!$B$2:$K$842,5,FALSE)," ")</f>
        <v xml:space="preserve"> </v>
      </c>
    </row>
    <row r="844" spans="1:27">
      <c r="A844" s="284">
        <v>834</v>
      </c>
      <c r="B844" s="262"/>
      <c r="C844" s="262"/>
      <c r="D844" s="262"/>
      <c r="E844" s="291"/>
      <c r="F844" s="268"/>
      <c r="G844" s="268"/>
      <c r="H844" s="291"/>
      <c r="I844" s="268"/>
      <c r="J844" s="295"/>
      <c r="K844" s="295"/>
      <c r="L844" s="295"/>
      <c r="M844" s="291"/>
      <c r="N844" s="262"/>
      <c r="O844" s="285" t="str">
        <f>IF($N844="Complete",IF(NOT(ISBLANK(J844)),VLOOKUP(J844,'1D.Report SMS INV1'!$D$5:$J$1005,7,FALSE),""),"")</f>
        <v/>
      </c>
      <c r="P844" s="285" t="str">
        <f>IF($N844="Complete",IF(NOT(ISBLANK(K844)),VLOOKUP(K844,'1D.Report SMS INV1'!$D$5:$J$1005,7,FALSE),""),"")</f>
        <v/>
      </c>
      <c r="Q844" s="285" t="str">
        <f>IF($N844="Complete",IF(NOT(ISBLANK(L844)),VLOOKUP(L844,'1D.Report SMS INV1'!$D$5:$J$1005,7,FALSE),""),"")</f>
        <v/>
      </c>
      <c r="R844" s="285" t="str">
        <f>IF($N844="Complete",IF(NOT(ISBLANK(J844)),VLOOKUP(J844,'1E.Report SMS INV2'!$D$5:$J$1005,7,FALSE),""),"")</f>
        <v/>
      </c>
      <c r="S844" s="285" t="str">
        <f>IF($N844="Complete",IF(NOT(ISBLANK(K844)),VLOOKUP(K844,'1E.Report SMS INV2'!$D$5:$J$1005,7,FALSE),""),"")</f>
        <v/>
      </c>
      <c r="T844" s="285" t="str">
        <f>IF($N844="Complete",IF(NOT(ISBLANK(L844)),VLOOKUP(L844,'1E.Report SMS INV2'!$D$5:$J$1005,7,FALSE),""),"")</f>
        <v/>
      </c>
      <c r="U844" s="285" t="str">
        <f>IF(N844="Complete",IF(COUNTIF($J$12:$J844,$J844)+COUNTIF($K$12:$K844,$J844)+COUNTIF($L$12:$L844,$J844)&gt;1,"Data Duplicate",""),"")</f>
        <v/>
      </c>
      <c r="V844" s="263" t="str">
        <f>IF($N844="Complete",VLOOKUP($B844,'1C.Report TOS PreCall'!$B$2:$K$842,7,FALSE)," ")</f>
        <v xml:space="preserve"> </v>
      </c>
      <c r="W844" s="263" t="str">
        <f>IF($N844="Complete",VLOOKUP($B844,'1C.Report TOS PreCall'!$B$2:$K$842,4,FALSE)," ")</f>
        <v xml:space="preserve"> </v>
      </c>
      <c r="X844" s="263"/>
      <c r="Y844" s="263" t="str">
        <f>IF($N844="Complete",VLOOKUP($B844,'1C.Report TOS PreCall'!$B$2:$K$842,6,FALSE)," ")</f>
        <v xml:space="preserve"> </v>
      </c>
      <c r="Z844" s="263" t="str">
        <f>IF($N844="Complete",VLOOKUP($B844,'1C.Report TOS PreCall'!$B$2:$K$842,8,FALSE)," ")</f>
        <v xml:space="preserve"> </v>
      </c>
      <c r="AA844" s="263" t="str">
        <f>IF($N844="Complete",VLOOKUP($B844,'1C.Report TOS PreCall'!$B$2:$K$842,5,FALSE)," ")</f>
        <v xml:space="preserve"> </v>
      </c>
    </row>
    <row r="845" spans="1:27">
      <c r="A845" s="284">
        <v>835</v>
      </c>
      <c r="B845" s="262"/>
      <c r="C845" s="262"/>
      <c r="D845" s="262"/>
      <c r="E845" s="291"/>
      <c r="F845" s="268"/>
      <c r="G845" s="268"/>
      <c r="H845" s="291"/>
      <c r="I845" s="268"/>
      <c r="J845" s="295"/>
      <c r="K845" s="295"/>
      <c r="L845" s="295"/>
      <c r="M845" s="291"/>
      <c r="N845" s="262"/>
      <c r="O845" s="285" t="str">
        <f>IF($N845="Complete",IF(NOT(ISBLANK(J845)),VLOOKUP(J845,'1D.Report SMS INV1'!$D$5:$J$1005,7,FALSE),""),"")</f>
        <v/>
      </c>
      <c r="P845" s="285" t="str">
        <f>IF($N845="Complete",IF(NOT(ISBLANK(K845)),VLOOKUP(K845,'1D.Report SMS INV1'!$D$5:$J$1005,7,FALSE),""),"")</f>
        <v/>
      </c>
      <c r="Q845" s="285" t="str">
        <f>IF($N845="Complete",IF(NOT(ISBLANK(L845)),VLOOKUP(L845,'1D.Report SMS INV1'!$D$5:$J$1005,7,FALSE),""),"")</f>
        <v/>
      </c>
      <c r="R845" s="285" t="str">
        <f>IF($N845="Complete",IF(NOT(ISBLANK(J845)),VLOOKUP(J845,'1E.Report SMS INV2'!$D$5:$J$1005,7,FALSE),""),"")</f>
        <v/>
      </c>
      <c r="S845" s="285" t="str">
        <f>IF($N845="Complete",IF(NOT(ISBLANK(K845)),VLOOKUP(K845,'1E.Report SMS INV2'!$D$5:$J$1005,7,FALSE),""),"")</f>
        <v/>
      </c>
      <c r="T845" s="285" t="str">
        <f>IF($N845="Complete",IF(NOT(ISBLANK(L845)),VLOOKUP(L845,'1E.Report SMS INV2'!$D$5:$J$1005,7,FALSE),""),"")</f>
        <v/>
      </c>
      <c r="U845" s="285" t="str">
        <f>IF(N845="Complete",IF(COUNTIF($J$12:$J845,$J845)+COUNTIF($K$12:$K845,$J845)+COUNTIF($L$12:$L845,$J845)&gt;1,"Data Duplicate",""),"")</f>
        <v/>
      </c>
      <c r="V845" s="263" t="str">
        <f>IF($N845="Complete",VLOOKUP($B845,'1C.Report TOS PreCall'!$B$2:$K$842,7,FALSE)," ")</f>
        <v xml:space="preserve"> </v>
      </c>
      <c r="W845" s="263" t="str">
        <f>IF($N845="Complete",VLOOKUP($B845,'1C.Report TOS PreCall'!$B$2:$K$842,4,FALSE)," ")</f>
        <v xml:space="preserve"> </v>
      </c>
      <c r="X845" s="263"/>
      <c r="Y845" s="263" t="str">
        <f>IF($N845="Complete",VLOOKUP($B845,'1C.Report TOS PreCall'!$B$2:$K$842,6,FALSE)," ")</f>
        <v xml:space="preserve"> </v>
      </c>
      <c r="Z845" s="263" t="str">
        <f>IF($N845="Complete",VLOOKUP($B845,'1C.Report TOS PreCall'!$B$2:$K$842,8,FALSE)," ")</f>
        <v xml:space="preserve"> </v>
      </c>
      <c r="AA845" s="263" t="str">
        <f>IF($N845="Complete",VLOOKUP($B845,'1C.Report TOS PreCall'!$B$2:$K$842,5,FALSE)," ")</f>
        <v xml:space="preserve"> </v>
      </c>
    </row>
    <row r="846" spans="1:27">
      <c r="A846" s="284">
        <v>836</v>
      </c>
      <c r="B846" s="262"/>
      <c r="C846" s="262"/>
      <c r="D846" s="262"/>
      <c r="E846" s="291"/>
      <c r="F846" s="268"/>
      <c r="G846" s="268"/>
      <c r="H846" s="291"/>
      <c r="I846" s="268"/>
      <c r="J846" s="295"/>
      <c r="K846" s="295"/>
      <c r="L846" s="295"/>
      <c r="M846" s="291"/>
      <c r="N846" s="262"/>
      <c r="O846" s="285" t="str">
        <f>IF($N846="Complete",IF(NOT(ISBLANK(J846)),VLOOKUP(J846,'1D.Report SMS INV1'!$D$5:$J$1005,7,FALSE),""),"")</f>
        <v/>
      </c>
      <c r="P846" s="285" t="str">
        <f>IF($N846="Complete",IF(NOT(ISBLANK(K846)),VLOOKUP(K846,'1D.Report SMS INV1'!$D$5:$J$1005,7,FALSE),""),"")</f>
        <v/>
      </c>
      <c r="Q846" s="285" t="str">
        <f>IF($N846="Complete",IF(NOT(ISBLANK(L846)),VLOOKUP(L846,'1D.Report SMS INV1'!$D$5:$J$1005,7,FALSE),""),"")</f>
        <v/>
      </c>
      <c r="R846" s="285" t="str">
        <f>IF($N846="Complete",IF(NOT(ISBLANK(J846)),VLOOKUP(J846,'1E.Report SMS INV2'!$D$5:$J$1005,7,FALSE),""),"")</f>
        <v/>
      </c>
      <c r="S846" s="285" t="str">
        <f>IF($N846="Complete",IF(NOT(ISBLANK(K846)),VLOOKUP(K846,'1E.Report SMS INV2'!$D$5:$J$1005,7,FALSE),""),"")</f>
        <v/>
      </c>
      <c r="T846" s="285" t="str">
        <f>IF($N846="Complete",IF(NOT(ISBLANK(L846)),VLOOKUP(L846,'1E.Report SMS INV2'!$D$5:$J$1005,7,FALSE),""),"")</f>
        <v/>
      </c>
      <c r="U846" s="285" t="str">
        <f>IF(N846="Complete",IF(COUNTIF($J$12:$J846,$J846)+COUNTIF($K$12:$K846,$J846)+COUNTIF($L$12:$L846,$J846)&gt;1,"Data Duplicate",""),"")</f>
        <v/>
      </c>
      <c r="V846" s="263" t="str">
        <f>IF($N846="Complete",VLOOKUP($B846,'1C.Report TOS PreCall'!$B$2:$K$842,7,FALSE)," ")</f>
        <v xml:space="preserve"> </v>
      </c>
      <c r="W846" s="263" t="str">
        <f>IF($N846="Complete",VLOOKUP($B846,'1C.Report TOS PreCall'!$B$2:$K$842,4,FALSE)," ")</f>
        <v xml:space="preserve"> </v>
      </c>
      <c r="X846" s="263"/>
      <c r="Y846" s="263" t="str">
        <f>IF($N846="Complete",VLOOKUP($B846,'1C.Report TOS PreCall'!$B$2:$K$842,6,FALSE)," ")</f>
        <v xml:space="preserve"> </v>
      </c>
      <c r="Z846" s="263" t="str">
        <f>IF($N846="Complete",VLOOKUP($B846,'1C.Report TOS PreCall'!$B$2:$K$842,8,FALSE)," ")</f>
        <v xml:space="preserve"> </v>
      </c>
      <c r="AA846" s="263" t="str">
        <f>IF($N846="Complete",VLOOKUP($B846,'1C.Report TOS PreCall'!$B$2:$K$842,5,FALSE)," ")</f>
        <v xml:space="preserve"> </v>
      </c>
    </row>
    <row r="847" spans="1:27">
      <c r="A847" s="284">
        <v>837</v>
      </c>
      <c r="B847" s="262"/>
      <c r="C847" s="262"/>
      <c r="D847" s="262"/>
      <c r="E847" s="291"/>
      <c r="F847" s="268"/>
      <c r="G847" s="268"/>
      <c r="H847" s="291"/>
      <c r="I847" s="268"/>
      <c r="J847" s="295"/>
      <c r="K847" s="295"/>
      <c r="L847" s="295"/>
      <c r="M847" s="291"/>
      <c r="N847" s="262"/>
      <c r="O847" s="285" t="str">
        <f>IF($N847="Complete",IF(NOT(ISBLANK(J847)),VLOOKUP(J847,'1D.Report SMS INV1'!$D$5:$J$1005,7,FALSE),""),"")</f>
        <v/>
      </c>
      <c r="P847" s="285" t="str">
        <f>IF($N847="Complete",IF(NOT(ISBLANK(K847)),VLOOKUP(K847,'1D.Report SMS INV1'!$D$5:$J$1005,7,FALSE),""),"")</f>
        <v/>
      </c>
      <c r="Q847" s="285" t="str">
        <f>IF($N847="Complete",IF(NOT(ISBLANK(L847)),VLOOKUP(L847,'1D.Report SMS INV1'!$D$5:$J$1005,7,FALSE),""),"")</f>
        <v/>
      </c>
      <c r="R847" s="285" t="str">
        <f>IF($N847="Complete",IF(NOT(ISBLANK(J847)),VLOOKUP(J847,'1E.Report SMS INV2'!$D$5:$J$1005,7,FALSE),""),"")</f>
        <v/>
      </c>
      <c r="S847" s="285" t="str">
        <f>IF($N847="Complete",IF(NOT(ISBLANK(K847)),VLOOKUP(K847,'1E.Report SMS INV2'!$D$5:$J$1005,7,FALSE),""),"")</f>
        <v/>
      </c>
      <c r="T847" s="285" t="str">
        <f>IF($N847="Complete",IF(NOT(ISBLANK(L847)),VLOOKUP(L847,'1E.Report SMS INV2'!$D$5:$J$1005,7,FALSE),""),"")</f>
        <v/>
      </c>
      <c r="U847" s="285" t="str">
        <f>IF(N847="Complete",IF(COUNTIF($J$12:$J847,$J847)+COUNTIF($K$12:$K847,$J847)+COUNTIF($L$12:$L847,$J847)&gt;1,"Data Duplicate",""),"")</f>
        <v/>
      </c>
      <c r="V847" s="263" t="str">
        <f>IF($N847="Complete",VLOOKUP($B847,'1C.Report TOS PreCall'!$B$2:$K$842,7,FALSE)," ")</f>
        <v xml:space="preserve"> </v>
      </c>
      <c r="W847" s="263" t="str">
        <f>IF($N847="Complete",VLOOKUP($B847,'1C.Report TOS PreCall'!$B$2:$K$842,4,FALSE)," ")</f>
        <v xml:space="preserve"> </v>
      </c>
      <c r="X847" s="263"/>
      <c r="Y847" s="263" t="str">
        <f>IF($N847="Complete",VLOOKUP($B847,'1C.Report TOS PreCall'!$B$2:$K$842,6,FALSE)," ")</f>
        <v xml:space="preserve"> </v>
      </c>
      <c r="Z847" s="263" t="str">
        <f>IF($N847="Complete",VLOOKUP($B847,'1C.Report TOS PreCall'!$B$2:$K$842,8,FALSE)," ")</f>
        <v xml:space="preserve"> </v>
      </c>
      <c r="AA847" s="263" t="str">
        <f>IF($N847="Complete",VLOOKUP($B847,'1C.Report TOS PreCall'!$B$2:$K$842,5,FALSE)," ")</f>
        <v xml:space="preserve"> </v>
      </c>
    </row>
    <row r="848" spans="1:27">
      <c r="A848" s="284">
        <v>838</v>
      </c>
      <c r="B848" s="262"/>
      <c r="C848" s="262"/>
      <c r="D848" s="262"/>
      <c r="E848" s="291"/>
      <c r="F848" s="268"/>
      <c r="G848" s="268"/>
      <c r="H848" s="291"/>
      <c r="I848" s="268"/>
      <c r="J848" s="295"/>
      <c r="K848" s="295"/>
      <c r="L848" s="295"/>
      <c r="M848" s="291"/>
      <c r="N848" s="262"/>
      <c r="O848" s="285" t="str">
        <f>IF($N848="Complete",IF(NOT(ISBLANK(J848)),VLOOKUP(J848,'1D.Report SMS INV1'!$D$5:$J$1005,7,FALSE),""),"")</f>
        <v/>
      </c>
      <c r="P848" s="285" t="str">
        <f>IF($N848="Complete",IF(NOT(ISBLANK(K848)),VLOOKUP(K848,'1D.Report SMS INV1'!$D$5:$J$1005,7,FALSE),""),"")</f>
        <v/>
      </c>
      <c r="Q848" s="285" t="str">
        <f>IF($N848="Complete",IF(NOT(ISBLANK(L848)),VLOOKUP(L848,'1D.Report SMS INV1'!$D$5:$J$1005,7,FALSE),""),"")</f>
        <v/>
      </c>
      <c r="R848" s="285" t="str">
        <f>IF($N848="Complete",IF(NOT(ISBLANK(J848)),VLOOKUP(J848,'1E.Report SMS INV2'!$D$5:$J$1005,7,FALSE),""),"")</f>
        <v/>
      </c>
      <c r="S848" s="285" t="str">
        <f>IF($N848="Complete",IF(NOT(ISBLANK(K848)),VLOOKUP(K848,'1E.Report SMS INV2'!$D$5:$J$1005,7,FALSE),""),"")</f>
        <v/>
      </c>
      <c r="T848" s="285" t="str">
        <f>IF($N848="Complete",IF(NOT(ISBLANK(L848)),VLOOKUP(L848,'1E.Report SMS INV2'!$D$5:$J$1005,7,FALSE),""),"")</f>
        <v/>
      </c>
      <c r="U848" s="285" t="str">
        <f>IF(N848="Complete",IF(COUNTIF($J$12:$J848,$J848)+COUNTIF($K$12:$K848,$J848)+COUNTIF($L$12:$L848,$J848)&gt;1,"Data Duplicate",""),"")</f>
        <v/>
      </c>
      <c r="V848" s="263" t="str">
        <f>IF($N848="Complete",VLOOKUP($B848,'1C.Report TOS PreCall'!$B$2:$K$842,7,FALSE)," ")</f>
        <v xml:space="preserve"> </v>
      </c>
      <c r="W848" s="263" t="str">
        <f>IF($N848="Complete",VLOOKUP($B848,'1C.Report TOS PreCall'!$B$2:$K$842,4,FALSE)," ")</f>
        <v xml:space="preserve"> </v>
      </c>
      <c r="X848" s="263"/>
      <c r="Y848" s="263" t="str">
        <f>IF($N848="Complete",VLOOKUP($B848,'1C.Report TOS PreCall'!$B$2:$K$842,6,FALSE)," ")</f>
        <v xml:space="preserve"> </v>
      </c>
      <c r="Z848" s="263" t="str">
        <f>IF($N848="Complete",VLOOKUP($B848,'1C.Report TOS PreCall'!$B$2:$K$842,8,FALSE)," ")</f>
        <v xml:space="preserve"> </v>
      </c>
      <c r="AA848" s="263" t="str">
        <f>IF($N848="Complete",VLOOKUP($B848,'1C.Report TOS PreCall'!$B$2:$K$842,5,FALSE)," ")</f>
        <v xml:space="preserve"> </v>
      </c>
    </row>
    <row r="849" spans="1:27">
      <c r="A849" s="284">
        <v>839</v>
      </c>
      <c r="B849" s="262"/>
      <c r="C849" s="262"/>
      <c r="D849" s="262"/>
      <c r="E849" s="291"/>
      <c r="F849" s="268"/>
      <c r="G849" s="268"/>
      <c r="H849" s="291"/>
      <c r="I849" s="268"/>
      <c r="J849" s="295"/>
      <c r="K849" s="295"/>
      <c r="L849" s="295"/>
      <c r="M849" s="291"/>
      <c r="N849" s="262"/>
      <c r="O849" s="285" t="str">
        <f>IF($N849="Complete",IF(NOT(ISBLANK(J849)),VLOOKUP(J849,'1D.Report SMS INV1'!$D$5:$J$1005,7,FALSE),""),"")</f>
        <v/>
      </c>
      <c r="P849" s="285" t="str">
        <f>IF($N849="Complete",IF(NOT(ISBLANK(K849)),VLOOKUP(K849,'1D.Report SMS INV1'!$D$5:$J$1005,7,FALSE),""),"")</f>
        <v/>
      </c>
      <c r="Q849" s="285" t="str">
        <f>IF($N849="Complete",IF(NOT(ISBLANK(L849)),VLOOKUP(L849,'1D.Report SMS INV1'!$D$5:$J$1005,7,FALSE),""),"")</f>
        <v/>
      </c>
      <c r="R849" s="285" t="str">
        <f>IF($N849="Complete",IF(NOT(ISBLANK(J849)),VLOOKUP(J849,'1E.Report SMS INV2'!$D$5:$J$1005,7,FALSE),""),"")</f>
        <v/>
      </c>
      <c r="S849" s="285" t="str">
        <f>IF($N849="Complete",IF(NOT(ISBLANK(K849)),VLOOKUP(K849,'1E.Report SMS INV2'!$D$5:$J$1005,7,FALSE),""),"")</f>
        <v/>
      </c>
      <c r="T849" s="285" t="str">
        <f>IF($N849="Complete",IF(NOT(ISBLANK(L849)),VLOOKUP(L849,'1E.Report SMS INV2'!$D$5:$J$1005,7,FALSE),""),"")</f>
        <v/>
      </c>
      <c r="U849" s="285" t="str">
        <f>IF(N849="Complete",IF(COUNTIF($J$12:$J849,$J849)+COUNTIF($K$12:$K849,$J849)+COUNTIF($L$12:$L849,$J849)&gt;1,"Data Duplicate",""),"")</f>
        <v/>
      </c>
      <c r="V849" s="263" t="str">
        <f>IF($N849="Complete",VLOOKUP($B849,'1C.Report TOS PreCall'!$B$2:$K$842,7,FALSE)," ")</f>
        <v xml:space="preserve"> </v>
      </c>
      <c r="W849" s="263" t="str">
        <f>IF($N849="Complete",VLOOKUP($B849,'1C.Report TOS PreCall'!$B$2:$K$842,4,FALSE)," ")</f>
        <v xml:space="preserve"> </v>
      </c>
      <c r="X849" s="263"/>
      <c r="Y849" s="263" t="str">
        <f>IF($N849="Complete",VLOOKUP($B849,'1C.Report TOS PreCall'!$B$2:$K$842,6,FALSE)," ")</f>
        <v xml:space="preserve"> </v>
      </c>
      <c r="Z849" s="263" t="str">
        <f>IF($N849="Complete",VLOOKUP($B849,'1C.Report TOS PreCall'!$B$2:$K$842,8,FALSE)," ")</f>
        <v xml:space="preserve"> </v>
      </c>
      <c r="AA849" s="263" t="str">
        <f>IF($N849="Complete",VLOOKUP($B849,'1C.Report TOS PreCall'!$B$2:$K$842,5,FALSE)," ")</f>
        <v xml:space="preserve"> </v>
      </c>
    </row>
    <row r="850" spans="1:27">
      <c r="A850" s="284">
        <v>840</v>
      </c>
      <c r="B850" s="262"/>
      <c r="C850" s="262"/>
      <c r="D850" s="262"/>
      <c r="E850" s="291"/>
      <c r="F850" s="268"/>
      <c r="G850" s="268"/>
      <c r="H850" s="291"/>
      <c r="I850" s="268"/>
      <c r="J850" s="295"/>
      <c r="K850" s="295"/>
      <c r="L850" s="295"/>
      <c r="M850" s="291"/>
      <c r="N850" s="262"/>
      <c r="O850" s="285" t="str">
        <f>IF($N850="Complete",IF(NOT(ISBLANK(J850)),VLOOKUP(J850,'1D.Report SMS INV1'!$D$5:$J$1005,7,FALSE),""),"")</f>
        <v/>
      </c>
      <c r="P850" s="285" t="str">
        <f>IF($N850="Complete",IF(NOT(ISBLANK(K850)),VLOOKUP(K850,'1D.Report SMS INV1'!$D$5:$J$1005,7,FALSE),""),"")</f>
        <v/>
      </c>
      <c r="Q850" s="285" t="str">
        <f>IF($N850="Complete",IF(NOT(ISBLANK(L850)),VLOOKUP(L850,'1D.Report SMS INV1'!$D$5:$J$1005,7,FALSE),""),"")</f>
        <v/>
      </c>
      <c r="R850" s="285" t="str">
        <f>IF($N850="Complete",IF(NOT(ISBLANK(J850)),VLOOKUP(J850,'1E.Report SMS INV2'!$D$5:$J$1005,7,FALSE),""),"")</f>
        <v/>
      </c>
      <c r="S850" s="285" t="str">
        <f>IF($N850="Complete",IF(NOT(ISBLANK(K850)),VLOOKUP(K850,'1E.Report SMS INV2'!$D$5:$J$1005,7,FALSE),""),"")</f>
        <v/>
      </c>
      <c r="T850" s="285" t="str">
        <f>IF($N850="Complete",IF(NOT(ISBLANK(L850)),VLOOKUP(L850,'1E.Report SMS INV2'!$D$5:$J$1005,7,FALSE),""),"")</f>
        <v/>
      </c>
      <c r="U850" s="285" t="str">
        <f>IF(N850="Complete",IF(COUNTIF($J$12:$J850,$J850)+COUNTIF($K$12:$K850,$J850)+COUNTIF($L$12:$L850,$J850)&gt;1,"Data Duplicate",""),"")</f>
        <v/>
      </c>
      <c r="V850" s="263" t="str">
        <f>IF($N850="Complete",VLOOKUP($B850,'1C.Report TOS PreCall'!$B$2:$K$842,7,FALSE)," ")</f>
        <v xml:space="preserve"> </v>
      </c>
      <c r="W850" s="263" t="str">
        <f>IF($N850="Complete",VLOOKUP($B850,'1C.Report TOS PreCall'!$B$2:$K$842,4,FALSE)," ")</f>
        <v xml:space="preserve"> </v>
      </c>
      <c r="X850" s="263"/>
      <c r="Y850" s="263" t="str">
        <f>IF($N850="Complete",VLOOKUP($B850,'1C.Report TOS PreCall'!$B$2:$K$842,6,FALSE)," ")</f>
        <v xml:space="preserve"> </v>
      </c>
      <c r="Z850" s="263" t="str">
        <f>IF($N850="Complete",VLOOKUP($B850,'1C.Report TOS PreCall'!$B$2:$K$842,8,FALSE)," ")</f>
        <v xml:space="preserve"> </v>
      </c>
      <c r="AA850" s="263" t="str">
        <f>IF($N850="Complete",VLOOKUP($B850,'1C.Report TOS PreCall'!$B$2:$K$842,5,FALSE)," ")</f>
        <v xml:space="preserve"> </v>
      </c>
    </row>
    <row r="851" spans="1:27">
      <c r="A851" s="284">
        <v>841</v>
      </c>
      <c r="B851" s="262"/>
      <c r="C851" s="262"/>
      <c r="D851" s="262"/>
      <c r="E851" s="291"/>
      <c r="F851" s="268"/>
      <c r="G851" s="268"/>
      <c r="H851" s="291"/>
      <c r="I851" s="268"/>
      <c r="J851" s="295"/>
      <c r="K851" s="295"/>
      <c r="L851" s="295"/>
      <c r="M851" s="291"/>
      <c r="N851" s="262"/>
      <c r="O851" s="285" t="str">
        <f>IF($N851="Complete",IF(NOT(ISBLANK(J851)),VLOOKUP(J851,'1D.Report SMS INV1'!$D$5:$J$1005,7,FALSE),""),"")</f>
        <v/>
      </c>
      <c r="P851" s="285" t="str">
        <f>IF($N851="Complete",IF(NOT(ISBLANK(K851)),VLOOKUP(K851,'1D.Report SMS INV1'!$D$5:$J$1005,7,FALSE),""),"")</f>
        <v/>
      </c>
      <c r="Q851" s="285" t="str">
        <f>IF($N851="Complete",IF(NOT(ISBLANK(L851)),VLOOKUP(L851,'1D.Report SMS INV1'!$D$5:$J$1005,7,FALSE),""),"")</f>
        <v/>
      </c>
      <c r="R851" s="285" t="str">
        <f>IF($N851="Complete",IF(NOT(ISBLANK(J851)),VLOOKUP(J851,'1E.Report SMS INV2'!$D$5:$J$1005,7,FALSE),""),"")</f>
        <v/>
      </c>
      <c r="S851" s="285" t="str">
        <f>IF($N851="Complete",IF(NOT(ISBLANK(K851)),VLOOKUP(K851,'1E.Report SMS INV2'!$D$5:$J$1005,7,FALSE),""),"")</f>
        <v/>
      </c>
      <c r="T851" s="285" t="str">
        <f>IF($N851="Complete",IF(NOT(ISBLANK(L851)),VLOOKUP(L851,'1E.Report SMS INV2'!$D$5:$J$1005,7,FALSE),""),"")</f>
        <v/>
      </c>
      <c r="U851" s="285" t="str">
        <f>IF(N851="Complete",IF(COUNTIF($J$12:$J851,$J851)+COUNTIF($K$12:$K851,$J851)+COUNTIF($L$12:$L851,$J851)&gt;1,"Data Duplicate",""),"")</f>
        <v/>
      </c>
      <c r="V851" s="263" t="str">
        <f>IF($N851="Complete",VLOOKUP($B851,'1C.Report TOS PreCall'!$B$2:$K$842,7,FALSE)," ")</f>
        <v xml:space="preserve"> </v>
      </c>
      <c r="W851" s="263" t="str">
        <f>IF($N851="Complete",VLOOKUP($B851,'1C.Report TOS PreCall'!$B$2:$K$842,4,FALSE)," ")</f>
        <v xml:space="preserve"> </v>
      </c>
      <c r="X851" s="263"/>
      <c r="Y851" s="263" t="str">
        <f>IF($N851="Complete",VLOOKUP($B851,'1C.Report TOS PreCall'!$B$2:$K$842,6,FALSE)," ")</f>
        <v xml:space="preserve"> </v>
      </c>
      <c r="Z851" s="263" t="str">
        <f>IF($N851="Complete",VLOOKUP($B851,'1C.Report TOS PreCall'!$B$2:$K$842,8,FALSE)," ")</f>
        <v xml:space="preserve"> </v>
      </c>
      <c r="AA851" s="263" t="str">
        <f>IF($N851="Complete",VLOOKUP($B851,'1C.Report TOS PreCall'!$B$2:$K$842,5,FALSE)," ")</f>
        <v xml:space="preserve"> </v>
      </c>
    </row>
    <row r="852" spans="1:27">
      <c r="A852" s="284">
        <v>842</v>
      </c>
      <c r="B852" s="262"/>
      <c r="C852" s="262"/>
      <c r="D852" s="262"/>
      <c r="E852" s="291"/>
      <c r="F852" s="268"/>
      <c r="G852" s="268"/>
      <c r="H852" s="291"/>
      <c r="I852" s="268"/>
      <c r="J852" s="295"/>
      <c r="K852" s="295"/>
      <c r="L852" s="295"/>
      <c r="M852" s="291"/>
      <c r="N852" s="262"/>
      <c r="O852" s="285" t="str">
        <f>IF($N852="Complete",IF(NOT(ISBLANK(J852)),VLOOKUP(J852,'1D.Report SMS INV1'!$D$5:$J$1005,7,FALSE),""),"")</f>
        <v/>
      </c>
      <c r="P852" s="285" t="str">
        <f>IF($N852="Complete",IF(NOT(ISBLANK(K852)),VLOOKUP(K852,'1D.Report SMS INV1'!$D$5:$J$1005,7,FALSE),""),"")</f>
        <v/>
      </c>
      <c r="Q852" s="285" t="str">
        <f>IF($N852="Complete",IF(NOT(ISBLANK(L852)),VLOOKUP(L852,'1D.Report SMS INV1'!$D$5:$J$1005,7,FALSE),""),"")</f>
        <v/>
      </c>
      <c r="R852" s="285" t="str">
        <f>IF($N852="Complete",IF(NOT(ISBLANK(J852)),VLOOKUP(J852,'1E.Report SMS INV2'!$D$5:$J$1005,7,FALSE),""),"")</f>
        <v/>
      </c>
      <c r="S852" s="285" t="str">
        <f>IF($N852="Complete",IF(NOT(ISBLANK(K852)),VLOOKUP(K852,'1E.Report SMS INV2'!$D$5:$J$1005,7,FALSE),""),"")</f>
        <v/>
      </c>
      <c r="T852" s="285" t="str">
        <f>IF($N852="Complete",IF(NOT(ISBLANK(L852)),VLOOKUP(L852,'1E.Report SMS INV2'!$D$5:$J$1005,7,FALSE),""),"")</f>
        <v/>
      </c>
      <c r="U852" s="285" t="str">
        <f>IF(N852="Complete",IF(COUNTIF($J$12:$J852,$J852)+COUNTIF($K$12:$K852,$J852)+COUNTIF($L$12:$L852,$J852)&gt;1,"Data Duplicate",""),"")</f>
        <v/>
      </c>
      <c r="V852" s="263" t="str">
        <f>IF($N852="Complete",VLOOKUP($B852,'1C.Report TOS PreCall'!$B$2:$K$842,7,FALSE)," ")</f>
        <v xml:space="preserve"> </v>
      </c>
      <c r="W852" s="263" t="str">
        <f>IF($N852="Complete",VLOOKUP($B852,'1C.Report TOS PreCall'!$B$2:$K$842,4,FALSE)," ")</f>
        <v xml:space="preserve"> </v>
      </c>
      <c r="X852" s="263"/>
      <c r="Y852" s="263" t="str">
        <f>IF($N852="Complete",VLOOKUP($B852,'1C.Report TOS PreCall'!$B$2:$K$842,6,FALSE)," ")</f>
        <v xml:space="preserve"> </v>
      </c>
      <c r="Z852" s="263" t="str">
        <f>IF($N852="Complete",VLOOKUP($B852,'1C.Report TOS PreCall'!$B$2:$K$842,8,FALSE)," ")</f>
        <v xml:space="preserve"> </v>
      </c>
      <c r="AA852" s="263" t="str">
        <f>IF($N852="Complete",VLOOKUP($B852,'1C.Report TOS PreCall'!$B$2:$K$842,5,FALSE)," ")</f>
        <v xml:space="preserve"> </v>
      </c>
    </row>
    <row r="853" spans="1:27">
      <c r="A853" s="284">
        <v>843</v>
      </c>
      <c r="B853" s="262"/>
      <c r="C853" s="262"/>
      <c r="D853" s="262"/>
      <c r="E853" s="291"/>
      <c r="F853" s="268"/>
      <c r="G853" s="268"/>
      <c r="H853" s="291"/>
      <c r="I853" s="268"/>
      <c r="J853" s="295"/>
      <c r="K853" s="295"/>
      <c r="L853" s="295"/>
      <c r="M853" s="291"/>
      <c r="N853" s="262"/>
      <c r="O853" s="285" t="str">
        <f>IF($N853="Complete",IF(NOT(ISBLANK(J853)),VLOOKUP(J853,'1D.Report SMS INV1'!$D$5:$J$1005,7,FALSE),""),"")</f>
        <v/>
      </c>
      <c r="P853" s="285" t="str">
        <f>IF($N853="Complete",IF(NOT(ISBLANK(K853)),VLOOKUP(K853,'1D.Report SMS INV1'!$D$5:$J$1005,7,FALSE),""),"")</f>
        <v/>
      </c>
      <c r="Q853" s="285" t="str">
        <f>IF($N853="Complete",IF(NOT(ISBLANK(L853)),VLOOKUP(L853,'1D.Report SMS INV1'!$D$5:$J$1005,7,FALSE),""),"")</f>
        <v/>
      </c>
      <c r="R853" s="285" t="str">
        <f>IF($N853="Complete",IF(NOT(ISBLANK(J853)),VLOOKUP(J853,'1E.Report SMS INV2'!$D$5:$J$1005,7,FALSE),""),"")</f>
        <v/>
      </c>
      <c r="S853" s="285" t="str">
        <f>IF($N853="Complete",IF(NOT(ISBLANK(K853)),VLOOKUP(K853,'1E.Report SMS INV2'!$D$5:$J$1005,7,FALSE),""),"")</f>
        <v/>
      </c>
      <c r="T853" s="285" t="str">
        <f>IF($N853="Complete",IF(NOT(ISBLANK(L853)),VLOOKUP(L853,'1E.Report SMS INV2'!$D$5:$J$1005,7,FALSE),""),"")</f>
        <v/>
      </c>
      <c r="U853" s="285" t="str">
        <f>IF(N853="Complete",IF(COUNTIF($J$12:$J853,$J853)+COUNTIF($K$12:$K853,$J853)+COUNTIF($L$12:$L853,$J853)&gt;1,"Data Duplicate",""),"")</f>
        <v/>
      </c>
      <c r="V853" s="263" t="str">
        <f>IF($N853="Complete",VLOOKUP($B853,'1C.Report TOS PreCall'!$B$2:$K$842,7,FALSE)," ")</f>
        <v xml:space="preserve"> </v>
      </c>
      <c r="W853" s="263" t="str">
        <f>IF($N853="Complete",VLOOKUP($B853,'1C.Report TOS PreCall'!$B$2:$K$842,4,FALSE)," ")</f>
        <v xml:space="preserve"> </v>
      </c>
      <c r="X853" s="263"/>
      <c r="Y853" s="263" t="str">
        <f>IF($N853="Complete",VLOOKUP($B853,'1C.Report TOS PreCall'!$B$2:$K$842,6,FALSE)," ")</f>
        <v xml:space="preserve"> </v>
      </c>
      <c r="Z853" s="263" t="str">
        <f>IF($N853="Complete",VLOOKUP($B853,'1C.Report TOS PreCall'!$B$2:$K$842,8,FALSE)," ")</f>
        <v xml:space="preserve"> </v>
      </c>
      <c r="AA853" s="263" t="str">
        <f>IF($N853="Complete",VLOOKUP($B853,'1C.Report TOS PreCall'!$B$2:$K$842,5,FALSE)," ")</f>
        <v xml:space="preserve"> </v>
      </c>
    </row>
    <row r="854" spans="1:27">
      <c r="A854" s="284">
        <v>844</v>
      </c>
      <c r="B854" s="262"/>
      <c r="C854" s="262"/>
      <c r="D854" s="262"/>
      <c r="E854" s="291"/>
      <c r="F854" s="268"/>
      <c r="G854" s="268"/>
      <c r="H854" s="291"/>
      <c r="I854" s="268"/>
      <c r="J854" s="295"/>
      <c r="K854" s="295"/>
      <c r="L854" s="295"/>
      <c r="M854" s="291"/>
      <c r="N854" s="262"/>
      <c r="O854" s="285" t="str">
        <f>IF($N854="Complete",IF(NOT(ISBLANK(J854)),VLOOKUP(J854,'1D.Report SMS INV1'!$D$5:$J$1005,7,FALSE),""),"")</f>
        <v/>
      </c>
      <c r="P854" s="285" t="str">
        <f>IF($N854="Complete",IF(NOT(ISBLANK(K854)),VLOOKUP(K854,'1D.Report SMS INV1'!$D$5:$J$1005,7,FALSE),""),"")</f>
        <v/>
      </c>
      <c r="Q854" s="285" t="str">
        <f>IF($N854="Complete",IF(NOT(ISBLANK(L854)),VLOOKUP(L854,'1D.Report SMS INV1'!$D$5:$J$1005,7,FALSE),""),"")</f>
        <v/>
      </c>
      <c r="R854" s="285" t="str">
        <f>IF($N854="Complete",IF(NOT(ISBLANK(J854)),VLOOKUP(J854,'1E.Report SMS INV2'!$D$5:$J$1005,7,FALSE),""),"")</f>
        <v/>
      </c>
      <c r="S854" s="285" t="str">
        <f>IF($N854="Complete",IF(NOT(ISBLANK(K854)),VLOOKUP(K854,'1E.Report SMS INV2'!$D$5:$J$1005,7,FALSE),""),"")</f>
        <v/>
      </c>
      <c r="T854" s="285" t="str">
        <f>IF($N854="Complete",IF(NOT(ISBLANK(L854)),VLOOKUP(L854,'1E.Report SMS INV2'!$D$5:$J$1005,7,FALSE),""),"")</f>
        <v/>
      </c>
      <c r="U854" s="285" t="str">
        <f>IF(N854="Complete",IF(COUNTIF($J$12:$J854,$J854)+COUNTIF($K$12:$K854,$J854)+COUNTIF($L$12:$L854,$J854)&gt;1,"Data Duplicate",""),"")</f>
        <v/>
      </c>
      <c r="V854" s="263" t="str">
        <f>IF($N854="Complete",VLOOKUP($B854,'1C.Report TOS PreCall'!$B$2:$K$842,7,FALSE)," ")</f>
        <v xml:space="preserve"> </v>
      </c>
      <c r="W854" s="263" t="str">
        <f>IF($N854="Complete",VLOOKUP($B854,'1C.Report TOS PreCall'!$B$2:$K$842,4,FALSE)," ")</f>
        <v xml:space="preserve"> </v>
      </c>
      <c r="X854" s="263"/>
      <c r="Y854" s="263" t="str">
        <f>IF($N854="Complete",VLOOKUP($B854,'1C.Report TOS PreCall'!$B$2:$K$842,6,FALSE)," ")</f>
        <v xml:space="preserve"> </v>
      </c>
      <c r="Z854" s="263" t="str">
        <f>IF($N854="Complete",VLOOKUP($B854,'1C.Report TOS PreCall'!$B$2:$K$842,8,FALSE)," ")</f>
        <v xml:space="preserve"> </v>
      </c>
      <c r="AA854" s="263" t="str">
        <f>IF($N854="Complete",VLOOKUP($B854,'1C.Report TOS PreCall'!$B$2:$K$842,5,FALSE)," ")</f>
        <v xml:space="preserve"> </v>
      </c>
    </row>
    <row r="855" spans="1:27">
      <c r="A855" s="284">
        <v>845</v>
      </c>
      <c r="B855" s="262"/>
      <c r="C855" s="262"/>
      <c r="D855" s="262"/>
      <c r="E855" s="291"/>
      <c r="F855" s="268"/>
      <c r="G855" s="268"/>
      <c r="H855" s="291"/>
      <c r="I855" s="268"/>
      <c r="J855" s="295"/>
      <c r="K855" s="295"/>
      <c r="L855" s="295"/>
      <c r="M855" s="291"/>
      <c r="N855" s="262"/>
      <c r="O855" s="285" t="str">
        <f>IF($N855="Complete",IF(NOT(ISBLANK(J855)),VLOOKUP(J855,'1D.Report SMS INV1'!$D$5:$J$1005,7,FALSE),""),"")</f>
        <v/>
      </c>
      <c r="P855" s="285" t="str">
        <f>IF($N855="Complete",IF(NOT(ISBLANK(K855)),VLOOKUP(K855,'1D.Report SMS INV1'!$D$5:$J$1005,7,FALSE),""),"")</f>
        <v/>
      </c>
      <c r="Q855" s="285" t="str">
        <f>IF($N855="Complete",IF(NOT(ISBLANK(L855)),VLOOKUP(L855,'1D.Report SMS INV1'!$D$5:$J$1005,7,FALSE),""),"")</f>
        <v/>
      </c>
      <c r="R855" s="285" t="str">
        <f>IF($N855="Complete",IF(NOT(ISBLANK(J855)),VLOOKUP(J855,'1E.Report SMS INV2'!$D$5:$J$1005,7,FALSE),""),"")</f>
        <v/>
      </c>
      <c r="S855" s="285" t="str">
        <f>IF($N855="Complete",IF(NOT(ISBLANK(K855)),VLOOKUP(K855,'1E.Report SMS INV2'!$D$5:$J$1005,7,FALSE),""),"")</f>
        <v/>
      </c>
      <c r="T855" s="285" t="str">
        <f>IF($N855="Complete",IF(NOT(ISBLANK(L855)),VLOOKUP(L855,'1E.Report SMS INV2'!$D$5:$J$1005,7,FALSE),""),"")</f>
        <v/>
      </c>
      <c r="U855" s="285" t="str">
        <f>IF(N855="Complete",IF(COUNTIF($J$12:$J855,$J855)+COUNTIF($K$12:$K855,$J855)+COUNTIF($L$12:$L855,$J855)&gt;1,"Data Duplicate",""),"")</f>
        <v/>
      </c>
      <c r="V855" s="263" t="str">
        <f>IF($N855="Complete",VLOOKUP($B855,'1C.Report TOS PreCall'!$B$2:$K$842,7,FALSE)," ")</f>
        <v xml:space="preserve"> </v>
      </c>
      <c r="W855" s="263" t="str">
        <f>IF($N855="Complete",VLOOKUP($B855,'1C.Report TOS PreCall'!$B$2:$K$842,4,FALSE)," ")</f>
        <v xml:space="preserve"> </v>
      </c>
      <c r="X855" s="263"/>
      <c r="Y855" s="263" t="str">
        <f>IF($N855="Complete",VLOOKUP($B855,'1C.Report TOS PreCall'!$B$2:$K$842,6,FALSE)," ")</f>
        <v xml:space="preserve"> </v>
      </c>
      <c r="Z855" s="263" t="str">
        <f>IF($N855="Complete",VLOOKUP($B855,'1C.Report TOS PreCall'!$B$2:$K$842,8,FALSE)," ")</f>
        <v xml:space="preserve"> </v>
      </c>
      <c r="AA855" s="263" t="str">
        <f>IF($N855="Complete",VLOOKUP($B855,'1C.Report TOS PreCall'!$B$2:$K$842,5,FALSE)," ")</f>
        <v xml:space="preserve"> </v>
      </c>
    </row>
    <row r="856" spans="1:27">
      <c r="A856" s="284">
        <v>846</v>
      </c>
      <c r="B856" s="262"/>
      <c r="C856" s="262"/>
      <c r="D856" s="262"/>
      <c r="E856" s="291"/>
      <c r="F856" s="268"/>
      <c r="G856" s="268"/>
      <c r="H856" s="291"/>
      <c r="I856" s="268"/>
      <c r="J856" s="295"/>
      <c r="K856" s="295"/>
      <c r="L856" s="295"/>
      <c r="M856" s="291"/>
      <c r="N856" s="262"/>
      <c r="O856" s="285" t="str">
        <f>IF($N856="Complete",IF(NOT(ISBLANK(J856)),VLOOKUP(J856,'1D.Report SMS INV1'!$D$5:$J$1005,7,FALSE),""),"")</f>
        <v/>
      </c>
      <c r="P856" s="285" t="str">
        <f>IF($N856="Complete",IF(NOT(ISBLANK(K856)),VLOOKUP(K856,'1D.Report SMS INV1'!$D$5:$J$1005,7,FALSE),""),"")</f>
        <v/>
      </c>
      <c r="Q856" s="285" t="str">
        <f>IF($N856="Complete",IF(NOT(ISBLANK(L856)),VLOOKUP(L856,'1D.Report SMS INV1'!$D$5:$J$1005,7,FALSE),""),"")</f>
        <v/>
      </c>
      <c r="R856" s="285" t="str">
        <f>IF($N856="Complete",IF(NOT(ISBLANK(J856)),VLOOKUP(J856,'1E.Report SMS INV2'!$D$5:$J$1005,7,FALSE),""),"")</f>
        <v/>
      </c>
      <c r="S856" s="285" t="str">
        <f>IF($N856="Complete",IF(NOT(ISBLANK(K856)),VLOOKUP(K856,'1E.Report SMS INV2'!$D$5:$J$1005,7,FALSE),""),"")</f>
        <v/>
      </c>
      <c r="T856" s="285" t="str">
        <f>IF($N856="Complete",IF(NOT(ISBLANK(L856)),VLOOKUP(L856,'1E.Report SMS INV2'!$D$5:$J$1005,7,FALSE),""),"")</f>
        <v/>
      </c>
      <c r="U856" s="285" t="str">
        <f>IF(N856="Complete",IF(COUNTIF($J$12:$J856,$J856)+COUNTIF($K$12:$K856,$J856)+COUNTIF($L$12:$L856,$J856)&gt;1,"Data Duplicate",""),"")</f>
        <v/>
      </c>
      <c r="V856" s="263" t="str">
        <f>IF($N856="Complete",VLOOKUP($B856,'1C.Report TOS PreCall'!$B$2:$K$842,7,FALSE)," ")</f>
        <v xml:space="preserve"> </v>
      </c>
      <c r="W856" s="263" t="str">
        <f>IF($N856="Complete",VLOOKUP($B856,'1C.Report TOS PreCall'!$B$2:$K$842,4,FALSE)," ")</f>
        <v xml:space="preserve"> </v>
      </c>
      <c r="X856" s="263"/>
      <c r="Y856" s="263" t="str">
        <f>IF($N856="Complete",VLOOKUP($B856,'1C.Report TOS PreCall'!$B$2:$K$842,6,FALSE)," ")</f>
        <v xml:space="preserve"> </v>
      </c>
      <c r="Z856" s="263" t="str">
        <f>IF($N856="Complete",VLOOKUP($B856,'1C.Report TOS PreCall'!$B$2:$K$842,8,FALSE)," ")</f>
        <v xml:space="preserve"> </v>
      </c>
      <c r="AA856" s="263" t="str">
        <f>IF($N856="Complete",VLOOKUP($B856,'1C.Report TOS PreCall'!$B$2:$K$842,5,FALSE)," ")</f>
        <v xml:space="preserve"> </v>
      </c>
    </row>
    <row r="857" spans="1:27">
      <c r="A857" s="284">
        <v>847</v>
      </c>
      <c r="B857" s="262"/>
      <c r="C857" s="262"/>
      <c r="D857" s="262"/>
      <c r="E857" s="291"/>
      <c r="F857" s="268"/>
      <c r="G857" s="268"/>
      <c r="H857" s="291"/>
      <c r="I857" s="268"/>
      <c r="J857" s="295"/>
      <c r="K857" s="295"/>
      <c r="L857" s="295"/>
      <c r="M857" s="291"/>
      <c r="N857" s="262"/>
      <c r="O857" s="285" t="str">
        <f>IF($N857="Complete",IF(NOT(ISBLANK(J857)),VLOOKUP(J857,'1D.Report SMS INV1'!$D$5:$J$1005,7,FALSE),""),"")</f>
        <v/>
      </c>
      <c r="P857" s="285" t="str">
        <f>IF($N857="Complete",IF(NOT(ISBLANK(K857)),VLOOKUP(K857,'1D.Report SMS INV1'!$D$5:$J$1005,7,FALSE),""),"")</f>
        <v/>
      </c>
      <c r="Q857" s="285" t="str">
        <f>IF($N857="Complete",IF(NOT(ISBLANK(L857)),VLOOKUP(L857,'1D.Report SMS INV1'!$D$5:$J$1005,7,FALSE),""),"")</f>
        <v/>
      </c>
      <c r="R857" s="285" t="str">
        <f>IF($N857="Complete",IF(NOT(ISBLANK(J857)),VLOOKUP(J857,'1E.Report SMS INV2'!$D$5:$J$1005,7,FALSE),""),"")</f>
        <v/>
      </c>
      <c r="S857" s="285" t="str">
        <f>IF($N857="Complete",IF(NOT(ISBLANK(K857)),VLOOKUP(K857,'1E.Report SMS INV2'!$D$5:$J$1005,7,FALSE),""),"")</f>
        <v/>
      </c>
      <c r="T857" s="285" t="str">
        <f>IF($N857="Complete",IF(NOT(ISBLANK(L857)),VLOOKUP(L857,'1E.Report SMS INV2'!$D$5:$J$1005,7,FALSE),""),"")</f>
        <v/>
      </c>
      <c r="U857" s="285" t="str">
        <f>IF(N857="Complete",IF(COUNTIF($J$12:$J857,$J857)+COUNTIF($K$12:$K857,$J857)+COUNTIF($L$12:$L857,$J857)&gt;1,"Data Duplicate",""),"")</f>
        <v/>
      </c>
      <c r="V857" s="263" t="str">
        <f>IF($N857="Complete",VLOOKUP($B857,'1C.Report TOS PreCall'!$B$2:$K$842,7,FALSE)," ")</f>
        <v xml:space="preserve"> </v>
      </c>
      <c r="W857" s="263" t="str">
        <f>IF($N857="Complete",VLOOKUP($B857,'1C.Report TOS PreCall'!$B$2:$K$842,4,FALSE)," ")</f>
        <v xml:space="preserve"> </v>
      </c>
      <c r="X857" s="263"/>
      <c r="Y857" s="263" t="str">
        <f>IF($N857="Complete",VLOOKUP($B857,'1C.Report TOS PreCall'!$B$2:$K$842,6,FALSE)," ")</f>
        <v xml:space="preserve"> </v>
      </c>
      <c r="Z857" s="263" t="str">
        <f>IF($N857="Complete",VLOOKUP($B857,'1C.Report TOS PreCall'!$B$2:$K$842,8,FALSE)," ")</f>
        <v xml:space="preserve"> </v>
      </c>
      <c r="AA857" s="263" t="str">
        <f>IF($N857="Complete",VLOOKUP($B857,'1C.Report TOS PreCall'!$B$2:$K$842,5,FALSE)," ")</f>
        <v xml:space="preserve"> </v>
      </c>
    </row>
    <row r="858" spans="1:27">
      <c r="A858" s="284">
        <v>848</v>
      </c>
      <c r="B858" s="262"/>
      <c r="C858" s="262"/>
      <c r="D858" s="262"/>
      <c r="E858" s="291"/>
      <c r="F858" s="268"/>
      <c r="G858" s="268"/>
      <c r="H858" s="291"/>
      <c r="I858" s="268"/>
      <c r="J858" s="295"/>
      <c r="K858" s="295"/>
      <c r="L858" s="295"/>
      <c r="M858" s="291"/>
      <c r="N858" s="262"/>
      <c r="O858" s="285" t="str">
        <f>IF($N858="Complete",IF(NOT(ISBLANK(J858)),VLOOKUP(J858,'1D.Report SMS INV1'!$D$5:$J$1005,7,FALSE),""),"")</f>
        <v/>
      </c>
      <c r="P858" s="285" t="str">
        <f>IF($N858="Complete",IF(NOT(ISBLANK(K858)),VLOOKUP(K858,'1D.Report SMS INV1'!$D$5:$J$1005,7,FALSE),""),"")</f>
        <v/>
      </c>
      <c r="Q858" s="285" t="str">
        <f>IF($N858="Complete",IF(NOT(ISBLANK(L858)),VLOOKUP(L858,'1D.Report SMS INV1'!$D$5:$J$1005,7,FALSE),""),"")</f>
        <v/>
      </c>
      <c r="R858" s="285" t="str">
        <f>IF($N858="Complete",IF(NOT(ISBLANK(J858)),VLOOKUP(J858,'1E.Report SMS INV2'!$D$5:$J$1005,7,FALSE),""),"")</f>
        <v/>
      </c>
      <c r="S858" s="285" t="str">
        <f>IF($N858="Complete",IF(NOT(ISBLANK(K858)),VLOOKUP(K858,'1E.Report SMS INV2'!$D$5:$J$1005,7,FALSE),""),"")</f>
        <v/>
      </c>
      <c r="T858" s="285" t="str">
        <f>IF($N858="Complete",IF(NOT(ISBLANK(L858)),VLOOKUP(L858,'1E.Report SMS INV2'!$D$5:$J$1005,7,FALSE),""),"")</f>
        <v/>
      </c>
      <c r="U858" s="285" t="str">
        <f>IF(N858="Complete",IF(COUNTIF($J$12:$J858,$J858)+COUNTIF($K$12:$K858,$J858)+COUNTIF($L$12:$L858,$J858)&gt;1,"Data Duplicate",""),"")</f>
        <v/>
      </c>
      <c r="V858" s="263" t="str">
        <f>IF($N858="Complete",VLOOKUP($B858,'1C.Report TOS PreCall'!$B$2:$K$842,7,FALSE)," ")</f>
        <v xml:space="preserve"> </v>
      </c>
      <c r="W858" s="263" t="str">
        <f>IF($N858="Complete",VLOOKUP($B858,'1C.Report TOS PreCall'!$B$2:$K$842,4,FALSE)," ")</f>
        <v xml:space="preserve"> </v>
      </c>
      <c r="X858" s="263"/>
      <c r="Y858" s="263" t="str">
        <f>IF($N858="Complete",VLOOKUP($B858,'1C.Report TOS PreCall'!$B$2:$K$842,6,FALSE)," ")</f>
        <v xml:space="preserve"> </v>
      </c>
      <c r="Z858" s="263" t="str">
        <f>IF($N858="Complete",VLOOKUP($B858,'1C.Report TOS PreCall'!$B$2:$K$842,8,FALSE)," ")</f>
        <v xml:space="preserve"> </v>
      </c>
      <c r="AA858" s="263" t="str">
        <f>IF($N858="Complete",VLOOKUP($B858,'1C.Report TOS PreCall'!$B$2:$K$842,5,FALSE)," ")</f>
        <v xml:space="preserve"> </v>
      </c>
    </row>
    <row r="859" spans="1:27">
      <c r="A859" s="284">
        <v>849</v>
      </c>
      <c r="B859" s="262"/>
      <c r="C859" s="262"/>
      <c r="D859" s="262"/>
      <c r="E859" s="291"/>
      <c r="F859" s="268"/>
      <c r="G859" s="268"/>
      <c r="H859" s="291"/>
      <c r="I859" s="268"/>
      <c r="J859" s="295"/>
      <c r="K859" s="295"/>
      <c r="L859" s="295"/>
      <c r="M859" s="291"/>
      <c r="N859" s="262"/>
      <c r="O859" s="285" t="str">
        <f>IF($N859="Complete",IF(NOT(ISBLANK(J859)),VLOOKUP(J859,'1D.Report SMS INV1'!$D$5:$J$1005,7,FALSE),""),"")</f>
        <v/>
      </c>
      <c r="P859" s="285" t="str">
        <f>IF($N859="Complete",IF(NOT(ISBLANK(K859)),VLOOKUP(K859,'1D.Report SMS INV1'!$D$5:$J$1005,7,FALSE),""),"")</f>
        <v/>
      </c>
      <c r="Q859" s="285" t="str">
        <f>IF($N859="Complete",IF(NOT(ISBLANK(L859)),VLOOKUP(L859,'1D.Report SMS INV1'!$D$5:$J$1005,7,FALSE),""),"")</f>
        <v/>
      </c>
      <c r="R859" s="285" t="str">
        <f>IF($N859="Complete",IF(NOT(ISBLANK(J859)),VLOOKUP(J859,'1E.Report SMS INV2'!$D$5:$J$1005,7,FALSE),""),"")</f>
        <v/>
      </c>
      <c r="S859" s="285" t="str">
        <f>IF($N859="Complete",IF(NOT(ISBLANK(K859)),VLOOKUP(K859,'1E.Report SMS INV2'!$D$5:$J$1005,7,FALSE),""),"")</f>
        <v/>
      </c>
      <c r="T859" s="285" t="str">
        <f>IF($N859="Complete",IF(NOT(ISBLANK(L859)),VLOOKUP(L859,'1E.Report SMS INV2'!$D$5:$J$1005,7,FALSE),""),"")</f>
        <v/>
      </c>
      <c r="U859" s="285" t="str">
        <f>IF(N859="Complete",IF(COUNTIF($J$12:$J859,$J859)+COUNTIF($K$12:$K859,$J859)+COUNTIF($L$12:$L859,$J859)&gt;1,"Data Duplicate",""),"")</f>
        <v/>
      </c>
      <c r="V859" s="263" t="str">
        <f>IF($N859="Complete",VLOOKUP($B859,'1C.Report TOS PreCall'!$B$2:$K$842,7,FALSE)," ")</f>
        <v xml:space="preserve"> </v>
      </c>
      <c r="W859" s="263" t="str">
        <f>IF($N859="Complete",VLOOKUP($B859,'1C.Report TOS PreCall'!$B$2:$K$842,4,FALSE)," ")</f>
        <v xml:space="preserve"> </v>
      </c>
      <c r="X859" s="263"/>
      <c r="Y859" s="263" t="str">
        <f>IF($N859="Complete",VLOOKUP($B859,'1C.Report TOS PreCall'!$B$2:$K$842,6,FALSE)," ")</f>
        <v xml:space="preserve"> </v>
      </c>
      <c r="Z859" s="263" t="str">
        <f>IF($N859="Complete",VLOOKUP($B859,'1C.Report TOS PreCall'!$B$2:$K$842,8,FALSE)," ")</f>
        <v xml:space="preserve"> </v>
      </c>
      <c r="AA859" s="263" t="str">
        <f>IF($N859="Complete",VLOOKUP($B859,'1C.Report TOS PreCall'!$B$2:$K$842,5,FALSE)," ")</f>
        <v xml:space="preserve"> </v>
      </c>
    </row>
    <row r="860" spans="1:27">
      <c r="A860" s="284">
        <v>850</v>
      </c>
      <c r="B860" s="262"/>
      <c r="C860" s="262"/>
      <c r="D860" s="262"/>
      <c r="E860" s="291"/>
      <c r="F860" s="268"/>
      <c r="G860" s="268"/>
      <c r="H860" s="291"/>
      <c r="I860" s="268"/>
      <c r="J860" s="295"/>
      <c r="K860" s="295"/>
      <c r="L860" s="295"/>
      <c r="M860" s="291"/>
      <c r="N860" s="262"/>
      <c r="O860" s="285" t="str">
        <f>IF($N860="Complete",IF(NOT(ISBLANK(J860)),VLOOKUP(J860,'1D.Report SMS INV1'!$D$5:$J$1005,7,FALSE),""),"")</f>
        <v/>
      </c>
      <c r="P860" s="285" t="str">
        <f>IF($N860="Complete",IF(NOT(ISBLANK(K860)),VLOOKUP(K860,'1D.Report SMS INV1'!$D$5:$J$1005,7,FALSE),""),"")</f>
        <v/>
      </c>
      <c r="Q860" s="285" t="str">
        <f>IF($N860="Complete",IF(NOT(ISBLANK(L860)),VLOOKUP(L860,'1D.Report SMS INV1'!$D$5:$J$1005,7,FALSE),""),"")</f>
        <v/>
      </c>
      <c r="R860" s="285" t="str">
        <f>IF($N860="Complete",IF(NOT(ISBLANK(J860)),VLOOKUP(J860,'1E.Report SMS INV2'!$D$5:$J$1005,7,FALSE),""),"")</f>
        <v/>
      </c>
      <c r="S860" s="285" t="str">
        <f>IF($N860="Complete",IF(NOT(ISBLANK(K860)),VLOOKUP(K860,'1E.Report SMS INV2'!$D$5:$J$1005,7,FALSE),""),"")</f>
        <v/>
      </c>
      <c r="T860" s="285" t="str">
        <f>IF($N860="Complete",IF(NOT(ISBLANK(L860)),VLOOKUP(L860,'1E.Report SMS INV2'!$D$5:$J$1005,7,FALSE),""),"")</f>
        <v/>
      </c>
      <c r="U860" s="285" t="str">
        <f>IF(N860="Complete",IF(COUNTIF($J$12:$J860,$J860)+COUNTIF($K$12:$K860,$J860)+COUNTIF($L$12:$L860,$J860)&gt;1,"Data Duplicate",""),"")</f>
        <v/>
      </c>
      <c r="V860" s="263" t="str">
        <f>IF($N860="Complete",VLOOKUP($B860,'1C.Report TOS PreCall'!$B$2:$K$842,7,FALSE)," ")</f>
        <v xml:space="preserve"> </v>
      </c>
      <c r="W860" s="263" t="str">
        <f>IF($N860="Complete",VLOOKUP($B860,'1C.Report TOS PreCall'!$B$2:$K$842,4,FALSE)," ")</f>
        <v xml:space="preserve"> </v>
      </c>
      <c r="X860" s="263"/>
      <c r="Y860" s="263" t="str">
        <f>IF($N860="Complete",VLOOKUP($B860,'1C.Report TOS PreCall'!$B$2:$K$842,6,FALSE)," ")</f>
        <v xml:space="preserve"> </v>
      </c>
      <c r="Z860" s="263" t="str">
        <f>IF($N860="Complete",VLOOKUP($B860,'1C.Report TOS PreCall'!$B$2:$K$842,8,FALSE)," ")</f>
        <v xml:space="preserve"> </v>
      </c>
      <c r="AA860" s="263" t="str">
        <f>IF($N860="Complete",VLOOKUP($B860,'1C.Report TOS PreCall'!$B$2:$K$842,5,FALSE)," ")</f>
        <v xml:space="preserve"> </v>
      </c>
    </row>
    <row r="861" spans="1:27">
      <c r="A861" s="284">
        <v>851</v>
      </c>
      <c r="B861" s="262"/>
      <c r="C861" s="262"/>
      <c r="D861" s="262"/>
      <c r="E861" s="291"/>
      <c r="F861" s="268"/>
      <c r="G861" s="268"/>
      <c r="H861" s="291"/>
      <c r="I861" s="268"/>
      <c r="J861" s="295"/>
      <c r="K861" s="295"/>
      <c r="L861" s="295"/>
      <c r="M861" s="291"/>
      <c r="N861" s="262"/>
      <c r="O861" s="285" t="str">
        <f>IF($N861="Complete",IF(NOT(ISBLANK(J861)),VLOOKUP(J861,'1D.Report SMS INV1'!$D$5:$J$1005,7,FALSE),""),"")</f>
        <v/>
      </c>
      <c r="P861" s="285" t="str">
        <f>IF($N861="Complete",IF(NOT(ISBLANK(K861)),VLOOKUP(K861,'1D.Report SMS INV1'!$D$5:$J$1005,7,FALSE),""),"")</f>
        <v/>
      </c>
      <c r="Q861" s="285" t="str">
        <f>IF($N861="Complete",IF(NOT(ISBLANK(L861)),VLOOKUP(L861,'1D.Report SMS INV1'!$D$5:$J$1005,7,FALSE),""),"")</f>
        <v/>
      </c>
      <c r="R861" s="285" t="str">
        <f>IF($N861="Complete",IF(NOT(ISBLANK(J861)),VLOOKUP(J861,'1E.Report SMS INV2'!$D$5:$J$1005,7,FALSE),""),"")</f>
        <v/>
      </c>
      <c r="S861" s="285" t="str">
        <f>IF($N861="Complete",IF(NOT(ISBLANK(K861)),VLOOKUP(K861,'1E.Report SMS INV2'!$D$5:$J$1005,7,FALSE),""),"")</f>
        <v/>
      </c>
      <c r="T861" s="285" t="str">
        <f>IF($N861="Complete",IF(NOT(ISBLANK(L861)),VLOOKUP(L861,'1E.Report SMS INV2'!$D$5:$J$1005,7,FALSE),""),"")</f>
        <v/>
      </c>
      <c r="U861" s="285" t="str">
        <f>IF(N861="Complete",IF(COUNTIF($J$12:$J861,$J861)+COUNTIF($K$12:$K861,$J861)+COUNTIF($L$12:$L861,$J861)&gt;1,"Data Duplicate",""),"")</f>
        <v/>
      </c>
      <c r="V861" s="263" t="str">
        <f>IF($N861="Complete",VLOOKUP($B861,'1C.Report TOS PreCall'!$B$2:$K$842,7,FALSE)," ")</f>
        <v xml:space="preserve"> </v>
      </c>
      <c r="W861" s="263" t="str">
        <f>IF($N861="Complete",VLOOKUP($B861,'1C.Report TOS PreCall'!$B$2:$K$842,4,FALSE)," ")</f>
        <v xml:space="preserve"> </v>
      </c>
      <c r="X861" s="263"/>
      <c r="Y861" s="263" t="str">
        <f>IF($N861="Complete",VLOOKUP($B861,'1C.Report TOS PreCall'!$B$2:$K$842,6,FALSE)," ")</f>
        <v xml:space="preserve"> </v>
      </c>
      <c r="Z861" s="263" t="str">
        <f>IF($N861="Complete",VLOOKUP($B861,'1C.Report TOS PreCall'!$B$2:$K$842,8,FALSE)," ")</f>
        <v xml:space="preserve"> </v>
      </c>
      <c r="AA861" s="263" t="str">
        <f>IF($N861="Complete",VLOOKUP($B861,'1C.Report TOS PreCall'!$B$2:$K$842,5,FALSE)," ")</f>
        <v xml:space="preserve"> </v>
      </c>
    </row>
    <row r="862" spans="1:27">
      <c r="A862" s="284">
        <v>852</v>
      </c>
      <c r="B862" s="262"/>
      <c r="C862" s="262"/>
      <c r="D862" s="262"/>
      <c r="E862" s="291"/>
      <c r="F862" s="268"/>
      <c r="G862" s="268"/>
      <c r="H862" s="291"/>
      <c r="I862" s="268"/>
      <c r="J862" s="295"/>
      <c r="K862" s="295"/>
      <c r="L862" s="295"/>
      <c r="M862" s="291"/>
      <c r="N862" s="262"/>
      <c r="O862" s="285" t="str">
        <f>IF($N862="Complete",IF(NOT(ISBLANK(J862)),VLOOKUP(J862,'1D.Report SMS INV1'!$D$5:$J$1005,7,FALSE),""),"")</f>
        <v/>
      </c>
      <c r="P862" s="285" t="str">
        <f>IF($N862="Complete",IF(NOT(ISBLANK(K862)),VLOOKUP(K862,'1D.Report SMS INV1'!$D$5:$J$1005,7,FALSE),""),"")</f>
        <v/>
      </c>
      <c r="Q862" s="285" t="str">
        <f>IF($N862="Complete",IF(NOT(ISBLANK(L862)),VLOOKUP(L862,'1D.Report SMS INV1'!$D$5:$J$1005,7,FALSE),""),"")</f>
        <v/>
      </c>
      <c r="R862" s="285" t="str">
        <f>IF($N862="Complete",IF(NOT(ISBLANK(J862)),VLOOKUP(J862,'1E.Report SMS INV2'!$D$5:$J$1005,7,FALSE),""),"")</f>
        <v/>
      </c>
      <c r="S862" s="285" t="str">
        <f>IF($N862="Complete",IF(NOT(ISBLANK(K862)),VLOOKUP(K862,'1E.Report SMS INV2'!$D$5:$J$1005,7,FALSE),""),"")</f>
        <v/>
      </c>
      <c r="T862" s="285" t="str">
        <f>IF($N862="Complete",IF(NOT(ISBLANK(L862)),VLOOKUP(L862,'1E.Report SMS INV2'!$D$5:$J$1005,7,FALSE),""),"")</f>
        <v/>
      </c>
      <c r="U862" s="285" t="str">
        <f>IF(N862="Complete",IF(COUNTIF($J$12:$J862,$J862)+COUNTIF($K$12:$K862,$J862)+COUNTIF($L$12:$L862,$J862)&gt;1,"Data Duplicate",""),"")</f>
        <v/>
      </c>
      <c r="V862" s="263" t="str">
        <f>IF($N862="Complete",VLOOKUP($B862,'1C.Report TOS PreCall'!$B$2:$K$842,7,FALSE)," ")</f>
        <v xml:space="preserve"> </v>
      </c>
      <c r="W862" s="263" t="str">
        <f>IF($N862="Complete",VLOOKUP($B862,'1C.Report TOS PreCall'!$B$2:$K$842,4,FALSE)," ")</f>
        <v xml:space="preserve"> </v>
      </c>
      <c r="X862" s="263"/>
      <c r="Y862" s="263" t="str">
        <f>IF($N862="Complete",VLOOKUP($B862,'1C.Report TOS PreCall'!$B$2:$K$842,6,FALSE)," ")</f>
        <v xml:space="preserve"> </v>
      </c>
      <c r="Z862" s="263" t="str">
        <f>IF($N862="Complete",VLOOKUP($B862,'1C.Report TOS PreCall'!$B$2:$K$842,8,FALSE)," ")</f>
        <v xml:space="preserve"> </v>
      </c>
      <c r="AA862" s="263" t="str">
        <f>IF($N862="Complete",VLOOKUP($B862,'1C.Report TOS PreCall'!$B$2:$K$842,5,FALSE)," ")</f>
        <v xml:space="preserve"> </v>
      </c>
    </row>
    <row r="863" spans="1:27">
      <c r="A863" s="284">
        <v>853</v>
      </c>
      <c r="B863" s="262"/>
      <c r="C863" s="262"/>
      <c r="D863" s="262"/>
      <c r="E863" s="291"/>
      <c r="F863" s="268"/>
      <c r="G863" s="268"/>
      <c r="H863" s="291"/>
      <c r="I863" s="268"/>
      <c r="J863" s="295"/>
      <c r="K863" s="295"/>
      <c r="L863" s="295"/>
      <c r="M863" s="291"/>
      <c r="N863" s="262"/>
      <c r="O863" s="285" t="str">
        <f>IF($N863="Complete",IF(NOT(ISBLANK(J863)),VLOOKUP(J863,'1D.Report SMS INV1'!$D$5:$J$1005,7,FALSE),""),"")</f>
        <v/>
      </c>
      <c r="P863" s="285" t="str">
        <f>IF($N863="Complete",IF(NOT(ISBLANK(K863)),VLOOKUP(K863,'1D.Report SMS INV1'!$D$5:$J$1005,7,FALSE),""),"")</f>
        <v/>
      </c>
      <c r="Q863" s="285" t="str">
        <f>IF($N863="Complete",IF(NOT(ISBLANK(L863)),VLOOKUP(L863,'1D.Report SMS INV1'!$D$5:$J$1005,7,FALSE),""),"")</f>
        <v/>
      </c>
      <c r="R863" s="285" t="str">
        <f>IF($N863="Complete",IF(NOT(ISBLANK(J863)),VLOOKUP(J863,'1E.Report SMS INV2'!$D$5:$J$1005,7,FALSE),""),"")</f>
        <v/>
      </c>
      <c r="S863" s="285" t="str">
        <f>IF($N863="Complete",IF(NOT(ISBLANK(K863)),VLOOKUP(K863,'1E.Report SMS INV2'!$D$5:$J$1005,7,FALSE),""),"")</f>
        <v/>
      </c>
      <c r="T863" s="285" t="str">
        <f>IF($N863="Complete",IF(NOT(ISBLANK(L863)),VLOOKUP(L863,'1E.Report SMS INV2'!$D$5:$J$1005,7,FALSE),""),"")</f>
        <v/>
      </c>
      <c r="U863" s="285" t="str">
        <f>IF(N863="Complete",IF(COUNTIF($J$12:$J863,$J863)+COUNTIF($K$12:$K863,$J863)+COUNTIF($L$12:$L863,$J863)&gt;1,"Data Duplicate",""),"")</f>
        <v/>
      </c>
      <c r="V863" s="263" t="str">
        <f>IF($N863="Complete",VLOOKUP($B863,'1C.Report TOS PreCall'!$B$2:$K$842,7,FALSE)," ")</f>
        <v xml:space="preserve"> </v>
      </c>
      <c r="W863" s="263" t="str">
        <f>IF($N863="Complete",VLOOKUP($B863,'1C.Report TOS PreCall'!$B$2:$K$842,4,FALSE)," ")</f>
        <v xml:space="preserve"> </v>
      </c>
      <c r="X863" s="263"/>
      <c r="Y863" s="263" t="str">
        <f>IF($N863="Complete",VLOOKUP($B863,'1C.Report TOS PreCall'!$B$2:$K$842,6,FALSE)," ")</f>
        <v xml:space="preserve"> </v>
      </c>
      <c r="Z863" s="263" t="str">
        <f>IF($N863="Complete",VLOOKUP($B863,'1C.Report TOS PreCall'!$B$2:$K$842,8,FALSE)," ")</f>
        <v xml:space="preserve"> </v>
      </c>
      <c r="AA863" s="263" t="str">
        <f>IF($N863="Complete",VLOOKUP($B863,'1C.Report TOS PreCall'!$B$2:$K$842,5,FALSE)," ")</f>
        <v xml:space="preserve"> </v>
      </c>
    </row>
    <row r="864" spans="1:27">
      <c r="A864" s="284">
        <v>854</v>
      </c>
      <c r="B864" s="262"/>
      <c r="C864" s="262"/>
      <c r="D864" s="262"/>
      <c r="E864" s="291"/>
      <c r="F864" s="268"/>
      <c r="G864" s="268"/>
      <c r="H864" s="291"/>
      <c r="I864" s="268"/>
      <c r="J864" s="295"/>
      <c r="K864" s="295"/>
      <c r="L864" s="295"/>
      <c r="M864" s="291"/>
      <c r="N864" s="262"/>
      <c r="O864" s="285" t="str">
        <f>IF($N864="Complete",IF(NOT(ISBLANK(J864)),VLOOKUP(J864,'1D.Report SMS INV1'!$D$5:$J$1005,7,FALSE),""),"")</f>
        <v/>
      </c>
      <c r="P864" s="285" t="str">
        <f>IF($N864="Complete",IF(NOT(ISBLANK(K864)),VLOOKUP(K864,'1D.Report SMS INV1'!$D$5:$J$1005,7,FALSE),""),"")</f>
        <v/>
      </c>
      <c r="Q864" s="285" t="str">
        <f>IF($N864="Complete",IF(NOT(ISBLANK(L864)),VLOOKUP(L864,'1D.Report SMS INV1'!$D$5:$J$1005,7,FALSE),""),"")</f>
        <v/>
      </c>
      <c r="R864" s="285" t="str">
        <f>IF($N864="Complete",IF(NOT(ISBLANK(J864)),VLOOKUP(J864,'1E.Report SMS INV2'!$D$5:$J$1005,7,FALSE),""),"")</f>
        <v/>
      </c>
      <c r="S864" s="285" t="str">
        <f>IF($N864="Complete",IF(NOT(ISBLANK(K864)),VLOOKUP(K864,'1E.Report SMS INV2'!$D$5:$J$1005,7,FALSE),""),"")</f>
        <v/>
      </c>
      <c r="T864" s="285" t="str">
        <f>IF($N864="Complete",IF(NOT(ISBLANK(L864)),VLOOKUP(L864,'1E.Report SMS INV2'!$D$5:$J$1005,7,FALSE),""),"")</f>
        <v/>
      </c>
      <c r="U864" s="285" t="str">
        <f>IF(N864="Complete",IF(COUNTIF($J$12:$J864,$J864)+COUNTIF($K$12:$K864,$J864)+COUNTIF($L$12:$L864,$J864)&gt;1,"Data Duplicate",""),"")</f>
        <v/>
      </c>
      <c r="V864" s="263" t="str">
        <f>IF($N864="Complete",VLOOKUP($B864,'1C.Report TOS PreCall'!$B$2:$K$842,7,FALSE)," ")</f>
        <v xml:space="preserve"> </v>
      </c>
      <c r="W864" s="263" t="str">
        <f>IF($N864="Complete",VLOOKUP($B864,'1C.Report TOS PreCall'!$B$2:$K$842,4,FALSE)," ")</f>
        <v xml:space="preserve"> </v>
      </c>
      <c r="X864" s="263"/>
      <c r="Y864" s="263" t="str">
        <f>IF($N864="Complete",VLOOKUP($B864,'1C.Report TOS PreCall'!$B$2:$K$842,6,FALSE)," ")</f>
        <v xml:space="preserve"> </v>
      </c>
      <c r="Z864" s="263" t="str">
        <f>IF($N864="Complete",VLOOKUP($B864,'1C.Report TOS PreCall'!$B$2:$K$842,8,FALSE)," ")</f>
        <v xml:space="preserve"> </v>
      </c>
      <c r="AA864" s="263" t="str">
        <f>IF($N864="Complete",VLOOKUP($B864,'1C.Report TOS PreCall'!$B$2:$K$842,5,FALSE)," ")</f>
        <v xml:space="preserve"> </v>
      </c>
    </row>
    <row r="865" spans="1:27">
      <c r="A865" s="284">
        <v>855</v>
      </c>
      <c r="B865" s="262"/>
      <c r="C865" s="262"/>
      <c r="D865" s="262"/>
      <c r="E865" s="291"/>
      <c r="F865" s="268"/>
      <c r="G865" s="268"/>
      <c r="H865" s="291"/>
      <c r="I865" s="268"/>
      <c r="J865" s="295"/>
      <c r="K865" s="295"/>
      <c r="L865" s="295"/>
      <c r="M865" s="291"/>
      <c r="N865" s="262"/>
      <c r="O865" s="285" t="str">
        <f>IF($N865="Complete",IF(NOT(ISBLANK(J865)),VLOOKUP(J865,'1D.Report SMS INV1'!$D$5:$J$1005,7,FALSE),""),"")</f>
        <v/>
      </c>
      <c r="P865" s="285" t="str">
        <f>IF($N865="Complete",IF(NOT(ISBLANK(K865)),VLOOKUP(K865,'1D.Report SMS INV1'!$D$5:$J$1005,7,FALSE),""),"")</f>
        <v/>
      </c>
      <c r="Q865" s="285" t="str">
        <f>IF($N865="Complete",IF(NOT(ISBLANK(L865)),VLOOKUP(L865,'1D.Report SMS INV1'!$D$5:$J$1005,7,FALSE),""),"")</f>
        <v/>
      </c>
      <c r="R865" s="285" t="str">
        <f>IF($N865="Complete",IF(NOT(ISBLANK(J865)),VLOOKUP(J865,'1E.Report SMS INV2'!$D$5:$J$1005,7,FALSE),""),"")</f>
        <v/>
      </c>
      <c r="S865" s="285" t="str">
        <f>IF($N865="Complete",IF(NOT(ISBLANK(K865)),VLOOKUP(K865,'1E.Report SMS INV2'!$D$5:$J$1005,7,FALSE),""),"")</f>
        <v/>
      </c>
      <c r="T865" s="285" t="str">
        <f>IF($N865="Complete",IF(NOT(ISBLANK(L865)),VLOOKUP(L865,'1E.Report SMS INV2'!$D$5:$J$1005,7,FALSE),""),"")</f>
        <v/>
      </c>
      <c r="U865" s="285" t="str">
        <f>IF(N865="Complete",IF(COUNTIF($J$12:$J865,$J865)+COUNTIF($K$12:$K865,$J865)+COUNTIF($L$12:$L865,$J865)&gt;1,"Data Duplicate",""),"")</f>
        <v/>
      </c>
      <c r="V865" s="263" t="str">
        <f>IF($N865="Complete",VLOOKUP($B865,'1C.Report TOS PreCall'!$B$2:$K$842,7,FALSE)," ")</f>
        <v xml:space="preserve"> </v>
      </c>
      <c r="W865" s="263" t="str">
        <f>IF($N865="Complete",VLOOKUP($B865,'1C.Report TOS PreCall'!$B$2:$K$842,4,FALSE)," ")</f>
        <v xml:space="preserve"> </v>
      </c>
      <c r="X865" s="263"/>
      <c r="Y865" s="263" t="str">
        <f>IF($N865="Complete",VLOOKUP($B865,'1C.Report TOS PreCall'!$B$2:$K$842,6,FALSE)," ")</f>
        <v xml:space="preserve"> </v>
      </c>
      <c r="Z865" s="263" t="str">
        <f>IF($N865="Complete",VLOOKUP($B865,'1C.Report TOS PreCall'!$B$2:$K$842,8,FALSE)," ")</f>
        <v xml:space="preserve"> </v>
      </c>
      <c r="AA865" s="263" t="str">
        <f>IF($N865="Complete",VLOOKUP($B865,'1C.Report TOS PreCall'!$B$2:$K$842,5,FALSE)," ")</f>
        <v xml:space="preserve"> </v>
      </c>
    </row>
    <row r="866" spans="1:27">
      <c r="A866" s="284">
        <v>856</v>
      </c>
      <c r="B866" s="262"/>
      <c r="C866" s="262"/>
      <c r="D866" s="262"/>
      <c r="E866" s="291"/>
      <c r="F866" s="268"/>
      <c r="G866" s="268"/>
      <c r="H866" s="291"/>
      <c r="I866" s="268"/>
      <c r="J866" s="295"/>
      <c r="K866" s="295"/>
      <c r="L866" s="295"/>
      <c r="M866" s="291"/>
      <c r="N866" s="262"/>
      <c r="O866" s="285" t="str">
        <f>IF($N866="Complete",IF(NOT(ISBLANK(J866)),VLOOKUP(J866,'1D.Report SMS INV1'!$D$5:$J$1005,7,FALSE),""),"")</f>
        <v/>
      </c>
      <c r="P866" s="285" t="str">
        <f>IF($N866="Complete",IF(NOT(ISBLANK(K866)),VLOOKUP(K866,'1D.Report SMS INV1'!$D$5:$J$1005,7,FALSE),""),"")</f>
        <v/>
      </c>
      <c r="Q866" s="285" t="str">
        <f>IF($N866="Complete",IF(NOT(ISBLANK(L866)),VLOOKUP(L866,'1D.Report SMS INV1'!$D$5:$J$1005,7,FALSE),""),"")</f>
        <v/>
      </c>
      <c r="R866" s="285" t="str">
        <f>IF($N866="Complete",IF(NOT(ISBLANK(J866)),VLOOKUP(J866,'1E.Report SMS INV2'!$D$5:$J$1005,7,FALSE),""),"")</f>
        <v/>
      </c>
      <c r="S866" s="285" t="str">
        <f>IF($N866="Complete",IF(NOT(ISBLANK(K866)),VLOOKUP(K866,'1E.Report SMS INV2'!$D$5:$J$1005,7,FALSE),""),"")</f>
        <v/>
      </c>
      <c r="T866" s="285" t="str">
        <f>IF($N866="Complete",IF(NOT(ISBLANK(L866)),VLOOKUP(L866,'1E.Report SMS INV2'!$D$5:$J$1005,7,FALSE),""),"")</f>
        <v/>
      </c>
      <c r="U866" s="285" t="str">
        <f>IF(N866="Complete",IF(COUNTIF($J$12:$J866,$J866)+COUNTIF($K$12:$K866,$J866)+COUNTIF($L$12:$L866,$J866)&gt;1,"Data Duplicate",""),"")</f>
        <v/>
      </c>
      <c r="V866" s="263" t="str">
        <f>IF($N866="Complete",VLOOKUP($B866,'1C.Report TOS PreCall'!$B$2:$K$842,7,FALSE)," ")</f>
        <v xml:space="preserve"> </v>
      </c>
      <c r="W866" s="263" t="str">
        <f>IF($N866="Complete",VLOOKUP($B866,'1C.Report TOS PreCall'!$B$2:$K$842,4,FALSE)," ")</f>
        <v xml:space="preserve"> </v>
      </c>
      <c r="X866" s="263"/>
      <c r="Y866" s="263" t="str">
        <f>IF($N866="Complete",VLOOKUP($B866,'1C.Report TOS PreCall'!$B$2:$K$842,6,FALSE)," ")</f>
        <v xml:space="preserve"> </v>
      </c>
      <c r="Z866" s="263" t="str">
        <f>IF($N866="Complete",VLOOKUP($B866,'1C.Report TOS PreCall'!$B$2:$K$842,8,FALSE)," ")</f>
        <v xml:space="preserve"> </v>
      </c>
      <c r="AA866" s="263" t="str">
        <f>IF($N866="Complete",VLOOKUP($B866,'1C.Report TOS PreCall'!$B$2:$K$842,5,FALSE)," ")</f>
        <v xml:space="preserve"> </v>
      </c>
    </row>
    <row r="867" spans="1:27">
      <c r="A867" s="284">
        <v>857</v>
      </c>
      <c r="B867" s="262"/>
      <c r="C867" s="262"/>
      <c r="D867" s="262"/>
      <c r="E867" s="291"/>
      <c r="F867" s="268"/>
      <c r="G867" s="268"/>
      <c r="H867" s="291"/>
      <c r="I867" s="268"/>
      <c r="J867" s="295"/>
      <c r="K867" s="295"/>
      <c r="L867" s="295"/>
      <c r="M867" s="291"/>
      <c r="N867" s="262"/>
      <c r="O867" s="285" t="str">
        <f>IF($N867="Complete",IF(NOT(ISBLANK(J867)),VLOOKUP(J867,'1D.Report SMS INV1'!$D$5:$J$1005,7,FALSE),""),"")</f>
        <v/>
      </c>
      <c r="P867" s="285" t="str">
        <f>IF($N867="Complete",IF(NOT(ISBLANK(K867)),VLOOKUP(K867,'1D.Report SMS INV1'!$D$5:$J$1005,7,FALSE),""),"")</f>
        <v/>
      </c>
      <c r="Q867" s="285" t="str">
        <f>IF($N867="Complete",IF(NOT(ISBLANK(L867)),VLOOKUP(L867,'1D.Report SMS INV1'!$D$5:$J$1005,7,FALSE),""),"")</f>
        <v/>
      </c>
      <c r="R867" s="285" t="str">
        <f>IF($N867="Complete",IF(NOT(ISBLANK(J867)),VLOOKUP(J867,'1E.Report SMS INV2'!$D$5:$J$1005,7,FALSE),""),"")</f>
        <v/>
      </c>
      <c r="S867" s="285" t="str">
        <f>IF($N867="Complete",IF(NOT(ISBLANK(K867)),VLOOKUP(K867,'1E.Report SMS INV2'!$D$5:$J$1005,7,FALSE),""),"")</f>
        <v/>
      </c>
      <c r="T867" s="285" t="str">
        <f>IF($N867="Complete",IF(NOT(ISBLANK(L867)),VLOOKUP(L867,'1E.Report SMS INV2'!$D$5:$J$1005,7,FALSE),""),"")</f>
        <v/>
      </c>
      <c r="U867" s="285" t="str">
        <f>IF(N867="Complete",IF(COUNTIF($J$12:$J867,$J867)+COUNTIF($K$12:$K867,$J867)+COUNTIF($L$12:$L867,$J867)&gt;1,"Data Duplicate",""),"")</f>
        <v/>
      </c>
      <c r="V867" s="263" t="str">
        <f>IF($N867="Complete",VLOOKUP($B867,'1C.Report TOS PreCall'!$B$2:$K$842,7,FALSE)," ")</f>
        <v xml:space="preserve"> </v>
      </c>
      <c r="W867" s="263" t="str">
        <f>IF($N867="Complete",VLOOKUP($B867,'1C.Report TOS PreCall'!$B$2:$K$842,4,FALSE)," ")</f>
        <v xml:space="preserve"> </v>
      </c>
      <c r="X867" s="263"/>
      <c r="Y867" s="263" t="str">
        <f>IF($N867="Complete",VLOOKUP($B867,'1C.Report TOS PreCall'!$B$2:$K$842,6,FALSE)," ")</f>
        <v xml:space="preserve"> </v>
      </c>
      <c r="Z867" s="263" t="str">
        <f>IF($N867="Complete",VLOOKUP($B867,'1C.Report TOS PreCall'!$B$2:$K$842,8,FALSE)," ")</f>
        <v xml:space="preserve"> </v>
      </c>
      <c r="AA867" s="263" t="str">
        <f>IF($N867="Complete",VLOOKUP($B867,'1C.Report TOS PreCall'!$B$2:$K$842,5,FALSE)," ")</f>
        <v xml:space="preserve"> </v>
      </c>
    </row>
    <row r="868" spans="1:27">
      <c r="A868" s="284">
        <v>858</v>
      </c>
      <c r="B868" s="262"/>
      <c r="C868" s="262"/>
      <c r="D868" s="262"/>
      <c r="E868" s="291"/>
      <c r="F868" s="268"/>
      <c r="G868" s="268"/>
      <c r="H868" s="291"/>
      <c r="I868" s="268"/>
      <c r="J868" s="295"/>
      <c r="K868" s="295"/>
      <c r="L868" s="295"/>
      <c r="M868" s="291"/>
      <c r="N868" s="262"/>
      <c r="O868" s="285" t="str">
        <f>IF($N868="Complete",IF(NOT(ISBLANK(J868)),VLOOKUP(J868,'1D.Report SMS INV1'!$D$5:$J$1005,7,FALSE),""),"")</f>
        <v/>
      </c>
      <c r="P868" s="285" t="str">
        <f>IF($N868="Complete",IF(NOT(ISBLANK(K868)),VLOOKUP(K868,'1D.Report SMS INV1'!$D$5:$J$1005,7,FALSE),""),"")</f>
        <v/>
      </c>
      <c r="Q868" s="285" t="str">
        <f>IF($N868="Complete",IF(NOT(ISBLANK(L868)),VLOOKUP(L868,'1D.Report SMS INV1'!$D$5:$J$1005,7,FALSE),""),"")</f>
        <v/>
      </c>
      <c r="R868" s="285" t="str">
        <f>IF($N868="Complete",IF(NOT(ISBLANK(J868)),VLOOKUP(J868,'1E.Report SMS INV2'!$D$5:$J$1005,7,FALSE),""),"")</f>
        <v/>
      </c>
      <c r="S868" s="285" t="str">
        <f>IF($N868="Complete",IF(NOT(ISBLANK(K868)),VLOOKUP(K868,'1E.Report SMS INV2'!$D$5:$J$1005,7,FALSE),""),"")</f>
        <v/>
      </c>
      <c r="T868" s="285" t="str">
        <f>IF($N868="Complete",IF(NOT(ISBLANK(L868)),VLOOKUP(L868,'1E.Report SMS INV2'!$D$5:$J$1005,7,FALSE),""),"")</f>
        <v/>
      </c>
      <c r="U868" s="285" t="str">
        <f>IF(N868="Complete",IF(COUNTIF($J$12:$J868,$J868)+COUNTIF($K$12:$K868,$J868)+COUNTIF($L$12:$L868,$J868)&gt;1,"Data Duplicate",""),"")</f>
        <v/>
      </c>
      <c r="V868" s="263" t="str">
        <f>IF($N868="Complete",VLOOKUP($B868,'1C.Report TOS PreCall'!$B$2:$K$842,7,FALSE)," ")</f>
        <v xml:space="preserve"> </v>
      </c>
      <c r="W868" s="263" t="str">
        <f>IF($N868="Complete",VLOOKUP($B868,'1C.Report TOS PreCall'!$B$2:$K$842,4,FALSE)," ")</f>
        <v xml:space="preserve"> </v>
      </c>
      <c r="X868" s="263"/>
      <c r="Y868" s="263" t="str">
        <f>IF($N868="Complete",VLOOKUP($B868,'1C.Report TOS PreCall'!$B$2:$K$842,6,FALSE)," ")</f>
        <v xml:space="preserve"> </v>
      </c>
      <c r="Z868" s="263" t="str">
        <f>IF($N868="Complete",VLOOKUP($B868,'1C.Report TOS PreCall'!$B$2:$K$842,8,FALSE)," ")</f>
        <v xml:space="preserve"> </v>
      </c>
      <c r="AA868" s="263" t="str">
        <f>IF($N868="Complete",VLOOKUP($B868,'1C.Report TOS PreCall'!$B$2:$K$842,5,FALSE)," ")</f>
        <v xml:space="preserve"> </v>
      </c>
    </row>
    <row r="869" spans="1:27">
      <c r="A869" s="284">
        <v>859</v>
      </c>
      <c r="B869" s="262"/>
      <c r="C869" s="262"/>
      <c r="D869" s="262"/>
      <c r="E869" s="291"/>
      <c r="F869" s="268"/>
      <c r="G869" s="268"/>
      <c r="H869" s="291"/>
      <c r="I869" s="268"/>
      <c r="J869" s="295"/>
      <c r="K869" s="295"/>
      <c r="L869" s="295"/>
      <c r="M869" s="291"/>
      <c r="N869" s="262"/>
      <c r="O869" s="285" t="str">
        <f>IF($N869="Complete",IF(NOT(ISBLANK(J869)),VLOOKUP(J869,'1D.Report SMS INV1'!$D$5:$J$1005,7,FALSE),""),"")</f>
        <v/>
      </c>
      <c r="P869" s="285" t="str">
        <f>IF($N869="Complete",IF(NOT(ISBLANK(K869)),VLOOKUP(K869,'1D.Report SMS INV1'!$D$5:$J$1005,7,FALSE),""),"")</f>
        <v/>
      </c>
      <c r="Q869" s="285" t="str">
        <f>IF($N869="Complete",IF(NOT(ISBLANK(L869)),VLOOKUP(L869,'1D.Report SMS INV1'!$D$5:$J$1005,7,FALSE),""),"")</f>
        <v/>
      </c>
      <c r="R869" s="285" t="str">
        <f>IF($N869="Complete",IF(NOT(ISBLANK(J869)),VLOOKUP(J869,'1E.Report SMS INV2'!$D$5:$J$1005,7,FALSE),""),"")</f>
        <v/>
      </c>
      <c r="S869" s="285" t="str">
        <f>IF($N869="Complete",IF(NOT(ISBLANK(K869)),VLOOKUP(K869,'1E.Report SMS INV2'!$D$5:$J$1005,7,FALSE),""),"")</f>
        <v/>
      </c>
      <c r="T869" s="285" t="str">
        <f>IF($N869="Complete",IF(NOT(ISBLANK(L869)),VLOOKUP(L869,'1E.Report SMS INV2'!$D$5:$J$1005,7,FALSE),""),"")</f>
        <v/>
      </c>
      <c r="U869" s="285" t="str">
        <f>IF(N869="Complete",IF(COUNTIF($J$12:$J869,$J869)+COUNTIF($K$12:$K869,$J869)+COUNTIF($L$12:$L869,$J869)&gt;1,"Data Duplicate",""),"")</f>
        <v/>
      </c>
      <c r="V869" s="263" t="str">
        <f>IF($N869="Complete",VLOOKUP($B869,'1C.Report TOS PreCall'!$B$2:$K$842,7,FALSE)," ")</f>
        <v xml:space="preserve"> </v>
      </c>
      <c r="W869" s="263" t="str">
        <f>IF($N869="Complete",VLOOKUP($B869,'1C.Report TOS PreCall'!$B$2:$K$842,4,FALSE)," ")</f>
        <v xml:space="preserve"> </v>
      </c>
      <c r="X869" s="263"/>
      <c r="Y869" s="263" t="str">
        <f>IF($N869="Complete",VLOOKUP($B869,'1C.Report TOS PreCall'!$B$2:$K$842,6,FALSE)," ")</f>
        <v xml:space="preserve"> </v>
      </c>
      <c r="Z869" s="263" t="str">
        <f>IF($N869="Complete",VLOOKUP($B869,'1C.Report TOS PreCall'!$B$2:$K$842,8,FALSE)," ")</f>
        <v xml:space="preserve"> </v>
      </c>
      <c r="AA869" s="263" t="str">
        <f>IF($N869="Complete",VLOOKUP($B869,'1C.Report TOS PreCall'!$B$2:$K$842,5,FALSE)," ")</f>
        <v xml:space="preserve"> </v>
      </c>
    </row>
    <row r="870" spans="1:27">
      <c r="A870" s="284">
        <v>860</v>
      </c>
      <c r="B870" s="262"/>
      <c r="C870" s="262"/>
      <c r="D870" s="262"/>
      <c r="E870" s="291"/>
      <c r="F870" s="268"/>
      <c r="G870" s="268"/>
      <c r="H870" s="291"/>
      <c r="I870" s="268"/>
      <c r="J870" s="295"/>
      <c r="K870" s="295"/>
      <c r="L870" s="295"/>
      <c r="M870" s="291"/>
      <c r="N870" s="262"/>
      <c r="O870" s="285" t="str">
        <f>IF($N870="Complete",IF(NOT(ISBLANK(J870)),VLOOKUP(J870,'1D.Report SMS INV1'!$D$5:$J$1005,7,FALSE),""),"")</f>
        <v/>
      </c>
      <c r="P870" s="285" t="str">
        <f>IF($N870="Complete",IF(NOT(ISBLANK(K870)),VLOOKUP(K870,'1D.Report SMS INV1'!$D$5:$J$1005,7,FALSE),""),"")</f>
        <v/>
      </c>
      <c r="Q870" s="285" t="str">
        <f>IF($N870="Complete",IF(NOT(ISBLANK(L870)),VLOOKUP(L870,'1D.Report SMS INV1'!$D$5:$J$1005,7,FALSE),""),"")</f>
        <v/>
      </c>
      <c r="R870" s="285" t="str">
        <f>IF($N870="Complete",IF(NOT(ISBLANK(J870)),VLOOKUP(J870,'1E.Report SMS INV2'!$D$5:$J$1005,7,FALSE),""),"")</f>
        <v/>
      </c>
      <c r="S870" s="285" t="str">
        <f>IF($N870="Complete",IF(NOT(ISBLANK(K870)),VLOOKUP(K870,'1E.Report SMS INV2'!$D$5:$J$1005,7,FALSE),""),"")</f>
        <v/>
      </c>
      <c r="T870" s="285" t="str">
        <f>IF($N870="Complete",IF(NOT(ISBLANK(L870)),VLOOKUP(L870,'1E.Report SMS INV2'!$D$5:$J$1005,7,FALSE),""),"")</f>
        <v/>
      </c>
      <c r="U870" s="285" t="str">
        <f>IF(N870="Complete",IF(COUNTIF($J$12:$J870,$J870)+COUNTIF($K$12:$K870,$J870)+COUNTIF($L$12:$L870,$J870)&gt;1,"Data Duplicate",""),"")</f>
        <v/>
      </c>
      <c r="V870" s="263" t="str">
        <f>IF($N870="Complete",VLOOKUP($B870,'1C.Report TOS PreCall'!$B$2:$K$842,7,FALSE)," ")</f>
        <v xml:space="preserve"> </v>
      </c>
      <c r="W870" s="263" t="str">
        <f>IF($N870="Complete",VLOOKUP($B870,'1C.Report TOS PreCall'!$B$2:$K$842,4,FALSE)," ")</f>
        <v xml:space="preserve"> </v>
      </c>
      <c r="X870" s="263"/>
      <c r="Y870" s="263" t="str">
        <f>IF($N870="Complete",VLOOKUP($B870,'1C.Report TOS PreCall'!$B$2:$K$842,6,FALSE)," ")</f>
        <v xml:space="preserve"> </v>
      </c>
      <c r="Z870" s="263" t="str">
        <f>IF($N870="Complete",VLOOKUP($B870,'1C.Report TOS PreCall'!$B$2:$K$842,8,FALSE)," ")</f>
        <v xml:space="preserve"> </v>
      </c>
      <c r="AA870" s="263" t="str">
        <f>IF($N870="Complete",VLOOKUP($B870,'1C.Report TOS PreCall'!$B$2:$K$842,5,FALSE)," ")</f>
        <v xml:space="preserve"> </v>
      </c>
    </row>
    <row r="871" spans="1:27">
      <c r="A871" s="284">
        <v>861</v>
      </c>
      <c r="B871" s="262"/>
      <c r="C871" s="262"/>
      <c r="D871" s="262"/>
      <c r="E871" s="291"/>
      <c r="F871" s="268"/>
      <c r="G871" s="268"/>
      <c r="H871" s="291"/>
      <c r="I871" s="268"/>
      <c r="J871" s="295"/>
      <c r="K871" s="295"/>
      <c r="L871" s="295"/>
      <c r="M871" s="291"/>
      <c r="N871" s="262"/>
      <c r="O871" s="285" t="str">
        <f>IF($N871="Complete",IF(NOT(ISBLANK(J871)),VLOOKUP(J871,'1D.Report SMS INV1'!$D$5:$J$1005,7,FALSE),""),"")</f>
        <v/>
      </c>
      <c r="P871" s="285" t="str">
        <f>IF($N871="Complete",IF(NOT(ISBLANK(K871)),VLOOKUP(K871,'1D.Report SMS INV1'!$D$5:$J$1005,7,FALSE),""),"")</f>
        <v/>
      </c>
      <c r="Q871" s="285" t="str">
        <f>IF($N871="Complete",IF(NOT(ISBLANK(L871)),VLOOKUP(L871,'1D.Report SMS INV1'!$D$5:$J$1005,7,FALSE),""),"")</f>
        <v/>
      </c>
      <c r="R871" s="285" t="str">
        <f>IF($N871="Complete",IF(NOT(ISBLANK(J871)),VLOOKUP(J871,'1E.Report SMS INV2'!$D$5:$J$1005,7,FALSE),""),"")</f>
        <v/>
      </c>
      <c r="S871" s="285" t="str">
        <f>IF($N871="Complete",IF(NOT(ISBLANK(K871)),VLOOKUP(K871,'1E.Report SMS INV2'!$D$5:$J$1005,7,FALSE),""),"")</f>
        <v/>
      </c>
      <c r="T871" s="285" t="str">
        <f>IF($N871="Complete",IF(NOT(ISBLANK(L871)),VLOOKUP(L871,'1E.Report SMS INV2'!$D$5:$J$1005,7,FALSE),""),"")</f>
        <v/>
      </c>
      <c r="U871" s="285" t="str">
        <f>IF(N871="Complete",IF(COUNTIF($J$12:$J871,$J871)+COUNTIF($K$12:$K871,$J871)+COUNTIF($L$12:$L871,$J871)&gt;1,"Data Duplicate",""),"")</f>
        <v/>
      </c>
      <c r="V871" s="263" t="str">
        <f>IF($N871="Complete",VLOOKUP($B871,'1C.Report TOS PreCall'!$B$2:$K$842,7,FALSE)," ")</f>
        <v xml:space="preserve"> </v>
      </c>
      <c r="W871" s="263" t="str">
        <f>IF($N871="Complete",VLOOKUP($B871,'1C.Report TOS PreCall'!$B$2:$K$842,4,FALSE)," ")</f>
        <v xml:space="preserve"> </v>
      </c>
      <c r="X871" s="263"/>
      <c r="Y871" s="263" t="str">
        <f>IF($N871="Complete",VLOOKUP($B871,'1C.Report TOS PreCall'!$B$2:$K$842,6,FALSE)," ")</f>
        <v xml:space="preserve"> </v>
      </c>
      <c r="Z871" s="263" t="str">
        <f>IF($N871="Complete",VLOOKUP($B871,'1C.Report TOS PreCall'!$B$2:$K$842,8,FALSE)," ")</f>
        <v xml:space="preserve"> </v>
      </c>
      <c r="AA871" s="263" t="str">
        <f>IF($N871="Complete",VLOOKUP($B871,'1C.Report TOS PreCall'!$B$2:$K$842,5,FALSE)," ")</f>
        <v xml:space="preserve"> </v>
      </c>
    </row>
    <row r="872" spans="1:27">
      <c r="A872" s="284">
        <v>862</v>
      </c>
      <c r="B872" s="262"/>
      <c r="C872" s="262"/>
      <c r="D872" s="262"/>
      <c r="E872" s="291"/>
      <c r="F872" s="268"/>
      <c r="G872" s="268"/>
      <c r="H872" s="291"/>
      <c r="I872" s="268"/>
      <c r="J872" s="295"/>
      <c r="K872" s="295"/>
      <c r="L872" s="295"/>
      <c r="M872" s="291"/>
      <c r="N872" s="262"/>
      <c r="O872" s="285" t="str">
        <f>IF($N872="Complete",IF(NOT(ISBLANK(J872)),VLOOKUP(J872,'1D.Report SMS INV1'!$D$5:$J$1005,7,FALSE),""),"")</f>
        <v/>
      </c>
      <c r="P872" s="285" t="str">
        <f>IF($N872="Complete",IF(NOT(ISBLANK(K872)),VLOOKUP(K872,'1D.Report SMS INV1'!$D$5:$J$1005,7,FALSE),""),"")</f>
        <v/>
      </c>
      <c r="Q872" s="285" t="str">
        <f>IF($N872="Complete",IF(NOT(ISBLANK(L872)),VLOOKUP(L872,'1D.Report SMS INV1'!$D$5:$J$1005,7,FALSE),""),"")</f>
        <v/>
      </c>
      <c r="R872" s="285" t="str">
        <f>IF($N872="Complete",IF(NOT(ISBLANK(J872)),VLOOKUP(J872,'1E.Report SMS INV2'!$D$5:$J$1005,7,FALSE),""),"")</f>
        <v/>
      </c>
      <c r="S872" s="285" t="str">
        <f>IF($N872="Complete",IF(NOT(ISBLANK(K872)),VLOOKUP(K872,'1E.Report SMS INV2'!$D$5:$J$1005,7,FALSE),""),"")</f>
        <v/>
      </c>
      <c r="T872" s="285" t="str">
        <f>IF($N872="Complete",IF(NOT(ISBLANK(L872)),VLOOKUP(L872,'1E.Report SMS INV2'!$D$5:$J$1005,7,FALSE),""),"")</f>
        <v/>
      </c>
      <c r="U872" s="285" t="str">
        <f>IF(N872="Complete",IF(COUNTIF($J$12:$J872,$J872)+COUNTIF($K$12:$K872,$J872)+COUNTIF($L$12:$L872,$J872)&gt;1,"Data Duplicate",""),"")</f>
        <v/>
      </c>
      <c r="V872" s="263" t="str">
        <f>IF($N872="Complete",VLOOKUP($B872,'1C.Report TOS PreCall'!$B$2:$K$842,7,FALSE)," ")</f>
        <v xml:space="preserve"> </v>
      </c>
      <c r="W872" s="263" t="str">
        <f>IF($N872="Complete",VLOOKUP($B872,'1C.Report TOS PreCall'!$B$2:$K$842,4,FALSE)," ")</f>
        <v xml:space="preserve"> </v>
      </c>
      <c r="X872" s="263"/>
      <c r="Y872" s="263" t="str">
        <f>IF($N872="Complete",VLOOKUP($B872,'1C.Report TOS PreCall'!$B$2:$K$842,6,FALSE)," ")</f>
        <v xml:space="preserve"> </v>
      </c>
      <c r="Z872" s="263" t="str">
        <f>IF($N872="Complete",VLOOKUP($B872,'1C.Report TOS PreCall'!$B$2:$K$842,8,FALSE)," ")</f>
        <v xml:space="preserve"> </v>
      </c>
      <c r="AA872" s="263" t="str">
        <f>IF($N872="Complete",VLOOKUP($B872,'1C.Report TOS PreCall'!$B$2:$K$842,5,FALSE)," ")</f>
        <v xml:space="preserve"> </v>
      </c>
    </row>
    <row r="873" spans="1:27">
      <c r="A873" s="284">
        <v>863</v>
      </c>
      <c r="B873" s="262"/>
      <c r="C873" s="262"/>
      <c r="D873" s="262"/>
      <c r="E873" s="291"/>
      <c r="F873" s="268"/>
      <c r="G873" s="268"/>
      <c r="H873" s="291"/>
      <c r="I873" s="268"/>
      <c r="J873" s="295"/>
      <c r="K873" s="295"/>
      <c r="L873" s="295"/>
      <c r="M873" s="291"/>
      <c r="N873" s="262"/>
      <c r="O873" s="285" t="str">
        <f>IF($N873="Complete",IF(NOT(ISBLANK(J873)),VLOOKUP(J873,'1D.Report SMS INV1'!$D$5:$J$1005,7,FALSE),""),"")</f>
        <v/>
      </c>
      <c r="P873" s="285" t="str">
        <f>IF($N873="Complete",IF(NOT(ISBLANK(K873)),VLOOKUP(K873,'1D.Report SMS INV1'!$D$5:$J$1005,7,FALSE),""),"")</f>
        <v/>
      </c>
      <c r="Q873" s="285" t="str">
        <f>IF($N873="Complete",IF(NOT(ISBLANK(L873)),VLOOKUP(L873,'1D.Report SMS INV1'!$D$5:$J$1005,7,FALSE),""),"")</f>
        <v/>
      </c>
      <c r="R873" s="285" t="str">
        <f>IF($N873="Complete",IF(NOT(ISBLANK(J873)),VLOOKUP(J873,'1E.Report SMS INV2'!$D$5:$J$1005,7,FALSE),""),"")</f>
        <v/>
      </c>
      <c r="S873" s="285" t="str">
        <f>IF($N873="Complete",IF(NOT(ISBLANK(K873)),VLOOKUP(K873,'1E.Report SMS INV2'!$D$5:$J$1005,7,FALSE),""),"")</f>
        <v/>
      </c>
      <c r="T873" s="285" t="str">
        <f>IF($N873="Complete",IF(NOT(ISBLANK(L873)),VLOOKUP(L873,'1E.Report SMS INV2'!$D$5:$J$1005,7,FALSE),""),"")</f>
        <v/>
      </c>
      <c r="U873" s="285" t="str">
        <f>IF(N873="Complete",IF(COUNTIF($J$12:$J873,$J873)+COUNTIF($K$12:$K873,$J873)+COUNTIF($L$12:$L873,$J873)&gt;1,"Data Duplicate",""),"")</f>
        <v/>
      </c>
      <c r="V873" s="263" t="str">
        <f>IF($N873="Complete",VLOOKUP($B873,'1C.Report TOS PreCall'!$B$2:$K$842,7,FALSE)," ")</f>
        <v xml:space="preserve"> </v>
      </c>
      <c r="W873" s="263" t="str">
        <f>IF($N873="Complete",VLOOKUP($B873,'1C.Report TOS PreCall'!$B$2:$K$842,4,FALSE)," ")</f>
        <v xml:space="preserve"> </v>
      </c>
      <c r="X873" s="263"/>
      <c r="Y873" s="263" t="str">
        <f>IF($N873="Complete",VLOOKUP($B873,'1C.Report TOS PreCall'!$B$2:$K$842,6,FALSE)," ")</f>
        <v xml:space="preserve"> </v>
      </c>
      <c r="Z873" s="263" t="str">
        <f>IF($N873="Complete",VLOOKUP($B873,'1C.Report TOS PreCall'!$B$2:$K$842,8,FALSE)," ")</f>
        <v xml:space="preserve"> </v>
      </c>
      <c r="AA873" s="263" t="str">
        <f>IF($N873="Complete",VLOOKUP($B873,'1C.Report TOS PreCall'!$B$2:$K$842,5,FALSE)," ")</f>
        <v xml:space="preserve"> </v>
      </c>
    </row>
    <row r="874" spans="1:27">
      <c r="A874" s="284">
        <v>864</v>
      </c>
      <c r="B874" s="262"/>
      <c r="C874" s="262"/>
      <c r="D874" s="262"/>
      <c r="E874" s="291"/>
      <c r="F874" s="268"/>
      <c r="G874" s="268"/>
      <c r="H874" s="291"/>
      <c r="I874" s="268"/>
      <c r="J874" s="295"/>
      <c r="K874" s="295"/>
      <c r="L874" s="295"/>
      <c r="M874" s="291"/>
      <c r="N874" s="262"/>
      <c r="O874" s="285" t="str">
        <f>IF($N874="Complete",IF(NOT(ISBLANK(J874)),VLOOKUP(J874,'1D.Report SMS INV1'!$D$5:$J$1005,7,FALSE),""),"")</f>
        <v/>
      </c>
      <c r="P874" s="285" t="str">
        <f>IF($N874="Complete",IF(NOT(ISBLANK(K874)),VLOOKUP(K874,'1D.Report SMS INV1'!$D$5:$J$1005,7,FALSE),""),"")</f>
        <v/>
      </c>
      <c r="Q874" s="285" t="str">
        <f>IF($N874="Complete",IF(NOT(ISBLANK(L874)),VLOOKUP(L874,'1D.Report SMS INV1'!$D$5:$J$1005,7,FALSE),""),"")</f>
        <v/>
      </c>
      <c r="R874" s="285" t="str">
        <f>IF($N874="Complete",IF(NOT(ISBLANK(J874)),VLOOKUP(J874,'1E.Report SMS INV2'!$D$5:$J$1005,7,FALSE),""),"")</f>
        <v/>
      </c>
      <c r="S874" s="285" t="str">
        <f>IF($N874="Complete",IF(NOT(ISBLANK(K874)),VLOOKUP(K874,'1E.Report SMS INV2'!$D$5:$J$1005,7,FALSE),""),"")</f>
        <v/>
      </c>
      <c r="T874" s="285" t="str">
        <f>IF($N874="Complete",IF(NOT(ISBLANK(L874)),VLOOKUP(L874,'1E.Report SMS INV2'!$D$5:$J$1005,7,FALSE),""),"")</f>
        <v/>
      </c>
      <c r="U874" s="285" t="str">
        <f>IF(N874="Complete",IF(COUNTIF($J$12:$J874,$J874)+COUNTIF($K$12:$K874,$J874)+COUNTIF($L$12:$L874,$J874)&gt;1,"Data Duplicate",""),"")</f>
        <v/>
      </c>
      <c r="V874" s="263" t="str">
        <f>IF($N874="Complete",VLOOKUP($B874,'1C.Report TOS PreCall'!$B$2:$K$842,7,FALSE)," ")</f>
        <v xml:space="preserve"> </v>
      </c>
      <c r="W874" s="263" t="str">
        <f>IF($N874="Complete",VLOOKUP($B874,'1C.Report TOS PreCall'!$B$2:$K$842,4,FALSE)," ")</f>
        <v xml:space="preserve"> </v>
      </c>
      <c r="X874" s="263"/>
      <c r="Y874" s="263" t="str">
        <f>IF($N874="Complete",VLOOKUP($B874,'1C.Report TOS PreCall'!$B$2:$K$842,6,FALSE)," ")</f>
        <v xml:space="preserve"> </v>
      </c>
      <c r="Z874" s="263" t="str">
        <f>IF($N874="Complete",VLOOKUP($B874,'1C.Report TOS PreCall'!$B$2:$K$842,8,FALSE)," ")</f>
        <v xml:space="preserve"> </v>
      </c>
      <c r="AA874" s="263" t="str">
        <f>IF($N874="Complete",VLOOKUP($B874,'1C.Report TOS PreCall'!$B$2:$K$842,5,FALSE)," ")</f>
        <v xml:space="preserve"> </v>
      </c>
    </row>
    <row r="875" spans="1:27">
      <c r="A875" s="284">
        <v>865</v>
      </c>
      <c r="B875" s="262"/>
      <c r="C875" s="262"/>
      <c r="D875" s="262"/>
      <c r="E875" s="291"/>
      <c r="F875" s="268"/>
      <c r="G875" s="268"/>
      <c r="H875" s="291"/>
      <c r="I875" s="268"/>
      <c r="J875" s="295"/>
      <c r="K875" s="295"/>
      <c r="L875" s="295"/>
      <c r="M875" s="291"/>
      <c r="N875" s="262"/>
      <c r="O875" s="285" t="str">
        <f>IF($N875="Complete",IF(NOT(ISBLANK(J875)),VLOOKUP(J875,'1D.Report SMS INV1'!$D$5:$J$1005,7,FALSE),""),"")</f>
        <v/>
      </c>
      <c r="P875" s="285" t="str">
        <f>IF($N875="Complete",IF(NOT(ISBLANK(K875)),VLOOKUP(K875,'1D.Report SMS INV1'!$D$5:$J$1005,7,FALSE),""),"")</f>
        <v/>
      </c>
      <c r="Q875" s="285" t="str">
        <f>IF($N875="Complete",IF(NOT(ISBLANK(L875)),VLOOKUP(L875,'1D.Report SMS INV1'!$D$5:$J$1005,7,FALSE),""),"")</f>
        <v/>
      </c>
      <c r="R875" s="285" t="str">
        <f>IF($N875="Complete",IF(NOT(ISBLANK(J875)),VLOOKUP(J875,'1E.Report SMS INV2'!$D$5:$J$1005,7,FALSE),""),"")</f>
        <v/>
      </c>
      <c r="S875" s="285" t="str">
        <f>IF($N875="Complete",IF(NOT(ISBLANK(K875)),VLOOKUP(K875,'1E.Report SMS INV2'!$D$5:$J$1005,7,FALSE),""),"")</f>
        <v/>
      </c>
      <c r="T875" s="285" t="str">
        <f>IF($N875="Complete",IF(NOT(ISBLANK(L875)),VLOOKUP(L875,'1E.Report SMS INV2'!$D$5:$J$1005,7,FALSE),""),"")</f>
        <v/>
      </c>
      <c r="U875" s="285" t="str">
        <f>IF(N875="Complete",IF(COUNTIF($J$12:$J875,$J875)+COUNTIF($K$12:$K875,$J875)+COUNTIF($L$12:$L875,$J875)&gt;1,"Data Duplicate",""),"")</f>
        <v/>
      </c>
      <c r="V875" s="263" t="str">
        <f>IF($N875="Complete",VLOOKUP($B875,'1C.Report TOS PreCall'!$B$2:$K$842,7,FALSE)," ")</f>
        <v xml:space="preserve"> </v>
      </c>
      <c r="W875" s="263" t="str">
        <f>IF($N875="Complete",VLOOKUP($B875,'1C.Report TOS PreCall'!$B$2:$K$842,4,FALSE)," ")</f>
        <v xml:space="preserve"> </v>
      </c>
      <c r="X875" s="263"/>
      <c r="Y875" s="263" t="str">
        <f>IF($N875="Complete",VLOOKUP($B875,'1C.Report TOS PreCall'!$B$2:$K$842,6,FALSE)," ")</f>
        <v xml:space="preserve"> </v>
      </c>
      <c r="Z875" s="263" t="str">
        <f>IF($N875="Complete",VLOOKUP($B875,'1C.Report TOS PreCall'!$B$2:$K$842,8,FALSE)," ")</f>
        <v xml:space="preserve"> </v>
      </c>
      <c r="AA875" s="263" t="str">
        <f>IF($N875="Complete",VLOOKUP($B875,'1C.Report TOS PreCall'!$B$2:$K$842,5,FALSE)," ")</f>
        <v xml:space="preserve"> </v>
      </c>
    </row>
    <row r="876" spans="1:27">
      <c r="A876" s="284">
        <v>866</v>
      </c>
      <c r="B876" s="262"/>
      <c r="C876" s="262"/>
      <c r="D876" s="262"/>
      <c r="E876" s="291"/>
      <c r="F876" s="268"/>
      <c r="G876" s="268"/>
      <c r="H876" s="291"/>
      <c r="I876" s="268"/>
      <c r="J876" s="295"/>
      <c r="K876" s="295"/>
      <c r="L876" s="295"/>
      <c r="M876" s="291"/>
      <c r="N876" s="262"/>
      <c r="O876" s="285" t="str">
        <f>IF($N876="Complete",IF(NOT(ISBLANK(J876)),VLOOKUP(J876,'1D.Report SMS INV1'!$D$5:$J$1005,7,FALSE),""),"")</f>
        <v/>
      </c>
      <c r="P876" s="285" t="str">
        <f>IF($N876="Complete",IF(NOT(ISBLANK(K876)),VLOOKUP(K876,'1D.Report SMS INV1'!$D$5:$J$1005,7,FALSE),""),"")</f>
        <v/>
      </c>
      <c r="Q876" s="285" t="str">
        <f>IF($N876="Complete",IF(NOT(ISBLANK(L876)),VLOOKUP(L876,'1D.Report SMS INV1'!$D$5:$J$1005,7,FALSE),""),"")</f>
        <v/>
      </c>
      <c r="R876" s="285" t="str">
        <f>IF($N876="Complete",IF(NOT(ISBLANK(J876)),VLOOKUP(J876,'1E.Report SMS INV2'!$D$5:$J$1005,7,FALSE),""),"")</f>
        <v/>
      </c>
      <c r="S876" s="285" t="str">
        <f>IF($N876="Complete",IF(NOT(ISBLANK(K876)),VLOOKUP(K876,'1E.Report SMS INV2'!$D$5:$J$1005,7,FALSE),""),"")</f>
        <v/>
      </c>
      <c r="T876" s="285" t="str">
        <f>IF($N876="Complete",IF(NOT(ISBLANK(L876)),VLOOKUP(L876,'1E.Report SMS INV2'!$D$5:$J$1005,7,FALSE),""),"")</f>
        <v/>
      </c>
      <c r="U876" s="285" t="str">
        <f>IF(N876="Complete",IF(COUNTIF($J$12:$J876,$J876)+COUNTIF($K$12:$K876,$J876)+COUNTIF($L$12:$L876,$J876)&gt;1,"Data Duplicate",""),"")</f>
        <v/>
      </c>
      <c r="V876" s="263" t="str">
        <f>IF($N876="Complete",VLOOKUP($B876,'1C.Report TOS PreCall'!$B$2:$K$842,7,FALSE)," ")</f>
        <v xml:space="preserve"> </v>
      </c>
      <c r="W876" s="263" t="str">
        <f>IF($N876="Complete",VLOOKUP($B876,'1C.Report TOS PreCall'!$B$2:$K$842,4,FALSE)," ")</f>
        <v xml:space="preserve"> </v>
      </c>
      <c r="X876" s="263"/>
      <c r="Y876" s="263" t="str">
        <f>IF($N876="Complete",VLOOKUP($B876,'1C.Report TOS PreCall'!$B$2:$K$842,6,FALSE)," ")</f>
        <v xml:space="preserve"> </v>
      </c>
      <c r="Z876" s="263" t="str">
        <f>IF($N876="Complete",VLOOKUP($B876,'1C.Report TOS PreCall'!$B$2:$K$842,8,FALSE)," ")</f>
        <v xml:space="preserve"> </v>
      </c>
      <c r="AA876" s="263" t="str">
        <f>IF($N876="Complete",VLOOKUP($B876,'1C.Report TOS PreCall'!$B$2:$K$842,5,FALSE)," ")</f>
        <v xml:space="preserve"> </v>
      </c>
    </row>
    <row r="877" spans="1:27">
      <c r="A877" s="284">
        <v>867</v>
      </c>
      <c r="B877" s="262"/>
      <c r="C877" s="262"/>
      <c r="D877" s="262"/>
      <c r="E877" s="291"/>
      <c r="F877" s="268"/>
      <c r="G877" s="268"/>
      <c r="H877" s="291"/>
      <c r="I877" s="268"/>
      <c r="J877" s="295"/>
      <c r="K877" s="295"/>
      <c r="L877" s="295"/>
      <c r="M877" s="291"/>
      <c r="N877" s="262"/>
      <c r="O877" s="285" t="str">
        <f>IF($N877="Complete",IF(NOT(ISBLANK(J877)),VLOOKUP(J877,'1D.Report SMS INV1'!$D$5:$J$1005,7,FALSE),""),"")</f>
        <v/>
      </c>
      <c r="P877" s="285" t="str">
        <f>IF($N877="Complete",IF(NOT(ISBLANK(K877)),VLOOKUP(K877,'1D.Report SMS INV1'!$D$5:$J$1005,7,FALSE),""),"")</f>
        <v/>
      </c>
      <c r="Q877" s="285" t="str">
        <f>IF($N877="Complete",IF(NOT(ISBLANK(L877)),VLOOKUP(L877,'1D.Report SMS INV1'!$D$5:$J$1005,7,FALSE),""),"")</f>
        <v/>
      </c>
      <c r="R877" s="285" t="str">
        <f>IF($N877="Complete",IF(NOT(ISBLANK(J877)),VLOOKUP(J877,'1E.Report SMS INV2'!$D$5:$J$1005,7,FALSE),""),"")</f>
        <v/>
      </c>
      <c r="S877" s="285" t="str">
        <f>IF($N877="Complete",IF(NOT(ISBLANK(K877)),VLOOKUP(K877,'1E.Report SMS INV2'!$D$5:$J$1005,7,FALSE),""),"")</f>
        <v/>
      </c>
      <c r="T877" s="285" t="str">
        <f>IF($N877="Complete",IF(NOT(ISBLANK(L877)),VLOOKUP(L877,'1E.Report SMS INV2'!$D$5:$J$1005,7,FALSE),""),"")</f>
        <v/>
      </c>
      <c r="U877" s="285" t="str">
        <f>IF(N877="Complete",IF(COUNTIF($J$12:$J877,$J877)+COUNTIF($K$12:$K877,$J877)+COUNTIF($L$12:$L877,$J877)&gt;1,"Data Duplicate",""),"")</f>
        <v/>
      </c>
      <c r="V877" s="263" t="str">
        <f>IF($N877="Complete",VLOOKUP($B877,'1C.Report TOS PreCall'!$B$2:$K$842,7,FALSE)," ")</f>
        <v xml:space="preserve"> </v>
      </c>
      <c r="W877" s="263" t="str">
        <f>IF($N877="Complete",VLOOKUP($B877,'1C.Report TOS PreCall'!$B$2:$K$842,4,FALSE)," ")</f>
        <v xml:space="preserve"> </v>
      </c>
      <c r="X877" s="263"/>
      <c r="Y877" s="263" t="str">
        <f>IF($N877="Complete",VLOOKUP($B877,'1C.Report TOS PreCall'!$B$2:$K$842,6,FALSE)," ")</f>
        <v xml:space="preserve"> </v>
      </c>
      <c r="Z877" s="263" t="str">
        <f>IF($N877="Complete",VLOOKUP($B877,'1C.Report TOS PreCall'!$B$2:$K$842,8,FALSE)," ")</f>
        <v xml:space="preserve"> </v>
      </c>
      <c r="AA877" s="263" t="str">
        <f>IF($N877="Complete",VLOOKUP($B877,'1C.Report TOS PreCall'!$B$2:$K$842,5,FALSE)," ")</f>
        <v xml:space="preserve"> </v>
      </c>
    </row>
    <row r="878" spans="1:27">
      <c r="A878" s="284">
        <v>868</v>
      </c>
      <c r="B878" s="262"/>
      <c r="C878" s="262"/>
      <c r="D878" s="262"/>
      <c r="E878" s="291"/>
      <c r="F878" s="268"/>
      <c r="G878" s="268"/>
      <c r="H878" s="291"/>
      <c r="I878" s="268"/>
      <c r="J878" s="295"/>
      <c r="K878" s="295"/>
      <c r="L878" s="295"/>
      <c r="M878" s="291"/>
      <c r="N878" s="262"/>
      <c r="O878" s="285" t="str">
        <f>IF($N878="Complete",IF(NOT(ISBLANK(J878)),VLOOKUP(J878,'1D.Report SMS INV1'!$D$5:$J$1005,7,FALSE),""),"")</f>
        <v/>
      </c>
      <c r="P878" s="285" t="str">
        <f>IF($N878="Complete",IF(NOT(ISBLANK(K878)),VLOOKUP(K878,'1D.Report SMS INV1'!$D$5:$J$1005,7,FALSE),""),"")</f>
        <v/>
      </c>
      <c r="Q878" s="285" t="str">
        <f>IF($N878="Complete",IF(NOT(ISBLANK(L878)),VLOOKUP(L878,'1D.Report SMS INV1'!$D$5:$J$1005,7,FALSE),""),"")</f>
        <v/>
      </c>
      <c r="R878" s="285" t="str">
        <f>IF($N878="Complete",IF(NOT(ISBLANK(J878)),VLOOKUP(J878,'1E.Report SMS INV2'!$D$5:$J$1005,7,FALSE),""),"")</f>
        <v/>
      </c>
      <c r="S878" s="285" t="str">
        <f>IF($N878="Complete",IF(NOT(ISBLANK(K878)),VLOOKUP(K878,'1E.Report SMS INV2'!$D$5:$J$1005,7,FALSE),""),"")</f>
        <v/>
      </c>
      <c r="T878" s="285" t="str">
        <f>IF($N878="Complete",IF(NOT(ISBLANK(L878)),VLOOKUP(L878,'1E.Report SMS INV2'!$D$5:$J$1005,7,FALSE),""),"")</f>
        <v/>
      </c>
      <c r="U878" s="285" t="str">
        <f>IF(N878="Complete",IF(COUNTIF($J$12:$J878,$J878)+COUNTIF($K$12:$K878,$J878)+COUNTIF($L$12:$L878,$J878)&gt;1,"Data Duplicate",""),"")</f>
        <v/>
      </c>
      <c r="V878" s="263" t="str">
        <f>IF($N878="Complete",VLOOKUP($B878,'1C.Report TOS PreCall'!$B$2:$K$842,7,FALSE)," ")</f>
        <v xml:space="preserve"> </v>
      </c>
      <c r="W878" s="263" t="str">
        <f>IF($N878="Complete",VLOOKUP($B878,'1C.Report TOS PreCall'!$B$2:$K$842,4,FALSE)," ")</f>
        <v xml:space="preserve"> </v>
      </c>
      <c r="X878" s="263"/>
      <c r="Y878" s="263" t="str">
        <f>IF($N878="Complete",VLOOKUP($B878,'1C.Report TOS PreCall'!$B$2:$K$842,6,FALSE)," ")</f>
        <v xml:space="preserve"> </v>
      </c>
      <c r="Z878" s="263" t="str">
        <f>IF($N878="Complete",VLOOKUP($B878,'1C.Report TOS PreCall'!$B$2:$K$842,8,FALSE)," ")</f>
        <v xml:space="preserve"> </v>
      </c>
      <c r="AA878" s="263" t="str">
        <f>IF($N878="Complete",VLOOKUP($B878,'1C.Report TOS PreCall'!$B$2:$K$842,5,FALSE)," ")</f>
        <v xml:space="preserve"> </v>
      </c>
    </row>
    <row r="879" spans="1:27">
      <c r="A879" s="284">
        <v>869</v>
      </c>
      <c r="B879" s="262"/>
      <c r="C879" s="262"/>
      <c r="D879" s="262"/>
      <c r="E879" s="291"/>
      <c r="F879" s="268"/>
      <c r="G879" s="268"/>
      <c r="H879" s="291"/>
      <c r="I879" s="268"/>
      <c r="J879" s="295"/>
      <c r="K879" s="295"/>
      <c r="L879" s="295"/>
      <c r="M879" s="291"/>
      <c r="N879" s="262"/>
      <c r="O879" s="285" t="str">
        <f>IF($N879="Complete",IF(NOT(ISBLANK(J879)),VLOOKUP(J879,'1D.Report SMS INV1'!$D$5:$J$1005,7,FALSE),""),"")</f>
        <v/>
      </c>
      <c r="P879" s="285" t="str">
        <f>IF($N879="Complete",IF(NOT(ISBLANK(K879)),VLOOKUP(K879,'1D.Report SMS INV1'!$D$5:$J$1005,7,FALSE),""),"")</f>
        <v/>
      </c>
      <c r="Q879" s="285" t="str">
        <f>IF($N879="Complete",IF(NOT(ISBLANK(L879)),VLOOKUP(L879,'1D.Report SMS INV1'!$D$5:$J$1005,7,FALSE),""),"")</f>
        <v/>
      </c>
      <c r="R879" s="285" t="str">
        <f>IF($N879="Complete",IF(NOT(ISBLANK(J879)),VLOOKUP(J879,'1E.Report SMS INV2'!$D$5:$J$1005,7,FALSE),""),"")</f>
        <v/>
      </c>
      <c r="S879" s="285" t="str">
        <f>IF($N879="Complete",IF(NOT(ISBLANK(K879)),VLOOKUP(K879,'1E.Report SMS INV2'!$D$5:$J$1005,7,FALSE),""),"")</f>
        <v/>
      </c>
      <c r="T879" s="285" t="str">
        <f>IF($N879="Complete",IF(NOT(ISBLANK(L879)),VLOOKUP(L879,'1E.Report SMS INV2'!$D$5:$J$1005,7,FALSE),""),"")</f>
        <v/>
      </c>
      <c r="U879" s="285" t="str">
        <f>IF(N879="Complete",IF(COUNTIF($J$12:$J879,$J879)+COUNTIF($K$12:$K879,$J879)+COUNTIF($L$12:$L879,$J879)&gt;1,"Data Duplicate",""),"")</f>
        <v/>
      </c>
      <c r="V879" s="263" t="str">
        <f>IF($N879="Complete",VLOOKUP($B879,'1C.Report TOS PreCall'!$B$2:$K$842,7,FALSE)," ")</f>
        <v xml:space="preserve"> </v>
      </c>
      <c r="W879" s="263" t="str">
        <f>IF($N879="Complete",VLOOKUP($B879,'1C.Report TOS PreCall'!$B$2:$K$842,4,FALSE)," ")</f>
        <v xml:space="preserve"> </v>
      </c>
      <c r="X879" s="263"/>
      <c r="Y879" s="263" t="str">
        <f>IF($N879="Complete",VLOOKUP($B879,'1C.Report TOS PreCall'!$B$2:$K$842,6,FALSE)," ")</f>
        <v xml:space="preserve"> </v>
      </c>
      <c r="Z879" s="263" t="str">
        <f>IF($N879="Complete",VLOOKUP($B879,'1C.Report TOS PreCall'!$B$2:$K$842,8,FALSE)," ")</f>
        <v xml:space="preserve"> </v>
      </c>
      <c r="AA879" s="263" t="str">
        <f>IF($N879="Complete",VLOOKUP($B879,'1C.Report TOS PreCall'!$B$2:$K$842,5,FALSE)," ")</f>
        <v xml:space="preserve"> </v>
      </c>
    </row>
    <row r="880" spans="1:27">
      <c r="A880" s="284">
        <v>870</v>
      </c>
      <c r="B880" s="262"/>
      <c r="C880" s="262"/>
      <c r="D880" s="262"/>
      <c r="E880" s="291"/>
      <c r="F880" s="268"/>
      <c r="G880" s="268"/>
      <c r="H880" s="291"/>
      <c r="I880" s="268"/>
      <c r="J880" s="295"/>
      <c r="K880" s="295"/>
      <c r="L880" s="295"/>
      <c r="M880" s="291"/>
      <c r="N880" s="262"/>
      <c r="O880" s="285" t="str">
        <f>IF($N880="Complete",IF(NOT(ISBLANK(J880)),VLOOKUP(J880,'1D.Report SMS INV1'!$D$5:$J$1005,7,FALSE),""),"")</f>
        <v/>
      </c>
      <c r="P880" s="285" t="str">
        <f>IF($N880="Complete",IF(NOT(ISBLANK(K880)),VLOOKUP(K880,'1D.Report SMS INV1'!$D$5:$J$1005,7,FALSE),""),"")</f>
        <v/>
      </c>
      <c r="Q880" s="285" t="str">
        <f>IF($N880="Complete",IF(NOT(ISBLANK(L880)),VLOOKUP(L880,'1D.Report SMS INV1'!$D$5:$J$1005,7,FALSE),""),"")</f>
        <v/>
      </c>
      <c r="R880" s="285" t="str">
        <f>IF($N880="Complete",IF(NOT(ISBLANK(J880)),VLOOKUP(J880,'1E.Report SMS INV2'!$D$5:$J$1005,7,FALSE),""),"")</f>
        <v/>
      </c>
      <c r="S880" s="285" t="str">
        <f>IF($N880="Complete",IF(NOT(ISBLANK(K880)),VLOOKUP(K880,'1E.Report SMS INV2'!$D$5:$J$1005,7,FALSE),""),"")</f>
        <v/>
      </c>
      <c r="T880" s="285" t="str">
        <f>IF($N880="Complete",IF(NOT(ISBLANK(L880)),VLOOKUP(L880,'1E.Report SMS INV2'!$D$5:$J$1005,7,FALSE),""),"")</f>
        <v/>
      </c>
      <c r="U880" s="285" t="str">
        <f>IF(N880="Complete",IF(COUNTIF($J$12:$J880,$J880)+COUNTIF($K$12:$K880,$J880)+COUNTIF($L$12:$L880,$J880)&gt;1,"Data Duplicate",""),"")</f>
        <v/>
      </c>
      <c r="V880" s="263" t="str">
        <f>IF($N880="Complete",VLOOKUP($B880,'1C.Report TOS PreCall'!$B$2:$K$842,7,FALSE)," ")</f>
        <v xml:space="preserve"> </v>
      </c>
      <c r="W880" s="263" t="str">
        <f>IF($N880="Complete",VLOOKUP($B880,'1C.Report TOS PreCall'!$B$2:$K$842,4,FALSE)," ")</f>
        <v xml:space="preserve"> </v>
      </c>
      <c r="X880" s="263"/>
      <c r="Y880" s="263" t="str">
        <f>IF($N880="Complete",VLOOKUP($B880,'1C.Report TOS PreCall'!$B$2:$K$842,6,FALSE)," ")</f>
        <v xml:space="preserve"> </v>
      </c>
      <c r="Z880" s="263" t="str">
        <f>IF($N880="Complete",VLOOKUP($B880,'1C.Report TOS PreCall'!$B$2:$K$842,8,FALSE)," ")</f>
        <v xml:space="preserve"> </v>
      </c>
      <c r="AA880" s="263" t="str">
        <f>IF($N880="Complete",VLOOKUP($B880,'1C.Report TOS PreCall'!$B$2:$K$842,5,FALSE)," ")</f>
        <v xml:space="preserve"> </v>
      </c>
    </row>
    <row r="881" spans="1:27">
      <c r="A881" s="284">
        <v>871</v>
      </c>
      <c r="B881" s="262"/>
      <c r="C881" s="262"/>
      <c r="D881" s="262"/>
      <c r="E881" s="291"/>
      <c r="F881" s="268"/>
      <c r="G881" s="268"/>
      <c r="H881" s="291"/>
      <c r="I881" s="268"/>
      <c r="J881" s="295"/>
      <c r="K881" s="295"/>
      <c r="L881" s="295"/>
      <c r="M881" s="291"/>
      <c r="N881" s="262"/>
      <c r="O881" s="285" t="str">
        <f>IF($N881="Complete",IF(NOT(ISBLANK(J881)),VLOOKUP(J881,'1D.Report SMS INV1'!$D$5:$J$1005,7,FALSE),""),"")</f>
        <v/>
      </c>
      <c r="P881" s="285" t="str">
        <f>IF($N881="Complete",IF(NOT(ISBLANK(K881)),VLOOKUP(K881,'1D.Report SMS INV1'!$D$5:$J$1005,7,FALSE),""),"")</f>
        <v/>
      </c>
      <c r="Q881" s="285" t="str">
        <f>IF($N881="Complete",IF(NOT(ISBLANK(L881)),VLOOKUP(L881,'1D.Report SMS INV1'!$D$5:$J$1005,7,FALSE),""),"")</f>
        <v/>
      </c>
      <c r="R881" s="285" t="str">
        <f>IF($N881="Complete",IF(NOT(ISBLANK(J881)),VLOOKUP(J881,'1E.Report SMS INV2'!$D$5:$J$1005,7,FALSE),""),"")</f>
        <v/>
      </c>
      <c r="S881" s="285" t="str">
        <f>IF($N881="Complete",IF(NOT(ISBLANK(K881)),VLOOKUP(K881,'1E.Report SMS INV2'!$D$5:$J$1005,7,FALSE),""),"")</f>
        <v/>
      </c>
      <c r="T881" s="285" t="str">
        <f>IF($N881="Complete",IF(NOT(ISBLANK(L881)),VLOOKUP(L881,'1E.Report SMS INV2'!$D$5:$J$1005,7,FALSE),""),"")</f>
        <v/>
      </c>
      <c r="U881" s="285" t="str">
        <f>IF(N881="Complete",IF(COUNTIF($J$12:$J881,$J881)+COUNTIF($K$12:$K881,$J881)+COUNTIF($L$12:$L881,$J881)&gt;1,"Data Duplicate",""),"")</f>
        <v/>
      </c>
      <c r="V881" s="263" t="str">
        <f>IF($N881="Complete",VLOOKUP($B881,'1C.Report TOS PreCall'!$B$2:$K$842,7,FALSE)," ")</f>
        <v xml:space="preserve"> </v>
      </c>
      <c r="W881" s="263" t="str">
        <f>IF($N881="Complete",VLOOKUP($B881,'1C.Report TOS PreCall'!$B$2:$K$842,4,FALSE)," ")</f>
        <v xml:space="preserve"> </v>
      </c>
      <c r="X881" s="263"/>
      <c r="Y881" s="263" t="str">
        <f>IF($N881="Complete",VLOOKUP($B881,'1C.Report TOS PreCall'!$B$2:$K$842,6,FALSE)," ")</f>
        <v xml:space="preserve"> </v>
      </c>
      <c r="Z881" s="263" t="str">
        <f>IF($N881="Complete",VLOOKUP($B881,'1C.Report TOS PreCall'!$B$2:$K$842,8,FALSE)," ")</f>
        <v xml:space="preserve"> </v>
      </c>
      <c r="AA881" s="263" t="str">
        <f>IF($N881="Complete",VLOOKUP($B881,'1C.Report TOS PreCall'!$B$2:$K$842,5,FALSE)," ")</f>
        <v xml:space="preserve"> </v>
      </c>
    </row>
    <row r="882" spans="1:27">
      <c r="A882" s="284">
        <v>872</v>
      </c>
      <c r="B882" s="262"/>
      <c r="C882" s="262"/>
      <c r="D882" s="262"/>
      <c r="E882" s="291"/>
      <c r="F882" s="268"/>
      <c r="G882" s="268"/>
      <c r="H882" s="291"/>
      <c r="I882" s="268"/>
      <c r="J882" s="295"/>
      <c r="K882" s="295"/>
      <c r="L882" s="295"/>
      <c r="M882" s="291"/>
      <c r="N882" s="262"/>
      <c r="O882" s="285" t="str">
        <f>IF($N882="Complete",IF(NOT(ISBLANK(J882)),VLOOKUP(J882,'1D.Report SMS INV1'!$D$5:$J$1005,7,FALSE),""),"")</f>
        <v/>
      </c>
      <c r="P882" s="285" t="str">
        <f>IF($N882="Complete",IF(NOT(ISBLANK(K882)),VLOOKUP(K882,'1D.Report SMS INV1'!$D$5:$J$1005,7,FALSE),""),"")</f>
        <v/>
      </c>
      <c r="Q882" s="285" t="str">
        <f>IF($N882="Complete",IF(NOT(ISBLANK(L882)),VLOOKUP(L882,'1D.Report SMS INV1'!$D$5:$J$1005,7,FALSE),""),"")</f>
        <v/>
      </c>
      <c r="R882" s="285" t="str">
        <f>IF($N882="Complete",IF(NOT(ISBLANK(J882)),VLOOKUP(J882,'1E.Report SMS INV2'!$D$5:$J$1005,7,FALSE),""),"")</f>
        <v/>
      </c>
      <c r="S882" s="285" t="str">
        <f>IF($N882="Complete",IF(NOT(ISBLANK(K882)),VLOOKUP(K882,'1E.Report SMS INV2'!$D$5:$J$1005,7,FALSE),""),"")</f>
        <v/>
      </c>
      <c r="T882" s="285" t="str">
        <f>IF($N882="Complete",IF(NOT(ISBLANK(L882)),VLOOKUP(L882,'1E.Report SMS INV2'!$D$5:$J$1005,7,FALSE),""),"")</f>
        <v/>
      </c>
      <c r="U882" s="285" t="str">
        <f>IF(N882="Complete",IF(COUNTIF($J$12:$J882,$J882)+COUNTIF($K$12:$K882,$J882)+COUNTIF($L$12:$L882,$J882)&gt;1,"Data Duplicate",""),"")</f>
        <v/>
      </c>
      <c r="V882" s="263" t="str">
        <f>IF($N882="Complete",VLOOKUP($B882,'1C.Report TOS PreCall'!$B$2:$K$842,7,FALSE)," ")</f>
        <v xml:space="preserve"> </v>
      </c>
      <c r="W882" s="263" t="str">
        <f>IF($N882="Complete",VLOOKUP($B882,'1C.Report TOS PreCall'!$B$2:$K$842,4,FALSE)," ")</f>
        <v xml:space="preserve"> </v>
      </c>
      <c r="X882" s="263"/>
      <c r="Y882" s="263" t="str">
        <f>IF($N882="Complete",VLOOKUP($B882,'1C.Report TOS PreCall'!$B$2:$K$842,6,FALSE)," ")</f>
        <v xml:space="preserve"> </v>
      </c>
      <c r="Z882" s="263" t="str">
        <f>IF($N882="Complete",VLOOKUP($B882,'1C.Report TOS PreCall'!$B$2:$K$842,8,FALSE)," ")</f>
        <v xml:space="preserve"> </v>
      </c>
      <c r="AA882" s="263" t="str">
        <f>IF($N882="Complete",VLOOKUP($B882,'1C.Report TOS PreCall'!$B$2:$K$842,5,FALSE)," ")</f>
        <v xml:space="preserve"> </v>
      </c>
    </row>
    <row r="883" spans="1:27">
      <c r="A883" s="284">
        <v>873</v>
      </c>
      <c r="B883" s="262"/>
      <c r="C883" s="262"/>
      <c r="D883" s="262"/>
      <c r="E883" s="291"/>
      <c r="F883" s="268"/>
      <c r="G883" s="268"/>
      <c r="H883" s="291"/>
      <c r="I883" s="268"/>
      <c r="J883" s="295"/>
      <c r="K883" s="295"/>
      <c r="L883" s="295"/>
      <c r="M883" s="291"/>
      <c r="N883" s="262"/>
      <c r="O883" s="285" t="str">
        <f>IF($N883="Complete",IF(NOT(ISBLANK(J883)),VLOOKUP(J883,'1D.Report SMS INV1'!$D$5:$J$1005,7,FALSE),""),"")</f>
        <v/>
      </c>
      <c r="P883" s="285" t="str">
        <f>IF($N883="Complete",IF(NOT(ISBLANK(K883)),VLOOKUP(K883,'1D.Report SMS INV1'!$D$5:$J$1005,7,FALSE),""),"")</f>
        <v/>
      </c>
      <c r="Q883" s="285" t="str">
        <f>IF($N883="Complete",IF(NOT(ISBLANK(L883)),VLOOKUP(L883,'1D.Report SMS INV1'!$D$5:$J$1005,7,FALSE),""),"")</f>
        <v/>
      </c>
      <c r="R883" s="285" t="str">
        <f>IF($N883="Complete",IF(NOT(ISBLANK(J883)),VLOOKUP(J883,'1E.Report SMS INV2'!$D$5:$J$1005,7,FALSE),""),"")</f>
        <v/>
      </c>
      <c r="S883" s="285" t="str">
        <f>IF($N883="Complete",IF(NOT(ISBLANK(K883)),VLOOKUP(K883,'1E.Report SMS INV2'!$D$5:$J$1005,7,FALSE),""),"")</f>
        <v/>
      </c>
      <c r="T883" s="285" t="str">
        <f>IF($N883="Complete",IF(NOT(ISBLANK(L883)),VLOOKUP(L883,'1E.Report SMS INV2'!$D$5:$J$1005,7,FALSE),""),"")</f>
        <v/>
      </c>
      <c r="U883" s="285" t="str">
        <f>IF(N883="Complete",IF(COUNTIF($J$12:$J883,$J883)+COUNTIF($K$12:$K883,$J883)+COUNTIF($L$12:$L883,$J883)&gt;1,"Data Duplicate",""),"")</f>
        <v/>
      </c>
      <c r="V883" s="263" t="str">
        <f>IF($N883="Complete",VLOOKUP($B883,'1C.Report TOS PreCall'!$B$2:$K$842,7,FALSE)," ")</f>
        <v xml:space="preserve"> </v>
      </c>
      <c r="W883" s="263" t="str">
        <f>IF($N883="Complete",VLOOKUP($B883,'1C.Report TOS PreCall'!$B$2:$K$842,4,FALSE)," ")</f>
        <v xml:space="preserve"> </v>
      </c>
      <c r="X883" s="263"/>
      <c r="Y883" s="263" t="str">
        <f>IF($N883="Complete",VLOOKUP($B883,'1C.Report TOS PreCall'!$B$2:$K$842,6,FALSE)," ")</f>
        <v xml:space="preserve"> </v>
      </c>
      <c r="Z883" s="263" t="str">
        <f>IF($N883="Complete",VLOOKUP($B883,'1C.Report TOS PreCall'!$B$2:$K$842,8,FALSE)," ")</f>
        <v xml:space="preserve"> </v>
      </c>
      <c r="AA883" s="263" t="str">
        <f>IF($N883="Complete",VLOOKUP($B883,'1C.Report TOS PreCall'!$B$2:$K$842,5,FALSE)," ")</f>
        <v xml:space="preserve"> </v>
      </c>
    </row>
    <row r="884" spans="1:27">
      <c r="A884" s="284">
        <v>874</v>
      </c>
      <c r="B884" s="262"/>
      <c r="C884" s="262"/>
      <c r="D884" s="262"/>
      <c r="E884" s="291"/>
      <c r="F884" s="268"/>
      <c r="G884" s="268"/>
      <c r="H884" s="291"/>
      <c r="I884" s="268"/>
      <c r="J884" s="295"/>
      <c r="K884" s="295"/>
      <c r="L884" s="295"/>
      <c r="M884" s="291"/>
      <c r="N884" s="262"/>
      <c r="O884" s="285" t="str">
        <f>IF($N884="Complete",IF(NOT(ISBLANK(J884)),VLOOKUP(J884,'1D.Report SMS INV1'!$D$5:$J$1005,7,FALSE),""),"")</f>
        <v/>
      </c>
      <c r="P884" s="285" t="str">
        <f>IF($N884="Complete",IF(NOT(ISBLANK(K884)),VLOOKUP(K884,'1D.Report SMS INV1'!$D$5:$J$1005,7,FALSE),""),"")</f>
        <v/>
      </c>
      <c r="Q884" s="285" t="str">
        <f>IF($N884="Complete",IF(NOT(ISBLANK(L884)),VLOOKUP(L884,'1D.Report SMS INV1'!$D$5:$J$1005,7,FALSE),""),"")</f>
        <v/>
      </c>
      <c r="R884" s="285" t="str">
        <f>IF($N884="Complete",IF(NOT(ISBLANK(J884)),VLOOKUP(J884,'1E.Report SMS INV2'!$D$5:$J$1005,7,FALSE),""),"")</f>
        <v/>
      </c>
      <c r="S884" s="285" t="str">
        <f>IF($N884="Complete",IF(NOT(ISBLANK(K884)),VLOOKUP(K884,'1E.Report SMS INV2'!$D$5:$J$1005,7,FALSE),""),"")</f>
        <v/>
      </c>
      <c r="T884" s="285" t="str">
        <f>IF($N884="Complete",IF(NOT(ISBLANK(L884)),VLOOKUP(L884,'1E.Report SMS INV2'!$D$5:$J$1005,7,FALSE),""),"")</f>
        <v/>
      </c>
      <c r="U884" s="285" t="str">
        <f>IF(N884="Complete",IF(COUNTIF($J$12:$J884,$J884)+COUNTIF($K$12:$K884,$J884)+COUNTIF($L$12:$L884,$J884)&gt;1,"Data Duplicate",""),"")</f>
        <v/>
      </c>
      <c r="V884" s="263" t="str">
        <f>IF($N884="Complete",VLOOKUP($B884,'1C.Report TOS PreCall'!$B$2:$K$842,7,FALSE)," ")</f>
        <v xml:space="preserve"> </v>
      </c>
      <c r="W884" s="263" t="str">
        <f>IF($N884="Complete",VLOOKUP($B884,'1C.Report TOS PreCall'!$B$2:$K$842,4,FALSE)," ")</f>
        <v xml:space="preserve"> </v>
      </c>
      <c r="X884" s="263"/>
      <c r="Y884" s="263" t="str">
        <f>IF($N884="Complete",VLOOKUP($B884,'1C.Report TOS PreCall'!$B$2:$K$842,6,FALSE)," ")</f>
        <v xml:space="preserve"> </v>
      </c>
      <c r="Z884" s="263" t="str">
        <f>IF($N884="Complete",VLOOKUP($B884,'1C.Report TOS PreCall'!$B$2:$K$842,8,FALSE)," ")</f>
        <v xml:space="preserve"> </v>
      </c>
      <c r="AA884" s="263" t="str">
        <f>IF($N884="Complete",VLOOKUP($B884,'1C.Report TOS PreCall'!$B$2:$K$842,5,FALSE)," ")</f>
        <v xml:space="preserve"> </v>
      </c>
    </row>
    <row r="885" spans="1:27">
      <c r="A885" s="284">
        <v>875</v>
      </c>
      <c r="B885" s="262"/>
      <c r="C885" s="262"/>
      <c r="D885" s="262"/>
      <c r="E885" s="291"/>
      <c r="F885" s="268"/>
      <c r="G885" s="268"/>
      <c r="H885" s="291"/>
      <c r="I885" s="268"/>
      <c r="J885" s="295"/>
      <c r="K885" s="295"/>
      <c r="L885" s="295"/>
      <c r="M885" s="291"/>
      <c r="N885" s="262"/>
      <c r="O885" s="285" t="str">
        <f>IF($N885="Complete",IF(NOT(ISBLANK(J885)),VLOOKUP(J885,'1D.Report SMS INV1'!$D$5:$J$1005,7,FALSE),""),"")</f>
        <v/>
      </c>
      <c r="P885" s="285" t="str">
        <f>IF($N885="Complete",IF(NOT(ISBLANK(K885)),VLOOKUP(K885,'1D.Report SMS INV1'!$D$5:$J$1005,7,FALSE),""),"")</f>
        <v/>
      </c>
      <c r="Q885" s="285" t="str">
        <f>IF($N885="Complete",IF(NOT(ISBLANK(L885)),VLOOKUP(L885,'1D.Report SMS INV1'!$D$5:$J$1005,7,FALSE),""),"")</f>
        <v/>
      </c>
      <c r="R885" s="285" t="str">
        <f>IF($N885="Complete",IF(NOT(ISBLANK(J885)),VLOOKUP(J885,'1E.Report SMS INV2'!$D$5:$J$1005,7,FALSE),""),"")</f>
        <v/>
      </c>
      <c r="S885" s="285" t="str">
        <f>IF($N885="Complete",IF(NOT(ISBLANK(K885)),VLOOKUP(K885,'1E.Report SMS INV2'!$D$5:$J$1005,7,FALSE),""),"")</f>
        <v/>
      </c>
      <c r="T885" s="285" t="str">
        <f>IF($N885="Complete",IF(NOT(ISBLANK(L885)),VLOOKUP(L885,'1E.Report SMS INV2'!$D$5:$J$1005,7,FALSE),""),"")</f>
        <v/>
      </c>
      <c r="U885" s="285" t="str">
        <f>IF(N885="Complete",IF(COUNTIF($J$12:$J885,$J885)+COUNTIF($K$12:$K885,$J885)+COUNTIF($L$12:$L885,$J885)&gt;1,"Data Duplicate",""),"")</f>
        <v/>
      </c>
      <c r="V885" s="263" t="str">
        <f>IF($N885="Complete",VLOOKUP($B885,'1C.Report TOS PreCall'!$B$2:$K$842,7,FALSE)," ")</f>
        <v xml:space="preserve"> </v>
      </c>
      <c r="W885" s="263" t="str">
        <f>IF($N885="Complete",VLOOKUP($B885,'1C.Report TOS PreCall'!$B$2:$K$842,4,FALSE)," ")</f>
        <v xml:space="preserve"> </v>
      </c>
      <c r="X885" s="263"/>
      <c r="Y885" s="263" t="str">
        <f>IF($N885="Complete",VLOOKUP($B885,'1C.Report TOS PreCall'!$B$2:$K$842,6,FALSE)," ")</f>
        <v xml:space="preserve"> </v>
      </c>
      <c r="Z885" s="263" t="str">
        <f>IF($N885="Complete",VLOOKUP($B885,'1C.Report TOS PreCall'!$B$2:$K$842,8,FALSE)," ")</f>
        <v xml:space="preserve"> </v>
      </c>
      <c r="AA885" s="263" t="str">
        <f>IF($N885="Complete",VLOOKUP($B885,'1C.Report TOS PreCall'!$B$2:$K$842,5,FALSE)," ")</f>
        <v xml:space="preserve"> </v>
      </c>
    </row>
    <row r="886" spans="1:27">
      <c r="A886" s="284">
        <v>876</v>
      </c>
      <c r="B886" s="262"/>
      <c r="C886" s="262"/>
      <c r="D886" s="262"/>
      <c r="E886" s="291"/>
      <c r="F886" s="268"/>
      <c r="G886" s="268"/>
      <c r="H886" s="291"/>
      <c r="I886" s="268"/>
      <c r="J886" s="295"/>
      <c r="K886" s="295"/>
      <c r="L886" s="295"/>
      <c r="M886" s="291"/>
      <c r="N886" s="262"/>
      <c r="O886" s="285" t="str">
        <f>IF($N886="Complete",IF(NOT(ISBLANK(J886)),VLOOKUP(J886,'1D.Report SMS INV1'!$D$5:$J$1005,7,FALSE),""),"")</f>
        <v/>
      </c>
      <c r="P886" s="285" t="str">
        <f>IF($N886="Complete",IF(NOT(ISBLANK(K886)),VLOOKUP(K886,'1D.Report SMS INV1'!$D$5:$J$1005,7,FALSE),""),"")</f>
        <v/>
      </c>
      <c r="Q886" s="285" t="str">
        <f>IF($N886="Complete",IF(NOT(ISBLANK(L886)),VLOOKUP(L886,'1D.Report SMS INV1'!$D$5:$J$1005,7,FALSE),""),"")</f>
        <v/>
      </c>
      <c r="R886" s="285" t="str">
        <f>IF($N886="Complete",IF(NOT(ISBLANK(J886)),VLOOKUP(J886,'1E.Report SMS INV2'!$D$5:$J$1005,7,FALSE),""),"")</f>
        <v/>
      </c>
      <c r="S886" s="285" t="str">
        <f>IF($N886="Complete",IF(NOT(ISBLANK(K886)),VLOOKUP(K886,'1E.Report SMS INV2'!$D$5:$J$1005,7,FALSE),""),"")</f>
        <v/>
      </c>
      <c r="T886" s="285" t="str">
        <f>IF($N886="Complete",IF(NOT(ISBLANK(L886)),VLOOKUP(L886,'1E.Report SMS INV2'!$D$5:$J$1005,7,FALSE),""),"")</f>
        <v/>
      </c>
      <c r="U886" s="285" t="str">
        <f>IF(N886="Complete",IF(COUNTIF($J$12:$J886,$J886)+COUNTIF($K$12:$K886,$J886)+COUNTIF($L$12:$L886,$J886)&gt;1,"Data Duplicate",""),"")</f>
        <v/>
      </c>
      <c r="V886" s="263" t="str">
        <f>IF($N886="Complete",VLOOKUP($B886,'1C.Report TOS PreCall'!$B$2:$K$842,7,FALSE)," ")</f>
        <v xml:space="preserve"> </v>
      </c>
      <c r="W886" s="263" t="str">
        <f>IF($N886="Complete",VLOOKUP($B886,'1C.Report TOS PreCall'!$B$2:$K$842,4,FALSE)," ")</f>
        <v xml:space="preserve"> </v>
      </c>
      <c r="X886" s="263"/>
      <c r="Y886" s="263" t="str">
        <f>IF($N886="Complete",VLOOKUP($B886,'1C.Report TOS PreCall'!$B$2:$K$842,6,FALSE)," ")</f>
        <v xml:space="preserve"> </v>
      </c>
      <c r="Z886" s="263" t="str">
        <f>IF($N886="Complete",VLOOKUP($B886,'1C.Report TOS PreCall'!$B$2:$K$842,8,FALSE)," ")</f>
        <v xml:space="preserve"> </v>
      </c>
      <c r="AA886" s="263" t="str">
        <f>IF($N886="Complete",VLOOKUP($B886,'1C.Report TOS PreCall'!$B$2:$K$842,5,FALSE)," ")</f>
        <v xml:space="preserve"> </v>
      </c>
    </row>
    <row r="887" spans="1:27">
      <c r="A887" s="284">
        <v>877</v>
      </c>
      <c r="B887" s="262"/>
      <c r="C887" s="262"/>
      <c r="D887" s="262"/>
      <c r="E887" s="291"/>
      <c r="F887" s="268"/>
      <c r="G887" s="268"/>
      <c r="H887" s="291"/>
      <c r="I887" s="268"/>
      <c r="J887" s="295"/>
      <c r="K887" s="295"/>
      <c r="L887" s="295"/>
      <c r="M887" s="291"/>
      <c r="N887" s="262"/>
      <c r="O887" s="285" t="str">
        <f>IF($N887="Complete",IF(NOT(ISBLANK(J887)),VLOOKUP(J887,'1D.Report SMS INV1'!$D$5:$J$1005,7,FALSE),""),"")</f>
        <v/>
      </c>
      <c r="P887" s="285" t="str">
        <f>IF($N887="Complete",IF(NOT(ISBLANK(K887)),VLOOKUP(K887,'1D.Report SMS INV1'!$D$5:$J$1005,7,FALSE),""),"")</f>
        <v/>
      </c>
      <c r="Q887" s="285" t="str">
        <f>IF($N887="Complete",IF(NOT(ISBLANK(L887)),VLOOKUP(L887,'1D.Report SMS INV1'!$D$5:$J$1005,7,FALSE),""),"")</f>
        <v/>
      </c>
      <c r="R887" s="285" t="str">
        <f>IF($N887="Complete",IF(NOT(ISBLANK(J887)),VLOOKUP(J887,'1E.Report SMS INV2'!$D$5:$J$1005,7,FALSE),""),"")</f>
        <v/>
      </c>
      <c r="S887" s="285" t="str">
        <f>IF($N887="Complete",IF(NOT(ISBLANK(K887)),VLOOKUP(K887,'1E.Report SMS INV2'!$D$5:$J$1005,7,FALSE),""),"")</f>
        <v/>
      </c>
      <c r="T887" s="285" t="str">
        <f>IF($N887="Complete",IF(NOT(ISBLANK(L887)),VLOOKUP(L887,'1E.Report SMS INV2'!$D$5:$J$1005,7,FALSE),""),"")</f>
        <v/>
      </c>
      <c r="U887" s="285" t="str">
        <f>IF(N887="Complete",IF(COUNTIF($J$12:$J887,$J887)+COUNTIF($K$12:$K887,$J887)+COUNTIF($L$12:$L887,$J887)&gt;1,"Data Duplicate",""),"")</f>
        <v/>
      </c>
      <c r="V887" s="263" t="str">
        <f>IF($N887="Complete",VLOOKUP($B887,'1C.Report TOS PreCall'!$B$2:$K$842,7,FALSE)," ")</f>
        <v xml:space="preserve"> </v>
      </c>
      <c r="W887" s="263" t="str">
        <f>IF($N887="Complete",VLOOKUP($B887,'1C.Report TOS PreCall'!$B$2:$K$842,4,FALSE)," ")</f>
        <v xml:space="preserve"> </v>
      </c>
      <c r="X887" s="263"/>
      <c r="Y887" s="263" t="str">
        <f>IF($N887="Complete",VLOOKUP($B887,'1C.Report TOS PreCall'!$B$2:$K$842,6,FALSE)," ")</f>
        <v xml:space="preserve"> </v>
      </c>
      <c r="Z887" s="263" t="str">
        <f>IF($N887="Complete",VLOOKUP($B887,'1C.Report TOS PreCall'!$B$2:$K$842,8,FALSE)," ")</f>
        <v xml:space="preserve"> </v>
      </c>
      <c r="AA887" s="263" t="str">
        <f>IF($N887="Complete",VLOOKUP($B887,'1C.Report TOS PreCall'!$B$2:$K$842,5,FALSE)," ")</f>
        <v xml:space="preserve"> </v>
      </c>
    </row>
    <row r="888" spans="1:27">
      <c r="A888" s="284">
        <v>878</v>
      </c>
      <c r="B888" s="262"/>
      <c r="C888" s="262"/>
      <c r="D888" s="262"/>
      <c r="E888" s="291"/>
      <c r="F888" s="268"/>
      <c r="G888" s="268"/>
      <c r="H888" s="291"/>
      <c r="I888" s="268"/>
      <c r="J888" s="295"/>
      <c r="K888" s="295"/>
      <c r="L888" s="295"/>
      <c r="M888" s="291"/>
      <c r="N888" s="262"/>
      <c r="O888" s="285" t="str">
        <f>IF($N888="Complete",IF(NOT(ISBLANK(J888)),VLOOKUP(J888,'1D.Report SMS INV1'!$D$5:$J$1005,7,FALSE),""),"")</f>
        <v/>
      </c>
      <c r="P888" s="285" t="str">
        <f>IF($N888="Complete",IF(NOT(ISBLANK(K888)),VLOOKUP(K888,'1D.Report SMS INV1'!$D$5:$J$1005,7,FALSE),""),"")</f>
        <v/>
      </c>
      <c r="Q888" s="285" t="str">
        <f>IF($N888="Complete",IF(NOT(ISBLANK(L888)),VLOOKUP(L888,'1D.Report SMS INV1'!$D$5:$J$1005,7,FALSE),""),"")</f>
        <v/>
      </c>
      <c r="R888" s="285" t="str">
        <f>IF($N888="Complete",IF(NOT(ISBLANK(J888)),VLOOKUP(J888,'1E.Report SMS INV2'!$D$5:$J$1005,7,FALSE),""),"")</f>
        <v/>
      </c>
      <c r="S888" s="285" t="str">
        <f>IF($N888="Complete",IF(NOT(ISBLANK(K888)),VLOOKUP(K888,'1E.Report SMS INV2'!$D$5:$J$1005,7,FALSE),""),"")</f>
        <v/>
      </c>
      <c r="T888" s="285" t="str">
        <f>IF($N888="Complete",IF(NOT(ISBLANK(L888)),VLOOKUP(L888,'1E.Report SMS INV2'!$D$5:$J$1005,7,FALSE),""),"")</f>
        <v/>
      </c>
      <c r="U888" s="285" t="str">
        <f>IF(N888="Complete",IF(COUNTIF($J$12:$J888,$J888)+COUNTIF($K$12:$K888,$J888)+COUNTIF($L$12:$L888,$J888)&gt;1,"Data Duplicate",""),"")</f>
        <v/>
      </c>
      <c r="V888" s="263" t="str">
        <f>IF($N888="Complete",VLOOKUP($B888,'1C.Report TOS PreCall'!$B$2:$K$842,7,FALSE)," ")</f>
        <v xml:space="preserve"> </v>
      </c>
      <c r="W888" s="263" t="str">
        <f>IF($N888="Complete",VLOOKUP($B888,'1C.Report TOS PreCall'!$B$2:$K$842,4,FALSE)," ")</f>
        <v xml:space="preserve"> </v>
      </c>
      <c r="X888" s="263"/>
      <c r="Y888" s="263" t="str">
        <f>IF($N888="Complete",VLOOKUP($B888,'1C.Report TOS PreCall'!$B$2:$K$842,6,FALSE)," ")</f>
        <v xml:space="preserve"> </v>
      </c>
      <c r="Z888" s="263" t="str">
        <f>IF($N888="Complete",VLOOKUP($B888,'1C.Report TOS PreCall'!$B$2:$K$842,8,FALSE)," ")</f>
        <v xml:space="preserve"> </v>
      </c>
      <c r="AA888" s="263" t="str">
        <f>IF($N888="Complete",VLOOKUP($B888,'1C.Report TOS PreCall'!$B$2:$K$842,5,FALSE)," ")</f>
        <v xml:space="preserve"> </v>
      </c>
    </row>
    <row r="889" spans="1:27">
      <c r="A889" s="284">
        <v>879</v>
      </c>
      <c r="B889" s="262"/>
      <c r="C889" s="262"/>
      <c r="D889" s="262"/>
      <c r="E889" s="291"/>
      <c r="F889" s="268"/>
      <c r="G889" s="268"/>
      <c r="H889" s="291"/>
      <c r="I889" s="268"/>
      <c r="J889" s="295"/>
      <c r="K889" s="295"/>
      <c r="L889" s="295"/>
      <c r="M889" s="291"/>
      <c r="N889" s="262"/>
      <c r="O889" s="285" t="str">
        <f>IF($N889="Complete",IF(NOT(ISBLANK(J889)),VLOOKUP(J889,'1D.Report SMS INV1'!$D$5:$J$1005,7,FALSE),""),"")</f>
        <v/>
      </c>
      <c r="P889" s="285" t="str">
        <f>IF($N889="Complete",IF(NOT(ISBLANK(K889)),VLOOKUP(K889,'1D.Report SMS INV1'!$D$5:$J$1005,7,FALSE),""),"")</f>
        <v/>
      </c>
      <c r="Q889" s="285" t="str">
        <f>IF($N889="Complete",IF(NOT(ISBLANK(L889)),VLOOKUP(L889,'1D.Report SMS INV1'!$D$5:$J$1005,7,FALSE),""),"")</f>
        <v/>
      </c>
      <c r="R889" s="285" t="str">
        <f>IF($N889="Complete",IF(NOT(ISBLANK(J889)),VLOOKUP(J889,'1E.Report SMS INV2'!$D$5:$J$1005,7,FALSE),""),"")</f>
        <v/>
      </c>
      <c r="S889" s="285" t="str">
        <f>IF($N889="Complete",IF(NOT(ISBLANK(K889)),VLOOKUP(K889,'1E.Report SMS INV2'!$D$5:$J$1005,7,FALSE),""),"")</f>
        <v/>
      </c>
      <c r="T889" s="285" t="str">
        <f>IF($N889="Complete",IF(NOT(ISBLANK(L889)),VLOOKUP(L889,'1E.Report SMS INV2'!$D$5:$J$1005,7,FALSE),""),"")</f>
        <v/>
      </c>
      <c r="U889" s="285" t="str">
        <f>IF(N889="Complete",IF(COUNTIF($J$12:$J889,$J889)+COUNTIF($K$12:$K889,$J889)+COUNTIF($L$12:$L889,$J889)&gt;1,"Data Duplicate",""),"")</f>
        <v/>
      </c>
      <c r="V889" s="263" t="str">
        <f>IF($N889="Complete",VLOOKUP($B889,'1C.Report TOS PreCall'!$B$2:$K$842,7,FALSE)," ")</f>
        <v xml:space="preserve"> </v>
      </c>
      <c r="W889" s="263" t="str">
        <f>IF($N889="Complete",VLOOKUP($B889,'1C.Report TOS PreCall'!$B$2:$K$842,4,FALSE)," ")</f>
        <v xml:space="preserve"> </v>
      </c>
      <c r="X889" s="263"/>
      <c r="Y889" s="263" t="str">
        <f>IF($N889="Complete",VLOOKUP($B889,'1C.Report TOS PreCall'!$B$2:$K$842,6,FALSE)," ")</f>
        <v xml:space="preserve"> </v>
      </c>
      <c r="Z889" s="263" t="str">
        <f>IF($N889="Complete",VLOOKUP($B889,'1C.Report TOS PreCall'!$B$2:$K$842,8,FALSE)," ")</f>
        <v xml:space="preserve"> </v>
      </c>
      <c r="AA889" s="263" t="str">
        <f>IF($N889="Complete",VLOOKUP($B889,'1C.Report TOS PreCall'!$B$2:$K$842,5,FALSE)," ")</f>
        <v xml:space="preserve"> </v>
      </c>
    </row>
    <row r="890" spans="1:27">
      <c r="A890" s="284">
        <v>880</v>
      </c>
      <c r="B890" s="262"/>
      <c r="C890" s="262"/>
      <c r="D890" s="262"/>
      <c r="E890" s="291"/>
      <c r="F890" s="268"/>
      <c r="G890" s="268"/>
      <c r="H890" s="291"/>
      <c r="I890" s="268"/>
      <c r="J890" s="295"/>
      <c r="K890" s="295"/>
      <c r="L890" s="295"/>
      <c r="M890" s="291"/>
      <c r="N890" s="262"/>
      <c r="O890" s="285" t="str">
        <f>IF($N890="Complete",IF(NOT(ISBLANK(J890)),VLOOKUP(J890,'1D.Report SMS INV1'!$D$5:$J$1005,7,FALSE),""),"")</f>
        <v/>
      </c>
      <c r="P890" s="285" t="str">
        <f>IF($N890="Complete",IF(NOT(ISBLANK(K890)),VLOOKUP(K890,'1D.Report SMS INV1'!$D$5:$J$1005,7,FALSE),""),"")</f>
        <v/>
      </c>
      <c r="Q890" s="285" t="str">
        <f>IF($N890="Complete",IF(NOT(ISBLANK(L890)),VLOOKUP(L890,'1D.Report SMS INV1'!$D$5:$J$1005,7,FALSE),""),"")</f>
        <v/>
      </c>
      <c r="R890" s="285" t="str">
        <f>IF($N890="Complete",IF(NOT(ISBLANK(J890)),VLOOKUP(J890,'1E.Report SMS INV2'!$D$5:$J$1005,7,FALSE),""),"")</f>
        <v/>
      </c>
      <c r="S890" s="285" t="str">
        <f>IF($N890="Complete",IF(NOT(ISBLANK(K890)),VLOOKUP(K890,'1E.Report SMS INV2'!$D$5:$J$1005,7,FALSE),""),"")</f>
        <v/>
      </c>
      <c r="T890" s="285" t="str">
        <f>IF($N890="Complete",IF(NOT(ISBLANK(L890)),VLOOKUP(L890,'1E.Report SMS INV2'!$D$5:$J$1005,7,FALSE),""),"")</f>
        <v/>
      </c>
      <c r="U890" s="285" t="str">
        <f>IF(N890="Complete",IF(COUNTIF($J$12:$J890,$J890)+COUNTIF($K$12:$K890,$J890)+COUNTIF($L$12:$L890,$J890)&gt;1,"Data Duplicate",""),"")</f>
        <v/>
      </c>
      <c r="V890" s="263" t="str">
        <f>IF($N890="Complete",VLOOKUP($B890,'1C.Report TOS PreCall'!$B$2:$K$842,7,FALSE)," ")</f>
        <v xml:space="preserve"> </v>
      </c>
      <c r="W890" s="263" t="str">
        <f>IF($N890="Complete",VLOOKUP($B890,'1C.Report TOS PreCall'!$B$2:$K$842,4,FALSE)," ")</f>
        <v xml:space="preserve"> </v>
      </c>
      <c r="X890" s="263"/>
      <c r="Y890" s="263" t="str">
        <f>IF($N890="Complete",VLOOKUP($B890,'1C.Report TOS PreCall'!$B$2:$K$842,6,FALSE)," ")</f>
        <v xml:space="preserve"> </v>
      </c>
      <c r="Z890" s="263" t="str">
        <f>IF($N890="Complete",VLOOKUP($B890,'1C.Report TOS PreCall'!$B$2:$K$842,8,FALSE)," ")</f>
        <v xml:space="preserve"> </v>
      </c>
      <c r="AA890" s="263" t="str">
        <f>IF($N890="Complete",VLOOKUP($B890,'1C.Report TOS PreCall'!$B$2:$K$842,5,FALSE)," ")</f>
        <v xml:space="preserve"> </v>
      </c>
    </row>
    <row r="891" spans="1:27">
      <c r="A891" s="284">
        <v>881</v>
      </c>
      <c r="B891" s="262"/>
      <c r="C891" s="262"/>
      <c r="D891" s="262"/>
      <c r="E891" s="291"/>
      <c r="F891" s="268"/>
      <c r="G891" s="268"/>
      <c r="H891" s="291"/>
      <c r="I891" s="268"/>
      <c r="J891" s="295"/>
      <c r="K891" s="295"/>
      <c r="L891" s="295"/>
      <c r="M891" s="291"/>
      <c r="N891" s="262"/>
      <c r="O891" s="285" t="str">
        <f>IF($N891="Complete",IF(NOT(ISBLANK(J891)),VLOOKUP(J891,'1D.Report SMS INV1'!$D$5:$J$1005,7,FALSE),""),"")</f>
        <v/>
      </c>
      <c r="P891" s="285" t="str">
        <f>IF($N891="Complete",IF(NOT(ISBLANK(K891)),VLOOKUP(K891,'1D.Report SMS INV1'!$D$5:$J$1005,7,FALSE),""),"")</f>
        <v/>
      </c>
      <c r="Q891" s="285" t="str">
        <f>IF($N891="Complete",IF(NOT(ISBLANK(L891)),VLOOKUP(L891,'1D.Report SMS INV1'!$D$5:$J$1005,7,FALSE),""),"")</f>
        <v/>
      </c>
      <c r="R891" s="285" t="str">
        <f>IF($N891="Complete",IF(NOT(ISBLANK(J891)),VLOOKUP(J891,'1E.Report SMS INV2'!$D$5:$J$1005,7,FALSE),""),"")</f>
        <v/>
      </c>
      <c r="S891" s="285" t="str">
        <f>IF($N891="Complete",IF(NOT(ISBLANK(K891)),VLOOKUP(K891,'1E.Report SMS INV2'!$D$5:$J$1005,7,FALSE),""),"")</f>
        <v/>
      </c>
      <c r="T891" s="285" t="str">
        <f>IF($N891="Complete",IF(NOT(ISBLANK(L891)),VLOOKUP(L891,'1E.Report SMS INV2'!$D$5:$J$1005,7,FALSE),""),"")</f>
        <v/>
      </c>
      <c r="U891" s="285" t="str">
        <f>IF(N891="Complete",IF(COUNTIF($J$12:$J891,$J891)+COUNTIF($K$12:$K891,$J891)+COUNTIF($L$12:$L891,$J891)&gt;1,"Data Duplicate",""),"")</f>
        <v/>
      </c>
      <c r="V891" s="263" t="str">
        <f>IF($N891="Complete",VLOOKUP($B891,'1C.Report TOS PreCall'!$B$2:$K$842,7,FALSE)," ")</f>
        <v xml:space="preserve"> </v>
      </c>
      <c r="W891" s="263" t="str">
        <f>IF($N891="Complete",VLOOKUP($B891,'1C.Report TOS PreCall'!$B$2:$K$842,4,FALSE)," ")</f>
        <v xml:space="preserve"> </v>
      </c>
      <c r="X891" s="263"/>
      <c r="Y891" s="263" t="str">
        <f>IF($N891="Complete",VLOOKUP($B891,'1C.Report TOS PreCall'!$B$2:$K$842,6,FALSE)," ")</f>
        <v xml:space="preserve"> </v>
      </c>
      <c r="Z891" s="263" t="str">
        <f>IF($N891="Complete",VLOOKUP($B891,'1C.Report TOS PreCall'!$B$2:$K$842,8,FALSE)," ")</f>
        <v xml:space="preserve"> </v>
      </c>
      <c r="AA891" s="263" t="str">
        <f>IF($N891="Complete",VLOOKUP($B891,'1C.Report TOS PreCall'!$B$2:$K$842,5,FALSE)," ")</f>
        <v xml:space="preserve"> </v>
      </c>
    </row>
    <row r="892" spans="1:27">
      <c r="A892" s="284">
        <v>882</v>
      </c>
      <c r="B892" s="262"/>
      <c r="C892" s="262"/>
      <c r="D892" s="262"/>
      <c r="E892" s="291"/>
      <c r="F892" s="268"/>
      <c r="G892" s="268"/>
      <c r="H892" s="291"/>
      <c r="I892" s="268"/>
      <c r="J892" s="295"/>
      <c r="K892" s="295"/>
      <c r="L892" s="295"/>
      <c r="M892" s="291"/>
      <c r="N892" s="262"/>
      <c r="O892" s="285" t="str">
        <f>IF($N892="Complete",IF(NOT(ISBLANK(J892)),VLOOKUP(J892,'1D.Report SMS INV1'!$D$5:$J$1005,7,FALSE),""),"")</f>
        <v/>
      </c>
      <c r="P892" s="285" t="str">
        <f>IF($N892="Complete",IF(NOT(ISBLANK(K892)),VLOOKUP(K892,'1D.Report SMS INV1'!$D$5:$J$1005,7,FALSE),""),"")</f>
        <v/>
      </c>
      <c r="Q892" s="285" t="str">
        <f>IF($N892="Complete",IF(NOT(ISBLANK(L892)),VLOOKUP(L892,'1D.Report SMS INV1'!$D$5:$J$1005,7,FALSE),""),"")</f>
        <v/>
      </c>
      <c r="R892" s="285" t="str">
        <f>IF($N892="Complete",IF(NOT(ISBLANK(J892)),VLOOKUP(J892,'1E.Report SMS INV2'!$D$5:$J$1005,7,FALSE),""),"")</f>
        <v/>
      </c>
      <c r="S892" s="285" t="str">
        <f>IF($N892="Complete",IF(NOT(ISBLANK(K892)),VLOOKUP(K892,'1E.Report SMS INV2'!$D$5:$J$1005,7,FALSE),""),"")</f>
        <v/>
      </c>
      <c r="T892" s="285" t="str">
        <f>IF($N892="Complete",IF(NOT(ISBLANK(L892)),VLOOKUP(L892,'1E.Report SMS INV2'!$D$5:$J$1005,7,FALSE),""),"")</f>
        <v/>
      </c>
      <c r="U892" s="285" t="str">
        <f>IF(N892="Complete",IF(COUNTIF($J$12:$J892,$J892)+COUNTIF($K$12:$K892,$J892)+COUNTIF($L$12:$L892,$J892)&gt;1,"Data Duplicate",""),"")</f>
        <v/>
      </c>
      <c r="V892" s="263" t="str">
        <f>IF($N892="Complete",VLOOKUP($B892,'1C.Report TOS PreCall'!$B$2:$K$842,7,FALSE)," ")</f>
        <v xml:space="preserve"> </v>
      </c>
      <c r="W892" s="263" t="str">
        <f>IF($N892="Complete",VLOOKUP($B892,'1C.Report TOS PreCall'!$B$2:$K$842,4,FALSE)," ")</f>
        <v xml:space="preserve"> </v>
      </c>
      <c r="X892" s="263"/>
      <c r="Y892" s="263" t="str">
        <f>IF($N892="Complete",VLOOKUP($B892,'1C.Report TOS PreCall'!$B$2:$K$842,6,FALSE)," ")</f>
        <v xml:space="preserve"> </v>
      </c>
      <c r="Z892" s="263" t="str">
        <f>IF($N892="Complete",VLOOKUP($B892,'1C.Report TOS PreCall'!$B$2:$K$842,8,FALSE)," ")</f>
        <v xml:space="preserve"> </v>
      </c>
      <c r="AA892" s="263" t="str">
        <f>IF($N892="Complete",VLOOKUP($B892,'1C.Report TOS PreCall'!$B$2:$K$842,5,FALSE)," ")</f>
        <v xml:space="preserve"> </v>
      </c>
    </row>
    <row r="893" spans="1:27">
      <c r="A893" s="284">
        <v>883</v>
      </c>
      <c r="B893" s="262"/>
      <c r="C893" s="262"/>
      <c r="D893" s="262"/>
      <c r="E893" s="291"/>
      <c r="F893" s="268"/>
      <c r="G893" s="268"/>
      <c r="H893" s="291"/>
      <c r="I893" s="268"/>
      <c r="J893" s="295"/>
      <c r="K893" s="295"/>
      <c r="L893" s="295"/>
      <c r="M893" s="291"/>
      <c r="N893" s="262"/>
      <c r="O893" s="285" t="str">
        <f>IF($N893="Complete",IF(NOT(ISBLANK(J893)),VLOOKUP(J893,'1D.Report SMS INV1'!$D$5:$J$1005,7,FALSE),""),"")</f>
        <v/>
      </c>
      <c r="P893" s="285" t="str">
        <f>IF($N893="Complete",IF(NOT(ISBLANK(K893)),VLOOKUP(K893,'1D.Report SMS INV1'!$D$5:$J$1005,7,FALSE),""),"")</f>
        <v/>
      </c>
      <c r="Q893" s="285" t="str">
        <f>IF($N893="Complete",IF(NOT(ISBLANK(L893)),VLOOKUP(L893,'1D.Report SMS INV1'!$D$5:$J$1005,7,FALSE),""),"")</f>
        <v/>
      </c>
      <c r="R893" s="285" t="str">
        <f>IF($N893="Complete",IF(NOT(ISBLANK(J893)),VLOOKUP(J893,'1E.Report SMS INV2'!$D$5:$J$1005,7,FALSE),""),"")</f>
        <v/>
      </c>
      <c r="S893" s="285" t="str">
        <f>IF($N893="Complete",IF(NOT(ISBLANK(K893)),VLOOKUP(K893,'1E.Report SMS INV2'!$D$5:$J$1005,7,FALSE),""),"")</f>
        <v/>
      </c>
      <c r="T893" s="285" t="str">
        <f>IF($N893="Complete",IF(NOT(ISBLANK(L893)),VLOOKUP(L893,'1E.Report SMS INV2'!$D$5:$J$1005,7,FALSE),""),"")</f>
        <v/>
      </c>
      <c r="U893" s="285" t="str">
        <f>IF(N893="Complete",IF(COUNTIF($J$12:$J893,$J893)+COUNTIF($K$12:$K893,$J893)+COUNTIF($L$12:$L893,$J893)&gt;1,"Data Duplicate",""),"")</f>
        <v/>
      </c>
      <c r="V893" s="263" t="str">
        <f>IF($N893="Complete",VLOOKUP($B893,'1C.Report TOS PreCall'!$B$2:$K$842,7,FALSE)," ")</f>
        <v xml:space="preserve"> </v>
      </c>
      <c r="W893" s="263" t="str">
        <f>IF($N893="Complete",VLOOKUP($B893,'1C.Report TOS PreCall'!$B$2:$K$842,4,FALSE)," ")</f>
        <v xml:space="preserve"> </v>
      </c>
      <c r="X893" s="263"/>
      <c r="Y893" s="263" t="str">
        <f>IF($N893="Complete",VLOOKUP($B893,'1C.Report TOS PreCall'!$B$2:$K$842,6,FALSE)," ")</f>
        <v xml:space="preserve"> </v>
      </c>
      <c r="Z893" s="263" t="str">
        <f>IF($N893="Complete",VLOOKUP($B893,'1C.Report TOS PreCall'!$B$2:$K$842,8,FALSE)," ")</f>
        <v xml:space="preserve"> </v>
      </c>
      <c r="AA893" s="263" t="str">
        <f>IF($N893="Complete",VLOOKUP($B893,'1C.Report TOS PreCall'!$B$2:$K$842,5,FALSE)," ")</f>
        <v xml:space="preserve"> </v>
      </c>
    </row>
    <row r="894" spans="1:27">
      <c r="A894" s="284">
        <v>884</v>
      </c>
      <c r="B894" s="262"/>
      <c r="C894" s="262"/>
      <c r="D894" s="262"/>
      <c r="E894" s="291"/>
      <c r="F894" s="268"/>
      <c r="G894" s="268"/>
      <c r="H894" s="291"/>
      <c r="I894" s="268"/>
      <c r="J894" s="295"/>
      <c r="K894" s="295"/>
      <c r="L894" s="295"/>
      <c r="M894" s="291"/>
      <c r="N894" s="262"/>
      <c r="O894" s="285" t="str">
        <f>IF($N894="Complete",IF(NOT(ISBLANK(J894)),VLOOKUP(J894,'1D.Report SMS INV1'!$D$5:$J$1005,7,FALSE),""),"")</f>
        <v/>
      </c>
      <c r="P894" s="285" t="str">
        <f>IF($N894="Complete",IF(NOT(ISBLANK(K894)),VLOOKUP(K894,'1D.Report SMS INV1'!$D$5:$J$1005,7,FALSE),""),"")</f>
        <v/>
      </c>
      <c r="Q894" s="285" t="str">
        <f>IF($N894="Complete",IF(NOT(ISBLANK(L894)),VLOOKUP(L894,'1D.Report SMS INV1'!$D$5:$J$1005,7,FALSE),""),"")</f>
        <v/>
      </c>
      <c r="R894" s="285" t="str">
        <f>IF($N894="Complete",IF(NOT(ISBLANK(J894)),VLOOKUP(J894,'1E.Report SMS INV2'!$D$5:$J$1005,7,FALSE),""),"")</f>
        <v/>
      </c>
      <c r="S894" s="285" t="str">
        <f>IF($N894="Complete",IF(NOT(ISBLANK(K894)),VLOOKUP(K894,'1E.Report SMS INV2'!$D$5:$J$1005,7,FALSE),""),"")</f>
        <v/>
      </c>
      <c r="T894" s="285" t="str">
        <f>IF($N894="Complete",IF(NOT(ISBLANK(L894)),VLOOKUP(L894,'1E.Report SMS INV2'!$D$5:$J$1005,7,FALSE),""),"")</f>
        <v/>
      </c>
      <c r="U894" s="285" t="str">
        <f>IF(N894="Complete",IF(COUNTIF($J$12:$J894,$J894)+COUNTIF($K$12:$K894,$J894)+COUNTIF($L$12:$L894,$J894)&gt;1,"Data Duplicate",""),"")</f>
        <v/>
      </c>
      <c r="V894" s="263" t="str">
        <f>IF($N894="Complete",VLOOKUP($B894,'1C.Report TOS PreCall'!$B$2:$K$842,7,FALSE)," ")</f>
        <v xml:space="preserve"> </v>
      </c>
      <c r="W894" s="263" t="str">
        <f>IF($N894="Complete",VLOOKUP($B894,'1C.Report TOS PreCall'!$B$2:$K$842,4,FALSE)," ")</f>
        <v xml:space="preserve"> </v>
      </c>
      <c r="X894" s="263"/>
      <c r="Y894" s="263" t="str">
        <f>IF($N894="Complete",VLOOKUP($B894,'1C.Report TOS PreCall'!$B$2:$K$842,6,FALSE)," ")</f>
        <v xml:space="preserve"> </v>
      </c>
      <c r="Z894" s="263" t="str">
        <f>IF($N894="Complete",VLOOKUP($B894,'1C.Report TOS PreCall'!$B$2:$K$842,8,FALSE)," ")</f>
        <v xml:space="preserve"> </v>
      </c>
      <c r="AA894" s="263" t="str">
        <f>IF($N894="Complete",VLOOKUP($B894,'1C.Report TOS PreCall'!$B$2:$K$842,5,FALSE)," ")</f>
        <v xml:space="preserve"> </v>
      </c>
    </row>
    <row r="895" spans="1:27">
      <c r="A895" s="284">
        <v>885</v>
      </c>
      <c r="B895" s="262"/>
      <c r="C895" s="262"/>
      <c r="D895" s="262"/>
      <c r="E895" s="291"/>
      <c r="F895" s="268"/>
      <c r="G895" s="268"/>
      <c r="H895" s="291"/>
      <c r="I895" s="268"/>
      <c r="J895" s="295"/>
      <c r="K895" s="295"/>
      <c r="L895" s="295"/>
      <c r="M895" s="291"/>
      <c r="N895" s="262"/>
      <c r="O895" s="285" t="str">
        <f>IF($N895="Complete",IF(NOT(ISBLANK(J895)),VLOOKUP(J895,'1D.Report SMS INV1'!$D$5:$J$1005,7,FALSE),""),"")</f>
        <v/>
      </c>
      <c r="P895" s="285" t="str">
        <f>IF($N895="Complete",IF(NOT(ISBLANK(K895)),VLOOKUP(K895,'1D.Report SMS INV1'!$D$5:$J$1005,7,FALSE),""),"")</f>
        <v/>
      </c>
      <c r="Q895" s="285" t="str">
        <f>IF($N895="Complete",IF(NOT(ISBLANK(L895)),VLOOKUP(L895,'1D.Report SMS INV1'!$D$5:$J$1005,7,FALSE),""),"")</f>
        <v/>
      </c>
      <c r="R895" s="285" t="str">
        <f>IF($N895="Complete",IF(NOT(ISBLANK(J895)),VLOOKUP(J895,'1E.Report SMS INV2'!$D$5:$J$1005,7,FALSE),""),"")</f>
        <v/>
      </c>
      <c r="S895" s="285" t="str">
        <f>IF($N895="Complete",IF(NOT(ISBLANK(K895)),VLOOKUP(K895,'1E.Report SMS INV2'!$D$5:$J$1005,7,FALSE),""),"")</f>
        <v/>
      </c>
      <c r="T895" s="285" t="str">
        <f>IF($N895="Complete",IF(NOT(ISBLANK(L895)),VLOOKUP(L895,'1E.Report SMS INV2'!$D$5:$J$1005,7,FALSE),""),"")</f>
        <v/>
      </c>
      <c r="U895" s="285" t="str">
        <f>IF(N895="Complete",IF(COUNTIF($J$12:$J895,$J895)+COUNTIF($K$12:$K895,$J895)+COUNTIF($L$12:$L895,$J895)&gt;1,"Data Duplicate",""),"")</f>
        <v/>
      </c>
      <c r="V895" s="263" t="str">
        <f>IF($N895="Complete",VLOOKUP($B895,'1C.Report TOS PreCall'!$B$2:$K$842,7,FALSE)," ")</f>
        <v xml:space="preserve"> </v>
      </c>
      <c r="W895" s="263" t="str">
        <f>IF($N895="Complete",VLOOKUP($B895,'1C.Report TOS PreCall'!$B$2:$K$842,4,FALSE)," ")</f>
        <v xml:space="preserve"> </v>
      </c>
      <c r="X895" s="263"/>
      <c r="Y895" s="263" t="str">
        <f>IF($N895="Complete",VLOOKUP($B895,'1C.Report TOS PreCall'!$B$2:$K$842,6,FALSE)," ")</f>
        <v xml:space="preserve"> </v>
      </c>
      <c r="Z895" s="263" t="str">
        <f>IF($N895="Complete",VLOOKUP($B895,'1C.Report TOS PreCall'!$B$2:$K$842,8,FALSE)," ")</f>
        <v xml:space="preserve"> </v>
      </c>
      <c r="AA895" s="263" t="str">
        <f>IF($N895="Complete",VLOOKUP($B895,'1C.Report TOS PreCall'!$B$2:$K$842,5,FALSE)," ")</f>
        <v xml:space="preserve"> </v>
      </c>
    </row>
    <row r="896" spans="1:27">
      <c r="A896" s="284">
        <v>886</v>
      </c>
      <c r="B896" s="262"/>
      <c r="C896" s="262"/>
      <c r="D896" s="262"/>
      <c r="E896" s="291"/>
      <c r="F896" s="268"/>
      <c r="G896" s="268"/>
      <c r="H896" s="291"/>
      <c r="I896" s="268"/>
      <c r="J896" s="295"/>
      <c r="K896" s="295"/>
      <c r="L896" s="295"/>
      <c r="M896" s="291"/>
      <c r="N896" s="262"/>
      <c r="O896" s="285" t="str">
        <f>IF($N896="Complete",IF(NOT(ISBLANK(J896)),VLOOKUP(J896,'1D.Report SMS INV1'!$D$5:$J$1005,7,FALSE),""),"")</f>
        <v/>
      </c>
      <c r="P896" s="285" t="str">
        <f>IF($N896="Complete",IF(NOT(ISBLANK(K896)),VLOOKUP(K896,'1D.Report SMS INV1'!$D$5:$J$1005,7,FALSE),""),"")</f>
        <v/>
      </c>
      <c r="Q896" s="285" t="str">
        <f>IF($N896="Complete",IF(NOT(ISBLANK(L896)),VLOOKUP(L896,'1D.Report SMS INV1'!$D$5:$J$1005,7,FALSE),""),"")</f>
        <v/>
      </c>
      <c r="R896" s="285" t="str">
        <f>IF($N896="Complete",IF(NOT(ISBLANK(J896)),VLOOKUP(J896,'1E.Report SMS INV2'!$D$5:$J$1005,7,FALSE),""),"")</f>
        <v/>
      </c>
      <c r="S896" s="285" t="str">
        <f>IF($N896="Complete",IF(NOT(ISBLANK(K896)),VLOOKUP(K896,'1E.Report SMS INV2'!$D$5:$J$1005,7,FALSE),""),"")</f>
        <v/>
      </c>
      <c r="T896" s="285" t="str">
        <f>IF($N896="Complete",IF(NOT(ISBLANK(L896)),VLOOKUP(L896,'1E.Report SMS INV2'!$D$5:$J$1005,7,FALSE),""),"")</f>
        <v/>
      </c>
      <c r="U896" s="285" t="str">
        <f>IF(N896="Complete",IF(COUNTIF($J$12:$J896,$J896)+COUNTIF($K$12:$K896,$J896)+COUNTIF($L$12:$L896,$J896)&gt;1,"Data Duplicate",""),"")</f>
        <v/>
      </c>
      <c r="V896" s="263" t="str">
        <f>IF($N896="Complete",VLOOKUP($B896,'1C.Report TOS PreCall'!$B$2:$K$842,7,FALSE)," ")</f>
        <v xml:space="preserve"> </v>
      </c>
      <c r="W896" s="263" t="str">
        <f>IF($N896="Complete",VLOOKUP($B896,'1C.Report TOS PreCall'!$B$2:$K$842,4,FALSE)," ")</f>
        <v xml:space="preserve"> </v>
      </c>
      <c r="X896" s="263"/>
      <c r="Y896" s="263" t="str">
        <f>IF($N896="Complete",VLOOKUP($B896,'1C.Report TOS PreCall'!$B$2:$K$842,6,FALSE)," ")</f>
        <v xml:space="preserve"> </v>
      </c>
      <c r="Z896" s="263" t="str">
        <f>IF($N896="Complete",VLOOKUP($B896,'1C.Report TOS PreCall'!$B$2:$K$842,8,FALSE)," ")</f>
        <v xml:space="preserve"> </v>
      </c>
      <c r="AA896" s="263" t="str">
        <f>IF($N896="Complete",VLOOKUP($B896,'1C.Report TOS PreCall'!$B$2:$K$842,5,FALSE)," ")</f>
        <v xml:space="preserve"> </v>
      </c>
    </row>
    <row r="897" spans="1:27">
      <c r="A897" s="284">
        <v>887</v>
      </c>
      <c r="B897" s="262"/>
      <c r="C897" s="262"/>
      <c r="D897" s="262"/>
      <c r="E897" s="291"/>
      <c r="F897" s="268"/>
      <c r="G897" s="268"/>
      <c r="H897" s="291"/>
      <c r="I897" s="268"/>
      <c r="J897" s="295"/>
      <c r="K897" s="295"/>
      <c r="L897" s="295"/>
      <c r="M897" s="291"/>
      <c r="N897" s="262"/>
      <c r="O897" s="285" t="str">
        <f>IF($N897="Complete",IF(NOT(ISBLANK(J897)),VLOOKUP(J897,'1D.Report SMS INV1'!$D$5:$J$1005,7,FALSE),""),"")</f>
        <v/>
      </c>
      <c r="P897" s="285" t="str">
        <f>IF($N897="Complete",IF(NOT(ISBLANK(K897)),VLOOKUP(K897,'1D.Report SMS INV1'!$D$5:$J$1005,7,FALSE),""),"")</f>
        <v/>
      </c>
      <c r="Q897" s="285" t="str">
        <f>IF($N897="Complete",IF(NOT(ISBLANK(L897)),VLOOKUP(L897,'1D.Report SMS INV1'!$D$5:$J$1005,7,FALSE),""),"")</f>
        <v/>
      </c>
      <c r="R897" s="285" t="str">
        <f>IF($N897="Complete",IF(NOT(ISBLANK(J897)),VLOOKUP(J897,'1E.Report SMS INV2'!$D$5:$J$1005,7,FALSE),""),"")</f>
        <v/>
      </c>
      <c r="S897" s="285" t="str">
        <f>IF($N897="Complete",IF(NOT(ISBLANK(K897)),VLOOKUP(K897,'1E.Report SMS INV2'!$D$5:$J$1005,7,FALSE),""),"")</f>
        <v/>
      </c>
      <c r="T897" s="285" t="str">
        <f>IF($N897="Complete",IF(NOT(ISBLANK(L897)),VLOOKUP(L897,'1E.Report SMS INV2'!$D$5:$J$1005,7,FALSE),""),"")</f>
        <v/>
      </c>
      <c r="U897" s="285" t="str">
        <f>IF(N897="Complete",IF(COUNTIF($J$12:$J897,$J897)+COUNTIF($K$12:$K897,$J897)+COUNTIF($L$12:$L897,$J897)&gt;1,"Data Duplicate",""),"")</f>
        <v/>
      </c>
      <c r="V897" s="263" t="str">
        <f>IF($N897="Complete",VLOOKUP($B897,'1C.Report TOS PreCall'!$B$2:$K$842,7,FALSE)," ")</f>
        <v xml:space="preserve"> </v>
      </c>
      <c r="W897" s="263" t="str">
        <f>IF($N897="Complete",VLOOKUP($B897,'1C.Report TOS PreCall'!$B$2:$K$842,4,FALSE)," ")</f>
        <v xml:space="preserve"> </v>
      </c>
      <c r="X897" s="263"/>
      <c r="Y897" s="263" t="str">
        <f>IF($N897="Complete",VLOOKUP($B897,'1C.Report TOS PreCall'!$B$2:$K$842,6,FALSE)," ")</f>
        <v xml:space="preserve"> </v>
      </c>
      <c r="Z897" s="263" t="str">
        <f>IF($N897="Complete",VLOOKUP($B897,'1C.Report TOS PreCall'!$B$2:$K$842,8,FALSE)," ")</f>
        <v xml:space="preserve"> </v>
      </c>
      <c r="AA897" s="263" t="str">
        <f>IF($N897="Complete",VLOOKUP($B897,'1C.Report TOS PreCall'!$B$2:$K$842,5,FALSE)," ")</f>
        <v xml:space="preserve"> </v>
      </c>
    </row>
    <row r="898" spans="1:27">
      <c r="A898" s="284">
        <v>888</v>
      </c>
      <c r="B898" s="262"/>
      <c r="C898" s="262"/>
      <c r="D898" s="262"/>
      <c r="E898" s="291"/>
      <c r="F898" s="268"/>
      <c r="G898" s="268"/>
      <c r="H898" s="291"/>
      <c r="I898" s="268"/>
      <c r="J898" s="295"/>
      <c r="K898" s="295"/>
      <c r="L898" s="295"/>
      <c r="M898" s="291"/>
      <c r="N898" s="262"/>
      <c r="O898" s="285" t="str">
        <f>IF($N898="Complete",IF(NOT(ISBLANK(J898)),VLOOKUP(J898,'1D.Report SMS INV1'!$D$5:$J$1005,7,FALSE),""),"")</f>
        <v/>
      </c>
      <c r="P898" s="285" t="str">
        <f>IF($N898="Complete",IF(NOT(ISBLANK(K898)),VLOOKUP(K898,'1D.Report SMS INV1'!$D$5:$J$1005,7,FALSE),""),"")</f>
        <v/>
      </c>
      <c r="Q898" s="285" t="str">
        <f>IF($N898="Complete",IF(NOT(ISBLANK(L898)),VLOOKUP(L898,'1D.Report SMS INV1'!$D$5:$J$1005,7,FALSE),""),"")</f>
        <v/>
      </c>
      <c r="R898" s="285" t="str">
        <f>IF($N898="Complete",IF(NOT(ISBLANK(J898)),VLOOKUP(J898,'1E.Report SMS INV2'!$D$5:$J$1005,7,FALSE),""),"")</f>
        <v/>
      </c>
      <c r="S898" s="285" t="str">
        <f>IF($N898="Complete",IF(NOT(ISBLANK(K898)),VLOOKUP(K898,'1E.Report SMS INV2'!$D$5:$J$1005,7,FALSE),""),"")</f>
        <v/>
      </c>
      <c r="T898" s="285" t="str">
        <f>IF($N898="Complete",IF(NOT(ISBLANK(L898)),VLOOKUP(L898,'1E.Report SMS INV2'!$D$5:$J$1005,7,FALSE),""),"")</f>
        <v/>
      </c>
      <c r="U898" s="285" t="str">
        <f>IF(N898="Complete",IF(COUNTIF($J$12:$J898,$J898)+COUNTIF($K$12:$K898,$J898)+COUNTIF($L$12:$L898,$J898)&gt;1,"Data Duplicate",""),"")</f>
        <v/>
      </c>
      <c r="V898" s="263" t="str">
        <f>IF($N898="Complete",VLOOKUP($B898,'1C.Report TOS PreCall'!$B$2:$K$842,7,FALSE)," ")</f>
        <v xml:space="preserve"> </v>
      </c>
      <c r="W898" s="263" t="str">
        <f>IF($N898="Complete",VLOOKUP($B898,'1C.Report TOS PreCall'!$B$2:$K$842,4,FALSE)," ")</f>
        <v xml:space="preserve"> </v>
      </c>
      <c r="X898" s="263"/>
      <c r="Y898" s="263" t="str">
        <f>IF($N898="Complete",VLOOKUP($B898,'1C.Report TOS PreCall'!$B$2:$K$842,6,FALSE)," ")</f>
        <v xml:space="preserve"> </v>
      </c>
      <c r="Z898" s="263" t="str">
        <f>IF($N898="Complete",VLOOKUP($B898,'1C.Report TOS PreCall'!$B$2:$K$842,8,FALSE)," ")</f>
        <v xml:space="preserve"> </v>
      </c>
      <c r="AA898" s="263" t="str">
        <f>IF($N898="Complete",VLOOKUP($B898,'1C.Report TOS PreCall'!$B$2:$K$842,5,FALSE)," ")</f>
        <v xml:space="preserve"> </v>
      </c>
    </row>
    <row r="899" spans="1:27">
      <c r="A899" s="284">
        <v>889</v>
      </c>
      <c r="B899" s="262"/>
      <c r="C899" s="262"/>
      <c r="D899" s="262"/>
      <c r="E899" s="291"/>
      <c r="F899" s="268"/>
      <c r="G899" s="268"/>
      <c r="H899" s="291"/>
      <c r="I899" s="268"/>
      <c r="J899" s="295"/>
      <c r="K899" s="295"/>
      <c r="L899" s="295"/>
      <c r="M899" s="291"/>
      <c r="N899" s="262"/>
      <c r="O899" s="285" t="str">
        <f>IF($N899="Complete",IF(NOT(ISBLANK(J899)),VLOOKUP(J899,'1D.Report SMS INV1'!$D$5:$J$1005,7,FALSE),""),"")</f>
        <v/>
      </c>
      <c r="P899" s="285" t="str">
        <f>IF($N899="Complete",IF(NOT(ISBLANK(K899)),VLOOKUP(K899,'1D.Report SMS INV1'!$D$5:$J$1005,7,FALSE),""),"")</f>
        <v/>
      </c>
      <c r="Q899" s="285" t="str">
        <f>IF($N899="Complete",IF(NOT(ISBLANK(L899)),VLOOKUP(L899,'1D.Report SMS INV1'!$D$5:$J$1005,7,FALSE),""),"")</f>
        <v/>
      </c>
      <c r="R899" s="285" t="str">
        <f>IF($N899="Complete",IF(NOT(ISBLANK(J899)),VLOOKUP(J899,'1E.Report SMS INV2'!$D$5:$J$1005,7,FALSE),""),"")</f>
        <v/>
      </c>
      <c r="S899" s="285" t="str">
        <f>IF($N899="Complete",IF(NOT(ISBLANK(K899)),VLOOKUP(K899,'1E.Report SMS INV2'!$D$5:$J$1005,7,FALSE),""),"")</f>
        <v/>
      </c>
      <c r="T899" s="285" t="str">
        <f>IF($N899="Complete",IF(NOT(ISBLANK(L899)),VLOOKUP(L899,'1E.Report SMS INV2'!$D$5:$J$1005,7,FALSE),""),"")</f>
        <v/>
      </c>
      <c r="U899" s="285" t="str">
        <f>IF(N899="Complete",IF(COUNTIF($J$12:$J899,$J899)+COUNTIF($K$12:$K899,$J899)+COUNTIF($L$12:$L899,$J899)&gt;1,"Data Duplicate",""),"")</f>
        <v/>
      </c>
      <c r="V899" s="263" t="str">
        <f>IF($N899="Complete",VLOOKUP($B899,'1C.Report TOS PreCall'!$B$2:$K$842,7,FALSE)," ")</f>
        <v xml:space="preserve"> </v>
      </c>
      <c r="W899" s="263" t="str">
        <f>IF($N899="Complete",VLOOKUP($B899,'1C.Report TOS PreCall'!$B$2:$K$842,4,FALSE)," ")</f>
        <v xml:space="preserve"> </v>
      </c>
      <c r="X899" s="263"/>
      <c r="Y899" s="263" t="str">
        <f>IF($N899="Complete",VLOOKUP($B899,'1C.Report TOS PreCall'!$B$2:$K$842,6,FALSE)," ")</f>
        <v xml:space="preserve"> </v>
      </c>
      <c r="Z899" s="263" t="str">
        <f>IF($N899="Complete",VLOOKUP($B899,'1C.Report TOS PreCall'!$B$2:$K$842,8,FALSE)," ")</f>
        <v xml:space="preserve"> </v>
      </c>
      <c r="AA899" s="263" t="str">
        <f>IF($N899="Complete",VLOOKUP($B899,'1C.Report TOS PreCall'!$B$2:$K$842,5,FALSE)," ")</f>
        <v xml:space="preserve"> </v>
      </c>
    </row>
    <row r="900" spans="1:27">
      <c r="A900" s="284">
        <v>890</v>
      </c>
      <c r="B900" s="262"/>
      <c r="C900" s="262"/>
      <c r="D900" s="262"/>
      <c r="E900" s="291"/>
      <c r="F900" s="268"/>
      <c r="G900" s="268"/>
      <c r="H900" s="291"/>
      <c r="I900" s="268"/>
      <c r="J900" s="295"/>
      <c r="K900" s="295"/>
      <c r="L900" s="295"/>
      <c r="M900" s="291"/>
      <c r="N900" s="262"/>
      <c r="O900" s="285" t="str">
        <f>IF($N900="Complete",IF(NOT(ISBLANK(J900)),VLOOKUP(J900,'1D.Report SMS INV1'!$D$5:$J$1005,7,FALSE),""),"")</f>
        <v/>
      </c>
      <c r="P900" s="285" t="str">
        <f>IF($N900="Complete",IF(NOT(ISBLANK(K900)),VLOOKUP(K900,'1D.Report SMS INV1'!$D$5:$J$1005,7,FALSE),""),"")</f>
        <v/>
      </c>
      <c r="Q900" s="285" t="str">
        <f>IF($N900="Complete",IF(NOT(ISBLANK(L900)),VLOOKUP(L900,'1D.Report SMS INV1'!$D$5:$J$1005,7,FALSE),""),"")</f>
        <v/>
      </c>
      <c r="R900" s="285" t="str">
        <f>IF($N900="Complete",IF(NOT(ISBLANK(J900)),VLOOKUP(J900,'1E.Report SMS INV2'!$D$5:$J$1005,7,FALSE),""),"")</f>
        <v/>
      </c>
      <c r="S900" s="285" t="str">
        <f>IF($N900="Complete",IF(NOT(ISBLANK(K900)),VLOOKUP(K900,'1E.Report SMS INV2'!$D$5:$J$1005,7,FALSE),""),"")</f>
        <v/>
      </c>
      <c r="T900" s="285" t="str">
        <f>IF($N900="Complete",IF(NOT(ISBLANK(L900)),VLOOKUP(L900,'1E.Report SMS INV2'!$D$5:$J$1005,7,FALSE),""),"")</f>
        <v/>
      </c>
      <c r="U900" s="285" t="str">
        <f>IF(N900="Complete",IF(COUNTIF($J$12:$J900,$J900)+COUNTIF($K$12:$K900,$J900)+COUNTIF($L$12:$L900,$J900)&gt;1,"Data Duplicate",""),"")</f>
        <v/>
      </c>
      <c r="V900" s="263" t="str">
        <f>IF($N900="Complete",VLOOKUP($B900,'1C.Report TOS PreCall'!$B$2:$K$842,7,FALSE)," ")</f>
        <v xml:space="preserve"> </v>
      </c>
      <c r="W900" s="263" t="str">
        <f>IF($N900="Complete",VLOOKUP($B900,'1C.Report TOS PreCall'!$B$2:$K$842,4,FALSE)," ")</f>
        <v xml:space="preserve"> </v>
      </c>
      <c r="X900" s="263"/>
      <c r="Y900" s="263" t="str">
        <f>IF($N900="Complete",VLOOKUP($B900,'1C.Report TOS PreCall'!$B$2:$K$842,6,FALSE)," ")</f>
        <v xml:space="preserve"> </v>
      </c>
      <c r="Z900" s="263" t="str">
        <f>IF($N900="Complete",VLOOKUP($B900,'1C.Report TOS PreCall'!$B$2:$K$842,8,FALSE)," ")</f>
        <v xml:space="preserve"> </v>
      </c>
      <c r="AA900" s="263" t="str">
        <f>IF($N900="Complete",VLOOKUP($B900,'1C.Report TOS PreCall'!$B$2:$K$842,5,FALSE)," ")</f>
        <v xml:space="preserve"> </v>
      </c>
    </row>
    <row r="901" spans="1:27">
      <c r="A901" s="284">
        <v>891</v>
      </c>
      <c r="B901" s="262"/>
      <c r="C901" s="262"/>
      <c r="D901" s="262"/>
      <c r="E901" s="291"/>
      <c r="F901" s="268"/>
      <c r="G901" s="268"/>
      <c r="H901" s="291"/>
      <c r="I901" s="268"/>
      <c r="J901" s="295"/>
      <c r="K901" s="295"/>
      <c r="L901" s="295"/>
      <c r="M901" s="291"/>
      <c r="N901" s="262"/>
      <c r="O901" s="285" t="str">
        <f>IF($N901="Complete",IF(NOT(ISBLANK(J901)),VLOOKUP(J901,'1D.Report SMS INV1'!$D$5:$J$1005,7,FALSE),""),"")</f>
        <v/>
      </c>
      <c r="P901" s="285" t="str">
        <f>IF($N901="Complete",IF(NOT(ISBLANK(K901)),VLOOKUP(K901,'1D.Report SMS INV1'!$D$5:$J$1005,7,FALSE),""),"")</f>
        <v/>
      </c>
      <c r="Q901" s="285" t="str">
        <f>IF($N901="Complete",IF(NOT(ISBLANK(L901)),VLOOKUP(L901,'1D.Report SMS INV1'!$D$5:$J$1005,7,FALSE),""),"")</f>
        <v/>
      </c>
      <c r="R901" s="285" t="str">
        <f>IF($N901="Complete",IF(NOT(ISBLANK(J901)),VLOOKUP(J901,'1E.Report SMS INV2'!$D$5:$J$1005,7,FALSE),""),"")</f>
        <v/>
      </c>
      <c r="S901" s="285" t="str">
        <f>IF($N901="Complete",IF(NOT(ISBLANK(K901)),VLOOKUP(K901,'1E.Report SMS INV2'!$D$5:$J$1005,7,FALSE),""),"")</f>
        <v/>
      </c>
      <c r="T901" s="285" t="str">
        <f>IF($N901="Complete",IF(NOT(ISBLANK(L901)),VLOOKUP(L901,'1E.Report SMS INV2'!$D$5:$J$1005,7,FALSE),""),"")</f>
        <v/>
      </c>
      <c r="U901" s="285" t="str">
        <f>IF(N901="Complete",IF(COUNTIF($J$12:$J901,$J901)+COUNTIF($K$12:$K901,$J901)+COUNTIF($L$12:$L901,$J901)&gt;1,"Data Duplicate",""),"")</f>
        <v/>
      </c>
      <c r="V901" s="263" t="str">
        <f>IF($N901="Complete",VLOOKUP($B901,'1C.Report TOS PreCall'!$B$2:$K$842,7,FALSE)," ")</f>
        <v xml:space="preserve"> </v>
      </c>
      <c r="W901" s="263" t="str">
        <f>IF($N901="Complete",VLOOKUP($B901,'1C.Report TOS PreCall'!$B$2:$K$842,4,FALSE)," ")</f>
        <v xml:space="preserve"> </v>
      </c>
      <c r="X901" s="263"/>
      <c r="Y901" s="263" t="str">
        <f>IF($N901="Complete",VLOOKUP($B901,'1C.Report TOS PreCall'!$B$2:$K$842,6,FALSE)," ")</f>
        <v xml:space="preserve"> </v>
      </c>
      <c r="Z901" s="263" t="str">
        <f>IF($N901="Complete",VLOOKUP($B901,'1C.Report TOS PreCall'!$B$2:$K$842,8,FALSE)," ")</f>
        <v xml:space="preserve"> </v>
      </c>
      <c r="AA901" s="263" t="str">
        <f>IF($N901="Complete",VLOOKUP($B901,'1C.Report TOS PreCall'!$B$2:$K$842,5,FALSE)," ")</f>
        <v xml:space="preserve"> </v>
      </c>
    </row>
    <row r="902" spans="1:27">
      <c r="A902" s="284">
        <v>892</v>
      </c>
      <c r="B902" s="262"/>
      <c r="C902" s="262"/>
      <c r="D902" s="262"/>
      <c r="E902" s="291"/>
      <c r="F902" s="268"/>
      <c r="G902" s="268"/>
      <c r="H902" s="291"/>
      <c r="I902" s="268"/>
      <c r="J902" s="295"/>
      <c r="K902" s="295"/>
      <c r="L902" s="295"/>
      <c r="M902" s="291"/>
      <c r="N902" s="262"/>
      <c r="O902" s="285" t="str">
        <f>IF($N902="Complete",IF(NOT(ISBLANK(J902)),VLOOKUP(J902,'1D.Report SMS INV1'!$D$5:$J$1005,7,FALSE),""),"")</f>
        <v/>
      </c>
      <c r="P902" s="285" t="str">
        <f>IF($N902="Complete",IF(NOT(ISBLANK(K902)),VLOOKUP(K902,'1D.Report SMS INV1'!$D$5:$J$1005,7,FALSE),""),"")</f>
        <v/>
      </c>
      <c r="Q902" s="285" t="str">
        <f>IF($N902="Complete",IF(NOT(ISBLANK(L902)),VLOOKUP(L902,'1D.Report SMS INV1'!$D$5:$J$1005,7,FALSE),""),"")</f>
        <v/>
      </c>
      <c r="R902" s="285" t="str">
        <f>IF($N902="Complete",IF(NOT(ISBLANK(J902)),VLOOKUP(J902,'1E.Report SMS INV2'!$D$5:$J$1005,7,FALSE),""),"")</f>
        <v/>
      </c>
      <c r="S902" s="285" t="str">
        <f>IF($N902="Complete",IF(NOT(ISBLANK(K902)),VLOOKUP(K902,'1E.Report SMS INV2'!$D$5:$J$1005,7,FALSE),""),"")</f>
        <v/>
      </c>
      <c r="T902" s="285" t="str">
        <f>IF($N902="Complete",IF(NOT(ISBLANK(L902)),VLOOKUP(L902,'1E.Report SMS INV2'!$D$5:$J$1005,7,FALSE),""),"")</f>
        <v/>
      </c>
      <c r="U902" s="285" t="str">
        <f>IF(N902="Complete",IF(COUNTIF($J$12:$J902,$J902)+COUNTIF($K$12:$K902,$J902)+COUNTIF($L$12:$L902,$J902)&gt;1,"Data Duplicate",""),"")</f>
        <v/>
      </c>
      <c r="V902" s="263" t="str">
        <f>IF($N902="Complete",VLOOKUP($B902,'1C.Report TOS PreCall'!$B$2:$K$842,7,FALSE)," ")</f>
        <v xml:space="preserve"> </v>
      </c>
      <c r="W902" s="263" t="str">
        <f>IF($N902="Complete",VLOOKUP($B902,'1C.Report TOS PreCall'!$B$2:$K$842,4,FALSE)," ")</f>
        <v xml:space="preserve"> </v>
      </c>
      <c r="X902" s="263"/>
      <c r="Y902" s="263" t="str">
        <f>IF($N902="Complete",VLOOKUP($B902,'1C.Report TOS PreCall'!$B$2:$K$842,6,FALSE)," ")</f>
        <v xml:space="preserve"> </v>
      </c>
      <c r="Z902" s="263" t="str">
        <f>IF($N902="Complete",VLOOKUP($B902,'1C.Report TOS PreCall'!$B$2:$K$842,8,FALSE)," ")</f>
        <v xml:space="preserve"> </v>
      </c>
      <c r="AA902" s="263" t="str">
        <f>IF($N902="Complete",VLOOKUP($B902,'1C.Report TOS PreCall'!$B$2:$K$842,5,FALSE)," ")</f>
        <v xml:space="preserve"> </v>
      </c>
    </row>
    <row r="903" spans="1:27">
      <c r="A903" s="284">
        <v>893</v>
      </c>
      <c r="B903" s="262"/>
      <c r="C903" s="262"/>
      <c r="D903" s="262"/>
      <c r="E903" s="291"/>
      <c r="F903" s="268"/>
      <c r="G903" s="268"/>
      <c r="H903" s="291"/>
      <c r="I903" s="268"/>
      <c r="J903" s="295"/>
      <c r="K903" s="295"/>
      <c r="L903" s="295"/>
      <c r="M903" s="291"/>
      <c r="N903" s="262"/>
      <c r="O903" s="285" t="str">
        <f>IF($N903="Complete",IF(NOT(ISBLANK(J903)),VLOOKUP(J903,'1D.Report SMS INV1'!$D$5:$J$1005,7,FALSE),""),"")</f>
        <v/>
      </c>
      <c r="P903" s="285" t="str">
        <f>IF($N903="Complete",IF(NOT(ISBLANK(K903)),VLOOKUP(K903,'1D.Report SMS INV1'!$D$5:$J$1005,7,FALSE),""),"")</f>
        <v/>
      </c>
      <c r="Q903" s="285" t="str">
        <f>IF($N903="Complete",IF(NOT(ISBLANK(L903)),VLOOKUP(L903,'1D.Report SMS INV1'!$D$5:$J$1005,7,FALSE),""),"")</f>
        <v/>
      </c>
      <c r="R903" s="285" t="str">
        <f>IF($N903="Complete",IF(NOT(ISBLANK(J903)),VLOOKUP(J903,'1E.Report SMS INV2'!$D$5:$J$1005,7,FALSE),""),"")</f>
        <v/>
      </c>
      <c r="S903" s="285" t="str">
        <f>IF($N903="Complete",IF(NOT(ISBLANK(K903)),VLOOKUP(K903,'1E.Report SMS INV2'!$D$5:$J$1005,7,FALSE),""),"")</f>
        <v/>
      </c>
      <c r="T903" s="285" t="str">
        <f>IF($N903="Complete",IF(NOT(ISBLANK(L903)),VLOOKUP(L903,'1E.Report SMS INV2'!$D$5:$J$1005,7,FALSE),""),"")</f>
        <v/>
      </c>
      <c r="U903" s="285" t="str">
        <f>IF(N903="Complete",IF(COUNTIF($J$12:$J903,$J903)+COUNTIF($K$12:$K903,$J903)+COUNTIF($L$12:$L903,$J903)&gt;1,"Data Duplicate",""),"")</f>
        <v/>
      </c>
      <c r="V903" s="263" t="str">
        <f>IF($N903="Complete",VLOOKUP($B903,'1C.Report TOS PreCall'!$B$2:$K$842,7,FALSE)," ")</f>
        <v xml:space="preserve"> </v>
      </c>
      <c r="W903" s="263" t="str">
        <f>IF($N903="Complete",VLOOKUP($B903,'1C.Report TOS PreCall'!$B$2:$K$842,4,FALSE)," ")</f>
        <v xml:space="preserve"> </v>
      </c>
      <c r="X903" s="263"/>
      <c r="Y903" s="263" t="str">
        <f>IF($N903="Complete",VLOOKUP($B903,'1C.Report TOS PreCall'!$B$2:$K$842,6,FALSE)," ")</f>
        <v xml:space="preserve"> </v>
      </c>
      <c r="Z903" s="263" t="str">
        <f>IF($N903="Complete",VLOOKUP($B903,'1C.Report TOS PreCall'!$B$2:$K$842,8,FALSE)," ")</f>
        <v xml:space="preserve"> </v>
      </c>
      <c r="AA903" s="263" t="str">
        <f>IF($N903="Complete",VLOOKUP($B903,'1C.Report TOS PreCall'!$B$2:$K$842,5,FALSE)," ")</f>
        <v xml:space="preserve"> </v>
      </c>
    </row>
    <row r="904" spans="1:27">
      <c r="A904" s="284">
        <v>894</v>
      </c>
      <c r="B904" s="262"/>
      <c r="C904" s="262"/>
      <c r="D904" s="262"/>
      <c r="E904" s="291"/>
      <c r="F904" s="268"/>
      <c r="G904" s="268"/>
      <c r="H904" s="291"/>
      <c r="I904" s="268"/>
      <c r="J904" s="295"/>
      <c r="K904" s="295"/>
      <c r="L904" s="295"/>
      <c r="M904" s="291"/>
      <c r="N904" s="262"/>
      <c r="O904" s="285" t="str">
        <f>IF($N904="Complete",IF(NOT(ISBLANK(J904)),VLOOKUP(J904,'1D.Report SMS INV1'!$D$5:$J$1005,7,FALSE),""),"")</f>
        <v/>
      </c>
      <c r="P904" s="285" t="str">
        <f>IF($N904="Complete",IF(NOT(ISBLANK(K904)),VLOOKUP(K904,'1D.Report SMS INV1'!$D$5:$J$1005,7,FALSE),""),"")</f>
        <v/>
      </c>
      <c r="Q904" s="285" t="str">
        <f>IF($N904="Complete",IF(NOT(ISBLANK(L904)),VLOOKUP(L904,'1D.Report SMS INV1'!$D$5:$J$1005,7,FALSE),""),"")</f>
        <v/>
      </c>
      <c r="R904" s="285" t="str">
        <f>IF($N904="Complete",IF(NOT(ISBLANK(J904)),VLOOKUP(J904,'1E.Report SMS INV2'!$D$5:$J$1005,7,FALSE),""),"")</f>
        <v/>
      </c>
      <c r="S904" s="285" t="str">
        <f>IF($N904="Complete",IF(NOT(ISBLANK(K904)),VLOOKUP(K904,'1E.Report SMS INV2'!$D$5:$J$1005,7,FALSE),""),"")</f>
        <v/>
      </c>
      <c r="T904" s="285" t="str">
        <f>IF($N904="Complete",IF(NOT(ISBLANK(L904)),VLOOKUP(L904,'1E.Report SMS INV2'!$D$5:$J$1005,7,FALSE),""),"")</f>
        <v/>
      </c>
      <c r="U904" s="285" t="str">
        <f>IF(N904="Complete",IF(COUNTIF($J$12:$J904,$J904)+COUNTIF($K$12:$K904,$J904)+COUNTIF($L$12:$L904,$J904)&gt;1,"Data Duplicate",""),"")</f>
        <v/>
      </c>
      <c r="V904" s="263" t="str">
        <f>IF($N904="Complete",VLOOKUP($B904,'1C.Report TOS PreCall'!$B$2:$K$842,7,FALSE)," ")</f>
        <v xml:space="preserve"> </v>
      </c>
      <c r="W904" s="263" t="str">
        <f>IF($N904="Complete",VLOOKUP($B904,'1C.Report TOS PreCall'!$B$2:$K$842,4,FALSE)," ")</f>
        <v xml:space="preserve"> </v>
      </c>
      <c r="X904" s="263"/>
      <c r="Y904" s="263" t="str">
        <f>IF($N904="Complete",VLOOKUP($B904,'1C.Report TOS PreCall'!$B$2:$K$842,6,FALSE)," ")</f>
        <v xml:space="preserve"> </v>
      </c>
      <c r="Z904" s="263" t="str">
        <f>IF($N904="Complete",VLOOKUP($B904,'1C.Report TOS PreCall'!$B$2:$K$842,8,FALSE)," ")</f>
        <v xml:space="preserve"> </v>
      </c>
      <c r="AA904" s="263" t="str">
        <f>IF($N904="Complete",VLOOKUP($B904,'1C.Report TOS PreCall'!$B$2:$K$842,5,FALSE)," ")</f>
        <v xml:space="preserve"> </v>
      </c>
    </row>
    <row r="905" spans="1:27">
      <c r="A905" s="284">
        <v>895</v>
      </c>
      <c r="B905" s="262"/>
      <c r="C905" s="262"/>
      <c r="D905" s="262"/>
      <c r="E905" s="291"/>
      <c r="F905" s="268"/>
      <c r="G905" s="268"/>
      <c r="H905" s="291"/>
      <c r="I905" s="268"/>
      <c r="J905" s="295"/>
      <c r="K905" s="295"/>
      <c r="L905" s="295"/>
      <c r="M905" s="291"/>
      <c r="N905" s="262"/>
      <c r="O905" s="285" t="str">
        <f>IF($N905="Complete",IF(NOT(ISBLANK(J905)),VLOOKUP(J905,'1D.Report SMS INV1'!$D$5:$J$1005,7,FALSE),""),"")</f>
        <v/>
      </c>
      <c r="P905" s="285" t="str">
        <f>IF($N905="Complete",IF(NOT(ISBLANK(K905)),VLOOKUP(K905,'1D.Report SMS INV1'!$D$5:$J$1005,7,FALSE),""),"")</f>
        <v/>
      </c>
      <c r="Q905" s="285" t="str">
        <f>IF($N905="Complete",IF(NOT(ISBLANK(L905)),VLOOKUP(L905,'1D.Report SMS INV1'!$D$5:$J$1005,7,FALSE),""),"")</f>
        <v/>
      </c>
      <c r="R905" s="285" t="str">
        <f>IF($N905="Complete",IF(NOT(ISBLANK(J905)),VLOOKUP(J905,'1E.Report SMS INV2'!$D$5:$J$1005,7,FALSE),""),"")</f>
        <v/>
      </c>
      <c r="S905" s="285" t="str">
        <f>IF($N905="Complete",IF(NOT(ISBLANK(K905)),VLOOKUP(K905,'1E.Report SMS INV2'!$D$5:$J$1005,7,FALSE),""),"")</f>
        <v/>
      </c>
      <c r="T905" s="285" t="str">
        <f>IF($N905="Complete",IF(NOT(ISBLANK(L905)),VLOOKUP(L905,'1E.Report SMS INV2'!$D$5:$J$1005,7,FALSE),""),"")</f>
        <v/>
      </c>
      <c r="U905" s="285" t="str">
        <f>IF(N905="Complete",IF(COUNTIF($J$12:$J905,$J905)+COUNTIF($K$12:$K905,$J905)+COUNTIF($L$12:$L905,$J905)&gt;1,"Data Duplicate",""),"")</f>
        <v/>
      </c>
      <c r="V905" s="263" t="str">
        <f>IF($N905="Complete",VLOOKUP($B905,'1C.Report TOS PreCall'!$B$2:$K$842,7,FALSE)," ")</f>
        <v xml:space="preserve"> </v>
      </c>
      <c r="W905" s="263" t="str">
        <f>IF($N905="Complete",VLOOKUP($B905,'1C.Report TOS PreCall'!$B$2:$K$842,4,FALSE)," ")</f>
        <v xml:space="preserve"> </v>
      </c>
      <c r="X905" s="263"/>
      <c r="Y905" s="263" t="str">
        <f>IF($N905="Complete",VLOOKUP($B905,'1C.Report TOS PreCall'!$B$2:$K$842,6,FALSE)," ")</f>
        <v xml:space="preserve"> </v>
      </c>
      <c r="Z905" s="263" t="str">
        <f>IF($N905="Complete",VLOOKUP($B905,'1C.Report TOS PreCall'!$B$2:$K$842,8,FALSE)," ")</f>
        <v xml:space="preserve"> </v>
      </c>
      <c r="AA905" s="263" t="str">
        <f>IF($N905="Complete",VLOOKUP($B905,'1C.Report TOS PreCall'!$B$2:$K$842,5,FALSE)," ")</f>
        <v xml:space="preserve"> </v>
      </c>
    </row>
    <row r="906" spans="1:27">
      <c r="A906" s="284">
        <v>896</v>
      </c>
      <c r="B906" s="262"/>
      <c r="C906" s="262"/>
      <c r="D906" s="262"/>
      <c r="E906" s="291"/>
      <c r="F906" s="268"/>
      <c r="G906" s="268"/>
      <c r="H906" s="291"/>
      <c r="I906" s="268"/>
      <c r="J906" s="295"/>
      <c r="K906" s="295"/>
      <c r="L906" s="295"/>
      <c r="M906" s="291"/>
      <c r="N906" s="262"/>
      <c r="O906" s="285" t="str">
        <f>IF($N906="Complete",IF(NOT(ISBLANK(J906)),VLOOKUP(J906,'1D.Report SMS INV1'!$D$5:$J$1005,7,FALSE),""),"")</f>
        <v/>
      </c>
      <c r="P906" s="285" t="str">
        <f>IF($N906="Complete",IF(NOT(ISBLANK(K906)),VLOOKUP(K906,'1D.Report SMS INV1'!$D$5:$J$1005,7,FALSE),""),"")</f>
        <v/>
      </c>
      <c r="Q906" s="285" t="str">
        <f>IF($N906="Complete",IF(NOT(ISBLANK(L906)),VLOOKUP(L906,'1D.Report SMS INV1'!$D$5:$J$1005,7,FALSE),""),"")</f>
        <v/>
      </c>
      <c r="R906" s="285" t="str">
        <f>IF($N906="Complete",IF(NOT(ISBLANK(J906)),VLOOKUP(J906,'1E.Report SMS INV2'!$D$5:$J$1005,7,FALSE),""),"")</f>
        <v/>
      </c>
      <c r="S906" s="285" t="str">
        <f>IF($N906="Complete",IF(NOT(ISBLANK(K906)),VLOOKUP(K906,'1E.Report SMS INV2'!$D$5:$J$1005,7,FALSE),""),"")</f>
        <v/>
      </c>
      <c r="T906" s="285" t="str">
        <f>IF($N906="Complete",IF(NOT(ISBLANK(L906)),VLOOKUP(L906,'1E.Report SMS INV2'!$D$5:$J$1005,7,FALSE),""),"")</f>
        <v/>
      </c>
      <c r="U906" s="285" t="str">
        <f>IF(N906="Complete",IF(COUNTIF($J$12:$J906,$J906)+COUNTIF($K$12:$K906,$J906)+COUNTIF($L$12:$L906,$J906)&gt;1,"Data Duplicate",""),"")</f>
        <v/>
      </c>
      <c r="V906" s="263" t="str">
        <f>IF($N906="Complete",VLOOKUP($B906,'1C.Report TOS PreCall'!$B$2:$K$842,7,FALSE)," ")</f>
        <v xml:space="preserve"> </v>
      </c>
      <c r="W906" s="263" t="str">
        <f>IF($N906="Complete",VLOOKUP($B906,'1C.Report TOS PreCall'!$B$2:$K$842,4,FALSE)," ")</f>
        <v xml:space="preserve"> </v>
      </c>
      <c r="X906" s="263"/>
      <c r="Y906" s="263" t="str">
        <f>IF($N906="Complete",VLOOKUP($B906,'1C.Report TOS PreCall'!$B$2:$K$842,6,FALSE)," ")</f>
        <v xml:space="preserve"> </v>
      </c>
      <c r="Z906" s="263" t="str">
        <f>IF($N906="Complete",VLOOKUP($B906,'1C.Report TOS PreCall'!$B$2:$K$842,8,FALSE)," ")</f>
        <v xml:space="preserve"> </v>
      </c>
      <c r="AA906" s="263" t="str">
        <f>IF($N906="Complete",VLOOKUP($B906,'1C.Report TOS PreCall'!$B$2:$K$842,5,FALSE)," ")</f>
        <v xml:space="preserve"> </v>
      </c>
    </row>
    <row r="907" spans="1:27">
      <c r="A907" s="284">
        <v>897</v>
      </c>
      <c r="B907" s="262"/>
      <c r="C907" s="262"/>
      <c r="D907" s="262"/>
      <c r="E907" s="291"/>
      <c r="F907" s="268"/>
      <c r="G907" s="268"/>
      <c r="H907" s="291"/>
      <c r="I907" s="268"/>
      <c r="J907" s="295"/>
      <c r="K907" s="295"/>
      <c r="L907" s="295"/>
      <c r="M907" s="291"/>
      <c r="N907" s="262"/>
      <c r="O907" s="285" t="str">
        <f>IF($N907="Complete",IF(NOT(ISBLANK(J907)),VLOOKUP(J907,'1D.Report SMS INV1'!$D$5:$J$1005,7,FALSE),""),"")</f>
        <v/>
      </c>
      <c r="P907" s="285" t="str">
        <f>IF($N907="Complete",IF(NOT(ISBLANK(K907)),VLOOKUP(K907,'1D.Report SMS INV1'!$D$5:$J$1005,7,FALSE),""),"")</f>
        <v/>
      </c>
      <c r="Q907" s="285" t="str">
        <f>IF($N907="Complete",IF(NOT(ISBLANK(L907)),VLOOKUP(L907,'1D.Report SMS INV1'!$D$5:$J$1005,7,FALSE),""),"")</f>
        <v/>
      </c>
      <c r="R907" s="285" t="str">
        <f>IF($N907="Complete",IF(NOT(ISBLANK(J907)),VLOOKUP(J907,'1E.Report SMS INV2'!$D$5:$J$1005,7,FALSE),""),"")</f>
        <v/>
      </c>
      <c r="S907" s="285" t="str">
        <f>IF($N907="Complete",IF(NOT(ISBLANK(K907)),VLOOKUP(K907,'1E.Report SMS INV2'!$D$5:$J$1005,7,FALSE),""),"")</f>
        <v/>
      </c>
      <c r="T907" s="285" t="str">
        <f>IF($N907="Complete",IF(NOT(ISBLANK(L907)),VLOOKUP(L907,'1E.Report SMS INV2'!$D$5:$J$1005,7,FALSE),""),"")</f>
        <v/>
      </c>
      <c r="U907" s="285" t="str">
        <f>IF(N907="Complete",IF(COUNTIF($J$12:$J907,$J907)+COUNTIF($K$12:$K907,$J907)+COUNTIF($L$12:$L907,$J907)&gt;1,"Data Duplicate",""),"")</f>
        <v/>
      </c>
      <c r="V907" s="263" t="str">
        <f>IF($N907="Complete",VLOOKUP($B907,'1C.Report TOS PreCall'!$B$2:$K$842,7,FALSE)," ")</f>
        <v xml:space="preserve"> </v>
      </c>
      <c r="W907" s="263" t="str">
        <f>IF($N907="Complete",VLOOKUP($B907,'1C.Report TOS PreCall'!$B$2:$K$842,4,FALSE)," ")</f>
        <v xml:space="preserve"> </v>
      </c>
      <c r="X907" s="263"/>
      <c r="Y907" s="263" t="str">
        <f>IF($N907="Complete",VLOOKUP($B907,'1C.Report TOS PreCall'!$B$2:$K$842,6,FALSE)," ")</f>
        <v xml:space="preserve"> </v>
      </c>
      <c r="Z907" s="263" t="str">
        <f>IF($N907="Complete",VLOOKUP($B907,'1C.Report TOS PreCall'!$B$2:$K$842,8,FALSE)," ")</f>
        <v xml:space="preserve"> </v>
      </c>
      <c r="AA907" s="263" t="str">
        <f>IF($N907="Complete",VLOOKUP($B907,'1C.Report TOS PreCall'!$B$2:$K$842,5,FALSE)," ")</f>
        <v xml:space="preserve"> </v>
      </c>
    </row>
    <row r="908" spans="1:27">
      <c r="A908" s="284">
        <v>898</v>
      </c>
      <c r="B908" s="262"/>
      <c r="C908" s="262"/>
      <c r="D908" s="262"/>
      <c r="E908" s="291"/>
      <c r="F908" s="268"/>
      <c r="G908" s="268"/>
      <c r="H908" s="291"/>
      <c r="I908" s="268"/>
      <c r="J908" s="295"/>
      <c r="K908" s="295"/>
      <c r="L908" s="295"/>
      <c r="M908" s="291"/>
      <c r="N908" s="262"/>
      <c r="O908" s="285" t="str">
        <f>IF($N908="Complete",IF(NOT(ISBLANK(J908)),VLOOKUP(J908,'1D.Report SMS INV1'!$D$5:$J$1005,7,FALSE),""),"")</f>
        <v/>
      </c>
      <c r="P908" s="285" t="str">
        <f>IF($N908="Complete",IF(NOT(ISBLANK(K908)),VLOOKUP(K908,'1D.Report SMS INV1'!$D$5:$J$1005,7,FALSE),""),"")</f>
        <v/>
      </c>
      <c r="Q908" s="285" t="str">
        <f>IF($N908="Complete",IF(NOT(ISBLANK(L908)),VLOOKUP(L908,'1D.Report SMS INV1'!$D$5:$J$1005,7,FALSE),""),"")</f>
        <v/>
      </c>
      <c r="R908" s="285" t="str">
        <f>IF($N908="Complete",IF(NOT(ISBLANK(J908)),VLOOKUP(J908,'1E.Report SMS INV2'!$D$5:$J$1005,7,FALSE),""),"")</f>
        <v/>
      </c>
      <c r="S908" s="285" t="str">
        <f>IF($N908="Complete",IF(NOT(ISBLANK(K908)),VLOOKUP(K908,'1E.Report SMS INV2'!$D$5:$J$1005,7,FALSE),""),"")</f>
        <v/>
      </c>
      <c r="T908" s="285" t="str">
        <f>IF($N908="Complete",IF(NOT(ISBLANK(L908)),VLOOKUP(L908,'1E.Report SMS INV2'!$D$5:$J$1005,7,FALSE),""),"")</f>
        <v/>
      </c>
      <c r="U908" s="285" t="str">
        <f>IF(N908="Complete",IF(COUNTIF($J$12:$J908,$J908)+COUNTIF($K$12:$K908,$J908)+COUNTIF($L$12:$L908,$J908)&gt;1,"Data Duplicate",""),"")</f>
        <v/>
      </c>
      <c r="V908" s="263" t="str">
        <f>IF($N908="Complete",VLOOKUP($B908,'1C.Report TOS PreCall'!$B$2:$K$842,7,FALSE)," ")</f>
        <v xml:space="preserve"> </v>
      </c>
      <c r="W908" s="263" t="str">
        <f>IF($N908="Complete",VLOOKUP($B908,'1C.Report TOS PreCall'!$B$2:$K$842,4,FALSE)," ")</f>
        <v xml:space="preserve"> </v>
      </c>
      <c r="X908" s="263"/>
      <c r="Y908" s="263" t="str">
        <f>IF($N908="Complete",VLOOKUP($B908,'1C.Report TOS PreCall'!$B$2:$K$842,6,FALSE)," ")</f>
        <v xml:space="preserve"> </v>
      </c>
      <c r="Z908" s="263" t="str">
        <f>IF($N908="Complete",VLOOKUP($B908,'1C.Report TOS PreCall'!$B$2:$K$842,8,FALSE)," ")</f>
        <v xml:space="preserve"> </v>
      </c>
      <c r="AA908" s="263" t="str">
        <f>IF($N908="Complete",VLOOKUP($B908,'1C.Report TOS PreCall'!$B$2:$K$842,5,FALSE)," ")</f>
        <v xml:space="preserve"> </v>
      </c>
    </row>
    <row r="909" spans="1:27">
      <c r="A909" s="284">
        <v>899</v>
      </c>
      <c r="B909" s="262"/>
      <c r="C909" s="262"/>
      <c r="D909" s="262"/>
      <c r="E909" s="291"/>
      <c r="F909" s="268"/>
      <c r="G909" s="268"/>
      <c r="H909" s="291"/>
      <c r="I909" s="268"/>
      <c r="J909" s="295"/>
      <c r="K909" s="295"/>
      <c r="L909" s="295"/>
      <c r="M909" s="291"/>
      <c r="N909" s="262"/>
      <c r="O909" s="285" t="str">
        <f>IF($N909="Complete",IF(NOT(ISBLANK(J909)),VLOOKUP(J909,'1D.Report SMS INV1'!$D$5:$J$1005,7,FALSE),""),"")</f>
        <v/>
      </c>
      <c r="P909" s="285" t="str">
        <f>IF($N909="Complete",IF(NOT(ISBLANK(K909)),VLOOKUP(K909,'1D.Report SMS INV1'!$D$5:$J$1005,7,FALSE),""),"")</f>
        <v/>
      </c>
      <c r="Q909" s="285" t="str">
        <f>IF($N909="Complete",IF(NOT(ISBLANK(L909)),VLOOKUP(L909,'1D.Report SMS INV1'!$D$5:$J$1005,7,FALSE),""),"")</f>
        <v/>
      </c>
      <c r="R909" s="285" t="str">
        <f>IF($N909="Complete",IF(NOT(ISBLANK(J909)),VLOOKUP(J909,'1E.Report SMS INV2'!$D$5:$J$1005,7,FALSE),""),"")</f>
        <v/>
      </c>
      <c r="S909" s="285" t="str">
        <f>IF($N909="Complete",IF(NOT(ISBLANK(K909)),VLOOKUP(K909,'1E.Report SMS INV2'!$D$5:$J$1005,7,FALSE),""),"")</f>
        <v/>
      </c>
      <c r="T909" s="285" t="str">
        <f>IF($N909="Complete",IF(NOT(ISBLANK(L909)),VLOOKUP(L909,'1E.Report SMS INV2'!$D$5:$J$1005,7,FALSE),""),"")</f>
        <v/>
      </c>
      <c r="U909" s="285" t="str">
        <f>IF(N909="Complete",IF(COUNTIF($J$12:$J909,$J909)+COUNTIF($K$12:$K909,$J909)+COUNTIF($L$12:$L909,$J909)&gt;1,"Data Duplicate",""),"")</f>
        <v/>
      </c>
      <c r="V909" s="263" t="str">
        <f>IF($N909="Complete",VLOOKUP($B909,'1C.Report TOS PreCall'!$B$2:$K$842,7,FALSE)," ")</f>
        <v xml:space="preserve"> </v>
      </c>
      <c r="W909" s="263" t="str">
        <f>IF($N909="Complete",VLOOKUP($B909,'1C.Report TOS PreCall'!$B$2:$K$842,4,FALSE)," ")</f>
        <v xml:space="preserve"> </v>
      </c>
      <c r="X909" s="263"/>
      <c r="Y909" s="263" t="str">
        <f>IF($N909="Complete",VLOOKUP($B909,'1C.Report TOS PreCall'!$B$2:$K$842,6,FALSE)," ")</f>
        <v xml:space="preserve"> </v>
      </c>
      <c r="Z909" s="263" t="str">
        <f>IF($N909="Complete",VLOOKUP($B909,'1C.Report TOS PreCall'!$B$2:$K$842,8,FALSE)," ")</f>
        <v xml:space="preserve"> </v>
      </c>
      <c r="AA909" s="263" t="str">
        <f>IF($N909="Complete",VLOOKUP($B909,'1C.Report TOS PreCall'!$B$2:$K$842,5,FALSE)," ")</f>
        <v xml:space="preserve"> </v>
      </c>
    </row>
    <row r="910" spans="1:27">
      <c r="A910" s="284">
        <v>900</v>
      </c>
      <c r="B910" s="262"/>
      <c r="C910" s="262"/>
      <c r="D910" s="262"/>
      <c r="E910" s="291"/>
      <c r="F910" s="268"/>
      <c r="G910" s="268"/>
      <c r="H910" s="291"/>
      <c r="I910" s="268"/>
      <c r="J910" s="295"/>
      <c r="K910" s="295"/>
      <c r="L910" s="295"/>
      <c r="M910" s="291"/>
      <c r="N910" s="262"/>
      <c r="O910" s="285" t="str">
        <f>IF($N910="Complete",IF(NOT(ISBLANK(J910)),VLOOKUP(J910,'1D.Report SMS INV1'!$D$5:$J$1005,7,FALSE),""),"")</f>
        <v/>
      </c>
      <c r="P910" s="285" t="str">
        <f>IF($N910="Complete",IF(NOT(ISBLANK(K910)),VLOOKUP(K910,'1D.Report SMS INV1'!$D$5:$J$1005,7,FALSE),""),"")</f>
        <v/>
      </c>
      <c r="Q910" s="285" t="str">
        <f>IF($N910="Complete",IF(NOT(ISBLANK(L910)),VLOOKUP(L910,'1D.Report SMS INV1'!$D$5:$J$1005,7,FALSE),""),"")</f>
        <v/>
      </c>
      <c r="R910" s="285" t="str">
        <f>IF($N910="Complete",IF(NOT(ISBLANK(J910)),VLOOKUP(J910,'1E.Report SMS INV2'!$D$5:$J$1005,7,FALSE),""),"")</f>
        <v/>
      </c>
      <c r="S910" s="285" t="str">
        <f>IF($N910="Complete",IF(NOT(ISBLANK(K910)),VLOOKUP(K910,'1E.Report SMS INV2'!$D$5:$J$1005,7,FALSE),""),"")</f>
        <v/>
      </c>
      <c r="T910" s="285" t="str">
        <f>IF($N910="Complete",IF(NOT(ISBLANK(L910)),VLOOKUP(L910,'1E.Report SMS INV2'!$D$5:$J$1005,7,FALSE),""),"")</f>
        <v/>
      </c>
      <c r="U910" s="285" t="str">
        <f>IF(N910="Complete",IF(COUNTIF($J$12:$J910,$J910)+COUNTIF($K$12:$K910,$J910)+COUNTIF($L$12:$L910,$J910)&gt;1,"Data Duplicate",""),"")</f>
        <v/>
      </c>
      <c r="V910" s="263" t="str">
        <f>IF($N910="Complete",VLOOKUP($B910,'1C.Report TOS PreCall'!$B$2:$K$842,7,FALSE)," ")</f>
        <v xml:space="preserve"> </v>
      </c>
      <c r="W910" s="263" t="str">
        <f>IF($N910="Complete",VLOOKUP($B910,'1C.Report TOS PreCall'!$B$2:$K$842,4,FALSE)," ")</f>
        <v xml:space="preserve"> </v>
      </c>
      <c r="X910" s="263"/>
      <c r="Y910" s="263" t="str">
        <f>IF($N910="Complete",VLOOKUP($B910,'1C.Report TOS PreCall'!$B$2:$K$842,6,FALSE)," ")</f>
        <v xml:space="preserve"> </v>
      </c>
      <c r="Z910" s="263" t="str">
        <f>IF($N910="Complete",VLOOKUP($B910,'1C.Report TOS PreCall'!$B$2:$K$842,8,FALSE)," ")</f>
        <v xml:space="preserve"> </v>
      </c>
      <c r="AA910" s="263" t="str">
        <f>IF($N910="Complete",VLOOKUP($B910,'1C.Report TOS PreCall'!$B$2:$K$842,5,FALSE)," ")</f>
        <v xml:space="preserve"> </v>
      </c>
    </row>
    <row r="911" spans="1:27">
      <c r="A911" s="284">
        <v>901</v>
      </c>
      <c r="B911" s="262"/>
      <c r="C911" s="262"/>
      <c r="D911" s="262"/>
      <c r="E911" s="291"/>
      <c r="F911" s="268"/>
      <c r="G911" s="268"/>
      <c r="H911" s="291"/>
      <c r="I911" s="268"/>
      <c r="J911" s="295"/>
      <c r="K911" s="295"/>
      <c r="L911" s="295"/>
      <c r="M911" s="291"/>
      <c r="N911" s="262"/>
      <c r="O911" s="285" t="str">
        <f>IF($N911="Complete",IF(NOT(ISBLANK(J911)),VLOOKUP(J911,'1D.Report SMS INV1'!$D$5:$J$1005,7,FALSE),""),"")</f>
        <v/>
      </c>
      <c r="P911" s="285" t="str">
        <f>IF($N911="Complete",IF(NOT(ISBLANK(K911)),VLOOKUP(K911,'1D.Report SMS INV1'!$D$5:$J$1005,7,FALSE),""),"")</f>
        <v/>
      </c>
      <c r="Q911" s="285" t="str">
        <f>IF($N911="Complete",IF(NOT(ISBLANK(L911)),VLOOKUP(L911,'1D.Report SMS INV1'!$D$5:$J$1005,7,FALSE),""),"")</f>
        <v/>
      </c>
      <c r="R911" s="285" t="str">
        <f>IF($N911="Complete",IF(NOT(ISBLANK(J911)),VLOOKUP(J911,'1E.Report SMS INV2'!$D$5:$J$1005,7,FALSE),""),"")</f>
        <v/>
      </c>
      <c r="S911" s="285" t="str">
        <f>IF($N911="Complete",IF(NOT(ISBLANK(K911)),VLOOKUP(K911,'1E.Report SMS INV2'!$D$5:$J$1005,7,FALSE),""),"")</f>
        <v/>
      </c>
      <c r="T911" s="285" t="str">
        <f>IF($N911="Complete",IF(NOT(ISBLANK(L911)),VLOOKUP(L911,'1E.Report SMS INV2'!$D$5:$J$1005,7,FALSE),""),"")</f>
        <v/>
      </c>
      <c r="U911" s="285" t="str">
        <f>IF(N911="Complete",IF(COUNTIF($J$12:$J911,$J911)+COUNTIF($K$12:$K911,$J911)+COUNTIF($L$12:$L911,$J911)&gt;1,"Data Duplicate",""),"")</f>
        <v/>
      </c>
      <c r="V911" s="263" t="str">
        <f>IF($N911="Complete",VLOOKUP($B911,'1C.Report TOS PreCall'!$B$2:$K$842,7,FALSE)," ")</f>
        <v xml:space="preserve"> </v>
      </c>
      <c r="W911" s="263" t="str">
        <f>IF($N911="Complete",VLOOKUP($B911,'1C.Report TOS PreCall'!$B$2:$K$842,4,FALSE)," ")</f>
        <v xml:space="preserve"> </v>
      </c>
      <c r="X911" s="263"/>
      <c r="Y911" s="263" t="str">
        <f>IF($N911="Complete",VLOOKUP($B911,'1C.Report TOS PreCall'!$B$2:$K$842,6,FALSE)," ")</f>
        <v xml:space="preserve"> </v>
      </c>
      <c r="Z911" s="263" t="str">
        <f>IF($N911="Complete",VLOOKUP($B911,'1C.Report TOS PreCall'!$B$2:$K$842,8,FALSE)," ")</f>
        <v xml:space="preserve"> </v>
      </c>
      <c r="AA911" s="263" t="str">
        <f>IF($N911="Complete",VLOOKUP($B911,'1C.Report TOS PreCall'!$B$2:$K$842,5,FALSE)," ")</f>
        <v xml:space="preserve"> </v>
      </c>
    </row>
    <row r="912" spans="1:27">
      <c r="A912" s="284">
        <v>902</v>
      </c>
      <c r="B912" s="262"/>
      <c r="C912" s="262"/>
      <c r="D912" s="262"/>
      <c r="E912" s="291"/>
      <c r="F912" s="268"/>
      <c r="G912" s="268"/>
      <c r="H912" s="291"/>
      <c r="I912" s="268"/>
      <c r="J912" s="295"/>
      <c r="K912" s="295"/>
      <c r="L912" s="295"/>
      <c r="M912" s="291"/>
      <c r="N912" s="262"/>
      <c r="O912" s="285" t="str">
        <f>IF($N912="Complete",IF(NOT(ISBLANK(J912)),VLOOKUP(J912,'1D.Report SMS INV1'!$D$5:$J$1005,7,FALSE),""),"")</f>
        <v/>
      </c>
      <c r="P912" s="285" t="str">
        <f>IF($N912="Complete",IF(NOT(ISBLANK(K912)),VLOOKUP(K912,'1D.Report SMS INV1'!$D$5:$J$1005,7,FALSE),""),"")</f>
        <v/>
      </c>
      <c r="Q912" s="285" t="str">
        <f>IF($N912="Complete",IF(NOT(ISBLANK(L912)),VLOOKUP(L912,'1D.Report SMS INV1'!$D$5:$J$1005,7,FALSE),""),"")</f>
        <v/>
      </c>
      <c r="R912" s="285" t="str">
        <f>IF($N912="Complete",IF(NOT(ISBLANK(J912)),VLOOKUP(J912,'1E.Report SMS INV2'!$D$5:$J$1005,7,FALSE),""),"")</f>
        <v/>
      </c>
      <c r="S912" s="285" t="str">
        <f>IF($N912="Complete",IF(NOT(ISBLANK(K912)),VLOOKUP(K912,'1E.Report SMS INV2'!$D$5:$J$1005,7,FALSE),""),"")</f>
        <v/>
      </c>
      <c r="T912" s="285" t="str">
        <f>IF($N912="Complete",IF(NOT(ISBLANK(L912)),VLOOKUP(L912,'1E.Report SMS INV2'!$D$5:$J$1005,7,FALSE),""),"")</f>
        <v/>
      </c>
      <c r="U912" s="285" t="str">
        <f>IF(N912="Complete",IF(COUNTIF($J$12:$J912,$J912)+COUNTIF($K$12:$K912,$J912)+COUNTIF($L$12:$L912,$J912)&gt;1,"Data Duplicate",""),"")</f>
        <v/>
      </c>
      <c r="V912" s="263" t="str">
        <f>IF($N912="Complete",VLOOKUP($B912,'1C.Report TOS PreCall'!$B$2:$K$842,7,FALSE)," ")</f>
        <v xml:space="preserve"> </v>
      </c>
      <c r="W912" s="263" t="str">
        <f>IF($N912="Complete",VLOOKUP($B912,'1C.Report TOS PreCall'!$B$2:$K$842,4,FALSE)," ")</f>
        <v xml:space="preserve"> </v>
      </c>
      <c r="X912" s="263"/>
      <c r="Y912" s="263" t="str">
        <f>IF($N912="Complete",VLOOKUP($B912,'1C.Report TOS PreCall'!$B$2:$K$842,6,FALSE)," ")</f>
        <v xml:space="preserve"> </v>
      </c>
      <c r="Z912" s="263" t="str">
        <f>IF($N912="Complete",VLOOKUP($B912,'1C.Report TOS PreCall'!$B$2:$K$842,8,FALSE)," ")</f>
        <v xml:space="preserve"> </v>
      </c>
      <c r="AA912" s="263" t="str">
        <f>IF($N912="Complete",VLOOKUP($B912,'1C.Report TOS PreCall'!$B$2:$K$842,5,FALSE)," ")</f>
        <v xml:space="preserve"> </v>
      </c>
    </row>
    <row r="913" spans="1:27">
      <c r="A913" s="284">
        <v>903</v>
      </c>
      <c r="B913" s="262"/>
      <c r="C913" s="262"/>
      <c r="D913" s="262"/>
      <c r="E913" s="291"/>
      <c r="F913" s="268"/>
      <c r="G913" s="268"/>
      <c r="H913" s="291"/>
      <c r="I913" s="268"/>
      <c r="J913" s="295"/>
      <c r="K913" s="295"/>
      <c r="L913" s="295"/>
      <c r="M913" s="291"/>
      <c r="N913" s="262"/>
      <c r="O913" s="285" t="str">
        <f>IF($N913="Complete",IF(NOT(ISBLANK(J913)),VLOOKUP(J913,'1D.Report SMS INV1'!$D$5:$J$1005,7,FALSE),""),"")</f>
        <v/>
      </c>
      <c r="P913" s="285" t="str">
        <f>IF($N913="Complete",IF(NOT(ISBLANK(K913)),VLOOKUP(K913,'1D.Report SMS INV1'!$D$5:$J$1005,7,FALSE),""),"")</f>
        <v/>
      </c>
      <c r="Q913" s="285" t="str">
        <f>IF($N913="Complete",IF(NOT(ISBLANK(L913)),VLOOKUP(L913,'1D.Report SMS INV1'!$D$5:$J$1005,7,FALSE),""),"")</f>
        <v/>
      </c>
      <c r="R913" s="285" t="str">
        <f>IF($N913="Complete",IF(NOT(ISBLANK(J913)),VLOOKUP(J913,'1E.Report SMS INV2'!$D$5:$J$1005,7,FALSE),""),"")</f>
        <v/>
      </c>
      <c r="S913" s="285" t="str">
        <f>IF($N913="Complete",IF(NOT(ISBLANK(K913)),VLOOKUP(K913,'1E.Report SMS INV2'!$D$5:$J$1005,7,FALSE),""),"")</f>
        <v/>
      </c>
      <c r="T913" s="285" t="str">
        <f>IF($N913="Complete",IF(NOT(ISBLANK(L913)),VLOOKUP(L913,'1E.Report SMS INV2'!$D$5:$J$1005,7,FALSE),""),"")</f>
        <v/>
      </c>
      <c r="U913" s="285" t="str">
        <f>IF(N913="Complete",IF(COUNTIF($J$12:$J913,$J913)+COUNTIF($K$12:$K913,$J913)+COUNTIF($L$12:$L913,$J913)&gt;1,"Data Duplicate",""),"")</f>
        <v/>
      </c>
      <c r="V913" s="263" t="str">
        <f>IF($N913="Complete",VLOOKUP($B913,'1C.Report TOS PreCall'!$B$2:$K$842,7,FALSE)," ")</f>
        <v xml:space="preserve"> </v>
      </c>
      <c r="W913" s="263" t="str">
        <f>IF($N913="Complete",VLOOKUP($B913,'1C.Report TOS PreCall'!$B$2:$K$842,4,FALSE)," ")</f>
        <v xml:space="preserve"> </v>
      </c>
      <c r="X913" s="263"/>
      <c r="Y913" s="263" t="str">
        <f>IF($N913="Complete",VLOOKUP($B913,'1C.Report TOS PreCall'!$B$2:$K$842,6,FALSE)," ")</f>
        <v xml:space="preserve"> </v>
      </c>
      <c r="Z913" s="263" t="str">
        <f>IF($N913="Complete",VLOOKUP($B913,'1C.Report TOS PreCall'!$B$2:$K$842,8,FALSE)," ")</f>
        <v xml:space="preserve"> </v>
      </c>
      <c r="AA913" s="263" t="str">
        <f>IF($N913="Complete",VLOOKUP($B913,'1C.Report TOS PreCall'!$B$2:$K$842,5,FALSE)," ")</f>
        <v xml:space="preserve"> </v>
      </c>
    </row>
    <row r="914" spans="1:27">
      <c r="A914" s="284">
        <v>904</v>
      </c>
      <c r="B914" s="262"/>
      <c r="C914" s="262"/>
      <c r="D914" s="262"/>
      <c r="E914" s="291"/>
      <c r="F914" s="268"/>
      <c r="G914" s="268"/>
      <c r="H914" s="291"/>
      <c r="I914" s="268"/>
      <c r="J914" s="295"/>
      <c r="K914" s="295"/>
      <c r="L914" s="295"/>
      <c r="M914" s="291"/>
      <c r="N914" s="262"/>
      <c r="O914" s="285" t="str">
        <f>IF($N914="Complete",IF(NOT(ISBLANK(J914)),VLOOKUP(J914,'1D.Report SMS INV1'!$D$5:$J$1005,7,FALSE),""),"")</f>
        <v/>
      </c>
      <c r="P914" s="285" t="str">
        <f>IF($N914="Complete",IF(NOT(ISBLANK(K914)),VLOOKUP(K914,'1D.Report SMS INV1'!$D$5:$J$1005,7,FALSE),""),"")</f>
        <v/>
      </c>
      <c r="Q914" s="285" t="str">
        <f>IF($N914="Complete",IF(NOT(ISBLANK(L914)),VLOOKUP(L914,'1D.Report SMS INV1'!$D$5:$J$1005,7,FALSE),""),"")</f>
        <v/>
      </c>
      <c r="R914" s="285" t="str">
        <f>IF($N914="Complete",IF(NOT(ISBLANK(J914)),VLOOKUP(J914,'1E.Report SMS INV2'!$D$5:$J$1005,7,FALSE),""),"")</f>
        <v/>
      </c>
      <c r="S914" s="285" t="str">
        <f>IF($N914="Complete",IF(NOT(ISBLANK(K914)),VLOOKUP(K914,'1E.Report SMS INV2'!$D$5:$J$1005,7,FALSE),""),"")</f>
        <v/>
      </c>
      <c r="T914" s="285" t="str">
        <f>IF($N914="Complete",IF(NOT(ISBLANK(L914)),VLOOKUP(L914,'1E.Report SMS INV2'!$D$5:$J$1005,7,FALSE),""),"")</f>
        <v/>
      </c>
      <c r="U914" s="285" t="str">
        <f>IF(N914="Complete",IF(COUNTIF($J$12:$J914,$J914)+COUNTIF($K$12:$K914,$J914)+COUNTIF($L$12:$L914,$J914)&gt;1,"Data Duplicate",""),"")</f>
        <v/>
      </c>
      <c r="V914" s="263" t="str">
        <f>IF($N914="Complete",VLOOKUP($B914,'1C.Report TOS PreCall'!$B$2:$K$842,7,FALSE)," ")</f>
        <v xml:space="preserve"> </v>
      </c>
      <c r="W914" s="263" t="str">
        <f>IF($N914="Complete",VLOOKUP($B914,'1C.Report TOS PreCall'!$B$2:$K$842,4,FALSE)," ")</f>
        <v xml:space="preserve"> </v>
      </c>
      <c r="X914" s="263"/>
      <c r="Y914" s="263" t="str">
        <f>IF($N914="Complete",VLOOKUP($B914,'1C.Report TOS PreCall'!$B$2:$K$842,6,FALSE)," ")</f>
        <v xml:space="preserve"> </v>
      </c>
      <c r="Z914" s="263" t="str">
        <f>IF($N914="Complete",VLOOKUP($B914,'1C.Report TOS PreCall'!$B$2:$K$842,8,FALSE)," ")</f>
        <v xml:space="preserve"> </v>
      </c>
      <c r="AA914" s="263" t="str">
        <f>IF($N914="Complete",VLOOKUP($B914,'1C.Report TOS PreCall'!$B$2:$K$842,5,FALSE)," ")</f>
        <v xml:space="preserve"> </v>
      </c>
    </row>
    <row r="915" spans="1:27">
      <c r="A915" s="284">
        <v>905</v>
      </c>
      <c r="B915" s="262"/>
      <c r="C915" s="262"/>
      <c r="D915" s="262"/>
      <c r="E915" s="291"/>
      <c r="F915" s="268"/>
      <c r="G915" s="268"/>
      <c r="H915" s="291"/>
      <c r="I915" s="268"/>
      <c r="J915" s="295"/>
      <c r="K915" s="295"/>
      <c r="L915" s="295"/>
      <c r="M915" s="291"/>
      <c r="N915" s="262"/>
      <c r="O915" s="285" t="str">
        <f>IF($N915="Complete",IF(NOT(ISBLANK(J915)),VLOOKUP(J915,'1D.Report SMS INV1'!$D$5:$J$1005,7,FALSE),""),"")</f>
        <v/>
      </c>
      <c r="P915" s="285" t="str">
        <f>IF($N915="Complete",IF(NOT(ISBLANK(K915)),VLOOKUP(K915,'1D.Report SMS INV1'!$D$5:$J$1005,7,FALSE),""),"")</f>
        <v/>
      </c>
      <c r="Q915" s="285" t="str">
        <f>IF($N915="Complete",IF(NOT(ISBLANK(L915)),VLOOKUP(L915,'1D.Report SMS INV1'!$D$5:$J$1005,7,FALSE),""),"")</f>
        <v/>
      </c>
      <c r="R915" s="285" t="str">
        <f>IF($N915="Complete",IF(NOT(ISBLANK(J915)),VLOOKUP(J915,'1E.Report SMS INV2'!$D$5:$J$1005,7,FALSE),""),"")</f>
        <v/>
      </c>
      <c r="S915" s="285" t="str">
        <f>IF($N915="Complete",IF(NOT(ISBLANK(K915)),VLOOKUP(K915,'1E.Report SMS INV2'!$D$5:$J$1005,7,FALSE),""),"")</f>
        <v/>
      </c>
      <c r="T915" s="285" t="str">
        <f>IF($N915="Complete",IF(NOT(ISBLANK(L915)),VLOOKUP(L915,'1E.Report SMS INV2'!$D$5:$J$1005,7,FALSE),""),"")</f>
        <v/>
      </c>
      <c r="U915" s="285" t="str">
        <f>IF(N915="Complete",IF(COUNTIF($J$12:$J915,$J915)+COUNTIF($K$12:$K915,$J915)+COUNTIF($L$12:$L915,$J915)&gt;1,"Data Duplicate",""),"")</f>
        <v/>
      </c>
      <c r="V915" s="263" t="str">
        <f>IF($N915="Complete",VLOOKUP($B915,'1C.Report TOS PreCall'!$B$2:$K$842,7,FALSE)," ")</f>
        <v xml:space="preserve"> </v>
      </c>
      <c r="W915" s="263" t="str">
        <f>IF($N915="Complete",VLOOKUP($B915,'1C.Report TOS PreCall'!$B$2:$K$842,4,FALSE)," ")</f>
        <v xml:space="preserve"> </v>
      </c>
      <c r="X915" s="263"/>
      <c r="Y915" s="263" t="str">
        <f>IF($N915="Complete",VLOOKUP($B915,'1C.Report TOS PreCall'!$B$2:$K$842,6,FALSE)," ")</f>
        <v xml:space="preserve"> </v>
      </c>
      <c r="Z915" s="263" t="str">
        <f>IF($N915="Complete",VLOOKUP($B915,'1C.Report TOS PreCall'!$B$2:$K$842,8,FALSE)," ")</f>
        <v xml:space="preserve"> </v>
      </c>
      <c r="AA915" s="263" t="str">
        <f>IF($N915="Complete",VLOOKUP($B915,'1C.Report TOS PreCall'!$B$2:$K$842,5,FALSE)," ")</f>
        <v xml:space="preserve"> </v>
      </c>
    </row>
    <row r="916" spans="1:27">
      <c r="A916" s="284">
        <v>906</v>
      </c>
      <c r="B916" s="262"/>
      <c r="C916" s="262"/>
      <c r="D916" s="262"/>
      <c r="E916" s="291"/>
      <c r="F916" s="268"/>
      <c r="G916" s="268"/>
      <c r="H916" s="291"/>
      <c r="I916" s="268"/>
      <c r="J916" s="295"/>
      <c r="K916" s="295"/>
      <c r="L916" s="295"/>
      <c r="M916" s="291"/>
      <c r="N916" s="262"/>
      <c r="O916" s="285" t="str">
        <f>IF($N916="Complete",IF(NOT(ISBLANK(J916)),VLOOKUP(J916,'1D.Report SMS INV1'!$D$5:$J$1005,7,FALSE),""),"")</f>
        <v/>
      </c>
      <c r="P916" s="285" t="str">
        <f>IF($N916="Complete",IF(NOT(ISBLANK(K916)),VLOOKUP(K916,'1D.Report SMS INV1'!$D$5:$J$1005,7,FALSE),""),"")</f>
        <v/>
      </c>
      <c r="Q916" s="285" t="str">
        <f>IF($N916="Complete",IF(NOT(ISBLANK(L916)),VLOOKUP(L916,'1D.Report SMS INV1'!$D$5:$J$1005,7,FALSE),""),"")</f>
        <v/>
      </c>
      <c r="R916" s="285" t="str">
        <f>IF($N916="Complete",IF(NOT(ISBLANK(J916)),VLOOKUP(J916,'1E.Report SMS INV2'!$D$5:$J$1005,7,FALSE),""),"")</f>
        <v/>
      </c>
      <c r="S916" s="285" t="str">
        <f>IF($N916="Complete",IF(NOT(ISBLANK(K916)),VLOOKUP(K916,'1E.Report SMS INV2'!$D$5:$J$1005,7,FALSE),""),"")</f>
        <v/>
      </c>
      <c r="T916" s="285" t="str">
        <f>IF($N916="Complete",IF(NOT(ISBLANK(L916)),VLOOKUP(L916,'1E.Report SMS INV2'!$D$5:$J$1005,7,FALSE),""),"")</f>
        <v/>
      </c>
      <c r="U916" s="285" t="str">
        <f>IF(N916="Complete",IF(COUNTIF($J$12:$J916,$J916)+COUNTIF($K$12:$K916,$J916)+COUNTIF($L$12:$L916,$J916)&gt;1,"Data Duplicate",""),"")</f>
        <v/>
      </c>
      <c r="V916" s="263" t="str">
        <f>IF($N916="Complete",VLOOKUP($B916,'1C.Report TOS PreCall'!$B$2:$K$842,7,FALSE)," ")</f>
        <v xml:space="preserve"> </v>
      </c>
      <c r="W916" s="263" t="str">
        <f>IF($N916="Complete",VLOOKUP($B916,'1C.Report TOS PreCall'!$B$2:$K$842,4,FALSE)," ")</f>
        <v xml:space="preserve"> </v>
      </c>
      <c r="X916" s="263"/>
      <c r="Y916" s="263" t="str">
        <f>IF($N916="Complete",VLOOKUP($B916,'1C.Report TOS PreCall'!$B$2:$K$842,6,FALSE)," ")</f>
        <v xml:space="preserve"> </v>
      </c>
      <c r="Z916" s="263" t="str">
        <f>IF($N916="Complete",VLOOKUP($B916,'1C.Report TOS PreCall'!$B$2:$K$842,8,FALSE)," ")</f>
        <v xml:space="preserve"> </v>
      </c>
      <c r="AA916" s="263" t="str">
        <f>IF($N916="Complete",VLOOKUP($B916,'1C.Report TOS PreCall'!$B$2:$K$842,5,FALSE)," ")</f>
        <v xml:space="preserve"> </v>
      </c>
    </row>
    <row r="917" spans="1:27">
      <c r="A917" s="284">
        <v>907</v>
      </c>
      <c r="B917" s="262"/>
      <c r="C917" s="262"/>
      <c r="D917" s="262"/>
      <c r="E917" s="291"/>
      <c r="F917" s="268"/>
      <c r="G917" s="268"/>
      <c r="H917" s="291"/>
      <c r="I917" s="268"/>
      <c r="J917" s="295"/>
      <c r="K917" s="295"/>
      <c r="L917" s="295"/>
      <c r="M917" s="291"/>
      <c r="N917" s="262"/>
      <c r="O917" s="285" t="str">
        <f>IF($N917="Complete",IF(NOT(ISBLANK(J917)),VLOOKUP(J917,'1D.Report SMS INV1'!$D$5:$J$1005,7,FALSE),""),"")</f>
        <v/>
      </c>
      <c r="P917" s="285" t="str">
        <f>IF($N917="Complete",IF(NOT(ISBLANK(K917)),VLOOKUP(K917,'1D.Report SMS INV1'!$D$5:$J$1005,7,FALSE),""),"")</f>
        <v/>
      </c>
      <c r="Q917" s="285" t="str">
        <f>IF($N917="Complete",IF(NOT(ISBLANK(L917)),VLOOKUP(L917,'1D.Report SMS INV1'!$D$5:$J$1005,7,FALSE),""),"")</f>
        <v/>
      </c>
      <c r="R917" s="285" t="str">
        <f>IF($N917="Complete",IF(NOT(ISBLANK(J917)),VLOOKUP(J917,'1E.Report SMS INV2'!$D$5:$J$1005,7,FALSE),""),"")</f>
        <v/>
      </c>
      <c r="S917" s="285" t="str">
        <f>IF($N917="Complete",IF(NOT(ISBLANK(K917)),VLOOKUP(K917,'1E.Report SMS INV2'!$D$5:$J$1005,7,FALSE),""),"")</f>
        <v/>
      </c>
      <c r="T917" s="285" t="str">
        <f>IF($N917="Complete",IF(NOT(ISBLANK(L917)),VLOOKUP(L917,'1E.Report SMS INV2'!$D$5:$J$1005,7,FALSE),""),"")</f>
        <v/>
      </c>
      <c r="U917" s="285" t="str">
        <f>IF(N917="Complete",IF(COUNTIF($J$12:$J917,$J917)+COUNTIF($K$12:$K917,$J917)+COUNTIF($L$12:$L917,$J917)&gt;1,"Data Duplicate",""),"")</f>
        <v/>
      </c>
      <c r="V917" s="263" t="str">
        <f>IF($N917="Complete",VLOOKUP($B917,'1C.Report TOS PreCall'!$B$2:$K$842,7,FALSE)," ")</f>
        <v xml:space="preserve"> </v>
      </c>
      <c r="W917" s="263" t="str">
        <f>IF($N917="Complete",VLOOKUP($B917,'1C.Report TOS PreCall'!$B$2:$K$842,4,FALSE)," ")</f>
        <v xml:space="preserve"> </v>
      </c>
      <c r="X917" s="263"/>
      <c r="Y917" s="263" t="str">
        <f>IF($N917="Complete",VLOOKUP($B917,'1C.Report TOS PreCall'!$B$2:$K$842,6,FALSE)," ")</f>
        <v xml:space="preserve"> </v>
      </c>
      <c r="Z917" s="263" t="str">
        <f>IF($N917="Complete",VLOOKUP($B917,'1C.Report TOS PreCall'!$B$2:$K$842,8,FALSE)," ")</f>
        <v xml:space="preserve"> </v>
      </c>
      <c r="AA917" s="263" t="str">
        <f>IF($N917="Complete",VLOOKUP($B917,'1C.Report TOS PreCall'!$B$2:$K$842,5,FALSE)," ")</f>
        <v xml:space="preserve"> </v>
      </c>
    </row>
    <row r="918" spans="1:27">
      <c r="A918" s="284">
        <v>908</v>
      </c>
      <c r="B918" s="262"/>
      <c r="C918" s="262"/>
      <c r="D918" s="262"/>
      <c r="E918" s="291"/>
      <c r="F918" s="268"/>
      <c r="G918" s="268"/>
      <c r="H918" s="291"/>
      <c r="I918" s="268"/>
      <c r="J918" s="295"/>
      <c r="K918" s="295"/>
      <c r="L918" s="295"/>
      <c r="M918" s="291"/>
      <c r="N918" s="262"/>
      <c r="O918" s="285" t="str">
        <f>IF($N918="Complete",IF(NOT(ISBLANK(J918)),VLOOKUP(J918,'1D.Report SMS INV1'!$D$5:$J$1005,7,FALSE),""),"")</f>
        <v/>
      </c>
      <c r="P918" s="285" t="str">
        <f>IF($N918="Complete",IF(NOT(ISBLANK(K918)),VLOOKUP(K918,'1D.Report SMS INV1'!$D$5:$J$1005,7,FALSE),""),"")</f>
        <v/>
      </c>
      <c r="Q918" s="285" t="str">
        <f>IF($N918="Complete",IF(NOT(ISBLANK(L918)),VLOOKUP(L918,'1D.Report SMS INV1'!$D$5:$J$1005,7,FALSE),""),"")</f>
        <v/>
      </c>
      <c r="R918" s="285" t="str">
        <f>IF($N918="Complete",IF(NOT(ISBLANK(J918)),VLOOKUP(J918,'1E.Report SMS INV2'!$D$5:$J$1005,7,FALSE),""),"")</f>
        <v/>
      </c>
      <c r="S918" s="285" t="str">
        <f>IF($N918="Complete",IF(NOT(ISBLANK(K918)),VLOOKUP(K918,'1E.Report SMS INV2'!$D$5:$J$1005,7,FALSE),""),"")</f>
        <v/>
      </c>
      <c r="T918" s="285" t="str">
        <f>IF($N918="Complete",IF(NOT(ISBLANK(L918)),VLOOKUP(L918,'1E.Report SMS INV2'!$D$5:$J$1005,7,FALSE),""),"")</f>
        <v/>
      </c>
      <c r="U918" s="285" t="str">
        <f>IF(N918="Complete",IF(COUNTIF($J$12:$J918,$J918)+COUNTIF($K$12:$K918,$J918)+COUNTIF($L$12:$L918,$J918)&gt;1,"Data Duplicate",""),"")</f>
        <v/>
      </c>
      <c r="V918" s="263" t="str">
        <f>IF($N918="Complete",VLOOKUP($B918,'1C.Report TOS PreCall'!$B$2:$K$842,7,FALSE)," ")</f>
        <v xml:space="preserve"> </v>
      </c>
      <c r="W918" s="263" t="str">
        <f>IF($N918="Complete",VLOOKUP($B918,'1C.Report TOS PreCall'!$B$2:$K$842,4,FALSE)," ")</f>
        <v xml:space="preserve"> </v>
      </c>
      <c r="X918" s="263"/>
      <c r="Y918" s="263" t="str">
        <f>IF($N918="Complete",VLOOKUP($B918,'1C.Report TOS PreCall'!$B$2:$K$842,6,FALSE)," ")</f>
        <v xml:space="preserve"> </v>
      </c>
      <c r="Z918" s="263" t="str">
        <f>IF($N918="Complete",VLOOKUP($B918,'1C.Report TOS PreCall'!$B$2:$K$842,8,FALSE)," ")</f>
        <v xml:space="preserve"> </v>
      </c>
      <c r="AA918" s="263" t="str">
        <f>IF($N918="Complete",VLOOKUP($B918,'1C.Report TOS PreCall'!$B$2:$K$842,5,FALSE)," ")</f>
        <v xml:space="preserve"> </v>
      </c>
    </row>
    <row r="919" spans="1:27">
      <c r="A919" s="284">
        <v>909</v>
      </c>
      <c r="B919" s="262"/>
      <c r="C919" s="262"/>
      <c r="D919" s="262"/>
      <c r="E919" s="291"/>
      <c r="F919" s="268"/>
      <c r="G919" s="268"/>
      <c r="H919" s="291"/>
      <c r="I919" s="268"/>
      <c r="J919" s="295"/>
      <c r="K919" s="295"/>
      <c r="L919" s="295"/>
      <c r="M919" s="291"/>
      <c r="N919" s="262"/>
      <c r="O919" s="285" t="str">
        <f>IF($N919="Complete",IF(NOT(ISBLANK(J919)),VLOOKUP(J919,'1D.Report SMS INV1'!$D$5:$J$1005,7,FALSE),""),"")</f>
        <v/>
      </c>
      <c r="P919" s="285" t="str">
        <f>IF($N919="Complete",IF(NOT(ISBLANK(K919)),VLOOKUP(K919,'1D.Report SMS INV1'!$D$5:$J$1005,7,FALSE),""),"")</f>
        <v/>
      </c>
      <c r="Q919" s="285" t="str">
        <f>IF($N919="Complete",IF(NOT(ISBLANK(L919)),VLOOKUP(L919,'1D.Report SMS INV1'!$D$5:$J$1005,7,FALSE),""),"")</f>
        <v/>
      </c>
      <c r="R919" s="285" t="str">
        <f>IF($N919="Complete",IF(NOT(ISBLANK(J919)),VLOOKUP(J919,'1E.Report SMS INV2'!$D$5:$J$1005,7,FALSE),""),"")</f>
        <v/>
      </c>
      <c r="S919" s="285" t="str">
        <f>IF($N919="Complete",IF(NOT(ISBLANK(K919)),VLOOKUP(K919,'1E.Report SMS INV2'!$D$5:$J$1005,7,FALSE),""),"")</f>
        <v/>
      </c>
      <c r="T919" s="285" t="str">
        <f>IF($N919="Complete",IF(NOT(ISBLANK(L919)),VLOOKUP(L919,'1E.Report SMS INV2'!$D$5:$J$1005,7,FALSE),""),"")</f>
        <v/>
      </c>
      <c r="U919" s="285" t="str">
        <f>IF(N919="Complete",IF(COUNTIF($J$12:$J919,$J919)+COUNTIF($K$12:$K919,$J919)+COUNTIF($L$12:$L919,$J919)&gt;1,"Data Duplicate",""),"")</f>
        <v/>
      </c>
      <c r="V919" s="263" t="str">
        <f>IF($N919="Complete",VLOOKUP($B919,'1C.Report TOS PreCall'!$B$2:$K$842,7,FALSE)," ")</f>
        <v xml:space="preserve"> </v>
      </c>
      <c r="W919" s="263" t="str">
        <f>IF($N919="Complete",VLOOKUP($B919,'1C.Report TOS PreCall'!$B$2:$K$842,4,FALSE)," ")</f>
        <v xml:space="preserve"> </v>
      </c>
      <c r="X919" s="263"/>
      <c r="Y919" s="263" t="str">
        <f>IF($N919="Complete",VLOOKUP($B919,'1C.Report TOS PreCall'!$B$2:$K$842,6,FALSE)," ")</f>
        <v xml:space="preserve"> </v>
      </c>
      <c r="Z919" s="263" t="str">
        <f>IF($N919="Complete",VLOOKUP($B919,'1C.Report TOS PreCall'!$B$2:$K$842,8,FALSE)," ")</f>
        <v xml:space="preserve"> </v>
      </c>
      <c r="AA919" s="263" t="str">
        <f>IF($N919="Complete",VLOOKUP($B919,'1C.Report TOS PreCall'!$B$2:$K$842,5,FALSE)," ")</f>
        <v xml:space="preserve"> </v>
      </c>
    </row>
    <row r="920" spans="1:27">
      <c r="A920" s="284">
        <v>910</v>
      </c>
      <c r="B920" s="262"/>
      <c r="C920" s="262"/>
      <c r="D920" s="262"/>
      <c r="E920" s="291"/>
      <c r="F920" s="268"/>
      <c r="G920" s="268"/>
      <c r="H920" s="291"/>
      <c r="I920" s="268"/>
      <c r="J920" s="295"/>
      <c r="K920" s="295"/>
      <c r="L920" s="295"/>
      <c r="M920" s="291"/>
      <c r="N920" s="262"/>
      <c r="O920" s="285" t="str">
        <f>IF($N920="Complete",IF(NOT(ISBLANK(J920)),VLOOKUP(J920,'1D.Report SMS INV1'!$D$5:$J$1005,7,FALSE),""),"")</f>
        <v/>
      </c>
      <c r="P920" s="285" t="str">
        <f>IF($N920="Complete",IF(NOT(ISBLANK(K920)),VLOOKUP(K920,'1D.Report SMS INV1'!$D$5:$J$1005,7,FALSE),""),"")</f>
        <v/>
      </c>
      <c r="Q920" s="285" t="str">
        <f>IF($N920="Complete",IF(NOT(ISBLANK(L920)),VLOOKUP(L920,'1D.Report SMS INV1'!$D$5:$J$1005,7,FALSE),""),"")</f>
        <v/>
      </c>
      <c r="R920" s="285" t="str">
        <f>IF($N920="Complete",IF(NOT(ISBLANK(J920)),VLOOKUP(J920,'1E.Report SMS INV2'!$D$5:$J$1005,7,FALSE),""),"")</f>
        <v/>
      </c>
      <c r="S920" s="285" t="str">
        <f>IF($N920="Complete",IF(NOT(ISBLANK(K920)),VLOOKUP(K920,'1E.Report SMS INV2'!$D$5:$J$1005,7,FALSE),""),"")</f>
        <v/>
      </c>
      <c r="T920" s="285" t="str">
        <f>IF($N920="Complete",IF(NOT(ISBLANK(L920)),VLOOKUP(L920,'1E.Report SMS INV2'!$D$5:$J$1005,7,FALSE),""),"")</f>
        <v/>
      </c>
      <c r="U920" s="285" t="str">
        <f>IF(N920="Complete",IF(COUNTIF($J$12:$J920,$J920)+COUNTIF($K$12:$K920,$J920)+COUNTIF($L$12:$L920,$J920)&gt;1,"Data Duplicate",""),"")</f>
        <v/>
      </c>
      <c r="V920" s="263" t="str">
        <f>IF($N920="Complete",VLOOKUP($B920,'1C.Report TOS PreCall'!$B$2:$K$842,7,FALSE)," ")</f>
        <v xml:space="preserve"> </v>
      </c>
      <c r="W920" s="263" t="str">
        <f>IF($N920="Complete",VLOOKUP($B920,'1C.Report TOS PreCall'!$B$2:$K$842,4,FALSE)," ")</f>
        <v xml:space="preserve"> </v>
      </c>
      <c r="X920" s="263"/>
      <c r="Y920" s="263" t="str">
        <f>IF($N920="Complete",VLOOKUP($B920,'1C.Report TOS PreCall'!$B$2:$K$842,6,FALSE)," ")</f>
        <v xml:space="preserve"> </v>
      </c>
      <c r="Z920" s="263" t="str">
        <f>IF($N920="Complete",VLOOKUP($B920,'1C.Report TOS PreCall'!$B$2:$K$842,8,FALSE)," ")</f>
        <v xml:space="preserve"> </v>
      </c>
      <c r="AA920" s="263" t="str">
        <f>IF($N920="Complete",VLOOKUP($B920,'1C.Report TOS PreCall'!$B$2:$K$842,5,FALSE)," ")</f>
        <v xml:space="preserve"> </v>
      </c>
    </row>
    <row r="921" spans="1:27">
      <c r="A921" s="284">
        <v>911</v>
      </c>
      <c r="B921" s="262"/>
      <c r="C921" s="262"/>
      <c r="D921" s="262"/>
      <c r="E921" s="291"/>
      <c r="F921" s="268"/>
      <c r="G921" s="268"/>
      <c r="H921" s="291"/>
      <c r="I921" s="268"/>
      <c r="J921" s="295"/>
      <c r="K921" s="295"/>
      <c r="L921" s="295"/>
      <c r="M921" s="291"/>
      <c r="N921" s="262"/>
      <c r="O921" s="285" t="str">
        <f>IF($N921="Complete",IF(NOT(ISBLANK(J921)),VLOOKUP(J921,'1D.Report SMS INV1'!$D$5:$J$1005,7,FALSE),""),"")</f>
        <v/>
      </c>
      <c r="P921" s="285" t="str">
        <f>IF($N921="Complete",IF(NOT(ISBLANK(K921)),VLOOKUP(K921,'1D.Report SMS INV1'!$D$5:$J$1005,7,FALSE),""),"")</f>
        <v/>
      </c>
      <c r="Q921" s="285" t="str">
        <f>IF($N921="Complete",IF(NOT(ISBLANK(L921)),VLOOKUP(L921,'1D.Report SMS INV1'!$D$5:$J$1005,7,FALSE),""),"")</f>
        <v/>
      </c>
      <c r="R921" s="285" t="str">
        <f>IF($N921="Complete",IF(NOT(ISBLANK(J921)),VLOOKUP(J921,'1E.Report SMS INV2'!$D$5:$J$1005,7,FALSE),""),"")</f>
        <v/>
      </c>
      <c r="S921" s="285" t="str">
        <f>IF($N921="Complete",IF(NOT(ISBLANK(K921)),VLOOKUP(K921,'1E.Report SMS INV2'!$D$5:$J$1005,7,FALSE),""),"")</f>
        <v/>
      </c>
      <c r="T921" s="285" t="str">
        <f>IF($N921="Complete",IF(NOT(ISBLANK(L921)),VLOOKUP(L921,'1E.Report SMS INV2'!$D$5:$J$1005,7,FALSE),""),"")</f>
        <v/>
      </c>
      <c r="U921" s="285" t="str">
        <f>IF(N921="Complete",IF(COUNTIF($J$12:$J921,$J921)+COUNTIF($K$12:$K921,$J921)+COUNTIF($L$12:$L921,$J921)&gt;1,"Data Duplicate",""),"")</f>
        <v/>
      </c>
      <c r="V921" s="263" t="str">
        <f>IF($N921="Complete",VLOOKUP($B921,'1C.Report TOS PreCall'!$B$2:$K$842,7,FALSE)," ")</f>
        <v xml:space="preserve"> </v>
      </c>
      <c r="W921" s="263" t="str">
        <f>IF($N921="Complete",VLOOKUP($B921,'1C.Report TOS PreCall'!$B$2:$K$842,4,FALSE)," ")</f>
        <v xml:space="preserve"> </v>
      </c>
      <c r="X921" s="263"/>
      <c r="Y921" s="263" t="str">
        <f>IF($N921="Complete",VLOOKUP($B921,'1C.Report TOS PreCall'!$B$2:$K$842,6,FALSE)," ")</f>
        <v xml:space="preserve"> </v>
      </c>
      <c r="Z921" s="263" t="str">
        <f>IF($N921="Complete",VLOOKUP($B921,'1C.Report TOS PreCall'!$B$2:$K$842,8,FALSE)," ")</f>
        <v xml:space="preserve"> </v>
      </c>
      <c r="AA921" s="263" t="str">
        <f>IF($N921="Complete",VLOOKUP($B921,'1C.Report TOS PreCall'!$B$2:$K$842,5,FALSE)," ")</f>
        <v xml:space="preserve"> </v>
      </c>
    </row>
    <row r="922" spans="1:27">
      <c r="A922" s="284">
        <v>912</v>
      </c>
      <c r="B922" s="262"/>
      <c r="C922" s="262"/>
      <c r="D922" s="262"/>
      <c r="E922" s="291"/>
      <c r="F922" s="268"/>
      <c r="G922" s="268"/>
      <c r="H922" s="291"/>
      <c r="I922" s="268"/>
      <c r="J922" s="295"/>
      <c r="K922" s="295"/>
      <c r="L922" s="295"/>
      <c r="M922" s="291"/>
      <c r="N922" s="262"/>
      <c r="O922" s="285" t="str">
        <f>IF($N922="Complete",IF(NOT(ISBLANK(J922)),VLOOKUP(J922,'1D.Report SMS INV1'!$D$5:$J$1005,7,FALSE),""),"")</f>
        <v/>
      </c>
      <c r="P922" s="285" t="str">
        <f>IF($N922="Complete",IF(NOT(ISBLANK(K922)),VLOOKUP(K922,'1D.Report SMS INV1'!$D$5:$J$1005,7,FALSE),""),"")</f>
        <v/>
      </c>
      <c r="Q922" s="285" t="str">
        <f>IF($N922="Complete",IF(NOT(ISBLANK(L922)),VLOOKUP(L922,'1D.Report SMS INV1'!$D$5:$J$1005,7,FALSE),""),"")</f>
        <v/>
      </c>
      <c r="R922" s="285" t="str">
        <f>IF($N922="Complete",IF(NOT(ISBLANK(J922)),VLOOKUP(J922,'1E.Report SMS INV2'!$D$5:$J$1005,7,FALSE),""),"")</f>
        <v/>
      </c>
      <c r="S922" s="285" t="str">
        <f>IF($N922="Complete",IF(NOT(ISBLANK(K922)),VLOOKUP(K922,'1E.Report SMS INV2'!$D$5:$J$1005,7,FALSE),""),"")</f>
        <v/>
      </c>
      <c r="T922" s="285" t="str">
        <f>IF($N922="Complete",IF(NOT(ISBLANK(L922)),VLOOKUP(L922,'1E.Report SMS INV2'!$D$5:$J$1005,7,FALSE),""),"")</f>
        <v/>
      </c>
      <c r="U922" s="285" t="str">
        <f>IF(N922="Complete",IF(COUNTIF($J$12:$J922,$J922)+COUNTIF($K$12:$K922,$J922)+COUNTIF($L$12:$L922,$J922)&gt;1,"Data Duplicate",""),"")</f>
        <v/>
      </c>
      <c r="V922" s="263" t="str">
        <f>IF($N922="Complete",VLOOKUP($B922,'1C.Report TOS PreCall'!$B$2:$K$842,7,FALSE)," ")</f>
        <v xml:space="preserve"> </v>
      </c>
      <c r="W922" s="263" t="str">
        <f>IF($N922="Complete",VLOOKUP($B922,'1C.Report TOS PreCall'!$B$2:$K$842,4,FALSE)," ")</f>
        <v xml:space="preserve"> </v>
      </c>
      <c r="X922" s="263"/>
      <c r="Y922" s="263" t="str">
        <f>IF($N922="Complete",VLOOKUP($B922,'1C.Report TOS PreCall'!$B$2:$K$842,6,FALSE)," ")</f>
        <v xml:space="preserve"> </v>
      </c>
      <c r="Z922" s="263" t="str">
        <f>IF($N922="Complete",VLOOKUP($B922,'1C.Report TOS PreCall'!$B$2:$K$842,8,FALSE)," ")</f>
        <v xml:space="preserve"> </v>
      </c>
      <c r="AA922" s="263" t="str">
        <f>IF($N922="Complete",VLOOKUP($B922,'1C.Report TOS PreCall'!$B$2:$K$842,5,FALSE)," ")</f>
        <v xml:space="preserve"> </v>
      </c>
    </row>
    <row r="923" spans="1:27">
      <c r="A923" s="284">
        <v>913</v>
      </c>
      <c r="B923" s="262"/>
      <c r="C923" s="262"/>
      <c r="D923" s="262"/>
      <c r="E923" s="291"/>
      <c r="F923" s="268"/>
      <c r="G923" s="268"/>
      <c r="H923" s="291"/>
      <c r="I923" s="268"/>
      <c r="J923" s="295"/>
      <c r="K923" s="295"/>
      <c r="L923" s="295"/>
      <c r="M923" s="291"/>
      <c r="N923" s="262"/>
      <c r="O923" s="285" t="str">
        <f>IF($N923="Complete",IF(NOT(ISBLANK(J923)),VLOOKUP(J923,'1D.Report SMS INV1'!$D$5:$J$1005,7,FALSE),""),"")</f>
        <v/>
      </c>
      <c r="P923" s="285" t="str">
        <f>IF($N923="Complete",IF(NOT(ISBLANK(K923)),VLOOKUP(K923,'1D.Report SMS INV1'!$D$5:$J$1005,7,FALSE),""),"")</f>
        <v/>
      </c>
      <c r="Q923" s="285" t="str">
        <f>IF($N923="Complete",IF(NOT(ISBLANK(L923)),VLOOKUP(L923,'1D.Report SMS INV1'!$D$5:$J$1005,7,FALSE),""),"")</f>
        <v/>
      </c>
      <c r="R923" s="285" t="str">
        <f>IF($N923="Complete",IF(NOT(ISBLANK(J923)),VLOOKUP(J923,'1E.Report SMS INV2'!$D$5:$J$1005,7,FALSE),""),"")</f>
        <v/>
      </c>
      <c r="S923" s="285" t="str">
        <f>IF($N923="Complete",IF(NOT(ISBLANK(K923)),VLOOKUP(K923,'1E.Report SMS INV2'!$D$5:$J$1005,7,FALSE),""),"")</f>
        <v/>
      </c>
      <c r="T923" s="285" t="str">
        <f>IF($N923="Complete",IF(NOT(ISBLANK(L923)),VLOOKUP(L923,'1E.Report SMS INV2'!$D$5:$J$1005,7,FALSE),""),"")</f>
        <v/>
      </c>
      <c r="U923" s="285" t="str">
        <f>IF(N923="Complete",IF(COUNTIF($J$12:$J923,$J923)+COUNTIF($K$12:$K923,$J923)+COUNTIF($L$12:$L923,$J923)&gt;1,"Data Duplicate",""),"")</f>
        <v/>
      </c>
      <c r="V923" s="263" t="str">
        <f>IF($N923="Complete",VLOOKUP($B923,'1C.Report TOS PreCall'!$B$2:$K$842,7,FALSE)," ")</f>
        <v xml:space="preserve"> </v>
      </c>
      <c r="W923" s="263" t="str">
        <f>IF($N923="Complete",VLOOKUP($B923,'1C.Report TOS PreCall'!$B$2:$K$842,4,FALSE)," ")</f>
        <v xml:space="preserve"> </v>
      </c>
      <c r="X923" s="263"/>
      <c r="Y923" s="263" t="str">
        <f>IF($N923="Complete",VLOOKUP($B923,'1C.Report TOS PreCall'!$B$2:$K$842,6,FALSE)," ")</f>
        <v xml:space="preserve"> </v>
      </c>
      <c r="Z923" s="263" t="str">
        <f>IF($N923="Complete",VLOOKUP($B923,'1C.Report TOS PreCall'!$B$2:$K$842,8,FALSE)," ")</f>
        <v xml:space="preserve"> </v>
      </c>
      <c r="AA923" s="263" t="str">
        <f>IF($N923="Complete",VLOOKUP($B923,'1C.Report TOS PreCall'!$B$2:$K$842,5,FALSE)," ")</f>
        <v xml:space="preserve"> </v>
      </c>
    </row>
    <row r="924" spans="1:27">
      <c r="A924" s="284">
        <v>914</v>
      </c>
      <c r="B924" s="262"/>
      <c r="C924" s="262"/>
      <c r="D924" s="262"/>
      <c r="E924" s="291"/>
      <c r="F924" s="268"/>
      <c r="G924" s="268"/>
      <c r="H924" s="291"/>
      <c r="I924" s="268"/>
      <c r="J924" s="295"/>
      <c r="K924" s="295"/>
      <c r="L924" s="295"/>
      <c r="M924" s="291"/>
      <c r="N924" s="262"/>
      <c r="O924" s="285" t="str">
        <f>IF($N924="Complete",IF(NOT(ISBLANK(J924)),VLOOKUP(J924,'1D.Report SMS INV1'!$D$5:$J$1005,7,FALSE),""),"")</f>
        <v/>
      </c>
      <c r="P924" s="285" t="str">
        <f>IF($N924="Complete",IF(NOT(ISBLANK(K924)),VLOOKUP(K924,'1D.Report SMS INV1'!$D$5:$J$1005,7,FALSE),""),"")</f>
        <v/>
      </c>
      <c r="Q924" s="285" t="str">
        <f>IF($N924="Complete",IF(NOT(ISBLANK(L924)),VLOOKUP(L924,'1D.Report SMS INV1'!$D$5:$J$1005,7,FALSE),""),"")</f>
        <v/>
      </c>
      <c r="R924" s="285" t="str">
        <f>IF($N924="Complete",IF(NOT(ISBLANK(J924)),VLOOKUP(J924,'1E.Report SMS INV2'!$D$5:$J$1005,7,FALSE),""),"")</f>
        <v/>
      </c>
      <c r="S924" s="285" t="str">
        <f>IF($N924="Complete",IF(NOT(ISBLANK(K924)),VLOOKUP(K924,'1E.Report SMS INV2'!$D$5:$J$1005,7,FALSE),""),"")</f>
        <v/>
      </c>
      <c r="T924" s="285" t="str">
        <f>IF($N924="Complete",IF(NOT(ISBLANK(L924)),VLOOKUP(L924,'1E.Report SMS INV2'!$D$5:$J$1005,7,FALSE),""),"")</f>
        <v/>
      </c>
      <c r="U924" s="285" t="str">
        <f>IF(N924="Complete",IF(COUNTIF($J$12:$J924,$J924)+COUNTIF($K$12:$K924,$J924)+COUNTIF($L$12:$L924,$J924)&gt;1,"Data Duplicate",""),"")</f>
        <v/>
      </c>
      <c r="V924" s="263" t="str">
        <f>IF($N924="Complete",VLOOKUP($B924,'1C.Report TOS PreCall'!$B$2:$K$842,7,FALSE)," ")</f>
        <v xml:space="preserve"> </v>
      </c>
      <c r="W924" s="263" t="str">
        <f>IF($N924="Complete",VLOOKUP($B924,'1C.Report TOS PreCall'!$B$2:$K$842,4,FALSE)," ")</f>
        <v xml:space="preserve"> </v>
      </c>
      <c r="X924" s="263"/>
      <c r="Y924" s="263" t="str">
        <f>IF($N924="Complete",VLOOKUP($B924,'1C.Report TOS PreCall'!$B$2:$K$842,6,FALSE)," ")</f>
        <v xml:space="preserve"> </v>
      </c>
      <c r="Z924" s="263" t="str">
        <f>IF($N924="Complete",VLOOKUP($B924,'1C.Report TOS PreCall'!$B$2:$K$842,8,FALSE)," ")</f>
        <v xml:space="preserve"> </v>
      </c>
      <c r="AA924" s="263" t="str">
        <f>IF($N924="Complete",VLOOKUP($B924,'1C.Report TOS PreCall'!$B$2:$K$842,5,FALSE)," ")</f>
        <v xml:space="preserve"> </v>
      </c>
    </row>
    <row r="925" spans="1:27">
      <c r="A925" s="284">
        <v>915</v>
      </c>
      <c r="B925" s="262"/>
      <c r="C925" s="262"/>
      <c r="D925" s="262"/>
      <c r="E925" s="291"/>
      <c r="F925" s="268"/>
      <c r="G925" s="268"/>
      <c r="H925" s="291"/>
      <c r="I925" s="268"/>
      <c r="J925" s="295"/>
      <c r="K925" s="295"/>
      <c r="L925" s="295"/>
      <c r="M925" s="291"/>
      <c r="N925" s="262"/>
      <c r="O925" s="285" t="str">
        <f>IF($N925="Complete",IF(NOT(ISBLANK(J925)),VLOOKUP(J925,'1D.Report SMS INV1'!$D$5:$J$1005,7,FALSE),""),"")</f>
        <v/>
      </c>
      <c r="P925" s="285" t="str">
        <f>IF($N925="Complete",IF(NOT(ISBLANK(K925)),VLOOKUP(K925,'1D.Report SMS INV1'!$D$5:$J$1005,7,FALSE),""),"")</f>
        <v/>
      </c>
      <c r="Q925" s="285" t="str">
        <f>IF($N925="Complete",IF(NOT(ISBLANK(L925)),VLOOKUP(L925,'1D.Report SMS INV1'!$D$5:$J$1005,7,FALSE),""),"")</f>
        <v/>
      </c>
      <c r="R925" s="285" t="str">
        <f>IF($N925="Complete",IF(NOT(ISBLANK(J925)),VLOOKUP(J925,'1E.Report SMS INV2'!$D$5:$J$1005,7,FALSE),""),"")</f>
        <v/>
      </c>
      <c r="S925" s="285" t="str">
        <f>IF($N925="Complete",IF(NOT(ISBLANK(K925)),VLOOKUP(K925,'1E.Report SMS INV2'!$D$5:$J$1005,7,FALSE),""),"")</f>
        <v/>
      </c>
      <c r="T925" s="285" t="str">
        <f>IF($N925="Complete",IF(NOT(ISBLANK(L925)),VLOOKUP(L925,'1E.Report SMS INV2'!$D$5:$J$1005,7,FALSE),""),"")</f>
        <v/>
      </c>
      <c r="U925" s="285" t="str">
        <f>IF(N925="Complete",IF(COUNTIF($J$12:$J925,$J925)+COUNTIF($K$12:$K925,$J925)+COUNTIF($L$12:$L925,$J925)&gt;1,"Data Duplicate",""),"")</f>
        <v/>
      </c>
      <c r="V925" s="263" t="str">
        <f>IF($N925="Complete",VLOOKUP($B925,'1C.Report TOS PreCall'!$B$2:$K$842,7,FALSE)," ")</f>
        <v xml:space="preserve"> </v>
      </c>
      <c r="W925" s="263" t="str">
        <f>IF($N925="Complete",VLOOKUP($B925,'1C.Report TOS PreCall'!$B$2:$K$842,4,FALSE)," ")</f>
        <v xml:space="preserve"> </v>
      </c>
      <c r="X925" s="263"/>
      <c r="Y925" s="263" t="str">
        <f>IF($N925="Complete",VLOOKUP($B925,'1C.Report TOS PreCall'!$B$2:$K$842,6,FALSE)," ")</f>
        <v xml:space="preserve"> </v>
      </c>
      <c r="Z925" s="263" t="str">
        <f>IF($N925="Complete",VLOOKUP($B925,'1C.Report TOS PreCall'!$B$2:$K$842,8,FALSE)," ")</f>
        <v xml:space="preserve"> </v>
      </c>
      <c r="AA925" s="263" t="str">
        <f>IF($N925="Complete",VLOOKUP($B925,'1C.Report TOS PreCall'!$B$2:$K$842,5,FALSE)," ")</f>
        <v xml:space="preserve"> </v>
      </c>
    </row>
    <row r="926" spans="1:27">
      <c r="A926" s="284">
        <v>916</v>
      </c>
      <c r="B926" s="262"/>
      <c r="C926" s="262"/>
      <c r="D926" s="262"/>
      <c r="E926" s="291"/>
      <c r="F926" s="268"/>
      <c r="G926" s="268"/>
      <c r="H926" s="291"/>
      <c r="I926" s="268"/>
      <c r="J926" s="295"/>
      <c r="K926" s="295"/>
      <c r="L926" s="295"/>
      <c r="M926" s="291"/>
      <c r="N926" s="262"/>
      <c r="O926" s="285" t="str">
        <f>IF($N926="Complete",IF(NOT(ISBLANK(J926)),VLOOKUP(J926,'1D.Report SMS INV1'!$D$5:$J$1005,7,FALSE),""),"")</f>
        <v/>
      </c>
      <c r="P926" s="285" t="str">
        <f>IF($N926="Complete",IF(NOT(ISBLANK(K926)),VLOOKUP(K926,'1D.Report SMS INV1'!$D$5:$J$1005,7,FALSE),""),"")</f>
        <v/>
      </c>
      <c r="Q926" s="285" t="str">
        <f>IF($N926="Complete",IF(NOT(ISBLANK(L926)),VLOOKUP(L926,'1D.Report SMS INV1'!$D$5:$J$1005,7,FALSE),""),"")</f>
        <v/>
      </c>
      <c r="R926" s="285" t="str">
        <f>IF($N926="Complete",IF(NOT(ISBLANK(J926)),VLOOKUP(J926,'1E.Report SMS INV2'!$D$5:$J$1005,7,FALSE),""),"")</f>
        <v/>
      </c>
      <c r="S926" s="285" t="str">
        <f>IF($N926="Complete",IF(NOT(ISBLANK(K926)),VLOOKUP(K926,'1E.Report SMS INV2'!$D$5:$J$1005,7,FALSE),""),"")</f>
        <v/>
      </c>
      <c r="T926" s="285" t="str">
        <f>IF($N926="Complete",IF(NOT(ISBLANK(L926)),VLOOKUP(L926,'1E.Report SMS INV2'!$D$5:$J$1005,7,FALSE),""),"")</f>
        <v/>
      </c>
      <c r="U926" s="285" t="str">
        <f>IF(N926="Complete",IF(COUNTIF($J$12:$J926,$J926)+COUNTIF($K$12:$K926,$J926)+COUNTIF($L$12:$L926,$J926)&gt;1,"Data Duplicate",""),"")</f>
        <v/>
      </c>
      <c r="V926" s="263" t="str">
        <f>IF($N926="Complete",VLOOKUP($B926,'1C.Report TOS PreCall'!$B$2:$K$842,7,FALSE)," ")</f>
        <v xml:space="preserve"> </v>
      </c>
      <c r="W926" s="263" t="str">
        <f>IF($N926="Complete",VLOOKUP($B926,'1C.Report TOS PreCall'!$B$2:$K$842,4,FALSE)," ")</f>
        <v xml:space="preserve"> </v>
      </c>
      <c r="X926" s="263"/>
      <c r="Y926" s="263" t="str">
        <f>IF($N926="Complete",VLOOKUP($B926,'1C.Report TOS PreCall'!$B$2:$K$842,6,FALSE)," ")</f>
        <v xml:space="preserve"> </v>
      </c>
      <c r="Z926" s="263" t="str">
        <f>IF($N926="Complete",VLOOKUP($B926,'1C.Report TOS PreCall'!$B$2:$K$842,8,FALSE)," ")</f>
        <v xml:space="preserve"> </v>
      </c>
      <c r="AA926" s="263" t="str">
        <f>IF($N926="Complete",VLOOKUP($B926,'1C.Report TOS PreCall'!$B$2:$K$842,5,FALSE)," ")</f>
        <v xml:space="preserve"> </v>
      </c>
    </row>
    <row r="927" spans="1:27">
      <c r="A927" s="284">
        <v>917</v>
      </c>
      <c r="B927" s="262"/>
      <c r="C927" s="262"/>
      <c r="D927" s="262"/>
      <c r="E927" s="291"/>
      <c r="F927" s="268"/>
      <c r="G927" s="268"/>
      <c r="H927" s="291"/>
      <c r="I927" s="268"/>
      <c r="J927" s="295"/>
      <c r="K927" s="295"/>
      <c r="L927" s="295"/>
      <c r="M927" s="291"/>
      <c r="N927" s="262"/>
      <c r="O927" s="285" t="str">
        <f>IF($N927="Complete",IF(NOT(ISBLANK(J927)),VLOOKUP(J927,'1D.Report SMS INV1'!$D$5:$J$1005,7,FALSE),""),"")</f>
        <v/>
      </c>
      <c r="P927" s="285" t="str">
        <f>IF($N927="Complete",IF(NOT(ISBLANK(K927)),VLOOKUP(K927,'1D.Report SMS INV1'!$D$5:$J$1005,7,FALSE),""),"")</f>
        <v/>
      </c>
      <c r="Q927" s="285" t="str">
        <f>IF($N927="Complete",IF(NOT(ISBLANK(L927)),VLOOKUP(L927,'1D.Report SMS INV1'!$D$5:$J$1005,7,FALSE),""),"")</f>
        <v/>
      </c>
      <c r="R927" s="285" t="str">
        <f>IF($N927="Complete",IF(NOT(ISBLANK(J927)),VLOOKUP(J927,'1E.Report SMS INV2'!$D$5:$J$1005,7,FALSE),""),"")</f>
        <v/>
      </c>
      <c r="S927" s="285" t="str">
        <f>IF($N927="Complete",IF(NOT(ISBLANK(K927)),VLOOKUP(K927,'1E.Report SMS INV2'!$D$5:$J$1005,7,FALSE),""),"")</f>
        <v/>
      </c>
      <c r="T927" s="285" t="str">
        <f>IF($N927="Complete",IF(NOT(ISBLANK(L927)),VLOOKUP(L927,'1E.Report SMS INV2'!$D$5:$J$1005,7,FALSE),""),"")</f>
        <v/>
      </c>
      <c r="U927" s="285" t="str">
        <f>IF(N927="Complete",IF(COUNTIF($J$12:$J927,$J927)+COUNTIF($K$12:$K927,$J927)+COUNTIF($L$12:$L927,$J927)&gt;1,"Data Duplicate",""),"")</f>
        <v/>
      </c>
      <c r="V927" s="263" t="str">
        <f>IF($N927="Complete",VLOOKUP($B927,'1C.Report TOS PreCall'!$B$2:$K$842,7,FALSE)," ")</f>
        <v xml:space="preserve"> </v>
      </c>
      <c r="W927" s="263" t="str">
        <f>IF($N927="Complete",VLOOKUP($B927,'1C.Report TOS PreCall'!$B$2:$K$842,4,FALSE)," ")</f>
        <v xml:space="preserve"> </v>
      </c>
      <c r="X927" s="263"/>
      <c r="Y927" s="263" t="str">
        <f>IF($N927="Complete",VLOOKUP($B927,'1C.Report TOS PreCall'!$B$2:$K$842,6,FALSE)," ")</f>
        <v xml:space="preserve"> </v>
      </c>
      <c r="Z927" s="263" t="str">
        <f>IF($N927="Complete",VLOOKUP($B927,'1C.Report TOS PreCall'!$B$2:$K$842,8,FALSE)," ")</f>
        <v xml:space="preserve"> </v>
      </c>
      <c r="AA927" s="263" t="str">
        <f>IF($N927="Complete",VLOOKUP($B927,'1C.Report TOS PreCall'!$B$2:$K$842,5,FALSE)," ")</f>
        <v xml:space="preserve"> </v>
      </c>
    </row>
    <row r="928" spans="1:27">
      <c r="A928" s="284">
        <v>918</v>
      </c>
      <c r="B928" s="262"/>
      <c r="C928" s="262"/>
      <c r="D928" s="262"/>
      <c r="E928" s="291"/>
      <c r="F928" s="268"/>
      <c r="G928" s="268"/>
      <c r="H928" s="291"/>
      <c r="I928" s="268"/>
      <c r="J928" s="295"/>
      <c r="K928" s="295"/>
      <c r="L928" s="295"/>
      <c r="M928" s="291"/>
      <c r="N928" s="262"/>
      <c r="O928" s="285" t="str">
        <f>IF($N928="Complete",IF(NOT(ISBLANK(J928)),VLOOKUP(J928,'1D.Report SMS INV1'!$D$5:$J$1005,7,FALSE),""),"")</f>
        <v/>
      </c>
      <c r="P928" s="285" t="str">
        <f>IF($N928="Complete",IF(NOT(ISBLANK(K928)),VLOOKUP(K928,'1D.Report SMS INV1'!$D$5:$J$1005,7,FALSE),""),"")</f>
        <v/>
      </c>
      <c r="Q928" s="285" t="str">
        <f>IF($N928="Complete",IF(NOT(ISBLANK(L928)),VLOOKUP(L928,'1D.Report SMS INV1'!$D$5:$J$1005,7,FALSE),""),"")</f>
        <v/>
      </c>
      <c r="R928" s="285" t="str">
        <f>IF($N928="Complete",IF(NOT(ISBLANK(J928)),VLOOKUP(J928,'1E.Report SMS INV2'!$D$5:$J$1005,7,FALSE),""),"")</f>
        <v/>
      </c>
      <c r="S928" s="285" t="str">
        <f>IF($N928="Complete",IF(NOT(ISBLANK(K928)),VLOOKUP(K928,'1E.Report SMS INV2'!$D$5:$J$1005,7,FALSE),""),"")</f>
        <v/>
      </c>
      <c r="T928" s="285" t="str">
        <f>IF($N928="Complete",IF(NOT(ISBLANK(L928)),VLOOKUP(L928,'1E.Report SMS INV2'!$D$5:$J$1005,7,FALSE),""),"")</f>
        <v/>
      </c>
      <c r="U928" s="285" t="str">
        <f>IF(N928="Complete",IF(COUNTIF($J$12:$J928,$J928)+COUNTIF($K$12:$K928,$J928)+COUNTIF($L$12:$L928,$J928)&gt;1,"Data Duplicate",""),"")</f>
        <v/>
      </c>
      <c r="V928" s="263" t="str">
        <f>IF($N928="Complete",VLOOKUP($B928,'1C.Report TOS PreCall'!$B$2:$K$842,7,FALSE)," ")</f>
        <v xml:space="preserve"> </v>
      </c>
      <c r="W928" s="263" t="str">
        <f>IF($N928="Complete",VLOOKUP($B928,'1C.Report TOS PreCall'!$B$2:$K$842,4,FALSE)," ")</f>
        <v xml:space="preserve"> </v>
      </c>
      <c r="X928" s="263"/>
      <c r="Y928" s="263" t="str">
        <f>IF($N928="Complete",VLOOKUP($B928,'1C.Report TOS PreCall'!$B$2:$K$842,6,FALSE)," ")</f>
        <v xml:space="preserve"> </v>
      </c>
      <c r="Z928" s="263" t="str">
        <f>IF($N928="Complete",VLOOKUP($B928,'1C.Report TOS PreCall'!$B$2:$K$842,8,FALSE)," ")</f>
        <v xml:space="preserve"> </v>
      </c>
      <c r="AA928" s="263" t="str">
        <f>IF($N928="Complete",VLOOKUP($B928,'1C.Report TOS PreCall'!$B$2:$K$842,5,FALSE)," ")</f>
        <v xml:space="preserve"> </v>
      </c>
    </row>
    <row r="929" spans="1:27">
      <c r="A929" s="284">
        <v>919</v>
      </c>
      <c r="B929" s="262"/>
      <c r="C929" s="262"/>
      <c r="D929" s="262"/>
      <c r="E929" s="291"/>
      <c r="F929" s="268"/>
      <c r="G929" s="268"/>
      <c r="H929" s="291"/>
      <c r="I929" s="268"/>
      <c r="J929" s="295"/>
      <c r="K929" s="295"/>
      <c r="L929" s="295"/>
      <c r="M929" s="291"/>
      <c r="N929" s="262"/>
      <c r="O929" s="285" t="str">
        <f>IF($N929="Complete",IF(NOT(ISBLANK(J929)),VLOOKUP(J929,'1D.Report SMS INV1'!$D$5:$J$1005,7,FALSE),""),"")</f>
        <v/>
      </c>
      <c r="P929" s="285" t="str">
        <f>IF($N929="Complete",IF(NOT(ISBLANK(K929)),VLOOKUP(K929,'1D.Report SMS INV1'!$D$5:$J$1005,7,FALSE),""),"")</f>
        <v/>
      </c>
      <c r="Q929" s="285" t="str">
        <f>IF($N929="Complete",IF(NOT(ISBLANK(L929)),VLOOKUP(L929,'1D.Report SMS INV1'!$D$5:$J$1005,7,FALSE),""),"")</f>
        <v/>
      </c>
      <c r="R929" s="285" t="str">
        <f>IF($N929="Complete",IF(NOT(ISBLANK(J929)),VLOOKUP(J929,'1E.Report SMS INV2'!$D$5:$J$1005,7,FALSE),""),"")</f>
        <v/>
      </c>
      <c r="S929" s="285" t="str">
        <f>IF($N929="Complete",IF(NOT(ISBLANK(K929)),VLOOKUP(K929,'1E.Report SMS INV2'!$D$5:$J$1005,7,FALSE),""),"")</f>
        <v/>
      </c>
      <c r="T929" s="285" t="str">
        <f>IF($N929="Complete",IF(NOT(ISBLANK(L929)),VLOOKUP(L929,'1E.Report SMS INV2'!$D$5:$J$1005,7,FALSE),""),"")</f>
        <v/>
      </c>
      <c r="U929" s="285" t="str">
        <f>IF(N929="Complete",IF(COUNTIF($J$12:$J929,$J929)+COUNTIF($K$12:$K929,$J929)+COUNTIF($L$12:$L929,$J929)&gt;1,"Data Duplicate",""),"")</f>
        <v/>
      </c>
      <c r="V929" s="263" t="str">
        <f>IF($N929="Complete",VLOOKUP($B929,'1C.Report TOS PreCall'!$B$2:$K$842,7,FALSE)," ")</f>
        <v xml:space="preserve"> </v>
      </c>
      <c r="W929" s="263" t="str">
        <f>IF($N929="Complete",VLOOKUP($B929,'1C.Report TOS PreCall'!$B$2:$K$842,4,FALSE)," ")</f>
        <v xml:space="preserve"> </v>
      </c>
      <c r="X929" s="263"/>
      <c r="Y929" s="263" t="str">
        <f>IF($N929="Complete",VLOOKUP($B929,'1C.Report TOS PreCall'!$B$2:$K$842,6,FALSE)," ")</f>
        <v xml:space="preserve"> </v>
      </c>
      <c r="Z929" s="263" t="str">
        <f>IF($N929="Complete",VLOOKUP($B929,'1C.Report TOS PreCall'!$B$2:$K$842,8,FALSE)," ")</f>
        <v xml:space="preserve"> </v>
      </c>
      <c r="AA929" s="263" t="str">
        <f>IF($N929="Complete",VLOOKUP($B929,'1C.Report TOS PreCall'!$B$2:$K$842,5,FALSE)," ")</f>
        <v xml:space="preserve"> </v>
      </c>
    </row>
    <row r="930" spans="1:27">
      <c r="A930" s="284">
        <v>920</v>
      </c>
      <c r="B930" s="262"/>
      <c r="C930" s="262"/>
      <c r="D930" s="262"/>
      <c r="E930" s="291"/>
      <c r="F930" s="268"/>
      <c r="G930" s="268"/>
      <c r="H930" s="291"/>
      <c r="I930" s="268"/>
      <c r="J930" s="295"/>
      <c r="K930" s="295"/>
      <c r="L930" s="295"/>
      <c r="M930" s="291"/>
      <c r="N930" s="262"/>
      <c r="O930" s="285" t="str">
        <f>IF($N930="Complete",IF(NOT(ISBLANK(J930)),VLOOKUP(J930,'1D.Report SMS INV1'!$D$5:$J$1005,7,FALSE),""),"")</f>
        <v/>
      </c>
      <c r="P930" s="285" t="str">
        <f>IF($N930="Complete",IF(NOT(ISBLANK(K930)),VLOOKUP(K930,'1D.Report SMS INV1'!$D$5:$J$1005,7,FALSE),""),"")</f>
        <v/>
      </c>
      <c r="Q930" s="285" t="str">
        <f>IF($N930="Complete",IF(NOT(ISBLANK(L930)),VLOOKUP(L930,'1D.Report SMS INV1'!$D$5:$J$1005,7,FALSE),""),"")</f>
        <v/>
      </c>
      <c r="R930" s="285" t="str">
        <f>IF($N930="Complete",IF(NOT(ISBLANK(J930)),VLOOKUP(J930,'1E.Report SMS INV2'!$D$5:$J$1005,7,FALSE),""),"")</f>
        <v/>
      </c>
      <c r="S930" s="285" t="str">
        <f>IF($N930="Complete",IF(NOT(ISBLANK(K930)),VLOOKUP(K930,'1E.Report SMS INV2'!$D$5:$J$1005,7,FALSE),""),"")</f>
        <v/>
      </c>
      <c r="T930" s="285" t="str">
        <f>IF($N930="Complete",IF(NOT(ISBLANK(L930)),VLOOKUP(L930,'1E.Report SMS INV2'!$D$5:$J$1005,7,FALSE),""),"")</f>
        <v/>
      </c>
      <c r="U930" s="285" t="str">
        <f>IF(N930="Complete",IF(COUNTIF($J$12:$J930,$J930)+COUNTIF($K$12:$K930,$J930)+COUNTIF($L$12:$L930,$J930)&gt;1,"Data Duplicate",""),"")</f>
        <v/>
      </c>
      <c r="V930" s="263" t="str">
        <f>IF($N930="Complete",VLOOKUP($B930,'1C.Report TOS PreCall'!$B$2:$K$842,7,FALSE)," ")</f>
        <v xml:space="preserve"> </v>
      </c>
      <c r="W930" s="263" t="str">
        <f>IF($N930="Complete",VLOOKUP($B930,'1C.Report TOS PreCall'!$B$2:$K$842,4,FALSE)," ")</f>
        <v xml:space="preserve"> </v>
      </c>
      <c r="X930" s="263"/>
      <c r="Y930" s="263" t="str">
        <f>IF($N930="Complete",VLOOKUP($B930,'1C.Report TOS PreCall'!$B$2:$K$842,6,FALSE)," ")</f>
        <v xml:space="preserve"> </v>
      </c>
      <c r="Z930" s="263" t="str">
        <f>IF($N930="Complete",VLOOKUP($B930,'1C.Report TOS PreCall'!$B$2:$K$842,8,FALSE)," ")</f>
        <v xml:space="preserve"> </v>
      </c>
      <c r="AA930" s="263" t="str">
        <f>IF($N930="Complete",VLOOKUP($B930,'1C.Report TOS PreCall'!$B$2:$K$842,5,FALSE)," ")</f>
        <v xml:space="preserve"> </v>
      </c>
    </row>
    <row r="931" spans="1:27">
      <c r="A931" s="284">
        <v>921</v>
      </c>
      <c r="B931" s="262"/>
      <c r="C931" s="262"/>
      <c r="D931" s="262"/>
      <c r="E931" s="291"/>
      <c r="F931" s="268"/>
      <c r="G931" s="268"/>
      <c r="H931" s="291"/>
      <c r="I931" s="268"/>
      <c r="J931" s="295"/>
      <c r="K931" s="295"/>
      <c r="L931" s="295"/>
      <c r="M931" s="291"/>
      <c r="N931" s="262"/>
      <c r="O931" s="285" t="str">
        <f>IF($N931="Complete",IF(NOT(ISBLANK(J931)),VLOOKUP(J931,'1D.Report SMS INV1'!$D$5:$J$1005,7,FALSE),""),"")</f>
        <v/>
      </c>
      <c r="P931" s="285" t="str">
        <f>IF($N931="Complete",IF(NOT(ISBLANK(K931)),VLOOKUP(K931,'1D.Report SMS INV1'!$D$5:$J$1005,7,FALSE),""),"")</f>
        <v/>
      </c>
      <c r="Q931" s="285" t="str">
        <f>IF($N931="Complete",IF(NOT(ISBLANK(L931)),VLOOKUP(L931,'1D.Report SMS INV1'!$D$5:$J$1005,7,FALSE),""),"")</f>
        <v/>
      </c>
      <c r="R931" s="285" t="str">
        <f>IF($N931="Complete",IF(NOT(ISBLANK(J931)),VLOOKUP(J931,'1E.Report SMS INV2'!$D$5:$J$1005,7,FALSE),""),"")</f>
        <v/>
      </c>
      <c r="S931" s="285" t="str">
        <f>IF($N931="Complete",IF(NOT(ISBLANK(K931)),VLOOKUP(K931,'1E.Report SMS INV2'!$D$5:$J$1005,7,FALSE),""),"")</f>
        <v/>
      </c>
      <c r="T931" s="285" t="str">
        <f>IF($N931="Complete",IF(NOT(ISBLANK(L931)),VLOOKUP(L931,'1E.Report SMS INV2'!$D$5:$J$1005,7,FALSE),""),"")</f>
        <v/>
      </c>
      <c r="U931" s="285" t="str">
        <f>IF(N931="Complete",IF(COUNTIF($J$12:$J931,$J931)+COUNTIF($K$12:$K931,$J931)+COUNTIF($L$12:$L931,$J931)&gt;1,"Data Duplicate",""),"")</f>
        <v/>
      </c>
      <c r="V931" s="263" t="str">
        <f>IF($N931="Complete",VLOOKUP($B931,'1C.Report TOS PreCall'!$B$2:$K$842,7,FALSE)," ")</f>
        <v xml:space="preserve"> </v>
      </c>
      <c r="W931" s="263" t="str">
        <f>IF($N931="Complete",VLOOKUP($B931,'1C.Report TOS PreCall'!$B$2:$K$842,4,FALSE)," ")</f>
        <v xml:space="preserve"> </v>
      </c>
      <c r="X931" s="263"/>
      <c r="Y931" s="263" t="str">
        <f>IF($N931="Complete",VLOOKUP($B931,'1C.Report TOS PreCall'!$B$2:$K$842,6,FALSE)," ")</f>
        <v xml:space="preserve"> </v>
      </c>
      <c r="Z931" s="263" t="str">
        <f>IF($N931="Complete",VLOOKUP($B931,'1C.Report TOS PreCall'!$B$2:$K$842,8,FALSE)," ")</f>
        <v xml:space="preserve"> </v>
      </c>
      <c r="AA931" s="263" t="str">
        <f>IF($N931="Complete",VLOOKUP($B931,'1C.Report TOS PreCall'!$B$2:$K$842,5,FALSE)," ")</f>
        <v xml:space="preserve"> </v>
      </c>
    </row>
    <row r="932" spans="1:27">
      <c r="A932" s="284">
        <v>922</v>
      </c>
      <c r="B932" s="262"/>
      <c r="C932" s="262"/>
      <c r="D932" s="262"/>
      <c r="E932" s="291"/>
      <c r="F932" s="268"/>
      <c r="G932" s="268"/>
      <c r="H932" s="291"/>
      <c r="I932" s="268"/>
      <c r="J932" s="295"/>
      <c r="K932" s="295"/>
      <c r="L932" s="295"/>
      <c r="M932" s="291"/>
      <c r="N932" s="262"/>
      <c r="O932" s="285" t="str">
        <f>IF($N932="Complete",IF(NOT(ISBLANK(J932)),VLOOKUP(J932,'1D.Report SMS INV1'!$D$5:$J$1005,7,FALSE),""),"")</f>
        <v/>
      </c>
      <c r="P932" s="285" t="str">
        <f>IF($N932="Complete",IF(NOT(ISBLANK(K932)),VLOOKUP(K932,'1D.Report SMS INV1'!$D$5:$J$1005,7,FALSE),""),"")</f>
        <v/>
      </c>
      <c r="Q932" s="285" t="str">
        <f>IF($N932="Complete",IF(NOT(ISBLANK(L932)),VLOOKUP(L932,'1D.Report SMS INV1'!$D$5:$J$1005,7,FALSE),""),"")</f>
        <v/>
      </c>
      <c r="R932" s="285" t="str">
        <f>IF($N932="Complete",IF(NOT(ISBLANK(J932)),VLOOKUP(J932,'1E.Report SMS INV2'!$D$5:$J$1005,7,FALSE),""),"")</f>
        <v/>
      </c>
      <c r="S932" s="285" t="str">
        <f>IF($N932="Complete",IF(NOT(ISBLANK(K932)),VLOOKUP(K932,'1E.Report SMS INV2'!$D$5:$J$1005,7,FALSE),""),"")</f>
        <v/>
      </c>
      <c r="T932" s="285" t="str">
        <f>IF($N932="Complete",IF(NOT(ISBLANK(L932)),VLOOKUP(L932,'1E.Report SMS INV2'!$D$5:$J$1005,7,FALSE),""),"")</f>
        <v/>
      </c>
      <c r="U932" s="285" t="str">
        <f>IF(N932="Complete",IF(COUNTIF($J$12:$J932,$J932)+COUNTIF($K$12:$K932,$J932)+COUNTIF($L$12:$L932,$J932)&gt;1,"Data Duplicate",""),"")</f>
        <v/>
      </c>
      <c r="V932" s="263" t="str">
        <f>IF($N932="Complete",VLOOKUP($B932,'1C.Report TOS PreCall'!$B$2:$K$842,7,FALSE)," ")</f>
        <v xml:space="preserve"> </v>
      </c>
      <c r="W932" s="263" t="str">
        <f>IF($N932="Complete",VLOOKUP($B932,'1C.Report TOS PreCall'!$B$2:$K$842,4,FALSE)," ")</f>
        <v xml:space="preserve"> </v>
      </c>
      <c r="X932" s="263"/>
      <c r="Y932" s="263" t="str">
        <f>IF($N932="Complete",VLOOKUP($B932,'1C.Report TOS PreCall'!$B$2:$K$842,6,FALSE)," ")</f>
        <v xml:space="preserve"> </v>
      </c>
      <c r="Z932" s="263" t="str">
        <f>IF($N932="Complete",VLOOKUP($B932,'1C.Report TOS PreCall'!$B$2:$K$842,8,FALSE)," ")</f>
        <v xml:space="preserve"> </v>
      </c>
      <c r="AA932" s="263" t="str">
        <f>IF($N932="Complete",VLOOKUP($B932,'1C.Report TOS PreCall'!$B$2:$K$842,5,FALSE)," ")</f>
        <v xml:space="preserve"> </v>
      </c>
    </row>
    <row r="933" spans="1:27">
      <c r="A933" s="284">
        <v>923</v>
      </c>
      <c r="B933" s="262"/>
      <c r="C933" s="262"/>
      <c r="D933" s="262"/>
      <c r="E933" s="291"/>
      <c r="F933" s="268"/>
      <c r="G933" s="268"/>
      <c r="H933" s="291"/>
      <c r="I933" s="268"/>
      <c r="J933" s="295"/>
      <c r="K933" s="295"/>
      <c r="L933" s="295"/>
      <c r="M933" s="291"/>
      <c r="N933" s="262"/>
      <c r="O933" s="285" t="str">
        <f>IF($N933="Complete",IF(NOT(ISBLANK(J933)),VLOOKUP(J933,'1D.Report SMS INV1'!$D$5:$J$1005,7,FALSE),""),"")</f>
        <v/>
      </c>
      <c r="P933" s="285" t="str">
        <f>IF($N933="Complete",IF(NOT(ISBLANK(K933)),VLOOKUP(K933,'1D.Report SMS INV1'!$D$5:$J$1005,7,FALSE),""),"")</f>
        <v/>
      </c>
      <c r="Q933" s="285" t="str">
        <f>IF($N933="Complete",IF(NOT(ISBLANK(L933)),VLOOKUP(L933,'1D.Report SMS INV1'!$D$5:$J$1005,7,FALSE),""),"")</f>
        <v/>
      </c>
      <c r="R933" s="285" t="str">
        <f>IF($N933="Complete",IF(NOT(ISBLANK(J933)),VLOOKUP(J933,'1E.Report SMS INV2'!$D$5:$J$1005,7,FALSE),""),"")</f>
        <v/>
      </c>
      <c r="S933" s="285" t="str">
        <f>IF($N933="Complete",IF(NOT(ISBLANK(K933)),VLOOKUP(K933,'1E.Report SMS INV2'!$D$5:$J$1005,7,FALSE),""),"")</f>
        <v/>
      </c>
      <c r="T933" s="285" t="str">
        <f>IF($N933="Complete",IF(NOT(ISBLANK(L933)),VLOOKUP(L933,'1E.Report SMS INV2'!$D$5:$J$1005,7,FALSE),""),"")</f>
        <v/>
      </c>
      <c r="U933" s="285" t="str">
        <f>IF(N933="Complete",IF(COUNTIF($J$12:$J933,$J933)+COUNTIF($K$12:$K933,$J933)+COUNTIF($L$12:$L933,$J933)&gt;1,"Data Duplicate",""),"")</f>
        <v/>
      </c>
      <c r="V933" s="263" t="str">
        <f>IF($N933="Complete",VLOOKUP($B933,'1C.Report TOS PreCall'!$B$2:$K$842,7,FALSE)," ")</f>
        <v xml:space="preserve"> </v>
      </c>
      <c r="W933" s="263" t="str">
        <f>IF($N933="Complete",VLOOKUP($B933,'1C.Report TOS PreCall'!$B$2:$K$842,4,FALSE)," ")</f>
        <v xml:space="preserve"> </v>
      </c>
      <c r="X933" s="263"/>
      <c r="Y933" s="263" t="str">
        <f>IF($N933="Complete",VLOOKUP($B933,'1C.Report TOS PreCall'!$B$2:$K$842,6,FALSE)," ")</f>
        <v xml:space="preserve"> </v>
      </c>
      <c r="Z933" s="263" t="str">
        <f>IF($N933="Complete",VLOOKUP($B933,'1C.Report TOS PreCall'!$B$2:$K$842,8,FALSE)," ")</f>
        <v xml:space="preserve"> </v>
      </c>
      <c r="AA933" s="263" t="str">
        <f>IF($N933="Complete",VLOOKUP($B933,'1C.Report TOS PreCall'!$B$2:$K$842,5,FALSE)," ")</f>
        <v xml:space="preserve"> </v>
      </c>
    </row>
    <row r="934" spans="1:27">
      <c r="A934" s="284">
        <v>924</v>
      </c>
      <c r="B934" s="262"/>
      <c r="C934" s="262"/>
      <c r="D934" s="262"/>
      <c r="E934" s="291"/>
      <c r="F934" s="268"/>
      <c r="G934" s="268"/>
      <c r="H934" s="291"/>
      <c r="I934" s="268"/>
      <c r="J934" s="295"/>
      <c r="K934" s="295"/>
      <c r="L934" s="295"/>
      <c r="M934" s="291"/>
      <c r="N934" s="262"/>
      <c r="O934" s="285" t="str">
        <f>IF($N934="Complete",IF(NOT(ISBLANK(J934)),VLOOKUP(J934,'1D.Report SMS INV1'!$D$5:$J$1005,7,FALSE),""),"")</f>
        <v/>
      </c>
      <c r="P934" s="285" t="str">
        <f>IF($N934="Complete",IF(NOT(ISBLANK(K934)),VLOOKUP(K934,'1D.Report SMS INV1'!$D$5:$J$1005,7,FALSE),""),"")</f>
        <v/>
      </c>
      <c r="Q934" s="285" t="str">
        <f>IF($N934="Complete",IF(NOT(ISBLANK(L934)),VLOOKUP(L934,'1D.Report SMS INV1'!$D$5:$J$1005,7,FALSE),""),"")</f>
        <v/>
      </c>
      <c r="R934" s="285" t="str">
        <f>IF($N934="Complete",IF(NOT(ISBLANK(J934)),VLOOKUP(J934,'1E.Report SMS INV2'!$D$5:$J$1005,7,FALSE),""),"")</f>
        <v/>
      </c>
      <c r="S934" s="285" t="str">
        <f>IF($N934="Complete",IF(NOT(ISBLANK(K934)),VLOOKUP(K934,'1E.Report SMS INV2'!$D$5:$J$1005,7,FALSE),""),"")</f>
        <v/>
      </c>
      <c r="T934" s="285" t="str">
        <f>IF($N934="Complete",IF(NOT(ISBLANK(L934)),VLOOKUP(L934,'1E.Report SMS INV2'!$D$5:$J$1005,7,FALSE),""),"")</f>
        <v/>
      </c>
      <c r="U934" s="285" t="str">
        <f>IF(N934="Complete",IF(COUNTIF($J$12:$J934,$J934)+COUNTIF($K$12:$K934,$J934)+COUNTIF($L$12:$L934,$J934)&gt;1,"Data Duplicate",""),"")</f>
        <v/>
      </c>
      <c r="V934" s="263" t="str">
        <f>IF($N934="Complete",VLOOKUP($B934,'1C.Report TOS PreCall'!$B$2:$K$842,7,FALSE)," ")</f>
        <v xml:space="preserve"> </v>
      </c>
      <c r="W934" s="263" t="str">
        <f>IF($N934="Complete",VLOOKUP($B934,'1C.Report TOS PreCall'!$B$2:$K$842,4,FALSE)," ")</f>
        <v xml:space="preserve"> </v>
      </c>
      <c r="X934" s="263"/>
      <c r="Y934" s="263" t="str">
        <f>IF($N934="Complete",VLOOKUP($B934,'1C.Report TOS PreCall'!$B$2:$K$842,6,FALSE)," ")</f>
        <v xml:space="preserve"> </v>
      </c>
      <c r="Z934" s="263" t="str">
        <f>IF($N934="Complete",VLOOKUP($B934,'1C.Report TOS PreCall'!$B$2:$K$842,8,FALSE)," ")</f>
        <v xml:space="preserve"> </v>
      </c>
      <c r="AA934" s="263" t="str">
        <f>IF($N934="Complete",VLOOKUP($B934,'1C.Report TOS PreCall'!$B$2:$K$842,5,FALSE)," ")</f>
        <v xml:space="preserve"> </v>
      </c>
    </row>
    <row r="935" spans="1:27">
      <c r="A935" s="284">
        <v>925</v>
      </c>
      <c r="B935" s="262"/>
      <c r="C935" s="262"/>
      <c r="D935" s="262"/>
      <c r="E935" s="291"/>
      <c r="F935" s="268"/>
      <c r="G935" s="268"/>
      <c r="H935" s="291"/>
      <c r="I935" s="268"/>
      <c r="J935" s="295"/>
      <c r="K935" s="295"/>
      <c r="L935" s="295"/>
      <c r="M935" s="291"/>
      <c r="N935" s="262"/>
      <c r="O935" s="285" t="str">
        <f>IF($N935="Complete",IF(NOT(ISBLANK(J935)),VLOOKUP(J935,'1D.Report SMS INV1'!$D$5:$J$1005,7,FALSE),""),"")</f>
        <v/>
      </c>
      <c r="P935" s="285" t="str">
        <f>IF($N935="Complete",IF(NOT(ISBLANK(K935)),VLOOKUP(K935,'1D.Report SMS INV1'!$D$5:$J$1005,7,FALSE),""),"")</f>
        <v/>
      </c>
      <c r="Q935" s="285" t="str">
        <f>IF($N935="Complete",IF(NOT(ISBLANK(L935)),VLOOKUP(L935,'1D.Report SMS INV1'!$D$5:$J$1005,7,FALSE),""),"")</f>
        <v/>
      </c>
      <c r="R935" s="285" t="str">
        <f>IF($N935="Complete",IF(NOT(ISBLANK(J935)),VLOOKUP(J935,'1E.Report SMS INV2'!$D$5:$J$1005,7,FALSE),""),"")</f>
        <v/>
      </c>
      <c r="S935" s="285" t="str">
        <f>IF($N935="Complete",IF(NOT(ISBLANK(K935)),VLOOKUP(K935,'1E.Report SMS INV2'!$D$5:$J$1005,7,FALSE),""),"")</f>
        <v/>
      </c>
      <c r="T935" s="285" t="str">
        <f>IF($N935="Complete",IF(NOT(ISBLANK(L935)),VLOOKUP(L935,'1E.Report SMS INV2'!$D$5:$J$1005,7,FALSE),""),"")</f>
        <v/>
      </c>
      <c r="U935" s="285" t="str">
        <f>IF(N935="Complete",IF(COUNTIF($J$12:$J935,$J935)+COUNTIF($K$12:$K935,$J935)+COUNTIF($L$12:$L935,$J935)&gt;1,"Data Duplicate",""),"")</f>
        <v/>
      </c>
      <c r="V935" s="263" t="str">
        <f>IF($N935="Complete",VLOOKUP($B935,'1C.Report TOS PreCall'!$B$2:$K$842,7,FALSE)," ")</f>
        <v xml:space="preserve"> </v>
      </c>
      <c r="W935" s="263" t="str">
        <f>IF($N935="Complete",VLOOKUP($B935,'1C.Report TOS PreCall'!$B$2:$K$842,4,FALSE)," ")</f>
        <v xml:space="preserve"> </v>
      </c>
      <c r="X935" s="263"/>
      <c r="Y935" s="263" t="str">
        <f>IF($N935="Complete",VLOOKUP($B935,'1C.Report TOS PreCall'!$B$2:$K$842,6,FALSE)," ")</f>
        <v xml:space="preserve"> </v>
      </c>
      <c r="Z935" s="263" t="str">
        <f>IF($N935="Complete",VLOOKUP($B935,'1C.Report TOS PreCall'!$B$2:$K$842,8,FALSE)," ")</f>
        <v xml:space="preserve"> </v>
      </c>
      <c r="AA935" s="263" t="str">
        <f>IF($N935="Complete",VLOOKUP($B935,'1C.Report TOS PreCall'!$B$2:$K$842,5,FALSE)," ")</f>
        <v xml:space="preserve"> </v>
      </c>
    </row>
    <row r="936" spans="1:27">
      <c r="A936" s="284">
        <v>926</v>
      </c>
      <c r="B936" s="262"/>
      <c r="C936" s="262"/>
      <c r="D936" s="262"/>
      <c r="E936" s="291"/>
      <c r="F936" s="268"/>
      <c r="G936" s="268"/>
      <c r="H936" s="291"/>
      <c r="I936" s="268"/>
      <c r="J936" s="295"/>
      <c r="K936" s="295"/>
      <c r="L936" s="295"/>
      <c r="M936" s="291"/>
      <c r="N936" s="262"/>
      <c r="O936" s="285" t="str">
        <f>IF($N936="Complete",IF(NOT(ISBLANK(J936)),VLOOKUP(J936,'1D.Report SMS INV1'!$D$5:$J$1005,7,FALSE),""),"")</f>
        <v/>
      </c>
      <c r="P936" s="285" t="str">
        <f>IF($N936="Complete",IF(NOT(ISBLANK(K936)),VLOOKUP(K936,'1D.Report SMS INV1'!$D$5:$J$1005,7,FALSE),""),"")</f>
        <v/>
      </c>
      <c r="Q936" s="285" t="str">
        <f>IF($N936="Complete",IF(NOT(ISBLANK(L936)),VLOOKUP(L936,'1D.Report SMS INV1'!$D$5:$J$1005,7,FALSE),""),"")</f>
        <v/>
      </c>
      <c r="R936" s="285" t="str">
        <f>IF($N936="Complete",IF(NOT(ISBLANK(J936)),VLOOKUP(J936,'1E.Report SMS INV2'!$D$5:$J$1005,7,FALSE),""),"")</f>
        <v/>
      </c>
      <c r="S936" s="285" t="str">
        <f>IF($N936="Complete",IF(NOT(ISBLANK(K936)),VLOOKUP(K936,'1E.Report SMS INV2'!$D$5:$J$1005,7,FALSE),""),"")</f>
        <v/>
      </c>
      <c r="T936" s="285" t="str">
        <f>IF($N936="Complete",IF(NOT(ISBLANK(L936)),VLOOKUP(L936,'1E.Report SMS INV2'!$D$5:$J$1005,7,FALSE),""),"")</f>
        <v/>
      </c>
      <c r="U936" s="285" t="str">
        <f>IF(N936="Complete",IF(COUNTIF($J$12:$J936,$J936)+COUNTIF($K$12:$K936,$J936)+COUNTIF($L$12:$L936,$J936)&gt;1,"Data Duplicate",""),"")</f>
        <v/>
      </c>
      <c r="V936" s="263" t="str">
        <f>IF($N936="Complete",VLOOKUP($B936,'1C.Report TOS PreCall'!$B$2:$K$842,7,FALSE)," ")</f>
        <v xml:space="preserve"> </v>
      </c>
      <c r="W936" s="263" t="str">
        <f>IF($N936="Complete",VLOOKUP($B936,'1C.Report TOS PreCall'!$B$2:$K$842,4,FALSE)," ")</f>
        <v xml:space="preserve"> </v>
      </c>
      <c r="X936" s="263"/>
      <c r="Y936" s="263" t="str">
        <f>IF($N936="Complete",VLOOKUP($B936,'1C.Report TOS PreCall'!$B$2:$K$842,6,FALSE)," ")</f>
        <v xml:space="preserve"> </v>
      </c>
      <c r="Z936" s="263" t="str">
        <f>IF($N936="Complete",VLOOKUP($B936,'1C.Report TOS PreCall'!$B$2:$K$842,8,FALSE)," ")</f>
        <v xml:space="preserve"> </v>
      </c>
      <c r="AA936" s="263" t="str">
        <f>IF($N936="Complete",VLOOKUP($B936,'1C.Report TOS PreCall'!$B$2:$K$842,5,FALSE)," ")</f>
        <v xml:space="preserve"> </v>
      </c>
    </row>
    <row r="937" spans="1:27">
      <c r="A937" s="284">
        <v>927</v>
      </c>
      <c r="B937" s="262"/>
      <c r="C937" s="262"/>
      <c r="D937" s="262"/>
      <c r="E937" s="291"/>
      <c r="F937" s="268"/>
      <c r="G937" s="268"/>
      <c r="H937" s="291"/>
      <c r="I937" s="268"/>
      <c r="J937" s="295"/>
      <c r="K937" s="295"/>
      <c r="L937" s="295"/>
      <c r="M937" s="291"/>
      <c r="N937" s="262"/>
      <c r="O937" s="285" t="str">
        <f>IF($N937="Complete",IF(NOT(ISBLANK(J937)),VLOOKUP(J937,'1D.Report SMS INV1'!$D$5:$J$1005,7,FALSE),""),"")</f>
        <v/>
      </c>
      <c r="P937" s="285" t="str">
        <f>IF($N937="Complete",IF(NOT(ISBLANK(K937)),VLOOKUP(K937,'1D.Report SMS INV1'!$D$5:$J$1005,7,FALSE),""),"")</f>
        <v/>
      </c>
      <c r="Q937" s="285" t="str">
        <f>IF($N937="Complete",IF(NOT(ISBLANK(L937)),VLOOKUP(L937,'1D.Report SMS INV1'!$D$5:$J$1005,7,FALSE),""),"")</f>
        <v/>
      </c>
      <c r="R937" s="285" t="str">
        <f>IF($N937="Complete",IF(NOT(ISBLANK(J937)),VLOOKUP(J937,'1E.Report SMS INV2'!$D$5:$J$1005,7,FALSE),""),"")</f>
        <v/>
      </c>
      <c r="S937" s="285" t="str">
        <f>IF($N937="Complete",IF(NOT(ISBLANK(K937)),VLOOKUP(K937,'1E.Report SMS INV2'!$D$5:$J$1005,7,FALSE),""),"")</f>
        <v/>
      </c>
      <c r="T937" s="285" t="str">
        <f>IF($N937="Complete",IF(NOT(ISBLANK(L937)),VLOOKUP(L937,'1E.Report SMS INV2'!$D$5:$J$1005,7,FALSE),""),"")</f>
        <v/>
      </c>
      <c r="U937" s="285" t="str">
        <f>IF(N937="Complete",IF(COUNTIF($J$12:$J937,$J937)+COUNTIF($K$12:$K937,$J937)+COUNTIF($L$12:$L937,$J937)&gt;1,"Data Duplicate",""),"")</f>
        <v/>
      </c>
      <c r="V937" s="263" t="str">
        <f>IF($N937="Complete",VLOOKUP($B937,'1C.Report TOS PreCall'!$B$2:$K$842,7,FALSE)," ")</f>
        <v xml:space="preserve"> </v>
      </c>
      <c r="W937" s="263" t="str">
        <f>IF($N937="Complete",VLOOKUP($B937,'1C.Report TOS PreCall'!$B$2:$K$842,4,FALSE)," ")</f>
        <v xml:space="preserve"> </v>
      </c>
      <c r="X937" s="263"/>
      <c r="Y937" s="263" t="str">
        <f>IF($N937="Complete",VLOOKUP($B937,'1C.Report TOS PreCall'!$B$2:$K$842,6,FALSE)," ")</f>
        <v xml:space="preserve"> </v>
      </c>
      <c r="Z937" s="263" t="str">
        <f>IF($N937="Complete",VLOOKUP($B937,'1C.Report TOS PreCall'!$B$2:$K$842,8,FALSE)," ")</f>
        <v xml:space="preserve"> </v>
      </c>
      <c r="AA937" s="263" t="str">
        <f>IF($N937="Complete",VLOOKUP($B937,'1C.Report TOS PreCall'!$B$2:$K$842,5,FALSE)," ")</f>
        <v xml:space="preserve"> </v>
      </c>
    </row>
    <row r="938" spans="1:27">
      <c r="A938" s="284">
        <v>928</v>
      </c>
      <c r="B938" s="262"/>
      <c r="C938" s="262"/>
      <c r="D938" s="262"/>
      <c r="E938" s="291"/>
      <c r="F938" s="268"/>
      <c r="G938" s="268"/>
      <c r="H938" s="291"/>
      <c r="I938" s="268"/>
      <c r="J938" s="295"/>
      <c r="K938" s="295"/>
      <c r="L938" s="295"/>
      <c r="M938" s="291"/>
      <c r="N938" s="262"/>
      <c r="O938" s="285" t="str">
        <f>IF($N938="Complete",IF(NOT(ISBLANK(J938)),VLOOKUP(J938,'1D.Report SMS INV1'!$D$5:$J$1005,7,FALSE),""),"")</f>
        <v/>
      </c>
      <c r="P938" s="285" t="str">
        <f>IF($N938="Complete",IF(NOT(ISBLANK(K938)),VLOOKUP(K938,'1D.Report SMS INV1'!$D$5:$J$1005,7,FALSE),""),"")</f>
        <v/>
      </c>
      <c r="Q938" s="285" t="str">
        <f>IF($N938="Complete",IF(NOT(ISBLANK(L938)),VLOOKUP(L938,'1D.Report SMS INV1'!$D$5:$J$1005,7,FALSE),""),"")</f>
        <v/>
      </c>
      <c r="R938" s="285" t="str">
        <f>IF($N938="Complete",IF(NOT(ISBLANK(J938)),VLOOKUP(J938,'1E.Report SMS INV2'!$D$5:$J$1005,7,FALSE),""),"")</f>
        <v/>
      </c>
      <c r="S938" s="285" t="str">
        <f>IF($N938="Complete",IF(NOT(ISBLANK(K938)),VLOOKUP(K938,'1E.Report SMS INV2'!$D$5:$J$1005,7,FALSE),""),"")</f>
        <v/>
      </c>
      <c r="T938" s="285" t="str">
        <f>IF($N938="Complete",IF(NOT(ISBLANK(L938)),VLOOKUP(L938,'1E.Report SMS INV2'!$D$5:$J$1005,7,FALSE),""),"")</f>
        <v/>
      </c>
      <c r="U938" s="285" t="str">
        <f>IF(N938="Complete",IF(COUNTIF($J$12:$J938,$J938)+COUNTIF($K$12:$K938,$J938)+COUNTIF($L$12:$L938,$J938)&gt;1,"Data Duplicate",""),"")</f>
        <v/>
      </c>
      <c r="V938" s="263" t="str">
        <f>IF($N938="Complete",VLOOKUP($B938,'1C.Report TOS PreCall'!$B$2:$K$842,7,FALSE)," ")</f>
        <v xml:space="preserve"> </v>
      </c>
      <c r="W938" s="263" t="str">
        <f>IF($N938="Complete",VLOOKUP($B938,'1C.Report TOS PreCall'!$B$2:$K$842,4,FALSE)," ")</f>
        <v xml:space="preserve"> </v>
      </c>
      <c r="X938" s="263"/>
      <c r="Y938" s="263" t="str">
        <f>IF($N938="Complete",VLOOKUP($B938,'1C.Report TOS PreCall'!$B$2:$K$842,6,FALSE)," ")</f>
        <v xml:space="preserve"> </v>
      </c>
      <c r="Z938" s="263" t="str">
        <f>IF($N938="Complete",VLOOKUP($B938,'1C.Report TOS PreCall'!$B$2:$K$842,8,FALSE)," ")</f>
        <v xml:space="preserve"> </v>
      </c>
      <c r="AA938" s="263" t="str">
        <f>IF($N938="Complete",VLOOKUP($B938,'1C.Report TOS PreCall'!$B$2:$K$842,5,FALSE)," ")</f>
        <v xml:space="preserve"> </v>
      </c>
    </row>
    <row r="939" spans="1:27">
      <c r="A939" s="284">
        <v>929</v>
      </c>
      <c r="B939" s="262"/>
      <c r="C939" s="262"/>
      <c r="D939" s="262"/>
      <c r="E939" s="291"/>
      <c r="F939" s="268"/>
      <c r="G939" s="268"/>
      <c r="H939" s="291"/>
      <c r="I939" s="268"/>
      <c r="J939" s="295"/>
      <c r="K939" s="295"/>
      <c r="L939" s="295"/>
      <c r="M939" s="291"/>
      <c r="N939" s="262"/>
      <c r="O939" s="285" t="str">
        <f>IF($N939="Complete",IF(NOT(ISBLANK(J939)),VLOOKUP(J939,'1D.Report SMS INV1'!$D$5:$J$1005,7,FALSE),""),"")</f>
        <v/>
      </c>
      <c r="P939" s="285" t="str">
        <f>IF($N939="Complete",IF(NOT(ISBLANK(K939)),VLOOKUP(K939,'1D.Report SMS INV1'!$D$5:$J$1005,7,FALSE),""),"")</f>
        <v/>
      </c>
      <c r="Q939" s="285" t="str">
        <f>IF($N939="Complete",IF(NOT(ISBLANK(L939)),VLOOKUP(L939,'1D.Report SMS INV1'!$D$5:$J$1005,7,FALSE),""),"")</f>
        <v/>
      </c>
      <c r="R939" s="285" t="str">
        <f>IF($N939="Complete",IF(NOT(ISBLANK(J939)),VLOOKUP(J939,'1E.Report SMS INV2'!$D$5:$J$1005,7,FALSE),""),"")</f>
        <v/>
      </c>
      <c r="S939" s="285" t="str">
        <f>IF($N939="Complete",IF(NOT(ISBLANK(K939)),VLOOKUP(K939,'1E.Report SMS INV2'!$D$5:$J$1005,7,FALSE),""),"")</f>
        <v/>
      </c>
      <c r="T939" s="285" t="str">
        <f>IF($N939="Complete",IF(NOT(ISBLANK(L939)),VLOOKUP(L939,'1E.Report SMS INV2'!$D$5:$J$1005,7,FALSE),""),"")</f>
        <v/>
      </c>
      <c r="U939" s="285" t="str">
        <f>IF(N939="Complete",IF(COUNTIF($J$12:$J939,$J939)+COUNTIF($K$12:$K939,$J939)+COUNTIF($L$12:$L939,$J939)&gt;1,"Data Duplicate",""),"")</f>
        <v/>
      </c>
      <c r="V939" s="263" t="str">
        <f>IF($N939="Complete",VLOOKUP($B939,'1C.Report TOS PreCall'!$B$2:$K$842,7,FALSE)," ")</f>
        <v xml:space="preserve"> </v>
      </c>
      <c r="W939" s="263" t="str">
        <f>IF($N939="Complete",VLOOKUP($B939,'1C.Report TOS PreCall'!$B$2:$K$842,4,FALSE)," ")</f>
        <v xml:space="preserve"> </v>
      </c>
      <c r="X939" s="263"/>
      <c r="Y939" s="263" t="str">
        <f>IF($N939="Complete",VLOOKUP($B939,'1C.Report TOS PreCall'!$B$2:$K$842,6,FALSE)," ")</f>
        <v xml:space="preserve"> </v>
      </c>
      <c r="Z939" s="263" t="str">
        <f>IF($N939="Complete",VLOOKUP($B939,'1C.Report TOS PreCall'!$B$2:$K$842,8,FALSE)," ")</f>
        <v xml:space="preserve"> </v>
      </c>
      <c r="AA939" s="263" t="str">
        <f>IF($N939="Complete",VLOOKUP($B939,'1C.Report TOS PreCall'!$B$2:$K$842,5,FALSE)," ")</f>
        <v xml:space="preserve"> </v>
      </c>
    </row>
    <row r="940" spans="1:27">
      <c r="A940" s="284">
        <v>930</v>
      </c>
      <c r="B940" s="262"/>
      <c r="C940" s="262"/>
      <c r="D940" s="262"/>
      <c r="E940" s="291"/>
      <c r="F940" s="268"/>
      <c r="G940" s="268"/>
      <c r="H940" s="291"/>
      <c r="I940" s="268"/>
      <c r="J940" s="295"/>
      <c r="K940" s="295"/>
      <c r="L940" s="295"/>
      <c r="M940" s="291"/>
      <c r="N940" s="262"/>
      <c r="O940" s="285" t="str">
        <f>IF($N940="Complete",IF(NOT(ISBLANK(J940)),VLOOKUP(J940,'1D.Report SMS INV1'!$D$5:$J$1005,7,FALSE),""),"")</f>
        <v/>
      </c>
      <c r="P940" s="285" t="str">
        <f>IF($N940="Complete",IF(NOT(ISBLANK(K940)),VLOOKUP(K940,'1D.Report SMS INV1'!$D$5:$J$1005,7,FALSE),""),"")</f>
        <v/>
      </c>
      <c r="Q940" s="285" t="str">
        <f>IF($N940="Complete",IF(NOT(ISBLANK(L940)),VLOOKUP(L940,'1D.Report SMS INV1'!$D$5:$J$1005,7,FALSE),""),"")</f>
        <v/>
      </c>
      <c r="R940" s="285" t="str">
        <f>IF($N940="Complete",IF(NOT(ISBLANK(J940)),VLOOKUP(J940,'1E.Report SMS INV2'!$D$5:$J$1005,7,FALSE),""),"")</f>
        <v/>
      </c>
      <c r="S940" s="285" t="str">
        <f>IF($N940="Complete",IF(NOT(ISBLANK(K940)),VLOOKUP(K940,'1E.Report SMS INV2'!$D$5:$J$1005,7,FALSE),""),"")</f>
        <v/>
      </c>
      <c r="T940" s="285" t="str">
        <f>IF($N940="Complete",IF(NOT(ISBLANK(L940)),VLOOKUP(L940,'1E.Report SMS INV2'!$D$5:$J$1005,7,FALSE),""),"")</f>
        <v/>
      </c>
      <c r="U940" s="285" t="str">
        <f>IF(N940="Complete",IF(COUNTIF($J$12:$J940,$J940)+COUNTIF($K$12:$K940,$J940)+COUNTIF($L$12:$L940,$J940)&gt;1,"Data Duplicate",""),"")</f>
        <v/>
      </c>
      <c r="V940" s="263" t="str">
        <f>IF($N940="Complete",VLOOKUP($B940,'1C.Report TOS PreCall'!$B$2:$K$842,7,FALSE)," ")</f>
        <v xml:space="preserve"> </v>
      </c>
      <c r="W940" s="263" t="str">
        <f>IF($N940="Complete",VLOOKUP($B940,'1C.Report TOS PreCall'!$B$2:$K$842,4,FALSE)," ")</f>
        <v xml:space="preserve"> </v>
      </c>
      <c r="X940" s="263"/>
      <c r="Y940" s="263" t="str">
        <f>IF($N940="Complete",VLOOKUP($B940,'1C.Report TOS PreCall'!$B$2:$K$842,6,FALSE)," ")</f>
        <v xml:space="preserve"> </v>
      </c>
      <c r="Z940" s="263" t="str">
        <f>IF($N940="Complete",VLOOKUP($B940,'1C.Report TOS PreCall'!$B$2:$K$842,8,FALSE)," ")</f>
        <v xml:space="preserve"> </v>
      </c>
      <c r="AA940" s="263" t="str">
        <f>IF($N940="Complete",VLOOKUP($B940,'1C.Report TOS PreCall'!$B$2:$K$842,5,FALSE)," ")</f>
        <v xml:space="preserve"> </v>
      </c>
    </row>
    <row r="941" spans="1:27">
      <c r="A941" s="284">
        <v>931</v>
      </c>
      <c r="B941" s="262"/>
      <c r="C941" s="262"/>
      <c r="D941" s="262"/>
      <c r="E941" s="291"/>
      <c r="F941" s="268"/>
      <c r="G941" s="268"/>
      <c r="H941" s="291"/>
      <c r="I941" s="268"/>
      <c r="J941" s="295"/>
      <c r="K941" s="295"/>
      <c r="L941" s="295"/>
      <c r="M941" s="291"/>
      <c r="N941" s="262"/>
      <c r="O941" s="285" t="str">
        <f>IF($N941="Complete",IF(NOT(ISBLANK(J941)),VLOOKUP(J941,'1D.Report SMS INV1'!$D$5:$J$1005,7,FALSE),""),"")</f>
        <v/>
      </c>
      <c r="P941" s="285" t="str">
        <f>IF($N941="Complete",IF(NOT(ISBLANK(K941)),VLOOKUP(K941,'1D.Report SMS INV1'!$D$5:$J$1005,7,FALSE),""),"")</f>
        <v/>
      </c>
      <c r="Q941" s="285" t="str">
        <f>IF($N941="Complete",IF(NOT(ISBLANK(L941)),VLOOKUP(L941,'1D.Report SMS INV1'!$D$5:$J$1005,7,FALSE),""),"")</f>
        <v/>
      </c>
      <c r="R941" s="285" t="str">
        <f>IF($N941="Complete",IF(NOT(ISBLANK(J941)),VLOOKUP(J941,'1E.Report SMS INV2'!$D$5:$J$1005,7,FALSE),""),"")</f>
        <v/>
      </c>
      <c r="S941" s="285" t="str">
        <f>IF($N941="Complete",IF(NOT(ISBLANK(K941)),VLOOKUP(K941,'1E.Report SMS INV2'!$D$5:$J$1005,7,FALSE),""),"")</f>
        <v/>
      </c>
      <c r="T941" s="285" t="str">
        <f>IF($N941="Complete",IF(NOT(ISBLANK(L941)),VLOOKUP(L941,'1E.Report SMS INV2'!$D$5:$J$1005,7,FALSE),""),"")</f>
        <v/>
      </c>
      <c r="U941" s="285" t="str">
        <f>IF(N941="Complete",IF(COUNTIF($J$12:$J941,$J941)+COUNTIF($K$12:$K941,$J941)+COUNTIF($L$12:$L941,$J941)&gt;1,"Data Duplicate",""),"")</f>
        <v/>
      </c>
      <c r="V941" s="263" t="str">
        <f>IF($N941="Complete",VLOOKUP($B941,'1C.Report TOS PreCall'!$B$2:$K$842,7,FALSE)," ")</f>
        <v xml:space="preserve"> </v>
      </c>
      <c r="W941" s="263" t="str">
        <f>IF($N941="Complete",VLOOKUP($B941,'1C.Report TOS PreCall'!$B$2:$K$842,4,FALSE)," ")</f>
        <v xml:space="preserve"> </v>
      </c>
      <c r="X941" s="263"/>
      <c r="Y941" s="263" t="str">
        <f>IF($N941="Complete",VLOOKUP($B941,'1C.Report TOS PreCall'!$B$2:$K$842,6,FALSE)," ")</f>
        <v xml:space="preserve"> </v>
      </c>
      <c r="Z941" s="263" t="str">
        <f>IF($N941="Complete",VLOOKUP($B941,'1C.Report TOS PreCall'!$B$2:$K$842,8,FALSE)," ")</f>
        <v xml:space="preserve"> </v>
      </c>
      <c r="AA941" s="263" t="str">
        <f>IF($N941="Complete",VLOOKUP($B941,'1C.Report TOS PreCall'!$B$2:$K$842,5,FALSE)," ")</f>
        <v xml:space="preserve"> </v>
      </c>
    </row>
    <row r="942" spans="1:27">
      <c r="A942" s="284">
        <v>932</v>
      </c>
      <c r="B942" s="262"/>
      <c r="C942" s="262"/>
      <c r="D942" s="262"/>
      <c r="E942" s="291"/>
      <c r="F942" s="268"/>
      <c r="G942" s="268"/>
      <c r="H942" s="291"/>
      <c r="I942" s="268"/>
      <c r="J942" s="295"/>
      <c r="K942" s="295"/>
      <c r="L942" s="295"/>
      <c r="M942" s="291"/>
      <c r="N942" s="262"/>
      <c r="O942" s="285" t="str">
        <f>IF($N942="Complete",IF(NOT(ISBLANK(J942)),VLOOKUP(J942,'1D.Report SMS INV1'!$D$5:$J$1005,7,FALSE),""),"")</f>
        <v/>
      </c>
      <c r="P942" s="285" t="str">
        <f>IF($N942="Complete",IF(NOT(ISBLANK(K942)),VLOOKUP(K942,'1D.Report SMS INV1'!$D$5:$J$1005,7,FALSE),""),"")</f>
        <v/>
      </c>
      <c r="Q942" s="285" t="str">
        <f>IF($N942="Complete",IF(NOT(ISBLANK(L942)),VLOOKUP(L942,'1D.Report SMS INV1'!$D$5:$J$1005,7,FALSE),""),"")</f>
        <v/>
      </c>
      <c r="R942" s="285" t="str">
        <f>IF($N942="Complete",IF(NOT(ISBLANK(J942)),VLOOKUP(J942,'1E.Report SMS INV2'!$D$5:$J$1005,7,FALSE),""),"")</f>
        <v/>
      </c>
      <c r="S942" s="285" t="str">
        <f>IF($N942="Complete",IF(NOT(ISBLANK(K942)),VLOOKUP(K942,'1E.Report SMS INV2'!$D$5:$J$1005,7,FALSE),""),"")</f>
        <v/>
      </c>
      <c r="T942" s="285" t="str">
        <f>IF($N942="Complete",IF(NOT(ISBLANK(L942)),VLOOKUP(L942,'1E.Report SMS INV2'!$D$5:$J$1005,7,FALSE),""),"")</f>
        <v/>
      </c>
      <c r="U942" s="285" t="str">
        <f>IF(N942="Complete",IF(COUNTIF($J$12:$J942,$J942)+COUNTIF($K$12:$K942,$J942)+COUNTIF($L$12:$L942,$J942)&gt;1,"Data Duplicate",""),"")</f>
        <v/>
      </c>
      <c r="V942" s="263" t="str">
        <f>IF($N942="Complete",VLOOKUP($B942,'1C.Report TOS PreCall'!$B$2:$K$842,7,FALSE)," ")</f>
        <v xml:space="preserve"> </v>
      </c>
      <c r="W942" s="263" t="str">
        <f>IF($N942="Complete",VLOOKUP($B942,'1C.Report TOS PreCall'!$B$2:$K$842,4,FALSE)," ")</f>
        <v xml:space="preserve"> </v>
      </c>
      <c r="X942" s="263"/>
      <c r="Y942" s="263" t="str">
        <f>IF($N942="Complete",VLOOKUP($B942,'1C.Report TOS PreCall'!$B$2:$K$842,6,FALSE)," ")</f>
        <v xml:space="preserve"> </v>
      </c>
      <c r="Z942" s="263" t="str">
        <f>IF($N942="Complete",VLOOKUP($B942,'1C.Report TOS PreCall'!$B$2:$K$842,8,FALSE)," ")</f>
        <v xml:space="preserve"> </v>
      </c>
      <c r="AA942" s="263" t="str">
        <f>IF($N942="Complete",VLOOKUP($B942,'1C.Report TOS PreCall'!$B$2:$K$842,5,FALSE)," ")</f>
        <v xml:space="preserve"> </v>
      </c>
    </row>
    <row r="943" spans="1:27">
      <c r="A943" s="284">
        <v>933</v>
      </c>
      <c r="B943" s="262"/>
      <c r="C943" s="262"/>
      <c r="D943" s="262"/>
      <c r="E943" s="291"/>
      <c r="F943" s="268"/>
      <c r="G943" s="268"/>
      <c r="H943" s="291"/>
      <c r="I943" s="268"/>
      <c r="J943" s="295"/>
      <c r="K943" s="295"/>
      <c r="L943" s="295"/>
      <c r="M943" s="291"/>
      <c r="N943" s="262"/>
      <c r="O943" s="285" t="str">
        <f>IF($N943="Complete",IF(NOT(ISBLANK(J943)),VLOOKUP(J943,'1D.Report SMS INV1'!$D$5:$J$1005,7,FALSE),""),"")</f>
        <v/>
      </c>
      <c r="P943" s="285" t="str">
        <f>IF($N943="Complete",IF(NOT(ISBLANK(K943)),VLOOKUP(K943,'1D.Report SMS INV1'!$D$5:$J$1005,7,FALSE),""),"")</f>
        <v/>
      </c>
      <c r="Q943" s="285" t="str">
        <f>IF($N943="Complete",IF(NOT(ISBLANK(L943)),VLOOKUP(L943,'1D.Report SMS INV1'!$D$5:$J$1005,7,FALSE),""),"")</f>
        <v/>
      </c>
      <c r="R943" s="285" t="str">
        <f>IF($N943="Complete",IF(NOT(ISBLANK(J943)),VLOOKUP(J943,'1E.Report SMS INV2'!$D$5:$J$1005,7,FALSE),""),"")</f>
        <v/>
      </c>
      <c r="S943" s="285" t="str">
        <f>IF($N943="Complete",IF(NOT(ISBLANK(K943)),VLOOKUP(K943,'1E.Report SMS INV2'!$D$5:$J$1005,7,FALSE),""),"")</f>
        <v/>
      </c>
      <c r="T943" s="285" t="str">
        <f>IF($N943="Complete",IF(NOT(ISBLANK(L943)),VLOOKUP(L943,'1E.Report SMS INV2'!$D$5:$J$1005,7,FALSE),""),"")</f>
        <v/>
      </c>
      <c r="U943" s="285" t="str">
        <f>IF(N943="Complete",IF(COUNTIF($J$12:$J943,$J943)+COUNTIF($K$12:$K943,$J943)+COUNTIF($L$12:$L943,$J943)&gt;1,"Data Duplicate",""),"")</f>
        <v/>
      </c>
      <c r="V943" s="263" t="str">
        <f>IF($N943="Complete",VLOOKUP($B943,'1C.Report TOS PreCall'!$B$2:$K$842,7,FALSE)," ")</f>
        <v xml:space="preserve"> </v>
      </c>
      <c r="W943" s="263" t="str">
        <f>IF($N943="Complete",VLOOKUP($B943,'1C.Report TOS PreCall'!$B$2:$K$842,4,FALSE)," ")</f>
        <v xml:space="preserve"> </v>
      </c>
      <c r="X943" s="263"/>
      <c r="Y943" s="263" t="str">
        <f>IF($N943="Complete",VLOOKUP($B943,'1C.Report TOS PreCall'!$B$2:$K$842,6,FALSE)," ")</f>
        <v xml:space="preserve"> </v>
      </c>
      <c r="Z943" s="263" t="str">
        <f>IF($N943="Complete",VLOOKUP($B943,'1C.Report TOS PreCall'!$B$2:$K$842,8,FALSE)," ")</f>
        <v xml:space="preserve"> </v>
      </c>
      <c r="AA943" s="263" t="str">
        <f>IF($N943="Complete",VLOOKUP($B943,'1C.Report TOS PreCall'!$B$2:$K$842,5,FALSE)," ")</f>
        <v xml:space="preserve"> </v>
      </c>
    </row>
    <row r="944" spans="1:27">
      <c r="A944" s="284">
        <v>934</v>
      </c>
      <c r="B944" s="262"/>
      <c r="C944" s="262"/>
      <c r="D944" s="262"/>
      <c r="E944" s="291"/>
      <c r="F944" s="268"/>
      <c r="G944" s="268"/>
      <c r="H944" s="291"/>
      <c r="I944" s="268"/>
      <c r="J944" s="295"/>
      <c r="K944" s="295"/>
      <c r="L944" s="295"/>
      <c r="M944" s="291"/>
      <c r="N944" s="262"/>
      <c r="O944" s="285" t="str">
        <f>IF($N944="Complete",IF(NOT(ISBLANK(J944)),VLOOKUP(J944,'1D.Report SMS INV1'!$D$5:$J$1005,7,FALSE),""),"")</f>
        <v/>
      </c>
      <c r="P944" s="285" t="str">
        <f>IF($N944="Complete",IF(NOT(ISBLANK(K944)),VLOOKUP(K944,'1D.Report SMS INV1'!$D$5:$J$1005,7,FALSE),""),"")</f>
        <v/>
      </c>
      <c r="Q944" s="285" t="str">
        <f>IF($N944="Complete",IF(NOT(ISBLANK(L944)),VLOOKUP(L944,'1D.Report SMS INV1'!$D$5:$J$1005,7,FALSE),""),"")</f>
        <v/>
      </c>
      <c r="R944" s="285" t="str">
        <f>IF($N944="Complete",IF(NOT(ISBLANK(J944)),VLOOKUP(J944,'1E.Report SMS INV2'!$D$5:$J$1005,7,FALSE),""),"")</f>
        <v/>
      </c>
      <c r="S944" s="285" t="str">
        <f>IF($N944="Complete",IF(NOT(ISBLANK(K944)),VLOOKUP(K944,'1E.Report SMS INV2'!$D$5:$J$1005,7,FALSE),""),"")</f>
        <v/>
      </c>
      <c r="T944" s="285" t="str">
        <f>IF($N944="Complete",IF(NOT(ISBLANK(L944)),VLOOKUP(L944,'1E.Report SMS INV2'!$D$5:$J$1005,7,FALSE),""),"")</f>
        <v/>
      </c>
      <c r="U944" s="285" t="str">
        <f>IF(N944="Complete",IF(COUNTIF($J$12:$J944,$J944)+COUNTIF($K$12:$K944,$J944)+COUNTIF($L$12:$L944,$J944)&gt;1,"Data Duplicate",""),"")</f>
        <v/>
      </c>
      <c r="V944" s="263" t="str">
        <f>IF($N944="Complete",VLOOKUP($B944,'1C.Report TOS PreCall'!$B$2:$K$842,7,FALSE)," ")</f>
        <v xml:space="preserve"> </v>
      </c>
      <c r="W944" s="263" t="str">
        <f>IF($N944="Complete",VLOOKUP($B944,'1C.Report TOS PreCall'!$B$2:$K$842,4,FALSE)," ")</f>
        <v xml:space="preserve"> </v>
      </c>
      <c r="X944" s="263"/>
      <c r="Y944" s="263" t="str">
        <f>IF($N944="Complete",VLOOKUP($B944,'1C.Report TOS PreCall'!$B$2:$K$842,6,FALSE)," ")</f>
        <v xml:space="preserve"> </v>
      </c>
      <c r="Z944" s="263" t="str">
        <f>IF($N944="Complete",VLOOKUP($B944,'1C.Report TOS PreCall'!$B$2:$K$842,8,FALSE)," ")</f>
        <v xml:space="preserve"> </v>
      </c>
      <c r="AA944" s="263" t="str">
        <f>IF($N944="Complete",VLOOKUP($B944,'1C.Report TOS PreCall'!$B$2:$K$842,5,FALSE)," ")</f>
        <v xml:space="preserve"> </v>
      </c>
    </row>
    <row r="945" spans="1:27">
      <c r="A945" s="284">
        <v>935</v>
      </c>
      <c r="B945" s="262"/>
      <c r="C945" s="262"/>
      <c r="D945" s="262"/>
      <c r="E945" s="291"/>
      <c r="F945" s="268"/>
      <c r="G945" s="268"/>
      <c r="H945" s="291"/>
      <c r="I945" s="268"/>
      <c r="J945" s="295"/>
      <c r="K945" s="295"/>
      <c r="L945" s="295"/>
      <c r="M945" s="291"/>
      <c r="N945" s="262"/>
      <c r="O945" s="285" t="str">
        <f>IF($N945="Complete",IF(NOT(ISBLANK(J945)),VLOOKUP(J945,'1D.Report SMS INV1'!$D$5:$J$1005,7,FALSE),""),"")</f>
        <v/>
      </c>
      <c r="P945" s="285" t="str">
        <f>IF($N945="Complete",IF(NOT(ISBLANK(K945)),VLOOKUP(K945,'1D.Report SMS INV1'!$D$5:$J$1005,7,FALSE),""),"")</f>
        <v/>
      </c>
      <c r="Q945" s="285" t="str">
        <f>IF($N945="Complete",IF(NOT(ISBLANK(L945)),VLOOKUP(L945,'1D.Report SMS INV1'!$D$5:$J$1005,7,FALSE),""),"")</f>
        <v/>
      </c>
      <c r="R945" s="285" t="str">
        <f>IF($N945="Complete",IF(NOT(ISBLANK(J945)),VLOOKUP(J945,'1E.Report SMS INV2'!$D$5:$J$1005,7,FALSE),""),"")</f>
        <v/>
      </c>
      <c r="S945" s="285" t="str">
        <f>IF($N945="Complete",IF(NOT(ISBLANK(K945)),VLOOKUP(K945,'1E.Report SMS INV2'!$D$5:$J$1005,7,FALSE),""),"")</f>
        <v/>
      </c>
      <c r="T945" s="285" t="str">
        <f>IF($N945="Complete",IF(NOT(ISBLANK(L945)),VLOOKUP(L945,'1E.Report SMS INV2'!$D$5:$J$1005,7,FALSE),""),"")</f>
        <v/>
      </c>
      <c r="U945" s="285" t="str">
        <f>IF(N945="Complete",IF(COUNTIF($J$12:$J945,$J945)+COUNTIF($K$12:$K945,$J945)+COUNTIF($L$12:$L945,$J945)&gt;1,"Data Duplicate",""),"")</f>
        <v/>
      </c>
      <c r="V945" s="263" t="str">
        <f>IF($N945="Complete",VLOOKUP($B945,'1C.Report TOS PreCall'!$B$2:$K$842,7,FALSE)," ")</f>
        <v xml:space="preserve"> </v>
      </c>
      <c r="W945" s="263" t="str">
        <f>IF($N945="Complete",VLOOKUP($B945,'1C.Report TOS PreCall'!$B$2:$K$842,4,FALSE)," ")</f>
        <v xml:space="preserve"> </v>
      </c>
      <c r="X945" s="263"/>
      <c r="Y945" s="263" t="str">
        <f>IF($N945="Complete",VLOOKUP($B945,'1C.Report TOS PreCall'!$B$2:$K$842,6,FALSE)," ")</f>
        <v xml:space="preserve"> </v>
      </c>
      <c r="Z945" s="263" t="str">
        <f>IF($N945="Complete",VLOOKUP($B945,'1C.Report TOS PreCall'!$B$2:$K$842,8,FALSE)," ")</f>
        <v xml:space="preserve"> </v>
      </c>
      <c r="AA945" s="263" t="str">
        <f>IF($N945="Complete",VLOOKUP($B945,'1C.Report TOS PreCall'!$B$2:$K$842,5,FALSE)," ")</f>
        <v xml:space="preserve"> </v>
      </c>
    </row>
    <row r="946" spans="1:27">
      <c r="A946" s="284">
        <v>936</v>
      </c>
      <c r="B946" s="262"/>
      <c r="C946" s="262"/>
      <c r="D946" s="262"/>
      <c r="E946" s="291"/>
      <c r="F946" s="268"/>
      <c r="G946" s="268"/>
      <c r="H946" s="291"/>
      <c r="I946" s="268"/>
      <c r="J946" s="295"/>
      <c r="K946" s="295"/>
      <c r="L946" s="295"/>
      <c r="M946" s="291"/>
      <c r="N946" s="262"/>
      <c r="O946" s="285" t="str">
        <f>IF($N946="Complete",IF(NOT(ISBLANK(J946)),VLOOKUP(J946,'1D.Report SMS INV1'!$D$5:$J$1005,7,FALSE),""),"")</f>
        <v/>
      </c>
      <c r="P946" s="285" t="str">
        <f>IF($N946="Complete",IF(NOT(ISBLANK(K946)),VLOOKUP(K946,'1D.Report SMS INV1'!$D$5:$J$1005,7,FALSE),""),"")</f>
        <v/>
      </c>
      <c r="Q946" s="285" t="str">
        <f>IF($N946="Complete",IF(NOT(ISBLANK(L946)),VLOOKUP(L946,'1D.Report SMS INV1'!$D$5:$J$1005,7,FALSE),""),"")</f>
        <v/>
      </c>
      <c r="R946" s="285" t="str">
        <f>IF($N946="Complete",IF(NOT(ISBLANK(J946)),VLOOKUP(J946,'1E.Report SMS INV2'!$D$5:$J$1005,7,FALSE),""),"")</f>
        <v/>
      </c>
      <c r="S946" s="285" t="str">
        <f>IF($N946="Complete",IF(NOT(ISBLANK(K946)),VLOOKUP(K946,'1E.Report SMS INV2'!$D$5:$J$1005,7,FALSE),""),"")</f>
        <v/>
      </c>
      <c r="T946" s="285" t="str">
        <f>IF($N946="Complete",IF(NOT(ISBLANK(L946)),VLOOKUP(L946,'1E.Report SMS INV2'!$D$5:$J$1005,7,FALSE),""),"")</f>
        <v/>
      </c>
      <c r="U946" s="285" t="str">
        <f>IF(N946="Complete",IF(COUNTIF($J$12:$J946,$J946)+COUNTIF($K$12:$K946,$J946)+COUNTIF($L$12:$L946,$J946)&gt;1,"Data Duplicate",""),"")</f>
        <v/>
      </c>
      <c r="V946" s="263" t="str">
        <f>IF($N946="Complete",VLOOKUP($B946,'1C.Report TOS PreCall'!$B$2:$K$842,7,FALSE)," ")</f>
        <v xml:space="preserve"> </v>
      </c>
      <c r="W946" s="263" t="str">
        <f>IF($N946="Complete",VLOOKUP($B946,'1C.Report TOS PreCall'!$B$2:$K$842,4,FALSE)," ")</f>
        <v xml:space="preserve"> </v>
      </c>
      <c r="X946" s="263"/>
      <c r="Y946" s="263" t="str">
        <f>IF($N946="Complete",VLOOKUP($B946,'1C.Report TOS PreCall'!$B$2:$K$842,6,FALSE)," ")</f>
        <v xml:space="preserve"> </v>
      </c>
      <c r="Z946" s="263" t="str">
        <f>IF($N946="Complete",VLOOKUP($B946,'1C.Report TOS PreCall'!$B$2:$K$842,8,FALSE)," ")</f>
        <v xml:space="preserve"> </v>
      </c>
      <c r="AA946" s="263" t="str">
        <f>IF($N946="Complete",VLOOKUP($B946,'1C.Report TOS PreCall'!$B$2:$K$842,5,FALSE)," ")</f>
        <v xml:space="preserve"> </v>
      </c>
    </row>
    <row r="947" spans="1:27">
      <c r="A947" s="284">
        <v>937</v>
      </c>
      <c r="B947" s="262"/>
      <c r="C947" s="262"/>
      <c r="D947" s="262"/>
      <c r="E947" s="291"/>
      <c r="F947" s="268"/>
      <c r="G947" s="268"/>
      <c r="H947" s="291"/>
      <c r="I947" s="268"/>
      <c r="J947" s="295"/>
      <c r="K947" s="295"/>
      <c r="L947" s="295"/>
      <c r="M947" s="291"/>
      <c r="N947" s="262"/>
      <c r="O947" s="285" t="str">
        <f>IF($N947="Complete",IF(NOT(ISBLANK(J947)),VLOOKUP(J947,'1D.Report SMS INV1'!$D$5:$J$1005,7,FALSE),""),"")</f>
        <v/>
      </c>
      <c r="P947" s="285" t="str">
        <f>IF($N947="Complete",IF(NOT(ISBLANK(K947)),VLOOKUP(K947,'1D.Report SMS INV1'!$D$5:$J$1005,7,FALSE),""),"")</f>
        <v/>
      </c>
      <c r="Q947" s="285" t="str">
        <f>IF($N947="Complete",IF(NOT(ISBLANK(L947)),VLOOKUP(L947,'1D.Report SMS INV1'!$D$5:$J$1005,7,FALSE),""),"")</f>
        <v/>
      </c>
      <c r="R947" s="285" t="str">
        <f>IF($N947="Complete",IF(NOT(ISBLANK(J947)),VLOOKUP(J947,'1E.Report SMS INV2'!$D$5:$J$1005,7,FALSE),""),"")</f>
        <v/>
      </c>
      <c r="S947" s="285" t="str">
        <f>IF($N947="Complete",IF(NOT(ISBLANK(K947)),VLOOKUP(K947,'1E.Report SMS INV2'!$D$5:$J$1005,7,FALSE),""),"")</f>
        <v/>
      </c>
      <c r="T947" s="285" t="str">
        <f>IF($N947="Complete",IF(NOT(ISBLANK(L947)),VLOOKUP(L947,'1E.Report SMS INV2'!$D$5:$J$1005,7,FALSE),""),"")</f>
        <v/>
      </c>
      <c r="U947" s="285" t="str">
        <f>IF(N947="Complete",IF(COUNTIF($J$12:$J947,$J947)+COUNTIF($K$12:$K947,$J947)+COUNTIF($L$12:$L947,$J947)&gt;1,"Data Duplicate",""),"")</f>
        <v/>
      </c>
      <c r="V947" s="263" t="str">
        <f>IF($N947="Complete",VLOOKUP($B947,'1C.Report TOS PreCall'!$B$2:$K$842,7,FALSE)," ")</f>
        <v xml:space="preserve"> </v>
      </c>
      <c r="W947" s="263" t="str">
        <f>IF($N947="Complete",VLOOKUP($B947,'1C.Report TOS PreCall'!$B$2:$K$842,4,FALSE)," ")</f>
        <v xml:space="preserve"> </v>
      </c>
      <c r="X947" s="263"/>
      <c r="Y947" s="263" t="str">
        <f>IF($N947="Complete",VLOOKUP($B947,'1C.Report TOS PreCall'!$B$2:$K$842,6,FALSE)," ")</f>
        <v xml:space="preserve"> </v>
      </c>
      <c r="Z947" s="263" t="str">
        <f>IF($N947="Complete",VLOOKUP($B947,'1C.Report TOS PreCall'!$B$2:$K$842,8,FALSE)," ")</f>
        <v xml:space="preserve"> </v>
      </c>
      <c r="AA947" s="263" t="str">
        <f>IF($N947="Complete",VLOOKUP($B947,'1C.Report TOS PreCall'!$B$2:$K$842,5,FALSE)," ")</f>
        <v xml:space="preserve"> </v>
      </c>
    </row>
    <row r="948" spans="1:27">
      <c r="A948" s="284">
        <v>938</v>
      </c>
      <c r="B948" s="262"/>
      <c r="C948" s="262"/>
      <c r="D948" s="262"/>
      <c r="E948" s="291"/>
      <c r="F948" s="268"/>
      <c r="G948" s="268"/>
      <c r="H948" s="291"/>
      <c r="I948" s="268"/>
      <c r="J948" s="295"/>
      <c r="K948" s="295"/>
      <c r="L948" s="295"/>
      <c r="M948" s="291"/>
      <c r="N948" s="262"/>
      <c r="O948" s="285" t="str">
        <f>IF($N948="Complete",IF(NOT(ISBLANK(J948)),VLOOKUP(J948,'1D.Report SMS INV1'!$D$5:$J$1005,7,FALSE),""),"")</f>
        <v/>
      </c>
      <c r="P948" s="285" t="str">
        <f>IF($N948="Complete",IF(NOT(ISBLANK(K948)),VLOOKUP(K948,'1D.Report SMS INV1'!$D$5:$J$1005,7,FALSE),""),"")</f>
        <v/>
      </c>
      <c r="Q948" s="285" t="str">
        <f>IF($N948="Complete",IF(NOT(ISBLANK(L948)),VLOOKUP(L948,'1D.Report SMS INV1'!$D$5:$J$1005,7,FALSE),""),"")</f>
        <v/>
      </c>
      <c r="R948" s="285" t="str">
        <f>IF($N948="Complete",IF(NOT(ISBLANK(J948)),VLOOKUP(J948,'1E.Report SMS INV2'!$D$5:$J$1005,7,FALSE),""),"")</f>
        <v/>
      </c>
      <c r="S948" s="285" t="str">
        <f>IF($N948="Complete",IF(NOT(ISBLANK(K948)),VLOOKUP(K948,'1E.Report SMS INV2'!$D$5:$J$1005,7,FALSE),""),"")</f>
        <v/>
      </c>
      <c r="T948" s="285" t="str">
        <f>IF($N948="Complete",IF(NOT(ISBLANK(L948)),VLOOKUP(L948,'1E.Report SMS INV2'!$D$5:$J$1005,7,FALSE),""),"")</f>
        <v/>
      </c>
      <c r="U948" s="285" t="str">
        <f>IF(N948="Complete",IF(COUNTIF($J$12:$J948,$J948)+COUNTIF($K$12:$K948,$J948)+COUNTIF($L$12:$L948,$J948)&gt;1,"Data Duplicate",""),"")</f>
        <v/>
      </c>
      <c r="V948" s="263" t="str">
        <f>IF($N948="Complete",VLOOKUP($B948,'1C.Report TOS PreCall'!$B$2:$K$842,7,FALSE)," ")</f>
        <v xml:space="preserve"> </v>
      </c>
      <c r="W948" s="263" t="str">
        <f>IF($N948="Complete",VLOOKUP($B948,'1C.Report TOS PreCall'!$B$2:$K$842,4,FALSE)," ")</f>
        <v xml:space="preserve"> </v>
      </c>
      <c r="X948" s="263"/>
      <c r="Y948" s="263" t="str">
        <f>IF($N948="Complete",VLOOKUP($B948,'1C.Report TOS PreCall'!$B$2:$K$842,6,FALSE)," ")</f>
        <v xml:space="preserve"> </v>
      </c>
      <c r="Z948" s="263" t="str">
        <f>IF($N948="Complete",VLOOKUP($B948,'1C.Report TOS PreCall'!$B$2:$K$842,8,FALSE)," ")</f>
        <v xml:space="preserve"> </v>
      </c>
      <c r="AA948" s="263" t="str">
        <f>IF($N948="Complete",VLOOKUP($B948,'1C.Report TOS PreCall'!$B$2:$K$842,5,FALSE)," ")</f>
        <v xml:space="preserve"> </v>
      </c>
    </row>
    <row r="949" spans="1:27">
      <c r="A949" s="284">
        <v>939</v>
      </c>
      <c r="B949" s="262"/>
      <c r="C949" s="262"/>
      <c r="D949" s="262"/>
      <c r="E949" s="291"/>
      <c r="F949" s="268"/>
      <c r="G949" s="268"/>
      <c r="H949" s="291"/>
      <c r="I949" s="268"/>
      <c r="J949" s="295"/>
      <c r="K949" s="295"/>
      <c r="L949" s="295"/>
      <c r="M949" s="291"/>
      <c r="N949" s="262"/>
      <c r="O949" s="285" t="str">
        <f>IF($N949="Complete",IF(NOT(ISBLANK(J949)),VLOOKUP(J949,'1D.Report SMS INV1'!$D$5:$J$1005,7,FALSE),""),"")</f>
        <v/>
      </c>
      <c r="P949" s="285" t="str">
        <f>IF($N949="Complete",IF(NOT(ISBLANK(K949)),VLOOKUP(K949,'1D.Report SMS INV1'!$D$5:$J$1005,7,FALSE),""),"")</f>
        <v/>
      </c>
      <c r="Q949" s="285" t="str">
        <f>IF($N949="Complete",IF(NOT(ISBLANK(L949)),VLOOKUP(L949,'1D.Report SMS INV1'!$D$5:$J$1005,7,FALSE),""),"")</f>
        <v/>
      </c>
      <c r="R949" s="285" t="str">
        <f>IF($N949="Complete",IF(NOT(ISBLANK(J949)),VLOOKUP(J949,'1E.Report SMS INV2'!$D$5:$J$1005,7,FALSE),""),"")</f>
        <v/>
      </c>
      <c r="S949" s="285" t="str">
        <f>IF($N949="Complete",IF(NOT(ISBLANK(K949)),VLOOKUP(K949,'1E.Report SMS INV2'!$D$5:$J$1005,7,FALSE),""),"")</f>
        <v/>
      </c>
      <c r="T949" s="285" t="str">
        <f>IF($N949="Complete",IF(NOT(ISBLANK(L949)),VLOOKUP(L949,'1E.Report SMS INV2'!$D$5:$J$1005,7,FALSE),""),"")</f>
        <v/>
      </c>
      <c r="U949" s="285" t="str">
        <f>IF(N949="Complete",IF(COUNTIF($J$12:$J949,$J949)+COUNTIF($K$12:$K949,$J949)+COUNTIF($L$12:$L949,$J949)&gt;1,"Data Duplicate",""),"")</f>
        <v/>
      </c>
      <c r="V949" s="263" t="str">
        <f>IF($N949="Complete",VLOOKUP($B949,'1C.Report TOS PreCall'!$B$2:$K$842,7,FALSE)," ")</f>
        <v xml:space="preserve"> </v>
      </c>
      <c r="W949" s="263" t="str">
        <f>IF($N949="Complete",VLOOKUP($B949,'1C.Report TOS PreCall'!$B$2:$K$842,4,FALSE)," ")</f>
        <v xml:space="preserve"> </v>
      </c>
      <c r="X949" s="263"/>
      <c r="Y949" s="263" t="str">
        <f>IF($N949="Complete",VLOOKUP($B949,'1C.Report TOS PreCall'!$B$2:$K$842,6,FALSE)," ")</f>
        <v xml:space="preserve"> </v>
      </c>
      <c r="Z949" s="263" t="str">
        <f>IF($N949="Complete",VLOOKUP($B949,'1C.Report TOS PreCall'!$B$2:$K$842,8,FALSE)," ")</f>
        <v xml:space="preserve"> </v>
      </c>
      <c r="AA949" s="263" t="str">
        <f>IF($N949="Complete",VLOOKUP($B949,'1C.Report TOS PreCall'!$B$2:$K$842,5,FALSE)," ")</f>
        <v xml:space="preserve"> </v>
      </c>
    </row>
    <row r="950" spans="1:27">
      <c r="A950" s="284">
        <v>940</v>
      </c>
      <c r="B950" s="262"/>
      <c r="C950" s="262"/>
      <c r="D950" s="262"/>
      <c r="E950" s="291"/>
      <c r="F950" s="268"/>
      <c r="G950" s="268"/>
      <c r="H950" s="291"/>
      <c r="I950" s="268"/>
      <c r="J950" s="295"/>
      <c r="K950" s="295"/>
      <c r="L950" s="295"/>
      <c r="M950" s="291"/>
      <c r="N950" s="262"/>
      <c r="O950" s="285" t="str">
        <f>IF($N950="Complete",IF(NOT(ISBLANK(J950)),VLOOKUP(J950,'1D.Report SMS INV1'!$D$5:$J$1005,7,FALSE),""),"")</f>
        <v/>
      </c>
      <c r="P950" s="285" t="str">
        <f>IF($N950="Complete",IF(NOT(ISBLANK(K950)),VLOOKUP(K950,'1D.Report SMS INV1'!$D$5:$J$1005,7,FALSE),""),"")</f>
        <v/>
      </c>
      <c r="Q950" s="285" t="str">
        <f>IF($N950="Complete",IF(NOT(ISBLANK(L950)),VLOOKUP(L950,'1D.Report SMS INV1'!$D$5:$J$1005,7,FALSE),""),"")</f>
        <v/>
      </c>
      <c r="R950" s="285" t="str">
        <f>IF($N950="Complete",IF(NOT(ISBLANK(J950)),VLOOKUP(J950,'1E.Report SMS INV2'!$D$5:$J$1005,7,FALSE),""),"")</f>
        <v/>
      </c>
      <c r="S950" s="285" t="str">
        <f>IF($N950="Complete",IF(NOT(ISBLANK(K950)),VLOOKUP(K950,'1E.Report SMS INV2'!$D$5:$J$1005,7,FALSE),""),"")</f>
        <v/>
      </c>
      <c r="T950" s="285" t="str">
        <f>IF($N950="Complete",IF(NOT(ISBLANK(L950)),VLOOKUP(L950,'1E.Report SMS INV2'!$D$5:$J$1005,7,FALSE),""),"")</f>
        <v/>
      </c>
      <c r="U950" s="285" t="str">
        <f>IF(N950="Complete",IF(COUNTIF($J$12:$J950,$J950)+COUNTIF($K$12:$K950,$J950)+COUNTIF($L$12:$L950,$J950)&gt;1,"Data Duplicate",""),"")</f>
        <v/>
      </c>
      <c r="V950" s="263" t="str">
        <f>IF($N950="Complete",VLOOKUP($B950,'1C.Report TOS PreCall'!$B$2:$K$842,7,FALSE)," ")</f>
        <v xml:space="preserve"> </v>
      </c>
      <c r="W950" s="263" t="str">
        <f>IF($N950="Complete",VLOOKUP($B950,'1C.Report TOS PreCall'!$B$2:$K$842,4,FALSE)," ")</f>
        <v xml:space="preserve"> </v>
      </c>
      <c r="X950" s="263"/>
      <c r="Y950" s="263" t="str">
        <f>IF($N950="Complete",VLOOKUP($B950,'1C.Report TOS PreCall'!$B$2:$K$842,6,FALSE)," ")</f>
        <v xml:space="preserve"> </v>
      </c>
      <c r="Z950" s="263" t="str">
        <f>IF($N950="Complete",VLOOKUP($B950,'1C.Report TOS PreCall'!$B$2:$K$842,8,FALSE)," ")</f>
        <v xml:space="preserve"> </v>
      </c>
      <c r="AA950" s="263" t="str">
        <f>IF($N950="Complete",VLOOKUP($B950,'1C.Report TOS PreCall'!$B$2:$K$842,5,FALSE)," ")</f>
        <v xml:space="preserve"> </v>
      </c>
    </row>
    <row r="951" spans="1:27">
      <c r="A951" s="284">
        <v>941</v>
      </c>
      <c r="B951" s="262"/>
      <c r="C951" s="262"/>
      <c r="D951" s="262"/>
      <c r="E951" s="291"/>
      <c r="F951" s="268"/>
      <c r="G951" s="268"/>
      <c r="H951" s="291"/>
      <c r="I951" s="268"/>
      <c r="J951" s="295"/>
      <c r="K951" s="295"/>
      <c r="L951" s="295"/>
      <c r="M951" s="291"/>
      <c r="N951" s="262"/>
      <c r="O951" s="285" t="str">
        <f>IF($N951="Complete",IF(NOT(ISBLANK(J951)),VLOOKUP(J951,'1D.Report SMS INV1'!$D$5:$J$1005,7,FALSE),""),"")</f>
        <v/>
      </c>
      <c r="P951" s="285" t="str">
        <f>IF($N951="Complete",IF(NOT(ISBLANK(K951)),VLOOKUP(K951,'1D.Report SMS INV1'!$D$5:$J$1005,7,FALSE),""),"")</f>
        <v/>
      </c>
      <c r="Q951" s="285" t="str">
        <f>IF($N951="Complete",IF(NOT(ISBLANK(L951)),VLOOKUP(L951,'1D.Report SMS INV1'!$D$5:$J$1005,7,FALSE),""),"")</f>
        <v/>
      </c>
      <c r="R951" s="285" t="str">
        <f>IF($N951="Complete",IF(NOT(ISBLANK(J951)),VLOOKUP(J951,'1E.Report SMS INV2'!$D$5:$J$1005,7,FALSE),""),"")</f>
        <v/>
      </c>
      <c r="S951" s="285" t="str">
        <f>IF($N951="Complete",IF(NOT(ISBLANK(K951)),VLOOKUP(K951,'1E.Report SMS INV2'!$D$5:$J$1005,7,FALSE),""),"")</f>
        <v/>
      </c>
      <c r="T951" s="285" t="str">
        <f>IF($N951="Complete",IF(NOT(ISBLANK(L951)),VLOOKUP(L951,'1E.Report SMS INV2'!$D$5:$J$1005,7,FALSE),""),"")</f>
        <v/>
      </c>
      <c r="U951" s="285" t="str">
        <f>IF(N951="Complete",IF(COUNTIF($J$12:$J951,$J951)+COUNTIF($K$12:$K951,$J951)+COUNTIF($L$12:$L951,$J951)&gt;1,"Data Duplicate",""),"")</f>
        <v/>
      </c>
      <c r="V951" s="263" t="str">
        <f>IF($N951="Complete",VLOOKUP($B951,'1C.Report TOS PreCall'!$B$2:$K$842,7,FALSE)," ")</f>
        <v xml:space="preserve"> </v>
      </c>
      <c r="W951" s="263" t="str">
        <f>IF($N951="Complete",VLOOKUP($B951,'1C.Report TOS PreCall'!$B$2:$K$842,4,FALSE)," ")</f>
        <v xml:space="preserve"> </v>
      </c>
      <c r="X951" s="263"/>
      <c r="Y951" s="263" t="str">
        <f>IF($N951="Complete",VLOOKUP($B951,'1C.Report TOS PreCall'!$B$2:$K$842,6,FALSE)," ")</f>
        <v xml:space="preserve"> </v>
      </c>
      <c r="Z951" s="263" t="str">
        <f>IF($N951="Complete",VLOOKUP($B951,'1C.Report TOS PreCall'!$B$2:$K$842,8,FALSE)," ")</f>
        <v xml:space="preserve"> </v>
      </c>
      <c r="AA951" s="263" t="str">
        <f>IF($N951="Complete",VLOOKUP($B951,'1C.Report TOS PreCall'!$B$2:$K$842,5,FALSE)," ")</f>
        <v xml:space="preserve"> </v>
      </c>
    </row>
    <row r="952" spans="1:27">
      <c r="A952" s="284">
        <v>942</v>
      </c>
      <c r="B952" s="262"/>
      <c r="C952" s="262"/>
      <c r="D952" s="262"/>
      <c r="E952" s="291"/>
      <c r="F952" s="268"/>
      <c r="G952" s="268"/>
      <c r="H952" s="291"/>
      <c r="I952" s="268"/>
      <c r="J952" s="295"/>
      <c r="K952" s="295"/>
      <c r="L952" s="295"/>
      <c r="M952" s="291"/>
      <c r="N952" s="262"/>
      <c r="O952" s="285" t="str">
        <f>IF($N952="Complete",IF(NOT(ISBLANK(J952)),VLOOKUP(J952,'1D.Report SMS INV1'!$D$5:$J$1005,7,FALSE),""),"")</f>
        <v/>
      </c>
      <c r="P952" s="285" t="str">
        <f>IF($N952="Complete",IF(NOT(ISBLANK(K952)),VLOOKUP(K952,'1D.Report SMS INV1'!$D$5:$J$1005,7,FALSE),""),"")</f>
        <v/>
      </c>
      <c r="Q952" s="285" t="str">
        <f>IF($N952="Complete",IF(NOT(ISBLANK(L952)),VLOOKUP(L952,'1D.Report SMS INV1'!$D$5:$J$1005,7,FALSE),""),"")</f>
        <v/>
      </c>
      <c r="R952" s="285" t="str">
        <f>IF($N952="Complete",IF(NOT(ISBLANK(J952)),VLOOKUP(J952,'1E.Report SMS INV2'!$D$5:$J$1005,7,FALSE),""),"")</f>
        <v/>
      </c>
      <c r="S952" s="285" t="str">
        <f>IF($N952="Complete",IF(NOT(ISBLANK(K952)),VLOOKUP(K952,'1E.Report SMS INV2'!$D$5:$J$1005,7,FALSE),""),"")</f>
        <v/>
      </c>
      <c r="T952" s="285" t="str">
        <f>IF($N952="Complete",IF(NOT(ISBLANK(L952)),VLOOKUP(L952,'1E.Report SMS INV2'!$D$5:$J$1005,7,FALSE),""),"")</f>
        <v/>
      </c>
      <c r="U952" s="285" t="str">
        <f>IF(N952="Complete",IF(COUNTIF($J$12:$J952,$J952)+COUNTIF($K$12:$K952,$J952)+COUNTIF($L$12:$L952,$J952)&gt;1,"Data Duplicate",""),"")</f>
        <v/>
      </c>
      <c r="V952" s="263" t="str">
        <f>IF($N952="Complete",VLOOKUP($B952,'1C.Report TOS PreCall'!$B$2:$K$842,7,FALSE)," ")</f>
        <v xml:space="preserve"> </v>
      </c>
      <c r="W952" s="263" t="str">
        <f>IF($N952="Complete",VLOOKUP($B952,'1C.Report TOS PreCall'!$B$2:$K$842,4,FALSE)," ")</f>
        <v xml:space="preserve"> </v>
      </c>
      <c r="X952" s="263"/>
      <c r="Y952" s="263" t="str">
        <f>IF($N952="Complete",VLOOKUP($B952,'1C.Report TOS PreCall'!$B$2:$K$842,6,FALSE)," ")</f>
        <v xml:space="preserve"> </v>
      </c>
      <c r="Z952" s="263" t="str">
        <f>IF($N952="Complete",VLOOKUP($B952,'1C.Report TOS PreCall'!$B$2:$K$842,8,FALSE)," ")</f>
        <v xml:space="preserve"> </v>
      </c>
      <c r="AA952" s="263" t="str">
        <f>IF($N952="Complete",VLOOKUP($B952,'1C.Report TOS PreCall'!$B$2:$K$842,5,FALSE)," ")</f>
        <v xml:space="preserve"> </v>
      </c>
    </row>
    <row r="953" spans="1:27">
      <c r="A953" s="284">
        <v>943</v>
      </c>
      <c r="B953" s="262"/>
      <c r="C953" s="262"/>
      <c r="D953" s="262"/>
      <c r="E953" s="291"/>
      <c r="F953" s="268"/>
      <c r="G953" s="268"/>
      <c r="H953" s="291"/>
      <c r="I953" s="268"/>
      <c r="J953" s="295"/>
      <c r="K953" s="295"/>
      <c r="L953" s="295"/>
      <c r="M953" s="291"/>
      <c r="N953" s="262"/>
      <c r="O953" s="285" t="str">
        <f>IF($N953="Complete",IF(NOT(ISBLANK(J953)),VLOOKUP(J953,'1D.Report SMS INV1'!$D$5:$J$1005,7,FALSE),""),"")</f>
        <v/>
      </c>
      <c r="P953" s="285" t="str">
        <f>IF($N953="Complete",IF(NOT(ISBLANK(K953)),VLOOKUP(K953,'1D.Report SMS INV1'!$D$5:$J$1005,7,FALSE),""),"")</f>
        <v/>
      </c>
      <c r="Q953" s="285" t="str">
        <f>IF($N953="Complete",IF(NOT(ISBLANK(L953)),VLOOKUP(L953,'1D.Report SMS INV1'!$D$5:$J$1005,7,FALSE),""),"")</f>
        <v/>
      </c>
      <c r="R953" s="285" t="str">
        <f>IF($N953="Complete",IF(NOT(ISBLANK(J953)),VLOOKUP(J953,'1E.Report SMS INV2'!$D$5:$J$1005,7,FALSE),""),"")</f>
        <v/>
      </c>
      <c r="S953" s="285" t="str">
        <f>IF($N953="Complete",IF(NOT(ISBLANK(K953)),VLOOKUP(K953,'1E.Report SMS INV2'!$D$5:$J$1005,7,FALSE),""),"")</f>
        <v/>
      </c>
      <c r="T953" s="285" t="str">
        <f>IF($N953="Complete",IF(NOT(ISBLANK(L953)),VLOOKUP(L953,'1E.Report SMS INV2'!$D$5:$J$1005,7,FALSE),""),"")</f>
        <v/>
      </c>
      <c r="U953" s="285" t="str">
        <f>IF(N953="Complete",IF(COUNTIF($J$12:$J953,$J953)+COUNTIF($K$12:$K953,$J953)+COUNTIF($L$12:$L953,$J953)&gt;1,"Data Duplicate",""),"")</f>
        <v/>
      </c>
      <c r="V953" s="263" t="str">
        <f>IF($N953="Complete",VLOOKUP($B953,'1C.Report TOS PreCall'!$B$2:$K$842,7,FALSE)," ")</f>
        <v xml:space="preserve"> </v>
      </c>
      <c r="W953" s="263" t="str">
        <f>IF($N953="Complete",VLOOKUP($B953,'1C.Report TOS PreCall'!$B$2:$K$842,4,FALSE)," ")</f>
        <v xml:space="preserve"> </v>
      </c>
      <c r="X953" s="263"/>
      <c r="Y953" s="263" t="str">
        <f>IF($N953="Complete",VLOOKUP($B953,'1C.Report TOS PreCall'!$B$2:$K$842,6,FALSE)," ")</f>
        <v xml:space="preserve"> </v>
      </c>
      <c r="Z953" s="263" t="str">
        <f>IF($N953="Complete",VLOOKUP($B953,'1C.Report TOS PreCall'!$B$2:$K$842,8,FALSE)," ")</f>
        <v xml:space="preserve"> </v>
      </c>
      <c r="AA953" s="263" t="str">
        <f>IF($N953="Complete",VLOOKUP($B953,'1C.Report TOS PreCall'!$B$2:$K$842,5,FALSE)," ")</f>
        <v xml:space="preserve"> </v>
      </c>
    </row>
    <row r="954" spans="1:27">
      <c r="A954" s="284">
        <v>944</v>
      </c>
      <c r="B954" s="262"/>
      <c r="C954" s="262"/>
      <c r="D954" s="262"/>
      <c r="E954" s="291"/>
      <c r="F954" s="268"/>
      <c r="G954" s="268"/>
      <c r="H954" s="291"/>
      <c r="I954" s="268"/>
      <c r="J954" s="295"/>
      <c r="K954" s="295"/>
      <c r="L954" s="295"/>
      <c r="M954" s="291"/>
      <c r="N954" s="262"/>
      <c r="O954" s="285" t="str">
        <f>IF($N954="Complete",IF(NOT(ISBLANK(J954)),VLOOKUP(J954,'1D.Report SMS INV1'!$D$5:$J$1005,7,FALSE),""),"")</f>
        <v/>
      </c>
      <c r="P954" s="285" t="str">
        <f>IF($N954="Complete",IF(NOT(ISBLANK(K954)),VLOOKUP(K954,'1D.Report SMS INV1'!$D$5:$J$1005,7,FALSE),""),"")</f>
        <v/>
      </c>
      <c r="Q954" s="285" t="str">
        <f>IF($N954="Complete",IF(NOT(ISBLANK(L954)),VLOOKUP(L954,'1D.Report SMS INV1'!$D$5:$J$1005,7,FALSE),""),"")</f>
        <v/>
      </c>
      <c r="R954" s="285" t="str">
        <f>IF($N954="Complete",IF(NOT(ISBLANK(J954)),VLOOKUP(J954,'1E.Report SMS INV2'!$D$5:$J$1005,7,FALSE),""),"")</f>
        <v/>
      </c>
      <c r="S954" s="285" t="str">
        <f>IF($N954="Complete",IF(NOT(ISBLANK(K954)),VLOOKUP(K954,'1E.Report SMS INV2'!$D$5:$J$1005,7,FALSE),""),"")</f>
        <v/>
      </c>
      <c r="T954" s="285" t="str">
        <f>IF($N954="Complete",IF(NOT(ISBLANK(L954)),VLOOKUP(L954,'1E.Report SMS INV2'!$D$5:$J$1005,7,FALSE),""),"")</f>
        <v/>
      </c>
      <c r="U954" s="285" t="str">
        <f>IF(N954="Complete",IF(COUNTIF($J$12:$J954,$J954)+COUNTIF($K$12:$K954,$J954)+COUNTIF($L$12:$L954,$J954)&gt;1,"Data Duplicate",""),"")</f>
        <v/>
      </c>
      <c r="V954" s="263" t="str">
        <f>IF($N954="Complete",VLOOKUP($B954,'1C.Report TOS PreCall'!$B$2:$K$842,7,FALSE)," ")</f>
        <v xml:space="preserve"> </v>
      </c>
      <c r="W954" s="263" t="str">
        <f>IF($N954="Complete",VLOOKUP($B954,'1C.Report TOS PreCall'!$B$2:$K$842,4,FALSE)," ")</f>
        <v xml:space="preserve"> </v>
      </c>
      <c r="X954" s="263"/>
      <c r="Y954" s="263" t="str">
        <f>IF($N954="Complete",VLOOKUP($B954,'1C.Report TOS PreCall'!$B$2:$K$842,6,FALSE)," ")</f>
        <v xml:space="preserve"> </v>
      </c>
      <c r="Z954" s="263" t="str">
        <f>IF($N954="Complete",VLOOKUP($B954,'1C.Report TOS PreCall'!$B$2:$K$842,8,FALSE)," ")</f>
        <v xml:space="preserve"> </v>
      </c>
      <c r="AA954" s="263" t="str">
        <f>IF($N954="Complete",VLOOKUP($B954,'1C.Report TOS PreCall'!$B$2:$K$842,5,FALSE)," ")</f>
        <v xml:space="preserve"> </v>
      </c>
    </row>
    <row r="955" spans="1:27">
      <c r="A955" s="284">
        <v>945</v>
      </c>
      <c r="B955" s="262"/>
      <c r="C955" s="262"/>
      <c r="D955" s="262"/>
      <c r="E955" s="291"/>
      <c r="F955" s="268"/>
      <c r="G955" s="268"/>
      <c r="H955" s="291"/>
      <c r="I955" s="268"/>
      <c r="J955" s="295"/>
      <c r="K955" s="295"/>
      <c r="L955" s="295"/>
      <c r="M955" s="291"/>
      <c r="N955" s="262"/>
      <c r="O955" s="285" t="str">
        <f>IF($N955="Complete",IF(NOT(ISBLANK(J955)),VLOOKUP(J955,'1D.Report SMS INV1'!$D$5:$J$1005,7,FALSE),""),"")</f>
        <v/>
      </c>
      <c r="P955" s="285" t="str">
        <f>IF($N955="Complete",IF(NOT(ISBLANK(K955)),VLOOKUP(K955,'1D.Report SMS INV1'!$D$5:$J$1005,7,FALSE),""),"")</f>
        <v/>
      </c>
      <c r="Q955" s="285" t="str">
        <f>IF($N955="Complete",IF(NOT(ISBLANK(L955)),VLOOKUP(L955,'1D.Report SMS INV1'!$D$5:$J$1005,7,FALSE),""),"")</f>
        <v/>
      </c>
      <c r="R955" s="285" t="str">
        <f>IF($N955="Complete",IF(NOT(ISBLANK(J955)),VLOOKUP(J955,'1E.Report SMS INV2'!$D$5:$J$1005,7,FALSE),""),"")</f>
        <v/>
      </c>
      <c r="S955" s="285" t="str">
        <f>IF($N955="Complete",IF(NOT(ISBLANK(K955)),VLOOKUP(K955,'1E.Report SMS INV2'!$D$5:$J$1005,7,FALSE),""),"")</f>
        <v/>
      </c>
      <c r="T955" s="285" t="str">
        <f>IF($N955="Complete",IF(NOT(ISBLANK(L955)),VLOOKUP(L955,'1E.Report SMS INV2'!$D$5:$J$1005,7,FALSE),""),"")</f>
        <v/>
      </c>
      <c r="U955" s="285" t="str">
        <f>IF(N955="Complete",IF(COUNTIF($J$12:$J955,$J955)+COUNTIF($K$12:$K955,$J955)+COUNTIF($L$12:$L955,$J955)&gt;1,"Data Duplicate",""),"")</f>
        <v/>
      </c>
      <c r="V955" s="263" t="str">
        <f>IF($N955="Complete",VLOOKUP($B955,'1C.Report TOS PreCall'!$B$2:$K$842,7,FALSE)," ")</f>
        <v xml:space="preserve"> </v>
      </c>
      <c r="W955" s="263" t="str">
        <f>IF($N955="Complete",VLOOKUP($B955,'1C.Report TOS PreCall'!$B$2:$K$842,4,FALSE)," ")</f>
        <v xml:space="preserve"> </v>
      </c>
      <c r="X955" s="263"/>
      <c r="Y955" s="263" t="str">
        <f>IF($N955="Complete",VLOOKUP($B955,'1C.Report TOS PreCall'!$B$2:$K$842,6,FALSE)," ")</f>
        <v xml:space="preserve"> </v>
      </c>
      <c r="Z955" s="263" t="str">
        <f>IF($N955="Complete",VLOOKUP($B955,'1C.Report TOS PreCall'!$B$2:$K$842,8,FALSE)," ")</f>
        <v xml:space="preserve"> </v>
      </c>
      <c r="AA955" s="263" t="str">
        <f>IF($N955="Complete",VLOOKUP($B955,'1C.Report TOS PreCall'!$B$2:$K$842,5,FALSE)," ")</f>
        <v xml:space="preserve"> </v>
      </c>
    </row>
    <row r="956" spans="1:27">
      <c r="A956" s="284">
        <v>946</v>
      </c>
      <c r="B956" s="262"/>
      <c r="C956" s="262"/>
      <c r="D956" s="262"/>
      <c r="E956" s="291"/>
      <c r="F956" s="268"/>
      <c r="G956" s="268"/>
      <c r="H956" s="291"/>
      <c r="I956" s="268"/>
      <c r="J956" s="295"/>
      <c r="K956" s="295"/>
      <c r="L956" s="295"/>
      <c r="M956" s="291"/>
      <c r="N956" s="262"/>
      <c r="O956" s="285" t="str">
        <f>IF($N956="Complete",IF(NOT(ISBLANK(J956)),VLOOKUP(J956,'1D.Report SMS INV1'!$D$5:$J$1005,7,FALSE),""),"")</f>
        <v/>
      </c>
      <c r="P956" s="285" t="str">
        <f>IF($N956="Complete",IF(NOT(ISBLANK(K956)),VLOOKUP(K956,'1D.Report SMS INV1'!$D$5:$J$1005,7,FALSE),""),"")</f>
        <v/>
      </c>
      <c r="Q956" s="285" t="str">
        <f>IF($N956="Complete",IF(NOT(ISBLANK(L956)),VLOOKUP(L956,'1D.Report SMS INV1'!$D$5:$J$1005,7,FALSE),""),"")</f>
        <v/>
      </c>
      <c r="R956" s="285" t="str">
        <f>IF($N956="Complete",IF(NOT(ISBLANK(J956)),VLOOKUP(J956,'1E.Report SMS INV2'!$D$5:$J$1005,7,FALSE),""),"")</f>
        <v/>
      </c>
      <c r="S956" s="285" t="str">
        <f>IF($N956="Complete",IF(NOT(ISBLANK(K956)),VLOOKUP(K956,'1E.Report SMS INV2'!$D$5:$J$1005,7,FALSE),""),"")</f>
        <v/>
      </c>
      <c r="T956" s="285" t="str">
        <f>IF($N956="Complete",IF(NOT(ISBLANK(L956)),VLOOKUP(L956,'1E.Report SMS INV2'!$D$5:$J$1005,7,FALSE),""),"")</f>
        <v/>
      </c>
      <c r="U956" s="285" t="str">
        <f>IF(N956="Complete",IF(COUNTIF($J$12:$J956,$J956)+COUNTIF($K$12:$K956,$J956)+COUNTIF($L$12:$L956,$J956)&gt;1,"Data Duplicate",""),"")</f>
        <v/>
      </c>
      <c r="V956" s="263" t="str">
        <f>IF($N956="Complete",VLOOKUP($B956,'1C.Report TOS PreCall'!$B$2:$K$842,7,FALSE)," ")</f>
        <v xml:space="preserve"> </v>
      </c>
      <c r="W956" s="263" t="str">
        <f>IF($N956="Complete",VLOOKUP($B956,'1C.Report TOS PreCall'!$B$2:$K$842,4,FALSE)," ")</f>
        <v xml:space="preserve"> </v>
      </c>
      <c r="X956" s="263"/>
      <c r="Y956" s="263" t="str">
        <f>IF($N956="Complete",VLOOKUP($B956,'1C.Report TOS PreCall'!$B$2:$K$842,6,FALSE)," ")</f>
        <v xml:space="preserve"> </v>
      </c>
      <c r="Z956" s="263" t="str">
        <f>IF($N956="Complete",VLOOKUP($B956,'1C.Report TOS PreCall'!$B$2:$K$842,8,FALSE)," ")</f>
        <v xml:space="preserve"> </v>
      </c>
      <c r="AA956" s="263" t="str">
        <f>IF($N956="Complete",VLOOKUP($B956,'1C.Report TOS PreCall'!$B$2:$K$842,5,FALSE)," ")</f>
        <v xml:space="preserve"> </v>
      </c>
    </row>
    <row r="957" spans="1:27">
      <c r="A957" s="284">
        <v>947</v>
      </c>
      <c r="B957" s="262"/>
      <c r="C957" s="262"/>
      <c r="D957" s="262"/>
      <c r="E957" s="291"/>
      <c r="F957" s="268"/>
      <c r="G957" s="268"/>
      <c r="H957" s="291"/>
      <c r="I957" s="268"/>
      <c r="J957" s="295"/>
      <c r="K957" s="295"/>
      <c r="L957" s="295"/>
      <c r="M957" s="291"/>
      <c r="N957" s="262"/>
      <c r="O957" s="285" t="str">
        <f>IF($N957="Complete",IF(NOT(ISBLANK(J957)),VLOOKUP(J957,'1D.Report SMS INV1'!$D$5:$J$1005,7,FALSE),""),"")</f>
        <v/>
      </c>
      <c r="P957" s="285" t="str">
        <f>IF($N957="Complete",IF(NOT(ISBLANK(K957)),VLOOKUP(K957,'1D.Report SMS INV1'!$D$5:$J$1005,7,FALSE),""),"")</f>
        <v/>
      </c>
      <c r="Q957" s="285" t="str">
        <f>IF($N957="Complete",IF(NOT(ISBLANK(L957)),VLOOKUP(L957,'1D.Report SMS INV1'!$D$5:$J$1005,7,FALSE),""),"")</f>
        <v/>
      </c>
      <c r="R957" s="285" t="str">
        <f>IF($N957="Complete",IF(NOT(ISBLANK(J957)),VLOOKUP(J957,'1E.Report SMS INV2'!$D$5:$J$1005,7,FALSE),""),"")</f>
        <v/>
      </c>
      <c r="S957" s="285" t="str">
        <f>IF($N957="Complete",IF(NOT(ISBLANK(K957)),VLOOKUP(K957,'1E.Report SMS INV2'!$D$5:$J$1005,7,FALSE),""),"")</f>
        <v/>
      </c>
      <c r="T957" s="285" t="str">
        <f>IF($N957="Complete",IF(NOT(ISBLANK(L957)),VLOOKUP(L957,'1E.Report SMS INV2'!$D$5:$J$1005,7,FALSE),""),"")</f>
        <v/>
      </c>
      <c r="U957" s="285" t="str">
        <f>IF(N957="Complete",IF(COUNTIF($J$12:$J957,$J957)+COUNTIF($K$12:$K957,$J957)+COUNTIF($L$12:$L957,$J957)&gt;1,"Data Duplicate",""),"")</f>
        <v/>
      </c>
      <c r="V957" s="263" t="str">
        <f>IF($N957="Complete",VLOOKUP($B957,'1C.Report TOS PreCall'!$B$2:$K$842,7,FALSE)," ")</f>
        <v xml:space="preserve"> </v>
      </c>
      <c r="W957" s="263" t="str">
        <f>IF($N957="Complete",VLOOKUP($B957,'1C.Report TOS PreCall'!$B$2:$K$842,4,FALSE)," ")</f>
        <v xml:space="preserve"> </v>
      </c>
      <c r="X957" s="263"/>
      <c r="Y957" s="263" t="str">
        <f>IF($N957="Complete",VLOOKUP($B957,'1C.Report TOS PreCall'!$B$2:$K$842,6,FALSE)," ")</f>
        <v xml:space="preserve"> </v>
      </c>
      <c r="Z957" s="263" t="str">
        <f>IF($N957="Complete",VLOOKUP($B957,'1C.Report TOS PreCall'!$B$2:$K$842,8,FALSE)," ")</f>
        <v xml:space="preserve"> </v>
      </c>
      <c r="AA957" s="263" t="str">
        <f>IF($N957="Complete",VLOOKUP($B957,'1C.Report TOS PreCall'!$B$2:$K$842,5,FALSE)," ")</f>
        <v xml:space="preserve"> </v>
      </c>
    </row>
    <row r="958" spans="1:27">
      <c r="A958" s="284">
        <v>948</v>
      </c>
      <c r="B958" s="262"/>
      <c r="C958" s="262"/>
      <c r="D958" s="262"/>
      <c r="E958" s="291"/>
      <c r="F958" s="268"/>
      <c r="G958" s="268"/>
      <c r="H958" s="291"/>
      <c r="I958" s="268"/>
      <c r="J958" s="295"/>
      <c r="K958" s="295"/>
      <c r="L958" s="295"/>
      <c r="M958" s="291"/>
      <c r="N958" s="262"/>
      <c r="O958" s="285" t="str">
        <f>IF($N958="Complete",IF(NOT(ISBLANK(J958)),VLOOKUP(J958,'1D.Report SMS INV1'!$D$5:$J$1005,7,FALSE),""),"")</f>
        <v/>
      </c>
      <c r="P958" s="285" t="str">
        <f>IF($N958="Complete",IF(NOT(ISBLANK(K958)),VLOOKUP(K958,'1D.Report SMS INV1'!$D$5:$J$1005,7,FALSE),""),"")</f>
        <v/>
      </c>
      <c r="Q958" s="285" t="str">
        <f>IF($N958="Complete",IF(NOT(ISBLANK(L958)),VLOOKUP(L958,'1D.Report SMS INV1'!$D$5:$J$1005,7,FALSE),""),"")</f>
        <v/>
      </c>
      <c r="R958" s="285" t="str">
        <f>IF($N958="Complete",IF(NOT(ISBLANK(J958)),VLOOKUP(J958,'1E.Report SMS INV2'!$D$5:$J$1005,7,FALSE),""),"")</f>
        <v/>
      </c>
      <c r="S958" s="285" t="str">
        <f>IF($N958="Complete",IF(NOT(ISBLANK(K958)),VLOOKUP(K958,'1E.Report SMS INV2'!$D$5:$J$1005,7,FALSE),""),"")</f>
        <v/>
      </c>
      <c r="T958" s="285" t="str">
        <f>IF($N958="Complete",IF(NOT(ISBLANK(L958)),VLOOKUP(L958,'1E.Report SMS INV2'!$D$5:$J$1005,7,FALSE),""),"")</f>
        <v/>
      </c>
      <c r="U958" s="285" t="str">
        <f>IF(N958="Complete",IF(COUNTIF($J$12:$J958,$J958)+COUNTIF($K$12:$K958,$J958)+COUNTIF($L$12:$L958,$J958)&gt;1,"Data Duplicate",""),"")</f>
        <v/>
      </c>
      <c r="V958" s="263" t="str">
        <f>IF($N958="Complete",VLOOKUP($B958,'1C.Report TOS PreCall'!$B$2:$K$842,7,FALSE)," ")</f>
        <v xml:space="preserve"> </v>
      </c>
      <c r="W958" s="263" t="str">
        <f>IF($N958="Complete",VLOOKUP($B958,'1C.Report TOS PreCall'!$B$2:$K$842,4,FALSE)," ")</f>
        <v xml:space="preserve"> </v>
      </c>
      <c r="X958" s="263"/>
      <c r="Y958" s="263" t="str">
        <f>IF($N958="Complete",VLOOKUP($B958,'1C.Report TOS PreCall'!$B$2:$K$842,6,FALSE)," ")</f>
        <v xml:space="preserve"> </v>
      </c>
      <c r="Z958" s="263" t="str">
        <f>IF($N958="Complete",VLOOKUP($B958,'1C.Report TOS PreCall'!$B$2:$K$842,8,FALSE)," ")</f>
        <v xml:space="preserve"> </v>
      </c>
      <c r="AA958" s="263" t="str">
        <f>IF($N958="Complete",VLOOKUP($B958,'1C.Report TOS PreCall'!$B$2:$K$842,5,FALSE)," ")</f>
        <v xml:space="preserve"> </v>
      </c>
    </row>
    <row r="959" spans="1:27">
      <c r="A959" s="284">
        <v>949</v>
      </c>
      <c r="B959" s="262"/>
      <c r="C959" s="262"/>
      <c r="D959" s="262"/>
      <c r="E959" s="291"/>
      <c r="F959" s="268"/>
      <c r="G959" s="268"/>
      <c r="H959" s="291"/>
      <c r="I959" s="268"/>
      <c r="J959" s="295"/>
      <c r="K959" s="295"/>
      <c r="L959" s="295"/>
      <c r="M959" s="291"/>
      <c r="N959" s="262"/>
      <c r="O959" s="285" t="str">
        <f>IF($N959="Complete",IF(NOT(ISBLANK(J959)),VLOOKUP(J959,'1D.Report SMS INV1'!$D$5:$J$1005,7,FALSE),""),"")</f>
        <v/>
      </c>
      <c r="P959" s="285" t="str">
        <f>IF($N959="Complete",IF(NOT(ISBLANK(K959)),VLOOKUP(K959,'1D.Report SMS INV1'!$D$5:$J$1005,7,FALSE),""),"")</f>
        <v/>
      </c>
      <c r="Q959" s="285" t="str">
        <f>IF($N959="Complete",IF(NOT(ISBLANK(L959)),VLOOKUP(L959,'1D.Report SMS INV1'!$D$5:$J$1005,7,FALSE),""),"")</f>
        <v/>
      </c>
      <c r="R959" s="285" t="str">
        <f>IF($N959="Complete",IF(NOT(ISBLANK(J959)),VLOOKUP(J959,'1E.Report SMS INV2'!$D$5:$J$1005,7,FALSE),""),"")</f>
        <v/>
      </c>
      <c r="S959" s="285" t="str">
        <f>IF($N959="Complete",IF(NOT(ISBLANK(K959)),VLOOKUP(K959,'1E.Report SMS INV2'!$D$5:$J$1005,7,FALSE),""),"")</f>
        <v/>
      </c>
      <c r="T959" s="285" t="str">
        <f>IF($N959="Complete",IF(NOT(ISBLANK(L959)),VLOOKUP(L959,'1E.Report SMS INV2'!$D$5:$J$1005,7,FALSE),""),"")</f>
        <v/>
      </c>
      <c r="U959" s="285" t="str">
        <f>IF(N959="Complete",IF(COUNTIF($J$12:$J959,$J959)+COUNTIF($K$12:$K959,$J959)+COUNTIF($L$12:$L959,$J959)&gt;1,"Data Duplicate",""),"")</f>
        <v/>
      </c>
      <c r="V959" s="263" t="str">
        <f>IF($N959="Complete",VLOOKUP($B959,'1C.Report TOS PreCall'!$B$2:$K$842,7,FALSE)," ")</f>
        <v xml:space="preserve"> </v>
      </c>
      <c r="W959" s="263" t="str">
        <f>IF($N959="Complete",VLOOKUP($B959,'1C.Report TOS PreCall'!$B$2:$K$842,4,FALSE)," ")</f>
        <v xml:space="preserve"> </v>
      </c>
      <c r="X959" s="263"/>
      <c r="Y959" s="263" t="str">
        <f>IF($N959="Complete",VLOOKUP($B959,'1C.Report TOS PreCall'!$B$2:$K$842,6,FALSE)," ")</f>
        <v xml:space="preserve"> </v>
      </c>
      <c r="Z959" s="263" t="str">
        <f>IF($N959="Complete",VLOOKUP($B959,'1C.Report TOS PreCall'!$B$2:$K$842,8,FALSE)," ")</f>
        <v xml:space="preserve"> </v>
      </c>
      <c r="AA959" s="263" t="str">
        <f>IF($N959="Complete",VLOOKUP($B959,'1C.Report TOS PreCall'!$B$2:$K$842,5,FALSE)," ")</f>
        <v xml:space="preserve"> </v>
      </c>
    </row>
    <row r="960" spans="1:27">
      <c r="A960" s="284">
        <v>950</v>
      </c>
      <c r="B960" s="262"/>
      <c r="C960" s="262"/>
      <c r="D960" s="262"/>
      <c r="E960" s="291"/>
      <c r="F960" s="268"/>
      <c r="G960" s="268"/>
      <c r="H960" s="291"/>
      <c r="I960" s="268"/>
      <c r="J960" s="295"/>
      <c r="K960" s="295"/>
      <c r="L960" s="295"/>
      <c r="M960" s="291"/>
      <c r="N960" s="262"/>
      <c r="O960" s="285" t="str">
        <f>IF($N960="Complete",IF(NOT(ISBLANK(J960)),VLOOKUP(J960,'1D.Report SMS INV1'!$D$5:$J$1005,7,FALSE),""),"")</f>
        <v/>
      </c>
      <c r="P960" s="285" t="str">
        <f>IF($N960="Complete",IF(NOT(ISBLANK(K960)),VLOOKUP(K960,'1D.Report SMS INV1'!$D$5:$J$1005,7,FALSE),""),"")</f>
        <v/>
      </c>
      <c r="Q960" s="285" t="str">
        <f>IF($N960="Complete",IF(NOT(ISBLANK(L960)),VLOOKUP(L960,'1D.Report SMS INV1'!$D$5:$J$1005,7,FALSE),""),"")</f>
        <v/>
      </c>
      <c r="R960" s="285" t="str">
        <f>IF($N960="Complete",IF(NOT(ISBLANK(J960)),VLOOKUP(J960,'1E.Report SMS INV2'!$D$5:$J$1005,7,FALSE),""),"")</f>
        <v/>
      </c>
      <c r="S960" s="285" t="str">
        <f>IF($N960="Complete",IF(NOT(ISBLANK(K960)),VLOOKUP(K960,'1E.Report SMS INV2'!$D$5:$J$1005,7,FALSE),""),"")</f>
        <v/>
      </c>
      <c r="T960" s="285" t="str">
        <f>IF($N960="Complete",IF(NOT(ISBLANK(L960)),VLOOKUP(L960,'1E.Report SMS INV2'!$D$5:$J$1005,7,FALSE),""),"")</f>
        <v/>
      </c>
      <c r="U960" s="285" t="str">
        <f>IF(N960="Complete",IF(COUNTIF($J$12:$J960,$J960)+COUNTIF($K$12:$K960,$J960)+COUNTIF($L$12:$L960,$J960)&gt;1,"Data Duplicate",""),"")</f>
        <v/>
      </c>
      <c r="V960" s="263" t="str">
        <f>IF($N960="Complete",VLOOKUP($B960,'1C.Report TOS PreCall'!$B$2:$K$842,7,FALSE)," ")</f>
        <v xml:space="preserve"> </v>
      </c>
      <c r="W960" s="263" t="str">
        <f>IF($N960="Complete",VLOOKUP($B960,'1C.Report TOS PreCall'!$B$2:$K$842,4,FALSE)," ")</f>
        <v xml:space="preserve"> </v>
      </c>
      <c r="X960" s="263"/>
      <c r="Y960" s="263" t="str">
        <f>IF($N960="Complete",VLOOKUP($B960,'1C.Report TOS PreCall'!$B$2:$K$842,6,FALSE)," ")</f>
        <v xml:space="preserve"> </v>
      </c>
      <c r="Z960" s="263" t="str">
        <f>IF($N960="Complete",VLOOKUP($B960,'1C.Report TOS PreCall'!$B$2:$K$842,8,FALSE)," ")</f>
        <v xml:space="preserve"> </v>
      </c>
      <c r="AA960" s="263" t="str">
        <f>IF($N960="Complete",VLOOKUP($B960,'1C.Report TOS PreCall'!$B$2:$K$842,5,FALSE)," ")</f>
        <v xml:space="preserve"> </v>
      </c>
    </row>
    <row r="961" spans="1:27">
      <c r="A961" s="284">
        <v>951</v>
      </c>
      <c r="B961" s="262"/>
      <c r="C961" s="262"/>
      <c r="D961" s="262"/>
      <c r="E961" s="291"/>
      <c r="F961" s="268"/>
      <c r="G961" s="268"/>
      <c r="H961" s="291"/>
      <c r="I961" s="268"/>
      <c r="J961" s="295"/>
      <c r="K961" s="295"/>
      <c r="L961" s="295"/>
      <c r="M961" s="291"/>
      <c r="N961" s="262"/>
      <c r="O961" s="285" t="str">
        <f>IF($N961="Complete",IF(NOT(ISBLANK(J961)),VLOOKUP(J961,'1D.Report SMS INV1'!$D$5:$J$1005,7,FALSE),""),"")</f>
        <v/>
      </c>
      <c r="P961" s="285" t="str">
        <f>IF($N961="Complete",IF(NOT(ISBLANK(K961)),VLOOKUP(K961,'1D.Report SMS INV1'!$D$5:$J$1005,7,FALSE),""),"")</f>
        <v/>
      </c>
      <c r="Q961" s="285" t="str">
        <f>IF($N961="Complete",IF(NOT(ISBLANK(L961)),VLOOKUP(L961,'1D.Report SMS INV1'!$D$5:$J$1005,7,FALSE),""),"")</f>
        <v/>
      </c>
      <c r="R961" s="285" t="str">
        <f>IF($N961="Complete",IF(NOT(ISBLANK(J961)),VLOOKUP(J961,'1E.Report SMS INV2'!$D$5:$J$1005,7,FALSE),""),"")</f>
        <v/>
      </c>
      <c r="S961" s="285" t="str">
        <f>IF($N961="Complete",IF(NOT(ISBLANK(K961)),VLOOKUP(K961,'1E.Report SMS INV2'!$D$5:$J$1005,7,FALSE),""),"")</f>
        <v/>
      </c>
      <c r="T961" s="285" t="str">
        <f>IF($N961="Complete",IF(NOT(ISBLANK(L961)),VLOOKUP(L961,'1E.Report SMS INV2'!$D$5:$J$1005,7,FALSE),""),"")</f>
        <v/>
      </c>
      <c r="U961" s="285" t="str">
        <f>IF(N961="Complete",IF(COUNTIF($J$12:$J961,$J961)+COUNTIF($K$12:$K961,$J961)+COUNTIF($L$12:$L961,$J961)&gt;1,"Data Duplicate",""),"")</f>
        <v/>
      </c>
      <c r="V961" s="263" t="str">
        <f>IF($N961="Complete",VLOOKUP($B961,'1C.Report TOS PreCall'!$B$2:$K$842,7,FALSE)," ")</f>
        <v xml:space="preserve"> </v>
      </c>
      <c r="W961" s="263" t="str">
        <f>IF($N961="Complete",VLOOKUP($B961,'1C.Report TOS PreCall'!$B$2:$K$842,4,FALSE)," ")</f>
        <v xml:space="preserve"> </v>
      </c>
      <c r="X961" s="263"/>
      <c r="Y961" s="263" t="str">
        <f>IF($N961="Complete",VLOOKUP($B961,'1C.Report TOS PreCall'!$B$2:$K$842,6,FALSE)," ")</f>
        <v xml:space="preserve"> </v>
      </c>
      <c r="Z961" s="263" t="str">
        <f>IF($N961="Complete",VLOOKUP($B961,'1C.Report TOS PreCall'!$B$2:$K$842,8,FALSE)," ")</f>
        <v xml:space="preserve"> </v>
      </c>
      <c r="AA961" s="263" t="str">
        <f>IF($N961="Complete",VLOOKUP($B961,'1C.Report TOS PreCall'!$B$2:$K$842,5,FALSE)," ")</f>
        <v xml:space="preserve"> </v>
      </c>
    </row>
    <row r="962" spans="1:27">
      <c r="A962" s="284">
        <v>952</v>
      </c>
      <c r="B962" s="262"/>
      <c r="C962" s="262"/>
      <c r="D962" s="262"/>
      <c r="E962" s="291"/>
      <c r="F962" s="268"/>
      <c r="G962" s="268"/>
      <c r="H962" s="291"/>
      <c r="I962" s="268"/>
      <c r="J962" s="295"/>
      <c r="K962" s="295"/>
      <c r="L962" s="295"/>
      <c r="M962" s="291"/>
      <c r="N962" s="262"/>
      <c r="O962" s="285" t="str">
        <f>IF($N962="Complete",IF(NOT(ISBLANK(J962)),VLOOKUP(J962,'1D.Report SMS INV1'!$D$5:$J$1005,7,FALSE),""),"")</f>
        <v/>
      </c>
      <c r="P962" s="285" t="str">
        <f>IF($N962="Complete",IF(NOT(ISBLANK(K962)),VLOOKUP(K962,'1D.Report SMS INV1'!$D$5:$J$1005,7,FALSE),""),"")</f>
        <v/>
      </c>
      <c r="Q962" s="285" t="str">
        <f>IF($N962="Complete",IF(NOT(ISBLANK(L962)),VLOOKUP(L962,'1D.Report SMS INV1'!$D$5:$J$1005,7,FALSE),""),"")</f>
        <v/>
      </c>
      <c r="R962" s="285" t="str">
        <f>IF($N962="Complete",IF(NOT(ISBLANK(J962)),VLOOKUP(J962,'1E.Report SMS INV2'!$D$5:$J$1005,7,FALSE),""),"")</f>
        <v/>
      </c>
      <c r="S962" s="285" t="str">
        <f>IF($N962="Complete",IF(NOT(ISBLANK(K962)),VLOOKUP(K962,'1E.Report SMS INV2'!$D$5:$J$1005,7,FALSE),""),"")</f>
        <v/>
      </c>
      <c r="T962" s="285" t="str">
        <f>IF($N962="Complete",IF(NOT(ISBLANK(L962)),VLOOKUP(L962,'1E.Report SMS INV2'!$D$5:$J$1005,7,FALSE),""),"")</f>
        <v/>
      </c>
      <c r="U962" s="285" t="str">
        <f>IF(N962="Complete",IF(COUNTIF($J$12:$J962,$J962)+COUNTIF($K$12:$K962,$J962)+COUNTIF($L$12:$L962,$J962)&gt;1,"Data Duplicate",""),"")</f>
        <v/>
      </c>
      <c r="V962" s="263" t="str">
        <f>IF($N962="Complete",VLOOKUP($B962,'1C.Report TOS PreCall'!$B$2:$K$842,7,FALSE)," ")</f>
        <v xml:space="preserve"> </v>
      </c>
      <c r="W962" s="263" t="str">
        <f>IF($N962="Complete",VLOOKUP($B962,'1C.Report TOS PreCall'!$B$2:$K$842,4,FALSE)," ")</f>
        <v xml:space="preserve"> </v>
      </c>
      <c r="X962" s="263"/>
      <c r="Y962" s="263" t="str">
        <f>IF($N962="Complete",VLOOKUP($B962,'1C.Report TOS PreCall'!$B$2:$K$842,6,FALSE)," ")</f>
        <v xml:space="preserve"> </v>
      </c>
      <c r="Z962" s="263" t="str">
        <f>IF($N962="Complete",VLOOKUP($B962,'1C.Report TOS PreCall'!$B$2:$K$842,8,FALSE)," ")</f>
        <v xml:space="preserve"> </v>
      </c>
      <c r="AA962" s="263" t="str">
        <f>IF($N962="Complete",VLOOKUP($B962,'1C.Report TOS PreCall'!$B$2:$K$842,5,FALSE)," ")</f>
        <v xml:space="preserve"> </v>
      </c>
    </row>
    <row r="963" spans="1:27">
      <c r="A963" s="284">
        <v>953</v>
      </c>
      <c r="B963" s="262"/>
      <c r="C963" s="262"/>
      <c r="D963" s="262"/>
      <c r="E963" s="291"/>
      <c r="F963" s="268"/>
      <c r="G963" s="268"/>
      <c r="H963" s="291"/>
      <c r="I963" s="268"/>
      <c r="J963" s="295"/>
      <c r="K963" s="295"/>
      <c r="L963" s="295"/>
      <c r="M963" s="291"/>
      <c r="N963" s="262"/>
      <c r="O963" s="285" t="str">
        <f>IF($N963="Complete",IF(NOT(ISBLANK(J963)),VLOOKUP(J963,'1D.Report SMS INV1'!$D$5:$J$1005,7,FALSE),""),"")</f>
        <v/>
      </c>
      <c r="P963" s="285" t="str">
        <f>IF($N963="Complete",IF(NOT(ISBLANK(K963)),VLOOKUP(K963,'1D.Report SMS INV1'!$D$5:$J$1005,7,FALSE),""),"")</f>
        <v/>
      </c>
      <c r="Q963" s="285" t="str">
        <f>IF($N963="Complete",IF(NOT(ISBLANK(L963)),VLOOKUP(L963,'1D.Report SMS INV1'!$D$5:$J$1005,7,FALSE),""),"")</f>
        <v/>
      </c>
      <c r="R963" s="285" t="str">
        <f>IF($N963="Complete",IF(NOT(ISBLANK(J963)),VLOOKUP(J963,'1E.Report SMS INV2'!$D$5:$J$1005,7,FALSE),""),"")</f>
        <v/>
      </c>
      <c r="S963" s="285" t="str">
        <f>IF($N963="Complete",IF(NOT(ISBLANK(K963)),VLOOKUP(K963,'1E.Report SMS INV2'!$D$5:$J$1005,7,FALSE),""),"")</f>
        <v/>
      </c>
      <c r="T963" s="285" t="str">
        <f>IF($N963="Complete",IF(NOT(ISBLANK(L963)),VLOOKUP(L963,'1E.Report SMS INV2'!$D$5:$J$1005,7,FALSE),""),"")</f>
        <v/>
      </c>
      <c r="U963" s="285" t="str">
        <f>IF(N963="Complete",IF(COUNTIF($J$12:$J963,$J963)+COUNTIF($K$12:$K963,$J963)+COUNTIF($L$12:$L963,$J963)&gt;1,"Data Duplicate",""),"")</f>
        <v/>
      </c>
      <c r="V963" s="263" t="str">
        <f>IF($N963="Complete",VLOOKUP($B963,'1C.Report TOS PreCall'!$B$2:$K$842,7,FALSE)," ")</f>
        <v xml:space="preserve"> </v>
      </c>
      <c r="W963" s="263" t="str">
        <f>IF($N963="Complete",VLOOKUP($B963,'1C.Report TOS PreCall'!$B$2:$K$842,4,FALSE)," ")</f>
        <v xml:space="preserve"> </v>
      </c>
      <c r="X963" s="263"/>
      <c r="Y963" s="263" t="str">
        <f>IF($N963="Complete",VLOOKUP($B963,'1C.Report TOS PreCall'!$B$2:$K$842,6,FALSE)," ")</f>
        <v xml:space="preserve"> </v>
      </c>
      <c r="Z963" s="263" t="str">
        <f>IF($N963="Complete",VLOOKUP($B963,'1C.Report TOS PreCall'!$B$2:$K$842,8,FALSE)," ")</f>
        <v xml:space="preserve"> </v>
      </c>
      <c r="AA963" s="263" t="str">
        <f>IF($N963="Complete",VLOOKUP($B963,'1C.Report TOS PreCall'!$B$2:$K$842,5,FALSE)," ")</f>
        <v xml:space="preserve"> </v>
      </c>
    </row>
    <row r="964" spans="1:27">
      <c r="A964" s="284">
        <v>954</v>
      </c>
      <c r="B964" s="262"/>
      <c r="C964" s="262"/>
      <c r="D964" s="262"/>
      <c r="E964" s="291"/>
      <c r="F964" s="268"/>
      <c r="G964" s="268"/>
      <c r="H964" s="291"/>
      <c r="I964" s="268"/>
      <c r="J964" s="295"/>
      <c r="K964" s="295"/>
      <c r="L964" s="295"/>
      <c r="M964" s="291"/>
      <c r="N964" s="262"/>
      <c r="O964" s="285" t="str">
        <f>IF($N964="Complete",IF(NOT(ISBLANK(J964)),VLOOKUP(J964,'1D.Report SMS INV1'!$D$5:$J$1005,7,FALSE),""),"")</f>
        <v/>
      </c>
      <c r="P964" s="285" t="str">
        <f>IF($N964="Complete",IF(NOT(ISBLANK(K964)),VLOOKUP(K964,'1D.Report SMS INV1'!$D$5:$J$1005,7,FALSE),""),"")</f>
        <v/>
      </c>
      <c r="Q964" s="285" t="str">
        <f>IF($N964="Complete",IF(NOT(ISBLANK(L964)),VLOOKUP(L964,'1D.Report SMS INV1'!$D$5:$J$1005,7,FALSE),""),"")</f>
        <v/>
      </c>
      <c r="R964" s="285" t="str">
        <f>IF($N964="Complete",IF(NOT(ISBLANK(J964)),VLOOKUP(J964,'1E.Report SMS INV2'!$D$5:$J$1005,7,FALSE),""),"")</f>
        <v/>
      </c>
      <c r="S964" s="285" t="str">
        <f>IF($N964="Complete",IF(NOT(ISBLANK(K964)),VLOOKUP(K964,'1E.Report SMS INV2'!$D$5:$J$1005,7,FALSE),""),"")</f>
        <v/>
      </c>
      <c r="T964" s="285" t="str">
        <f>IF($N964="Complete",IF(NOT(ISBLANK(L964)),VLOOKUP(L964,'1E.Report SMS INV2'!$D$5:$J$1005,7,FALSE),""),"")</f>
        <v/>
      </c>
      <c r="U964" s="285" t="str">
        <f>IF(N964="Complete",IF(COUNTIF($J$12:$J964,$J964)+COUNTIF($K$12:$K964,$J964)+COUNTIF($L$12:$L964,$J964)&gt;1,"Data Duplicate",""),"")</f>
        <v/>
      </c>
      <c r="V964" s="263" t="str">
        <f>IF($N964="Complete",VLOOKUP($B964,'1C.Report TOS PreCall'!$B$2:$K$842,7,FALSE)," ")</f>
        <v xml:space="preserve"> </v>
      </c>
      <c r="W964" s="263" t="str">
        <f>IF($N964="Complete",VLOOKUP($B964,'1C.Report TOS PreCall'!$B$2:$K$842,4,FALSE)," ")</f>
        <v xml:space="preserve"> </v>
      </c>
      <c r="X964" s="263"/>
      <c r="Y964" s="263" t="str">
        <f>IF($N964="Complete",VLOOKUP($B964,'1C.Report TOS PreCall'!$B$2:$K$842,6,FALSE)," ")</f>
        <v xml:space="preserve"> </v>
      </c>
      <c r="Z964" s="263" t="str">
        <f>IF($N964="Complete",VLOOKUP($B964,'1C.Report TOS PreCall'!$B$2:$K$842,8,FALSE)," ")</f>
        <v xml:space="preserve"> </v>
      </c>
      <c r="AA964" s="263" t="str">
        <f>IF($N964="Complete",VLOOKUP($B964,'1C.Report TOS PreCall'!$B$2:$K$842,5,FALSE)," ")</f>
        <v xml:space="preserve"> </v>
      </c>
    </row>
    <row r="965" spans="1:27">
      <c r="A965" s="284">
        <v>955</v>
      </c>
      <c r="B965" s="262"/>
      <c r="C965" s="262"/>
      <c r="D965" s="262"/>
      <c r="E965" s="291"/>
      <c r="F965" s="268"/>
      <c r="G965" s="268"/>
      <c r="H965" s="291"/>
      <c r="I965" s="268"/>
      <c r="J965" s="295"/>
      <c r="K965" s="295"/>
      <c r="L965" s="295"/>
      <c r="M965" s="291"/>
      <c r="N965" s="262"/>
      <c r="O965" s="285" t="str">
        <f>IF($N965="Complete",IF(NOT(ISBLANK(J965)),VLOOKUP(J965,'1D.Report SMS INV1'!$D$5:$J$1005,7,FALSE),""),"")</f>
        <v/>
      </c>
      <c r="P965" s="285" t="str">
        <f>IF($N965="Complete",IF(NOT(ISBLANK(K965)),VLOOKUP(K965,'1D.Report SMS INV1'!$D$5:$J$1005,7,FALSE),""),"")</f>
        <v/>
      </c>
      <c r="Q965" s="285" t="str">
        <f>IF($N965="Complete",IF(NOT(ISBLANK(L965)),VLOOKUP(L965,'1D.Report SMS INV1'!$D$5:$J$1005,7,FALSE),""),"")</f>
        <v/>
      </c>
      <c r="R965" s="285" t="str">
        <f>IF($N965="Complete",IF(NOT(ISBLANK(J965)),VLOOKUP(J965,'1E.Report SMS INV2'!$D$5:$J$1005,7,FALSE),""),"")</f>
        <v/>
      </c>
      <c r="S965" s="285" t="str">
        <f>IF($N965="Complete",IF(NOT(ISBLANK(K965)),VLOOKUP(K965,'1E.Report SMS INV2'!$D$5:$J$1005,7,FALSE),""),"")</f>
        <v/>
      </c>
      <c r="T965" s="285" t="str">
        <f>IF($N965="Complete",IF(NOT(ISBLANK(L965)),VLOOKUP(L965,'1E.Report SMS INV2'!$D$5:$J$1005,7,FALSE),""),"")</f>
        <v/>
      </c>
      <c r="U965" s="285" t="str">
        <f>IF(N965="Complete",IF(COUNTIF($J$12:$J965,$J965)+COUNTIF($K$12:$K965,$J965)+COUNTIF($L$12:$L965,$J965)&gt;1,"Data Duplicate",""),"")</f>
        <v/>
      </c>
      <c r="V965" s="263" t="str">
        <f>IF($N965="Complete",VLOOKUP($B965,'1C.Report TOS PreCall'!$B$2:$K$842,7,FALSE)," ")</f>
        <v xml:space="preserve"> </v>
      </c>
      <c r="W965" s="263" t="str">
        <f>IF($N965="Complete",VLOOKUP($B965,'1C.Report TOS PreCall'!$B$2:$K$842,4,FALSE)," ")</f>
        <v xml:space="preserve"> </v>
      </c>
      <c r="X965" s="263"/>
      <c r="Y965" s="263" t="str">
        <f>IF($N965="Complete",VLOOKUP($B965,'1C.Report TOS PreCall'!$B$2:$K$842,6,FALSE)," ")</f>
        <v xml:space="preserve"> </v>
      </c>
      <c r="Z965" s="263" t="str">
        <f>IF($N965="Complete",VLOOKUP($B965,'1C.Report TOS PreCall'!$B$2:$K$842,8,FALSE)," ")</f>
        <v xml:space="preserve"> </v>
      </c>
      <c r="AA965" s="263" t="str">
        <f>IF($N965="Complete",VLOOKUP($B965,'1C.Report TOS PreCall'!$B$2:$K$842,5,FALSE)," ")</f>
        <v xml:space="preserve"> </v>
      </c>
    </row>
    <row r="966" spans="1:27">
      <c r="A966" s="284">
        <v>956</v>
      </c>
      <c r="B966" s="262"/>
      <c r="C966" s="262"/>
      <c r="D966" s="262"/>
      <c r="E966" s="291"/>
      <c r="F966" s="268"/>
      <c r="G966" s="268"/>
      <c r="H966" s="291"/>
      <c r="I966" s="268"/>
      <c r="J966" s="295"/>
      <c r="K966" s="295"/>
      <c r="L966" s="295"/>
      <c r="M966" s="291"/>
      <c r="N966" s="262"/>
      <c r="O966" s="285" t="str">
        <f>IF($N966="Complete",IF(NOT(ISBLANK(J966)),VLOOKUP(J966,'1D.Report SMS INV1'!$D$5:$J$1005,7,FALSE),""),"")</f>
        <v/>
      </c>
      <c r="P966" s="285" t="str">
        <f>IF($N966="Complete",IF(NOT(ISBLANK(K966)),VLOOKUP(K966,'1D.Report SMS INV1'!$D$5:$J$1005,7,FALSE),""),"")</f>
        <v/>
      </c>
      <c r="Q966" s="285" t="str">
        <f>IF($N966="Complete",IF(NOT(ISBLANK(L966)),VLOOKUP(L966,'1D.Report SMS INV1'!$D$5:$J$1005,7,FALSE),""),"")</f>
        <v/>
      </c>
      <c r="R966" s="285" t="str">
        <f>IF($N966="Complete",IF(NOT(ISBLANK(J966)),VLOOKUP(J966,'1E.Report SMS INV2'!$D$5:$J$1005,7,FALSE),""),"")</f>
        <v/>
      </c>
      <c r="S966" s="285" t="str">
        <f>IF($N966="Complete",IF(NOT(ISBLANK(K966)),VLOOKUP(K966,'1E.Report SMS INV2'!$D$5:$J$1005,7,FALSE),""),"")</f>
        <v/>
      </c>
      <c r="T966" s="285" t="str">
        <f>IF($N966="Complete",IF(NOT(ISBLANK(L966)),VLOOKUP(L966,'1E.Report SMS INV2'!$D$5:$J$1005,7,FALSE),""),"")</f>
        <v/>
      </c>
      <c r="U966" s="285" t="str">
        <f>IF(N966="Complete",IF(COUNTIF($J$12:$J966,$J966)+COUNTIF($K$12:$K966,$J966)+COUNTIF($L$12:$L966,$J966)&gt;1,"Data Duplicate",""),"")</f>
        <v/>
      </c>
      <c r="V966" s="263" t="str">
        <f>IF($N966="Complete",VLOOKUP($B966,'1C.Report TOS PreCall'!$B$2:$K$842,7,FALSE)," ")</f>
        <v xml:space="preserve"> </v>
      </c>
      <c r="W966" s="263" t="str">
        <f>IF($N966="Complete",VLOOKUP($B966,'1C.Report TOS PreCall'!$B$2:$K$842,4,FALSE)," ")</f>
        <v xml:space="preserve"> </v>
      </c>
      <c r="X966" s="263"/>
      <c r="Y966" s="263" t="str">
        <f>IF($N966="Complete",VLOOKUP($B966,'1C.Report TOS PreCall'!$B$2:$K$842,6,FALSE)," ")</f>
        <v xml:space="preserve"> </v>
      </c>
      <c r="Z966" s="263" t="str">
        <f>IF($N966="Complete",VLOOKUP($B966,'1C.Report TOS PreCall'!$B$2:$K$842,8,FALSE)," ")</f>
        <v xml:space="preserve"> </v>
      </c>
      <c r="AA966" s="263" t="str">
        <f>IF($N966="Complete",VLOOKUP($B966,'1C.Report TOS PreCall'!$B$2:$K$842,5,FALSE)," ")</f>
        <v xml:space="preserve"> </v>
      </c>
    </row>
    <row r="967" spans="1:27">
      <c r="A967" s="284">
        <v>957</v>
      </c>
      <c r="B967" s="262"/>
      <c r="C967" s="262"/>
      <c r="D967" s="262"/>
      <c r="E967" s="291"/>
      <c r="F967" s="268"/>
      <c r="G967" s="268"/>
      <c r="H967" s="291"/>
      <c r="I967" s="268"/>
      <c r="J967" s="295"/>
      <c r="K967" s="295"/>
      <c r="L967" s="295"/>
      <c r="M967" s="291"/>
      <c r="N967" s="262"/>
      <c r="O967" s="285" t="str">
        <f>IF($N967="Complete",IF(NOT(ISBLANK(J967)),VLOOKUP(J967,'1D.Report SMS INV1'!$D$5:$J$1005,7,FALSE),""),"")</f>
        <v/>
      </c>
      <c r="P967" s="285" t="str">
        <f>IF($N967="Complete",IF(NOT(ISBLANK(K967)),VLOOKUP(K967,'1D.Report SMS INV1'!$D$5:$J$1005,7,FALSE),""),"")</f>
        <v/>
      </c>
      <c r="Q967" s="285" t="str">
        <f>IF($N967="Complete",IF(NOT(ISBLANK(L967)),VLOOKUP(L967,'1D.Report SMS INV1'!$D$5:$J$1005,7,FALSE),""),"")</f>
        <v/>
      </c>
      <c r="R967" s="285" t="str">
        <f>IF($N967="Complete",IF(NOT(ISBLANK(J967)),VLOOKUP(J967,'1E.Report SMS INV2'!$D$5:$J$1005,7,FALSE),""),"")</f>
        <v/>
      </c>
      <c r="S967" s="285" t="str">
        <f>IF($N967="Complete",IF(NOT(ISBLANK(K967)),VLOOKUP(K967,'1E.Report SMS INV2'!$D$5:$J$1005,7,FALSE),""),"")</f>
        <v/>
      </c>
      <c r="T967" s="285" t="str">
        <f>IF($N967="Complete",IF(NOT(ISBLANK(L967)),VLOOKUP(L967,'1E.Report SMS INV2'!$D$5:$J$1005,7,FALSE),""),"")</f>
        <v/>
      </c>
      <c r="U967" s="285" t="str">
        <f>IF(N967="Complete",IF(COUNTIF($J$12:$J967,$J967)+COUNTIF($K$12:$K967,$J967)+COUNTIF($L$12:$L967,$J967)&gt;1,"Data Duplicate",""),"")</f>
        <v/>
      </c>
      <c r="V967" s="263" t="str">
        <f>IF($N967="Complete",VLOOKUP($B967,'1C.Report TOS PreCall'!$B$2:$K$842,7,FALSE)," ")</f>
        <v xml:space="preserve"> </v>
      </c>
      <c r="W967" s="263" t="str">
        <f>IF($N967="Complete",VLOOKUP($B967,'1C.Report TOS PreCall'!$B$2:$K$842,4,FALSE)," ")</f>
        <v xml:space="preserve"> </v>
      </c>
      <c r="X967" s="263"/>
      <c r="Y967" s="263" t="str">
        <f>IF($N967="Complete",VLOOKUP($B967,'1C.Report TOS PreCall'!$B$2:$K$842,6,FALSE)," ")</f>
        <v xml:space="preserve"> </v>
      </c>
      <c r="Z967" s="263" t="str">
        <f>IF($N967="Complete",VLOOKUP($B967,'1C.Report TOS PreCall'!$B$2:$K$842,8,FALSE)," ")</f>
        <v xml:space="preserve"> </v>
      </c>
      <c r="AA967" s="263" t="str">
        <f>IF($N967="Complete",VLOOKUP($B967,'1C.Report TOS PreCall'!$B$2:$K$842,5,FALSE)," ")</f>
        <v xml:space="preserve"> </v>
      </c>
    </row>
    <row r="968" spans="1:27">
      <c r="A968" s="284">
        <v>958</v>
      </c>
      <c r="B968" s="262"/>
      <c r="C968" s="262"/>
      <c r="D968" s="262"/>
      <c r="E968" s="291"/>
      <c r="F968" s="268"/>
      <c r="G968" s="268"/>
      <c r="H968" s="291"/>
      <c r="I968" s="268"/>
      <c r="J968" s="295"/>
      <c r="K968" s="295"/>
      <c r="L968" s="295"/>
      <c r="M968" s="291"/>
      <c r="N968" s="262"/>
      <c r="O968" s="285" t="str">
        <f>IF($N968="Complete",IF(NOT(ISBLANK(J968)),VLOOKUP(J968,'1D.Report SMS INV1'!$D$5:$J$1005,7,FALSE),""),"")</f>
        <v/>
      </c>
      <c r="P968" s="285" t="str">
        <f>IF($N968="Complete",IF(NOT(ISBLANK(K968)),VLOOKUP(K968,'1D.Report SMS INV1'!$D$5:$J$1005,7,FALSE),""),"")</f>
        <v/>
      </c>
      <c r="Q968" s="285" t="str">
        <f>IF($N968="Complete",IF(NOT(ISBLANK(L968)),VLOOKUP(L968,'1D.Report SMS INV1'!$D$5:$J$1005,7,FALSE),""),"")</f>
        <v/>
      </c>
      <c r="R968" s="285" t="str">
        <f>IF($N968="Complete",IF(NOT(ISBLANK(J968)),VLOOKUP(J968,'1E.Report SMS INV2'!$D$5:$J$1005,7,FALSE),""),"")</f>
        <v/>
      </c>
      <c r="S968" s="285" t="str">
        <f>IF($N968="Complete",IF(NOT(ISBLANK(K968)),VLOOKUP(K968,'1E.Report SMS INV2'!$D$5:$J$1005,7,FALSE),""),"")</f>
        <v/>
      </c>
      <c r="T968" s="285" t="str">
        <f>IF($N968="Complete",IF(NOT(ISBLANK(L968)),VLOOKUP(L968,'1E.Report SMS INV2'!$D$5:$J$1005,7,FALSE),""),"")</f>
        <v/>
      </c>
      <c r="U968" s="285" t="str">
        <f>IF(N968="Complete",IF(COUNTIF($J$12:$J968,$J968)+COUNTIF($K$12:$K968,$J968)+COUNTIF($L$12:$L968,$J968)&gt;1,"Data Duplicate",""),"")</f>
        <v/>
      </c>
      <c r="V968" s="263" t="str">
        <f>IF($N968="Complete",VLOOKUP($B968,'1C.Report TOS PreCall'!$B$2:$K$842,7,FALSE)," ")</f>
        <v xml:space="preserve"> </v>
      </c>
      <c r="W968" s="263" t="str">
        <f>IF($N968="Complete",VLOOKUP($B968,'1C.Report TOS PreCall'!$B$2:$K$842,4,FALSE)," ")</f>
        <v xml:space="preserve"> </v>
      </c>
      <c r="X968" s="263"/>
      <c r="Y968" s="263" t="str">
        <f>IF($N968="Complete",VLOOKUP($B968,'1C.Report TOS PreCall'!$B$2:$K$842,6,FALSE)," ")</f>
        <v xml:space="preserve"> </v>
      </c>
      <c r="Z968" s="263" t="str">
        <f>IF($N968="Complete",VLOOKUP($B968,'1C.Report TOS PreCall'!$B$2:$K$842,8,FALSE)," ")</f>
        <v xml:space="preserve"> </v>
      </c>
      <c r="AA968" s="263" t="str">
        <f>IF($N968="Complete",VLOOKUP($B968,'1C.Report TOS PreCall'!$B$2:$K$842,5,FALSE)," ")</f>
        <v xml:space="preserve"> </v>
      </c>
    </row>
    <row r="969" spans="1:27">
      <c r="A969" s="284">
        <v>959</v>
      </c>
      <c r="B969" s="262"/>
      <c r="C969" s="262"/>
      <c r="D969" s="262"/>
      <c r="E969" s="291"/>
      <c r="F969" s="268"/>
      <c r="G969" s="268"/>
      <c r="H969" s="291"/>
      <c r="I969" s="268"/>
      <c r="J969" s="295"/>
      <c r="K969" s="295"/>
      <c r="L969" s="295"/>
      <c r="M969" s="291"/>
      <c r="N969" s="262"/>
      <c r="O969" s="285" t="str">
        <f>IF($N969="Complete",IF(NOT(ISBLANK(J969)),VLOOKUP(J969,'1D.Report SMS INV1'!$D$5:$J$1005,7,FALSE),""),"")</f>
        <v/>
      </c>
      <c r="P969" s="285" t="str">
        <f>IF($N969="Complete",IF(NOT(ISBLANK(K969)),VLOOKUP(K969,'1D.Report SMS INV1'!$D$5:$J$1005,7,FALSE),""),"")</f>
        <v/>
      </c>
      <c r="Q969" s="285" t="str">
        <f>IF($N969="Complete",IF(NOT(ISBLANK(L969)),VLOOKUP(L969,'1D.Report SMS INV1'!$D$5:$J$1005,7,FALSE),""),"")</f>
        <v/>
      </c>
      <c r="R969" s="285" t="str">
        <f>IF($N969="Complete",IF(NOT(ISBLANK(J969)),VLOOKUP(J969,'1E.Report SMS INV2'!$D$5:$J$1005,7,FALSE),""),"")</f>
        <v/>
      </c>
      <c r="S969" s="285" t="str">
        <f>IF($N969="Complete",IF(NOT(ISBLANK(K969)),VLOOKUP(K969,'1E.Report SMS INV2'!$D$5:$J$1005,7,FALSE),""),"")</f>
        <v/>
      </c>
      <c r="T969" s="285" t="str">
        <f>IF($N969="Complete",IF(NOT(ISBLANK(L969)),VLOOKUP(L969,'1E.Report SMS INV2'!$D$5:$J$1005,7,FALSE),""),"")</f>
        <v/>
      </c>
      <c r="U969" s="285" t="str">
        <f>IF(N969="Complete",IF(COUNTIF($J$12:$J969,$J969)+COUNTIF($K$12:$K969,$J969)+COUNTIF($L$12:$L969,$J969)&gt;1,"Data Duplicate",""),"")</f>
        <v/>
      </c>
      <c r="V969" s="263" t="str">
        <f>IF($N969="Complete",VLOOKUP($B969,'1C.Report TOS PreCall'!$B$2:$K$842,7,FALSE)," ")</f>
        <v xml:space="preserve"> </v>
      </c>
      <c r="W969" s="263" t="str">
        <f>IF($N969="Complete",VLOOKUP($B969,'1C.Report TOS PreCall'!$B$2:$K$842,4,FALSE)," ")</f>
        <v xml:space="preserve"> </v>
      </c>
      <c r="X969" s="263"/>
      <c r="Y969" s="263" t="str">
        <f>IF($N969="Complete",VLOOKUP($B969,'1C.Report TOS PreCall'!$B$2:$K$842,6,FALSE)," ")</f>
        <v xml:space="preserve"> </v>
      </c>
      <c r="Z969" s="263" t="str">
        <f>IF($N969="Complete",VLOOKUP($B969,'1C.Report TOS PreCall'!$B$2:$K$842,8,FALSE)," ")</f>
        <v xml:space="preserve"> </v>
      </c>
      <c r="AA969" s="263" t="str">
        <f>IF($N969="Complete",VLOOKUP($B969,'1C.Report TOS PreCall'!$B$2:$K$842,5,FALSE)," ")</f>
        <v xml:space="preserve"> </v>
      </c>
    </row>
    <row r="970" spans="1:27">
      <c r="A970" s="284">
        <v>960</v>
      </c>
      <c r="B970" s="262"/>
      <c r="C970" s="262"/>
      <c r="D970" s="262"/>
      <c r="E970" s="291"/>
      <c r="F970" s="268"/>
      <c r="G970" s="268"/>
      <c r="H970" s="291"/>
      <c r="I970" s="268"/>
      <c r="J970" s="295"/>
      <c r="K970" s="295"/>
      <c r="L970" s="295"/>
      <c r="M970" s="291"/>
      <c r="N970" s="262"/>
      <c r="O970" s="285" t="str">
        <f>IF($N970="Complete",IF(NOT(ISBLANK(J970)),VLOOKUP(J970,'1D.Report SMS INV1'!$D$5:$J$1005,7,FALSE),""),"")</f>
        <v/>
      </c>
      <c r="P970" s="285" t="str">
        <f>IF($N970="Complete",IF(NOT(ISBLANK(K970)),VLOOKUP(K970,'1D.Report SMS INV1'!$D$5:$J$1005,7,FALSE),""),"")</f>
        <v/>
      </c>
      <c r="Q970" s="285" t="str">
        <f>IF($N970="Complete",IF(NOT(ISBLANK(L970)),VLOOKUP(L970,'1D.Report SMS INV1'!$D$5:$J$1005,7,FALSE),""),"")</f>
        <v/>
      </c>
      <c r="R970" s="285" t="str">
        <f>IF($N970="Complete",IF(NOT(ISBLANK(J970)),VLOOKUP(J970,'1E.Report SMS INV2'!$D$5:$J$1005,7,FALSE),""),"")</f>
        <v/>
      </c>
      <c r="S970" s="285" t="str">
        <f>IF($N970="Complete",IF(NOT(ISBLANK(K970)),VLOOKUP(K970,'1E.Report SMS INV2'!$D$5:$J$1005,7,FALSE),""),"")</f>
        <v/>
      </c>
      <c r="T970" s="285" t="str">
        <f>IF($N970="Complete",IF(NOT(ISBLANK(L970)),VLOOKUP(L970,'1E.Report SMS INV2'!$D$5:$J$1005,7,FALSE),""),"")</f>
        <v/>
      </c>
      <c r="U970" s="285" t="str">
        <f>IF(N970="Complete",IF(COUNTIF($J$12:$J970,$J970)+COUNTIF($K$12:$K970,$J970)+COUNTIF($L$12:$L970,$J970)&gt;1,"Data Duplicate",""),"")</f>
        <v/>
      </c>
      <c r="V970" s="263" t="str">
        <f>IF($N970="Complete",VLOOKUP($B970,'1C.Report TOS PreCall'!$B$2:$K$842,7,FALSE)," ")</f>
        <v xml:space="preserve"> </v>
      </c>
      <c r="W970" s="263" t="str">
        <f>IF($N970="Complete",VLOOKUP($B970,'1C.Report TOS PreCall'!$B$2:$K$842,4,FALSE)," ")</f>
        <v xml:space="preserve"> </v>
      </c>
      <c r="X970" s="263"/>
      <c r="Y970" s="263" t="str">
        <f>IF($N970="Complete",VLOOKUP($B970,'1C.Report TOS PreCall'!$B$2:$K$842,6,FALSE)," ")</f>
        <v xml:space="preserve"> </v>
      </c>
      <c r="Z970" s="263" t="str">
        <f>IF($N970="Complete",VLOOKUP($B970,'1C.Report TOS PreCall'!$B$2:$K$842,8,FALSE)," ")</f>
        <v xml:space="preserve"> </v>
      </c>
      <c r="AA970" s="263" t="str">
        <f>IF($N970="Complete",VLOOKUP($B970,'1C.Report TOS PreCall'!$B$2:$K$842,5,FALSE)," ")</f>
        <v xml:space="preserve"> </v>
      </c>
    </row>
    <row r="971" spans="1:27">
      <c r="A971" s="284">
        <v>961</v>
      </c>
      <c r="B971" s="262"/>
      <c r="C971" s="262"/>
      <c r="D971" s="262"/>
      <c r="E971" s="291"/>
      <c r="F971" s="268"/>
      <c r="G971" s="268"/>
      <c r="H971" s="291"/>
      <c r="I971" s="268"/>
      <c r="J971" s="295"/>
      <c r="K971" s="295"/>
      <c r="L971" s="295"/>
      <c r="M971" s="291"/>
      <c r="N971" s="262"/>
      <c r="O971" s="285" t="str">
        <f>IF($N971="Complete",IF(NOT(ISBLANK(J971)),VLOOKUP(J971,'1D.Report SMS INV1'!$D$5:$J$1005,7,FALSE),""),"")</f>
        <v/>
      </c>
      <c r="P971" s="285" t="str">
        <f>IF($N971="Complete",IF(NOT(ISBLANK(K971)),VLOOKUP(K971,'1D.Report SMS INV1'!$D$5:$J$1005,7,FALSE),""),"")</f>
        <v/>
      </c>
      <c r="Q971" s="285" t="str">
        <f>IF($N971="Complete",IF(NOT(ISBLANK(L971)),VLOOKUP(L971,'1D.Report SMS INV1'!$D$5:$J$1005,7,FALSE),""),"")</f>
        <v/>
      </c>
      <c r="R971" s="285" t="str">
        <f>IF($N971="Complete",IF(NOT(ISBLANK(J971)),VLOOKUP(J971,'1E.Report SMS INV2'!$D$5:$J$1005,7,FALSE),""),"")</f>
        <v/>
      </c>
      <c r="S971" s="285" t="str">
        <f>IF($N971="Complete",IF(NOT(ISBLANK(K971)),VLOOKUP(K971,'1E.Report SMS INV2'!$D$5:$J$1005,7,FALSE),""),"")</f>
        <v/>
      </c>
      <c r="T971" s="285" t="str">
        <f>IF($N971="Complete",IF(NOT(ISBLANK(L971)),VLOOKUP(L971,'1E.Report SMS INV2'!$D$5:$J$1005,7,FALSE),""),"")</f>
        <v/>
      </c>
      <c r="U971" s="285" t="str">
        <f>IF(N971="Complete",IF(COUNTIF($J$12:$J971,$J971)+COUNTIF($K$12:$K971,$J971)+COUNTIF($L$12:$L971,$J971)&gt;1,"Data Duplicate",""),"")</f>
        <v/>
      </c>
      <c r="V971" s="263" t="str">
        <f>IF($N971="Complete",VLOOKUP($B971,'1C.Report TOS PreCall'!$B$2:$K$842,7,FALSE)," ")</f>
        <v xml:space="preserve"> </v>
      </c>
      <c r="W971" s="263" t="str">
        <f>IF($N971="Complete",VLOOKUP($B971,'1C.Report TOS PreCall'!$B$2:$K$842,4,FALSE)," ")</f>
        <v xml:space="preserve"> </v>
      </c>
      <c r="X971" s="263"/>
      <c r="Y971" s="263" t="str">
        <f>IF($N971="Complete",VLOOKUP($B971,'1C.Report TOS PreCall'!$B$2:$K$842,6,FALSE)," ")</f>
        <v xml:space="preserve"> </v>
      </c>
      <c r="Z971" s="263" t="str">
        <f>IF($N971="Complete",VLOOKUP($B971,'1C.Report TOS PreCall'!$B$2:$K$842,8,FALSE)," ")</f>
        <v xml:space="preserve"> </v>
      </c>
      <c r="AA971" s="263" t="str">
        <f>IF($N971="Complete",VLOOKUP($B971,'1C.Report TOS PreCall'!$B$2:$K$842,5,FALSE)," ")</f>
        <v xml:space="preserve"> </v>
      </c>
    </row>
    <row r="972" spans="1:27">
      <c r="A972" s="284">
        <v>962</v>
      </c>
      <c r="B972" s="262"/>
      <c r="C972" s="262"/>
      <c r="D972" s="262"/>
      <c r="E972" s="291"/>
      <c r="F972" s="268"/>
      <c r="G972" s="268"/>
      <c r="H972" s="291"/>
      <c r="I972" s="268"/>
      <c r="J972" s="295"/>
      <c r="K972" s="295"/>
      <c r="L972" s="295"/>
      <c r="M972" s="291"/>
      <c r="N972" s="262"/>
      <c r="O972" s="285" t="str">
        <f>IF($N972="Complete",IF(NOT(ISBLANK(J972)),VLOOKUP(J972,'1D.Report SMS INV1'!$D$5:$J$1005,7,FALSE),""),"")</f>
        <v/>
      </c>
      <c r="P972" s="285" t="str">
        <f>IF($N972="Complete",IF(NOT(ISBLANK(K972)),VLOOKUP(K972,'1D.Report SMS INV1'!$D$5:$J$1005,7,FALSE),""),"")</f>
        <v/>
      </c>
      <c r="Q972" s="285" t="str">
        <f>IF($N972="Complete",IF(NOT(ISBLANK(L972)),VLOOKUP(L972,'1D.Report SMS INV1'!$D$5:$J$1005,7,FALSE),""),"")</f>
        <v/>
      </c>
      <c r="R972" s="285" t="str">
        <f>IF($N972="Complete",IF(NOT(ISBLANK(J972)),VLOOKUP(J972,'1E.Report SMS INV2'!$D$5:$J$1005,7,FALSE),""),"")</f>
        <v/>
      </c>
      <c r="S972" s="285" t="str">
        <f>IF($N972="Complete",IF(NOT(ISBLANK(K972)),VLOOKUP(K972,'1E.Report SMS INV2'!$D$5:$J$1005,7,FALSE),""),"")</f>
        <v/>
      </c>
      <c r="T972" s="285" t="str">
        <f>IF($N972="Complete",IF(NOT(ISBLANK(L972)),VLOOKUP(L972,'1E.Report SMS INV2'!$D$5:$J$1005,7,FALSE),""),"")</f>
        <v/>
      </c>
      <c r="U972" s="285" t="str">
        <f>IF(N972="Complete",IF(COUNTIF($J$12:$J972,$J972)+COUNTIF($K$12:$K972,$J972)+COUNTIF($L$12:$L972,$J972)&gt;1,"Data Duplicate",""),"")</f>
        <v/>
      </c>
      <c r="V972" s="263" t="str">
        <f>IF($N972="Complete",VLOOKUP($B972,'1C.Report TOS PreCall'!$B$2:$K$842,7,FALSE)," ")</f>
        <v xml:space="preserve"> </v>
      </c>
      <c r="W972" s="263" t="str">
        <f>IF($N972="Complete",VLOOKUP($B972,'1C.Report TOS PreCall'!$B$2:$K$842,4,FALSE)," ")</f>
        <v xml:space="preserve"> </v>
      </c>
      <c r="X972" s="263"/>
      <c r="Y972" s="263" t="str">
        <f>IF($N972="Complete",VLOOKUP($B972,'1C.Report TOS PreCall'!$B$2:$K$842,6,FALSE)," ")</f>
        <v xml:space="preserve"> </v>
      </c>
      <c r="Z972" s="263" t="str">
        <f>IF($N972="Complete",VLOOKUP($B972,'1C.Report TOS PreCall'!$B$2:$K$842,8,FALSE)," ")</f>
        <v xml:space="preserve"> </v>
      </c>
      <c r="AA972" s="263" t="str">
        <f>IF($N972="Complete",VLOOKUP($B972,'1C.Report TOS PreCall'!$B$2:$K$842,5,FALSE)," ")</f>
        <v xml:space="preserve"> </v>
      </c>
    </row>
    <row r="973" spans="1:27">
      <c r="A973" s="284">
        <v>963</v>
      </c>
      <c r="B973" s="262"/>
      <c r="C973" s="262"/>
      <c r="D973" s="262"/>
      <c r="E973" s="291"/>
      <c r="F973" s="268"/>
      <c r="G973" s="268"/>
      <c r="H973" s="291"/>
      <c r="I973" s="268"/>
      <c r="J973" s="295"/>
      <c r="K973" s="295"/>
      <c r="L973" s="295"/>
      <c r="M973" s="291"/>
      <c r="N973" s="262"/>
      <c r="O973" s="285" t="str">
        <f>IF($N973="Complete",IF(NOT(ISBLANK(J973)),VLOOKUP(J973,'1D.Report SMS INV1'!$D$5:$J$1005,7,FALSE),""),"")</f>
        <v/>
      </c>
      <c r="P973" s="285" t="str">
        <f>IF($N973="Complete",IF(NOT(ISBLANK(K973)),VLOOKUP(K973,'1D.Report SMS INV1'!$D$5:$J$1005,7,FALSE),""),"")</f>
        <v/>
      </c>
      <c r="Q973" s="285" t="str">
        <f>IF($N973="Complete",IF(NOT(ISBLANK(L973)),VLOOKUP(L973,'1D.Report SMS INV1'!$D$5:$J$1005,7,FALSE),""),"")</f>
        <v/>
      </c>
      <c r="R973" s="285" t="str">
        <f>IF($N973="Complete",IF(NOT(ISBLANK(J973)),VLOOKUP(J973,'1E.Report SMS INV2'!$D$5:$J$1005,7,FALSE),""),"")</f>
        <v/>
      </c>
      <c r="S973" s="285" t="str">
        <f>IF($N973="Complete",IF(NOT(ISBLANK(K973)),VLOOKUP(K973,'1E.Report SMS INV2'!$D$5:$J$1005,7,FALSE),""),"")</f>
        <v/>
      </c>
      <c r="T973" s="285" t="str">
        <f>IF($N973="Complete",IF(NOT(ISBLANK(L973)),VLOOKUP(L973,'1E.Report SMS INV2'!$D$5:$J$1005,7,FALSE),""),"")</f>
        <v/>
      </c>
      <c r="U973" s="285" t="str">
        <f>IF(N973="Complete",IF(COUNTIF($J$12:$J973,$J973)+COUNTIF($K$12:$K973,$J973)+COUNTIF($L$12:$L973,$J973)&gt;1,"Data Duplicate",""),"")</f>
        <v/>
      </c>
      <c r="V973" s="263" t="str">
        <f>IF($N973="Complete",VLOOKUP($B973,'1C.Report TOS PreCall'!$B$2:$K$842,7,FALSE)," ")</f>
        <v xml:space="preserve"> </v>
      </c>
      <c r="W973" s="263" t="str">
        <f>IF($N973="Complete",VLOOKUP($B973,'1C.Report TOS PreCall'!$B$2:$K$842,4,FALSE)," ")</f>
        <v xml:space="preserve"> </v>
      </c>
      <c r="X973" s="263"/>
      <c r="Y973" s="263" t="str">
        <f>IF($N973="Complete",VLOOKUP($B973,'1C.Report TOS PreCall'!$B$2:$K$842,6,FALSE)," ")</f>
        <v xml:space="preserve"> </v>
      </c>
      <c r="Z973" s="263" t="str">
        <f>IF($N973="Complete",VLOOKUP($B973,'1C.Report TOS PreCall'!$B$2:$K$842,8,FALSE)," ")</f>
        <v xml:space="preserve"> </v>
      </c>
      <c r="AA973" s="263" t="str">
        <f>IF($N973="Complete",VLOOKUP($B973,'1C.Report TOS PreCall'!$B$2:$K$842,5,FALSE)," ")</f>
        <v xml:space="preserve"> </v>
      </c>
    </row>
    <row r="974" spans="1:27">
      <c r="A974" s="284">
        <v>964</v>
      </c>
      <c r="B974" s="262"/>
      <c r="C974" s="262"/>
      <c r="D974" s="262"/>
      <c r="E974" s="291"/>
      <c r="F974" s="268"/>
      <c r="G974" s="268"/>
      <c r="H974" s="291"/>
      <c r="I974" s="268"/>
      <c r="J974" s="295"/>
      <c r="K974" s="295"/>
      <c r="L974" s="295"/>
      <c r="M974" s="291"/>
      <c r="N974" s="262"/>
      <c r="O974" s="285" t="str">
        <f>IF($N974="Complete",IF(NOT(ISBLANK(J974)),VLOOKUP(J974,'1D.Report SMS INV1'!$D$5:$J$1005,7,FALSE),""),"")</f>
        <v/>
      </c>
      <c r="P974" s="285" t="str">
        <f>IF($N974="Complete",IF(NOT(ISBLANK(K974)),VLOOKUP(K974,'1D.Report SMS INV1'!$D$5:$J$1005,7,FALSE),""),"")</f>
        <v/>
      </c>
      <c r="Q974" s="285" t="str">
        <f>IF($N974="Complete",IF(NOT(ISBLANK(L974)),VLOOKUP(L974,'1D.Report SMS INV1'!$D$5:$J$1005,7,FALSE),""),"")</f>
        <v/>
      </c>
      <c r="R974" s="285" t="str">
        <f>IF($N974="Complete",IF(NOT(ISBLANK(J974)),VLOOKUP(J974,'1E.Report SMS INV2'!$D$5:$J$1005,7,FALSE),""),"")</f>
        <v/>
      </c>
      <c r="S974" s="285" t="str">
        <f>IF($N974="Complete",IF(NOT(ISBLANK(K974)),VLOOKUP(K974,'1E.Report SMS INV2'!$D$5:$J$1005,7,FALSE),""),"")</f>
        <v/>
      </c>
      <c r="T974" s="285" t="str">
        <f>IF($N974="Complete",IF(NOT(ISBLANK(L974)),VLOOKUP(L974,'1E.Report SMS INV2'!$D$5:$J$1005,7,FALSE),""),"")</f>
        <v/>
      </c>
      <c r="U974" s="285" t="str">
        <f>IF(N974="Complete",IF(COUNTIF($J$12:$J974,$J974)+COUNTIF($K$12:$K974,$J974)+COUNTIF($L$12:$L974,$J974)&gt;1,"Data Duplicate",""),"")</f>
        <v/>
      </c>
      <c r="V974" s="263" t="str">
        <f>IF($N974="Complete",VLOOKUP($B974,'1C.Report TOS PreCall'!$B$2:$K$842,7,FALSE)," ")</f>
        <v xml:space="preserve"> </v>
      </c>
      <c r="W974" s="263" t="str">
        <f>IF($N974="Complete",VLOOKUP($B974,'1C.Report TOS PreCall'!$B$2:$K$842,4,FALSE)," ")</f>
        <v xml:space="preserve"> </v>
      </c>
      <c r="X974" s="263"/>
      <c r="Y974" s="263" t="str">
        <f>IF($N974="Complete",VLOOKUP($B974,'1C.Report TOS PreCall'!$B$2:$K$842,6,FALSE)," ")</f>
        <v xml:space="preserve"> </v>
      </c>
      <c r="Z974" s="263" t="str">
        <f>IF($N974="Complete",VLOOKUP($B974,'1C.Report TOS PreCall'!$B$2:$K$842,8,FALSE)," ")</f>
        <v xml:space="preserve"> </v>
      </c>
      <c r="AA974" s="263" t="str">
        <f>IF($N974="Complete",VLOOKUP($B974,'1C.Report TOS PreCall'!$B$2:$K$842,5,FALSE)," ")</f>
        <v xml:space="preserve"> </v>
      </c>
    </row>
    <row r="975" spans="1:27">
      <c r="A975" s="284">
        <v>965</v>
      </c>
      <c r="B975" s="262"/>
      <c r="C975" s="262"/>
      <c r="D975" s="262"/>
      <c r="E975" s="291"/>
      <c r="F975" s="268"/>
      <c r="G975" s="268"/>
      <c r="H975" s="291"/>
      <c r="I975" s="268"/>
      <c r="J975" s="295"/>
      <c r="K975" s="295"/>
      <c r="L975" s="295"/>
      <c r="M975" s="291"/>
      <c r="N975" s="262"/>
      <c r="O975" s="285" t="str">
        <f>IF($N975="Complete",IF(NOT(ISBLANK(J975)),VLOOKUP(J975,'1D.Report SMS INV1'!$D$5:$J$1005,7,FALSE),""),"")</f>
        <v/>
      </c>
      <c r="P975" s="285" t="str">
        <f>IF($N975="Complete",IF(NOT(ISBLANK(K975)),VLOOKUP(K975,'1D.Report SMS INV1'!$D$5:$J$1005,7,FALSE),""),"")</f>
        <v/>
      </c>
      <c r="Q975" s="285" t="str">
        <f>IF($N975="Complete",IF(NOT(ISBLANK(L975)),VLOOKUP(L975,'1D.Report SMS INV1'!$D$5:$J$1005,7,FALSE),""),"")</f>
        <v/>
      </c>
      <c r="R975" s="285" t="str">
        <f>IF($N975="Complete",IF(NOT(ISBLANK(J975)),VLOOKUP(J975,'1E.Report SMS INV2'!$D$5:$J$1005,7,FALSE),""),"")</f>
        <v/>
      </c>
      <c r="S975" s="285" t="str">
        <f>IF($N975="Complete",IF(NOT(ISBLANK(K975)),VLOOKUP(K975,'1E.Report SMS INV2'!$D$5:$J$1005,7,FALSE),""),"")</f>
        <v/>
      </c>
      <c r="T975" s="285" t="str">
        <f>IF($N975="Complete",IF(NOT(ISBLANK(L975)),VLOOKUP(L975,'1E.Report SMS INV2'!$D$5:$J$1005,7,FALSE),""),"")</f>
        <v/>
      </c>
      <c r="U975" s="285" t="str">
        <f>IF(N975="Complete",IF(COUNTIF($J$12:$J975,$J975)+COUNTIF($K$12:$K975,$J975)+COUNTIF($L$12:$L975,$J975)&gt;1,"Data Duplicate",""),"")</f>
        <v/>
      </c>
      <c r="V975" s="263" t="str">
        <f>IF($N975="Complete",VLOOKUP($B975,'1C.Report TOS PreCall'!$B$2:$K$842,7,FALSE)," ")</f>
        <v xml:space="preserve"> </v>
      </c>
      <c r="W975" s="263" t="str">
        <f>IF($N975="Complete",VLOOKUP($B975,'1C.Report TOS PreCall'!$B$2:$K$842,4,FALSE)," ")</f>
        <v xml:space="preserve"> </v>
      </c>
      <c r="X975" s="263"/>
      <c r="Y975" s="263" t="str">
        <f>IF($N975="Complete",VLOOKUP($B975,'1C.Report TOS PreCall'!$B$2:$K$842,6,FALSE)," ")</f>
        <v xml:space="preserve"> </v>
      </c>
      <c r="Z975" s="263" t="str">
        <f>IF($N975="Complete",VLOOKUP($B975,'1C.Report TOS PreCall'!$B$2:$K$842,8,FALSE)," ")</f>
        <v xml:space="preserve"> </v>
      </c>
      <c r="AA975" s="263" t="str">
        <f>IF($N975="Complete",VLOOKUP($B975,'1C.Report TOS PreCall'!$B$2:$K$842,5,FALSE)," ")</f>
        <v xml:space="preserve"> </v>
      </c>
    </row>
    <row r="976" spans="1:27">
      <c r="A976" s="284">
        <v>966</v>
      </c>
      <c r="B976" s="262"/>
      <c r="C976" s="262"/>
      <c r="D976" s="262"/>
      <c r="E976" s="291"/>
      <c r="F976" s="268"/>
      <c r="G976" s="268"/>
      <c r="H976" s="291"/>
      <c r="I976" s="268"/>
      <c r="J976" s="295"/>
      <c r="K976" s="295"/>
      <c r="L976" s="295"/>
      <c r="M976" s="291"/>
      <c r="N976" s="262"/>
      <c r="O976" s="285" t="str">
        <f>IF($N976="Complete",IF(NOT(ISBLANK(J976)),VLOOKUP(J976,'1D.Report SMS INV1'!$D$5:$J$1005,7,FALSE),""),"")</f>
        <v/>
      </c>
      <c r="P976" s="285" t="str">
        <f>IF($N976="Complete",IF(NOT(ISBLANK(K976)),VLOOKUP(K976,'1D.Report SMS INV1'!$D$5:$J$1005,7,FALSE),""),"")</f>
        <v/>
      </c>
      <c r="Q976" s="285" t="str">
        <f>IF($N976="Complete",IF(NOT(ISBLANK(L976)),VLOOKUP(L976,'1D.Report SMS INV1'!$D$5:$J$1005,7,FALSE),""),"")</f>
        <v/>
      </c>
      <c r="R976" s="285" t="str">
        <f>IF($N976="Complete",IF(NOT(ISBLANK(J976)),VLOOKUP(J976,'1E.Report SMS INV2'!$D$5:$J$1005,7,FALSE),""),"")</f>
        <v/>
      </c>
      <c r="S976" s="285" t="str">
        <f>IF($N976="Complete",IF(NOT(ISBLANK(K976)),VLOOKUP(K976,'1E.Report SMS INV2'!$D$5:$J$1005,7,FALSE),""),"")</f>
        <v/>
      </c>
      <c r="T976" s="285" t="str">
        <f>IF($N976="Complete",IF(NOT(ISBLANK(L976)),VLOOKUP(L976,'1E.Report SMS INV2'!$D$5:$J$1005,7,FALSE),""),"")</f>
        <v/>
      </c>
      <c r="U976" s="285" t="str">
        <f>IF(N976="Complete",IF(COUNTIF($J$12:$J976,$J976)+COUNTIF($K$12:$K976,$J976)+COUNTIF($L$12:$L976,$J976)&gt;1,"Data Duplicate",""),"")</f>
        <v/>
      </c>
      <c r="V976" s="263" t="str">
        <f>IF($N976="Complete",VLOOKUP($B976,'1C.Report TOS PreCall'!$B$2:$K$842,7,FALSE)," ")</f>
        <v xml:space="preserve"> </v>
      </c>
      <c r="W976" s="263" t="str">
        <f>IF($N976="Complete",VLOOKUP($B976,'1C.Report TOS PreCall'!$B$2:$K$842,4,FALSE)," ")</f>
        <v xml:space="preserve"> </v>
      </c>
      <c r="X976" s="263"/>
      <c r="Y976" s="263" t="str">
        <f>IF($N976="Complete",VLOOKUP($B976,'1C.Report TOS PreCall'!$B$2:$K$842,6,FALSE)," ")</f>
        <v xml:space="preserve"> </v>
      </c>
      <c r="Z976" s="263" t="str">
        <f>IF($N976="Complete",VLOOKUP($B976,'1C.Report TOS PreCall'!$B$2:$K$842,8,FALSE)," ")</f>
        <v xml:space="preserve"> </v>
      </c>
      <c r="AA976" s="263" t="str">
        <f>IF($N976="Complete",VLOOKUP($B976,'1C.Report TOS PreCall'!$B$2:$K$842,5,FALSE)," ")</f>
        <v xml:space="preserve"> </v>
      </c>
    </row>
    <row r="977" spans="1:27">
      <c r="A977" s="284">
        <v>967</v>
      </c>
      <c r="B977" s="262"/>
      <c r="C977" s="262"/>
      <c r="D977" s="262"/>
      <c r="E977" s="291"/>
      <c r="F977" s="268"/>
      <c r="G977" s="268"/>
      <c r="H977" s="291"/>
      <c r="I977" s="268"/>
      <c r="J977" s="295"/>
      <c r="K977" s="295"/>
      <c r="L977" s="295"/>
      <c r="M977" s="291"/>
      <c r="N977" s="262"/>
      <c r="O977" s="285" t="str">
        <f>IF($N977="Complete",IF(NOT(ISBLANK(J977)),VLOOKUP(J977,'1D.Report SMS INV1'!$D$5:$J$1005,7,FALSE),""),"")</f>
        <v/>
      </c>
      <c r="P977" s="285" t="str">
        <f>IF($N977="Complete",IF(NOT(ISBLANK(K977)),VLOOKUP(K977,'1D.Report SMS INV1'!$D$5:$J$1005,7,FALSE),""),"")</f>
        <v/>
      </c>
      <c r="Q977" s="285" t="str">
        <f>IF($N977="Complete",IF(NOT(ISBLANK(L977)),VLOOKUP(L977,'1D.Report SMS INV1'!$D$5:$J$1005,7,FALSE),""),"")</f>
        <v/>
      </c>
      <c r="R977" s="285" t="str">
        <f>IF($N977="Complete",IF(NOT(ISBLANK(J977)),VLOOKUP(J977,'1E.Report SMS INV2'!$D$5:$J$1005,7,FALSE),""),"")</f>
        <v/>
      </c>
      <c r="S977" s="285" t="str">
        <f>IF($N977="Complete",IF(NOT(ISBLANK(K977)),VLOOKUP(K977,'1E.Report SMS INV2'!$D$5:$J$1005,7,FALSE),""),"")</f>
        <v/>
      </c>
      <c r="T977" s="285" t="str">
        <f>IF($N977="Complete",IF(NOT(ISBLANK(L977)),VLOOKUP(L977,'1E.Report SMS INV2'!$D$5:$J$1005,7,FALSE),""),"")</f>
        <v/>
      </c>
      <c r="U977" s="285" t="str">
        <f>IF(N977="Complete",IF(COUNTIF($J$12:$J977,$J977)+COUNTIF($K$12:$K977,$J977)+COUNTIF($L$12:$L977,$J977)&gt;1,"Data Duplicate",""),"")</f>
        <v/>
      </c>
      <c r="V977" s="263" t="str">
        <f>IF($N977="Complete",VLOOKUP($B977,'1C.Report TOS PreCall'!$B$2:$K$842,7,FALSE)," ")</f>
        <v xml:space="preserve"> </v>
      </c>
      <c r="W977" s="263" t="str">
        <f>IF($N977="Complete",VLOOKUP($B977,'1C.Report TOS PreCall'!$B$2:$K$842,4,FALSE)," ")</f>
        <v xml:space="preserve"> </v>
      </c>
      <c r="X977" s="263"/>
      <c r="Y977" s="263" t="str">
        <f>IF($N977="Complete",VLOOKUP($B977,'1C.Report TOS PreCall'!$B$2:$K$842,6,FALSE)," ")</f>
        <v xml:space="preserve"> </v>
      </c>
      <c r="Z977" s="263" t="str">
        <f>IF($N977="Complete",VLOOKUP($B977,'1C.Report TOS PreCall'!$B$2:$K$842,8,FALSE)," ")</f>
        <v xml:space="preserve"> </v>
      </c>
      <c r="AA977" s="263" t="str">
        <f>IF($N977="Complete",VLOOKUP($B977,'1C.Report TOS PreCall'!$B$2:$K$842,5,FALSE)," ")</f>
        <v xml:space="preserve"> </v>
      </c>
    </row>
    <row r="978" spans="1:27">
      <c r="A978" s="284">
        <v>968</v>
      </c>
      <c r="B978" s="262"/>
      <c r="C978" s="262"/>
      <c r="D978" s="262"/>
      <c r="E978" s="291"/>
      <c r="F978" s="268"/>
      <c r="G978" s="268"/>
      <c r="H978" s="291"/>
      <c r="I978" s="268"/>
      <c r="J978" s="295"/>
      <c r="K978" s="295"/>
      <c r="L978" s="295"/>
      <c r="M978" s="291"/>
      <c r="N978" s="262"/>
      <c r="O978" s="285" t="str">
        <f>IF($N978="Complete",IF(NOT(ISBLANK(J978)),VLOOKUP(J978,'1D.Report SMS INV1'!$D$5:$J$1005,7,FALSE),""),"")</f>
        <v/>
      </c>
      <c r="P978" s="285" t="str">
        <f>IF($N978="Complete",IF(NOT(ISBLANK(K978)),VLOOKUP(K978,'1D.Report SMS INV1'!$D$5:$J$1005,7,FALSE),""),"")</f>
        <v/>
      </c>
      <c r="Q978" s="285" t="str">
        <f>IF($N978="Complete",IF(NOT(ISBLANK(L978)),VLOOKUP(L978,'1D.Report SMS INV1'!$D$5:$J$1005,7,FALSE),""),"")</f>
        <v/>
      </c>
      <c r="R978" s="285" t="str">
        <f>IF($N978="Complete",IF(NOT(ISBLANK(J978)),VLOOKUP(J978,'1E.Report SMS INV2'!$D$5:$J$1005,7,FALSE),""),"")</f>
        <v/>
      </c>
      <c r="S978" s="285" t="str">
        <f>IF($N978="Complete",IF(NOT(ISBLANK(K978)),VLOOKUP(K978,'1E.Report SMS INV2'!$D$5:$J$1005,7,FALSE),""),"")</f>
        <v/>
      </c>
      <c r="T978" s="285" t="str">
        <f>IF($N978="Complete",IF(NOT(ISBLANK(L978)),VLOOKUP(L978,'1E.Report SMS INV2'!$D$5:$J$1005,7,FALSE),""),"")</f>
        <v/>
      </c>
      <c r="U978" s="285" t="str">
        <f>IF(N978="Complete",IF(COUNTIF($J$12:$J978,$J978)+COUNTIF($K$12:$K978,$J978)+COUNTIF($L$12:$L978,$J978)&gt;1,"Data Duplicate",""),"")</f>
        <v/>
      </c>
      <c r="V978" s="263" t="str">
        <f>IF($N978="Complete",VLOOKUP($B978,'1C.Report TOS PreCall'!$B$2:$K$842,7,FALSE)," ")</f>
        <v xml:space="preserve"> </v>
      </c>
      <c r="W978" s="263" t="str">
        <f>IF($N978="Complete",VLOOKUP($B978,'1C.Report TOS PreCall'!$B$2:$K$842,4,FALSE)," ")</f>
        <v xml:space="preserve"> </v>
      </c>
      <c r="X978" s="263"/>
      <c r="Y978" s="263" t="str">
        <f>IF($N978="Complete",VLOOKUP($B978,'1C.Report TOS PreCall'!$B$2:$K$842,6,FALSE)," ")</f>
        <v xml:space="preserve"> </v>
      </c>
      <c r="Z978" s="263" t="str">
        <f>IF($N978="Complete",VLOOKUP($B978,'1C.Report TOS PreCall'!$B$2:$K$842,8,FALSE)," ")</f>
        <v xml:space="preserve"> </v>
      </c>
      <c r="AA978" s="263" t="str">
        <f>IF($N978="Complete",VLOOKUP($B978,'1C.Report TOS PreCall'!$B$2:$K$842,5,FALSE)," ")</f>
        <v xml:space="preserve"> </v>
      </c>
    </row>
    <row r="979" spans="1:27">
      <c r="A979" s="284">
        <v>969</v>
      </c>
      <c r="B979" s="262"/>
      <c r="C979" s="262"/>
      <c r="D979" s="262"/>
      <c r="E979" s="291"/>
      <c r="F979" s="268"/>
      <c r="G979" s="268"/>
      <c r="H979" s="291"/>
      <c r="I979" s="268"/>
      <c r="J979" s="295"/>
      <c r="K979" s="295"/>
      <c r="L979" s="295"/>
      <c r="M979" s="291"/>
      <c r="N979" s="262"/>
      <c r="O979" s="285" t="str">
        <f>IF($N979="Complete",IF(NOT(ISBLANK(J979)),VLOOKUP(J979,'1D.Report SMS INV1'!$D$5:$J$1005,7,FALSE),""),"")</f>
        <v/>
      </c>
      <c r="P979" s="285" t="str">
        <f>IF($N979="Complete",IF(NOT(ISBLANK(K979)),VLOOKUP(K979,'1D.Report SMS INV1'!$D$5:$J$1005,7,FALSE),""),"")</f>
        <v/>
      </c>
      <c r="Q979" s="285" t="str">
        <f>IF($N979="Complete",IF(NOT(ISBLANK(L979)),VLOOKUP(L979,'1D.Report SMS INV1'!$D$5:$J$1005,7,FALSE),""),"")</f>
        <v/>
      </c>
      <c r="R979" s="285" t="str">
        <f>IF($N979="Complete",IF(NOT(ISBLANK(J979)),VLOOKUP(J979,'1E.Report SMS INV2'!$D$5:$J$1005,7,FALSE),""),"")</f>
        <v/>
      </c>
      <c r="S979" s="285" t="str">
        <f>IF($N979="Complete",IF(NOT(ISBLANK(K979)),VLOOKUP(K979,'1E.Report SMS INV2'!$D$5:$J$1005,7,FALSE),""),"")</f>
        <v/>
      </c>
      <c r="T979" s="285" t="str">
        <f>IF($N979="Complete",IF(NOT(ISBLANK(L979)),VLOOKUP(L979,'1E.Report SMS INV2'!$D$5:$J$1005,7,FALSE),""),"")</f>
        <v/>
      </c>
      <c r="U979" s="285" t="str">
        <f>IF(N979="Complete",IF(COUNTIF($J$12:$J979,$J979)+COUNTIF($K$12:$K979,$J979)+COUNTIF($L$12:$L979,$J979)&gt;1,"Data Duplicate",""),"")</f>
        <v/>
      </c>
      <c r="V979" s="263" t="str">
        <f>IF($N979="Complete",VLOOKUP($B979,'1C.Report TOS PreCall'!$B$2:$K$842,7,FALSE)," ")</f>
        <v xml:space="preserve"> </v>
      </c>
      <c r="W979" s="263" t="str">
        <f>IF($N979="Complete",VLOOKUP($B979,'1C.Report TOS PreCall'!$B$2:$K$842,4,FALSE)," ")</f>
        <v xml:space="preserve"> </v>
      </c>
      <c r="X979" s="263"/>
      <c r="Y979" s="263" t="str">
        <f>IF($N979="Complete",VLOOKUP($B979,'1C.Report TOS PreCall'!$B$2:$K$842,6,FALSE)," ")</f>
        <v xml:space="preserve"> </v>
      </c>
      <c r="Z979" s="263" t="str">
        <f>IF($N979="Complete",VLOOKUP($B979,'1C.Report TOS PreCall'!$B$2:$K$842,8,FALSE)," ")</f>
        <v xml:space="preserve"> </v>
      </c>
      <c r="AA979" s="263" t="str">
        <f>IF($N979="Complete",VLOOKUP($B979,'1C.Report TOS PreCall'!$B$2:$K$842,5,FALSE)," ")</f>
        <v xml:space="preserve"> </v>
      </c>
    </row>
    <row r="980" spans="1:27">
      <c r="A980" s="284">
        <v>970</v>
      </c>
      <c r="B980" s="262"/>
      <c r="C980" s="262"/>
      <c r="D980" s="262"/>
      <c r="E980" s="291"/>
      <c r="F980" s="268"/>
      <c r="G980" s="268"/>
      <c r="H980" s="291"/>
      <c r="I980" s="268"/>
      <c r="J980" s="295"/>
      <c r="K980" s="295"/>
      <c r="L980" s="295"/>
      <c r="M980" s="291"/>
      <c r="N980" s="262"/>
      <c r="O980" s="285" t="str">
        <f>IF($N980="Complete",IF(NOT(ISBLANK(J980)),VLOOKUP(J980,'1D.Report SMS INV1'!$D$5:$J$1005,7,FALSE),""),"")</f>
        <v/>
      </c>
      <c r="P980" s="285" t="str">
        <f>IF($N980="Complete",IF(NOT(ISBLANK(K980)),VLOOKUP(K980,'1D.Report SMS INV1'!$D$5:$J$1005,7,FALSE),""),"")</f>
        <v/>
      </c>
      <c r="Q980" s="285" t="str">
        <f>IF($N980="Complete",IF(NOT(ISBLANK(L980)),VLOOKUP(L980,'1D.Report SMS INV1'!$D$5:$J$1005,7,FALSE),""),"")</f>
        <v/>
      </c>
      <c r="R980" s="285" t="str">
        <f>IF($N980="Complete",IF(NOT(ISBLANK(J980)),VLOOKUP(J980,'1E.Report SMS INV2'!$D$5:$J$1005,7,FALSE),""),"")</f>
        <v/>
      </c>
      <c r="S980" s="285" t="str">
        <f>IF($N980="Complete",IF(NOT(ISBLANK(K980)),VLOOKUP(K980,'1E.Report SMS INV2'!$D$5:$J$1005,7,FALSE),""),"")</f>
        <v/>
      </c>
      <c r="T980" s="285" t="str">
        <f>IF($N980="Complete",IF(NOT(ISBLANK(L980)),VLOOKUP(L980,'1E.Report SMS INV2'!$D$5:$J$1005,7,FALSE),""),"")</f>
        <v/>
      </c>
      <c r="U980" s="285" t="str">
        <f>IF(N980="Complete",IF(COUNTIF($J$12:$J980,$J980)+COUNTIF($K$12:$K980,$J980)+COUNTIF($L$12:$L980,$J980)&gt;1,"Data Duplicate",""),"")</f>
        <v/>
      </c>
      <c r="V980" s="263" t="str">
        <f>IF($N980="Complete",VLOOKUP($B980,'1C.Report TOS PreCall'!$B$2:$K$842,7,FALSE)," ")</f>
        <v xml:space="preserve"> </v>
      </c>
      <c r="W980" s="263" t="str">
        <f>IF($N980="Complete",VLOOKUP($B980,'1C.Report TOS PreCall'!$B$2:$K$842,4,FALSE)," ")</f>
        <v xml:space="preserve"> </v>
      </c>
      <c r="X980" s="263"/>
      <c r="Y980" s="263" t="str">
        <f>IF($N980="Complete",VLOOKUP($B980,'1C.Report TOS PreCall'!$B$2:$K$842,6,FALSE)," ")</f>
        <v xml:space="preserve"> </v>
      </c>
      <c r="Z980" s="263" t="str">
        <f>IF($N980="Complete",VLOOKUP($B980,'1C.Report TOS PreCall'!$B$2:$K$842,8,FALSE)," ")</f>
        <v xml:space="preserve"> </v>
      </c>
      <c r="AA980" s="263" t="str">
        <f>IF($N980="Complete",VLOOKUP($B980,'1C.Report TOS PreCall'!$B$2:$K$842,5,FALSE)," ")</f>
        <v xml:space="preserve"> </v>
      </c>
    </row>
    <row r="981" spans="1:27">
      <c r="A981" s="284">
        <v>971</v>
      </c>
      <c r="B981" s="262"/>
      <c r="C981" s="262"/>
      <c r="D981" s="262"/>
      <c r="E981" s="291"/>
      <c r="F981" s="268"/>
      <c r="G981" s="268"/>
      <c r="H981" s="291"/>
      <c r="I981" s="268"/>
      <c r="J981" s="295"/>
      <c r="K981" s="295"/>
      <c r="L981" s="295"/>
      <c r="M981" s="291"/>
      <c r="N981" s="262"/>
      <c r="O981" s="285" t="str">
        <f>IF($N981="Complete",IF(NOT(ISBLANK(J981)),VLOOKUP(J981,'1D.Report SMS INV1'!$D$5:$J$1005,7,FALSE),""),"")</f>
        <v/>
      </c>
      <c r="P981" s="285" t="str">
        <f>IF($N981="Complete",IF(NOT(ISBLANK(K981)),VLOOKUP(K981,'1D.Report SMS INV1'!$D$5:$J$1005,7,FALSE),""),"")</f>
        <v/>
      </c>
      <c r="Q981" s="285" t="str">
        <f>IF($N981="Complete",IF(NOT(ISBLANK(L981)),VLOOKUP(L981,'1D.Report SMS INV1'!$D$5:$J$1005,7,FALSE),""),"")</f>
        <v/>
      </c>
      <c r="R981" s="285" t="str">
        <f>IF($N981="Complete",IF(NOT(ISBLANK(J981)),VLOOKUP(J981,'1E.Report SMS INV2'!$D$5:$J$1005,7,FALSE),""),"")</f>
        <v/>
      </c>
      <c r="S981" s="285" t="str">
        <f>IF($N981="Complete",IF(NOT(ISBLANK(K981)),VLOOKUP(K981,'1E.Report SMS INV2'!$D$5:$J$1005,7,FALSE),""),"")</f>
        <v/>
      </c>
      <c r="T981" s="285" t="str">
        <f>IF($N981="Complete",IF(NOT(ISBLANK(L981)),VLOOKUP(L981,'1E.Report SMS INV2'!$D$5:$J$1005,7,FALSE),""),"")</f>
        <v/>
      </c>
      <c r="U981" s="285" t="str">
        <f>IF(N981="Complete",IF(COUNTIF($J$12:$J981,$J981)+COUNTIF($K$12:$K981,$J981)+COUNTIF($L$12:$L981,$J981)&gt;1,"Data Duplicate",""),"")</f>
        <v/>
      </c>
      <c r="V981" s="263" t="str">
        <f>IF($N981="Complete",VLOOKUP($B981,'1C.Report TOS PreCall'!$B$2:$K$842,7,FALSE)," ")</f>
        <v xml:space="preserve"> </v>
      </c>
      <c r="W981" s="263" t="str">
        <f>IF($N981="Complete",VLOOKUP($B981,'1C.Report TOS PreCall'!$B$2:$K$842,4,FALSE)," ")</f>
        <v xml:space="preserve"> </v>
      </c>
      <c r="X981" s="263"/>
      <c r="Y981" s="263" t="str">
        <f>IF($N981="Complete",VLOOKUP($B981,'1C.Report TOS PreCall'!$B$2:$K$842,6,FALSE)," ")</f>
        <v xml:space="preserve"> </v>
      </c>
      <c r="Z981" s="263" t="str">
        <f>IF($N981="Complete",VLOOKUP($B981,'1C.Report TOS PreCall'!$B$2:$K$842,8,FALSE)," ")</f>
        <v xml:space="preserve"> </v>
      </c>
      <c r="AA981" s="263" t="str">
        <f>IF($N981="Complete",VLOOKUP($B981,'1C.Report TOS PreCall'!$B$2:$K$842,5,FALSE)," ")</f>
        <v xml:space="preserve"> </v>
      </c>
    </row>
    <row r="982" spans="1:27">
      <c r="A982" s="284">
        <v>972</v>
      </c>
      <c r="B982" s="262"/>
      <c r="C982" s="262"/>
      <c r="D982" s="262"/>
      <c r="E982" s="291"/>
      <c r="F982" s="268"/>
      <c r="G982" s="268"/>
      <c r="H982" s="291"/>
      <c r="I982" s="268"/>
      <c r="J982" s="295"/>
      <c r="K982" s="295"/>
      <c r="L982" s="295"/>
      <c r="M982" s="291"/>
      <c r="N982" s="262"/>
      <c r="O982" s="285" t="str">
        <f>IF($N982="Complete",IF(NOT(ISBLANK(J982)),VLOOKUP(J982,'1D.Report SMS INV1'!$D$5:$J$1005,7,FALSE),""),"")</f>
        <v/>
      </c>
      <c r="P982" s="285" t="str">
        <f>IF($N982="Complete",IF(NOT(ISBLANK(K982)),VLOOKUP(K982,'1D.Report SMS INV1'!$D$5:$J$1005,7,FALSE),""),"")</f>
        <v/>
      </c>
      <c r="Q982" s="285" t="str">
        <f>IF($N982="Complete",IF(NOT(ISBLANK(L982)),VLOOKUP(L982,'1D.Report SMS INV1'!$D$5:$J$1005,7,FALSE),""),"")</f>
        <v/>
      </c>
      <c r="R982" s="285" t="str">
        <f>IF($N982="Complete",IF(NOT(ISBLANK(J982)),VLOOKUP(J982,'1E.Report SMS INV2'!$D$5:$J$1005,7,FALSE),""),"")</f>
        <v/>
      </c>
      <c r="S982" s="285" t="str">
        <f>IF($N982="Complete",IF(NOT(ISBLANK(K982)),VLOOKUP(K982,'1E.Report SMS INV2'!$D$5:$J$1005,7,FALSE),""),"")</f>
        <v/>
      </c>
      <c r="T982" s="285" t="str">
        <f>IF($N982="Complete",IF(NOT(ISBLANK(L982)),VLOOKUP(L982,'1E.Report SMS INV2'!$D$5:$J$1005,7,FALSE),""),"")</f>
        <v/>
      </c>
      <c r="U982" s="285" t="str">
        <f>IF(N982="Complete",IF(COUNTIF($J$12:$J982,$J982)+COUNTIF($K$12:$K982,$J982)+COUNTIF($L$12:$L982,$J982)&gt;1,"Data Duplicate",""),"")</f>
        <v/>
      </c>
      <c r="V982" s="263" t="str">
        <f>IF($N982="Complete",VLOOKUP($B982,'1C.Report TOS PreCall'!$B$2:$K$842,7,FALSE)," ")</f>
        <v xml:space="preserve"> </v>
      </c>
      <c r="W982" s="263" t="str">
        <f>IF($N982="Complete",VLOOKUP($B982,'1C.Report TOS PreCall'!$B$2:$K$842,4,FALSE)," ")</f>
        <v xml:space="preserve"> </v>
      </c>
      <c r="X982" s="263"/>
      <c r="Y982" s="263" t="str">
        <f>IF($N982="Complete",VLOOKUP($B982,'1C.Report TOS PreCall'!$B$2:$K$842,6,FALSE)," ")</f>
        <v xml:space="preserve"> </v>
      </c>
      <c r="Z982" s="263" t="str">
        <f>IF($N982="Complete",VLOOKUP($B982,'1C.Report TOS PreCall'!$B$2:$K$842,8,FALSE)," ")</f>
        <v xml:space="preserve"> </v>
      </c>
      <c r="AA982" s="263" t="str">
        <f>IF($N982="Complete",VLOOKUP($B982,'1C.Report TOS PreCall'!$B$2:$K$842,5,FALSE)," ")</f>
        <v xml:space="preserve"> </v>
      </c>
    </row>
    <row r="983" spans="1:27">
      <c r="A983" s="284">
        <v>973</v>
      </c>
      <c r="B983" s="262"/>
      <c r="C983" s="262"/>
      <c r="D983" s="262"/>
      <c r="E983" s="291"/>
      <c r="F983" s="268"/>
      <c r="G983" s="268"/>
      <c r="H983" s="291"/>
      <c r="I983" s="268"/>
      <c r="J983" s="295"/>
      <c r="K983" s="295"/>
      <c r="L983" s="295"/>
      <c r="M983" s="291"/>
      <c r="N983" s="262"/>
      <c r="O983" s="285" t="str">
        <f>IF($N983="Complete",IF(NOT(ISBLANK(J983)),VLOOKUP(J983,'1D.Report SMS INV1'!$D$5:$J$1005,7,FALSE),""),"")</f>
        <v/>
      </c>
      <c r="P983" s="285" t="str">
        <f>IF($N983="Complete",IF(NOT(ISBLANK(K983)),VLOOKUP(K983,'1D.Report SMS INV1'!$D$5:$J$1005,7,FALSE),""),"")</f>
        <v/>
      </c>
      <c r="Q983" s="285" t="str">
        <f>IF($N983="Complete",IF(NOT(ISBLANK(L983)),VLOOKUP(L983,'1D.Report SMS INV1'!$D$5:$J$1005,7,FALSE),""),"")</f>
        <v/>
      </c>
      <c r="R983" s="285" t="str">
        <f>IF($N983="Complete",IF(NOT(ISBLANK(J983)),VLOOKUP(J983,'1E.Report SMS INV2'!$D$5:$J$1005,7,FALSE),""),"")</f>
        <v/>
      </c>
      <c r="S983" s="285" t="str">
        <f>IF($N983="Complete",IF(NOT(ISBLANK(K983)),VLOOKUP(K983,'1E.Report SMS INV2'!$D$5:$J$1005,7,FALSE),""),"")</f>
        <v/>
      </c>
      <c r="T983" s="285" t="str">
        <f>IF($N983="Complete",IF(NOT(ISBLANK(L983)),VLOOKUP(L983,'1E.Report SMS INV2'!$D$5:$J$1005,7,FALSE),""),"")</f>
        <v/>
      </c>
      <c r="U983" s="285" t="str">
        <f>IF(N983="Complete",IF(COUNTIF($J$12:$J983,$J983)+COUNTIF($K$12:$K983,$J983)+COUNTIF($L$12:$L983,$J983)&gt;1,"Data Duplicate",""),"")</f>
        <v/>
      </c>
      <c r="V983" s="263" t="str">
        <f>IF($N983="Complete",VLOOKUP($B983,'1C.Report TOS PreCall'!$B$2:$K$842,7,FALSE)," ")</f>
        <v xml:space="preserve"> </v>
      </c>
      <c r="W983" s="263" t="str">
        <f>IF($N983="Complete",VLOOKUP($B983,'1C.Report TOS PreCall'!$B$2:$K$842,4,FALSE)," ")</f>
        <v xml:space="preserve"> </v>
      </c>
      <c r="X983" s="263"/>
      <c r="Y983" s="263" t="str">
        <f>IF($N983="Complete",VLOOKUP($B983,'1C.Report TOS PreCall'!$B$2:$K$842,6,FALSE)," ")</f>
        <v xml:space="preserve"> </v>
      </c>
      <c r="Z983" s="263" t="str">
        <f>IF($N983="Complete",VLOOKUP($B983,'1C.Report TOS PreCall'!$B$2:$K$842,8,FALSE)," ")</f>
        <v xml:space="preserve"> </v>
      </c>
      <c r="AA983" s="263" t="str">
        <f>IF($N983="Complete",VLOOKUP($B983,'1C.Report TOS PreCall'!$B$2:$K$842,5,FALSE)," ")</f>
        <v xml:space="preserve"> </v>
      </c>
    </row>
    <row r="984" spans="1:27">
      <c r="A984" s="284">
        <v>974</v>
      </c>
      <c r="B984" s="262"/>
      <c r="C984" s="262"/>
      <c r="D984" s="262"/>
      <c r="E984" s="291"/>
      <c r="F984" s="268"/>
      <c r="G984" s="268"/>
      <c r="H984" s="291"/>
      <c r="I984" s="268"/>
      <c r="J984" s="295"/>
      <c r="K984" s="295"/>
      <c r="L984" s="295"/>
      <c r="M984" s="291"/>
      <c r="N984" s="262"/>
      <c r="O984" s="285" t="str">
        <f>IF($N984="Complete",IF(NOT(ISBLANK(J984)),VLOOKUP(J984,'1D.Report SMS INV1'!$D$5:$J$1005,7,FALSE),""),"")</f>
        <v/>
      </c>
      <c r="P984" s="285" t="str">
        <f>IF($N984="Complete",IF(NOT(ISBLANK(K984)),VLOOKUP(K984,'1D.Report SMS INV1'!$D$5:$J$1005,7,FALSE),""),"")</f>
        <v/>
      </c>
      <c r="Q984" s="285" t="str">
        <f>IF($N984="Complete",IF(NOT(ISBLANK(L984)),VLOOKUP(L984,'1D.Report SMS INV1'!$D$5:$J$1005,7,FALSE),""),"")</f>
        <v/>
      </c>
      <c r="R984" s="285" t="str">
        <f>IF($N984="Complete",IF(NOT(ISBLANK(J984)),VLOOKUP(J984,'1E.Report SMS INV2'!$D$5:$J$1005,7,FALSE),""),"")</f>
        <v/>
      </c>
      <c r="S984" s="285" t="str">
        <f>IF($N984="Complete",IF(NOT(ISBLANK(K984)),VLOOKUP(K984,'1E.Report SMS INV2'!$D$5:$J$1005,7,FALSE),""),"")</f>
        <v/>
      </c>
      <c r="T984" s="285" t="str">
        <f>IF($N984="Complete",IF(NOT(ISBLANK(L984)),VLOOKUP(L984,'1E.Report SMS INV2'!$D$5:$J$1005,7,FALSE),""),"")</f>
        <v/>
      </c>
      <c r="U984" s="285" t="str">
        <f>IF(N984="Complete",IF(COUNTIF($J$12:$J984,$J984)+COUNTIF($K$12:$K984,$J984)+COUNTIF($L$12:$L984,$J984)&gt;1,"Data Duplicate",""),"")</f>
        <v/>
      </c>
      <c r="V984" s="263" t="str">
        <f>IF($N984="Complete",VLOOKUP($B984,'1C.Report TOS PreCall'!$B$2:$K$842,7,FALSE)," ")</f>
        <v xml:space="preserve"> </v>
      </c>
      <c r="W984" s="263" t="str">
        <f>IF($N984="Complete",VLOOKUP($B984,'1C.Report TOS PreCall'!$B$2:$K$842,4,FALSE)," ")</f>
        <v xml:space="preserve"> </v>
      </c>
      <c r="X984" s="263"/>
      <c r="Y984" s="263" t="str">
        <f>IF($N984="Complete",VLOOKUP($B984,'1C.Report TOS PreCall'!$B$2:$K$842,6,FALSE)," ")</f>
        <v xml:space="preserve"> </v>
      </c>
      <c r="Z984" s="263" t="str">
        <f>IF($N984="Complete",VLOOKUP($B984,'1C.Report TOS PreCall'!$B$2:$K$842,8,FALSE)," ")</f>
        <v xml:space="preserve"> </v>
      </c>
      <c r="AA984" s="263" t="str">
        <f>IF($N984="Complete",VLOOKUP($B984,'1C.Report TOS PreCall'!$B$2:$K$842,5,FALSE)," ")</f>
        <v xml:space="preserve"> </v>
      </c>
    </row>
    <row r="985" spans="1:27">
      <c r="A985" s="284">
        <v>975</v>
      </c>
      <c r="B985" s="262"/>
      <c r="C985" s="262"/>
      <c r="D985" s="262"/>
      <c r="E985" s="291"/>
      <c r="F985" s="268"/>
      <c r="G985" s="268"/>
      <c r="H985" s="291"/>
      <c r="I985" s="268"/>
      <c r="J985" s="295"/>
      <c r="K985" s="295"/>
      <c r="L985" s="295"/>
      <c r="M985" s="291"/>
      <c r="N985" s="262"/>
      <c r="O985" s="285" t="str">
        <f>IF($N985="Complete",IF(NOT(ISBLANK(J985)),VLOOKUP(J985,'1D.Report SMS INV1'!$D$5:$J$1005,7,FALSE),""),"")</f>
        <v/>
      </c>
      <c r="P985" s="285" t="str">
        <f>IF($N985="Complete",IF(NOT(ISBLANK(K985)),VLOOKUP(K985,'1D.Report SMS INV1'!$D$5:$J$1005,7,FALSE),""),"")</f>
        <v/>
      </c>
      <c r="Q985" s="285" t="str">
        <f>IF($N985="Complete",IF(NOT(ISBLANK(L985)),VLOOKUP(L985,'1D.Report SMS INV1'!$D$5:$J$1005,7,FALSE),""),"")</f>
        <v/>
      </c>
      <c r="R985" s="285" t="str">
        <f>IF($N985="Complete",IF(NOT(ISBLANK(J985)),VLOOKUP(J985,'1E.Report SMS INV2'!$D$5:$J$1005,7,FALSE),""),"")</f>
        <v/>
      </c>
      <c r="S985" s="285" t="str">
        <f>IF($N985="Complete",IF(NOT(ISBLANK(K985)),VLOOKUP(K985,'1E.Report SMS INV2'!$D$5:$J$1005,7,FALSE),""),"")</f>
        <v/>
      </c>
      <c r="T985" s="285" t="str">
        <f>IF($N985="Complete",IF(NOT(ISBLANK(L985)),VLOOKUP(L985,'1E.Report SMS INV2'!$D$5:$J$1005,7,FALSE),""),"")</f>
        <v/>
      </c>
      <c r="U985" s="285" t="str">
        <f>IF(N985="Complete",IF(COUNTIF($J$12:$J985,$J985)+COUNTIF($K$12:$K985,$J985)+COUNTIF($L$12:$L985,$J985)&gt;1,"Data Duplicate",""),"")</f>
        <v/>
      </c>
      <c r="V985" s="263" t="str">
        <f>IF($N985="Complete",VLOOKUP($B985,'1C.Report TOS PreCall'!$B$2:$K$842,7,FALSE)," ")</f>
        <v xml:space="preserve"> </v>
      </c>
      <c r="W985" s="263" t="str">
        <f>IF($N985="Complete",VLOOKUP($B985,'1C.Report TOS PreCall'!$B$2:$K$842,4,FALSE)," ")</f>
        <v xml:space="preserve"> </v>
      </c>
      <c r="X985" s="263"/>
      <c r="Y985" s="263" t="str">
        <f>IF($N985="Complete",VLOOKUP($B985,'1C.Report TOS PreCall'!$B$2:$K$842,6,FALSE)," ")</f>
        <v xml:space="preserve"> </v>
      </c>
      <c r="Z985" s="263" t="str">
        <f>IF($N985="Complete",VLOOKUP($B985,'1C.Report TOS PreCall'!$B$2:$K$842,8,FALSE)," ")</f>
        <v xml:space="preserve"> </v>
      </c>
      <c r="AA985" s="263" t="str">
        <f>IF($N985="Complete",VLOOKUP($B985,'1C.Report TOS PreCall'!$B$2:$K$842,5,FALSE)," ")</f>
        <v xml:space="preserve"> </v>
      </c>
    </row>
    <row r="986" spans="1:27">
      <c r="A986" s="284">
        <v>976</v>
      </c>
      <c r="B986" s="262"/>
      <c r="C986" s="262"/>
      <c r="D986" s="262"/>
      <c r="E986" s="291"/>
      <c r="F986" s="268"/>
      <c r="G986" s="268"/>
      <c r="H986" s="291"/>
      <c r="I986" s="268"/>
      <c r="J986" s="295"/>
      <c r="K986" s="295"/>
      <c r="L986" s="295"/>
      <c r="M986" s="291"/>
      <c r="N986" s="262"/>
      <c r="O986" s="285" t="str">
        <f>IF($N986="Complete",IF(NOT(ISBLANK(J986)),VLOOKUP(J986,'1D.Report SMS INV1'!$D$5:$J$1005,7,FALSE),""),"")</f>
        <v/>
      </c>
      <c r="P986" s="285" t="str">
        <f>IF($N986="Complete",IF(NOT(ISBLANK(K986)),VLOOKUP(K986,'1D.Report SMS INV1'!$D$5:$J$1005,7,FALSE),""),"")</f>
        <v/>
      </c>
      <c r="Q986" s="285" t="str">
        <f>IF($N986="Complete",IF(NOT(ISBLANK(L986)),VLOOKUP(L986,'1D.Report SMS INV1'!$D$5:$J$1005,7,FALSE),""),"")</f>
        <v/>
      </c>
      <c r="R986" s="285" t="str">
        <f>IF($N986="Complete",IF(NOT(ISBLANK(J986)),VLOOKUP(J986,'1E.Report SMS INV2'!$D$5:$J$1005,7,FALSE),""),"")</f>
        <v/>
      </c>
      <c r="S986" s="285" t="str">
        <f>IF($N986="Complete",IF(NOT(ISBLANK(K986)),VLOOKUP(K986,'1E.Report SMS INV2'!$D$5:$J$1005,7,FALSE),""),"")</f>
        <v/>
      </c>
      <c r="T986" s="285" t="str">
        <f>IF($N986="Complete",IF(NOT(ISBLANK(L986)),VLOOKUP(L986,'1E.Report SMS INV2'!$D$5:$J$1005,7,FALSE),""),"")</f>
        <v/>
      </c>
      <c r="U986" s="285" t="str">
        <f>IF(N986="Complete",IF(COUNTIF($J$12:$J986,$J986)+COUNTIF($K$12:$K986,$J986)+COUNTIF($L$12:$L986,$J986)&gt;1,"Data Duplicate",""),"")</f>
        <v/>
      </c>
      <c r="V986" s="263" t="str">
        <f>IF($N986="Complete",VLOOKUP($B986,'1C.Report TOS PreCall'!$B$2:$K$842,7,FALSE)," ")</f>
        <v xml:space="preserve"> </v>
      </c>
      <c r="W986" s="263" t="str">
        <f>IF($N986="Complete",VLOOKUP($B986,'1C.Report TOS PreCall'!$B$2:$K$842,4,FALSE)," ")</f>
        <v xml:space="preserve"> </v>
      </c>
      <c r="X986" s="263"/>
      <c r="Y986" s="263" t="str">
        <f>IF($N986="Complete",VLOOKUP($B986,'1C.Report TOS PreCall'!$B$2:$K$842,6,FALSE)," ")</f>
        <v xml:space="preserve"> </v>
      </c>
      <c r="Z986" s="263" t="str">
        <f>IF($N986="Complete",VLOOKUP($B986,'1C.Report TOS PreCall'!$B$2:$K$842,8,FALSE)," ")</f>
        <v xml:space="preserve"> </v>
      </c>
      <c r="AA986" s="263" t="str">
        <f>IF($N986="Complete",VLOOKUP($B986,'1C.Report TOS PreCall'!$B$2:$K$842,5,FALSE)," ")</f>
        <v xml:space="preserve"> </v>
      </c>
    </row>
    <row r="987" spans="1:27">
      <c r="A987" s="284">
        <v>977</v>
      </c>
      <c r="B987" s="262"/>
      <c r="C987" s="262"/>
      <c r="D987" s="262"/>
      <c r="E987" s="291"/>
      <c r="F987" s="268"/>
      <c r="G987" s="268"/>
      <c r="H987" s="291"/>
      <c r="I987" s="268"/>
      <c r="J987" s="295"/>
      <c r="K987" s="295"/>
      <c r="L987" s="295"/>
      <c r="M987" s="291"/>
      <c r="N987" s="262"/>
      <c r="O987" s="285" t="str">
        <f>IF($N987="Complete",IF(NOT(ISBLANK(J987)),VLOOKUP(J987,'1D.Report SMS INV1'!$D$5:$J$1005,7,FALSE),""),"")</f>
        <v/>
      </c>
      <c r="P987" s="285" t="str">
        <f>IF($N987="Complete",IF(NOT(ISBLANK(K987)),VLOOKUP(K987,'1D.Report SMS INV1'!$D$5:$J$1005,7,FALSE),""),"")</f>
        <v/>
      </c>
      <c r="Q987" s="285" t="str">
        <f>IF($N987="Complete",IF(NOT(ISBLANK(L987)),VLOOKUP(L987,'1D.Report SMS INV1'!$D$5:$J$1005,7,FALSE),""),"")</f>
        <v/>
      </c>
      <c r="R987" s="285" t="str">
        <f>IF($N987="Complete",IF(NOT(ISBLANK(J987)),VLOOKUP(J987,'1E.Report SMS INV2'!$D$5:$J$1005,7,FALSE),""),"")</f>
        <v/>
      </c>
      <c r="S987" s="285" t="str">
        <f>IF($N987="Complete",IF(NOT(ISBLANK(K987)),VLOOKUP(K987,'1E.Report SMS INV2'!$D$5:$J$1005,7,FALSE),""),"")</f>
        <v/>
      </c>
      <c r="T987" s="285" t="str">
        <f>IF($N987="Complete",IF(NOT(ISBLANK(L987)),VLOOKUP(L987,'1E.Report SMS INV2'!$D$5:$J$1005,7,FALSE),""),"")</f>
        <v/>
      </c>
      <c r="U987" s="285" t="str">
        <f>IF(N987="Complete",IF(COUNTIF($J$12:$J987,$J987)+COUNTIF($K$12:$K987,$J987)+COUNTIF($L$12:$L987,$J987)&gt;1,"Data Duplicate",""),"")</f>
        <v/>
      </c>
      <c r="V987" s="263" t="str">
        <f>IF($N987="Complete",VLOOKUP($B987,'1C.Report TOS PreCall'!$B$2:$K$842,7,FALSE)," ")</f>
        <v xml:space="preserve"> </v>
      </c>
      <c r="W987" s="263" t="str">
        <f>IF($N987="Complete",VLOOKUP($B987,'1C.Report TOS PreCall'!$B$2:$K$842,4,FALSE)," ")</f>
        <v xml:space="preserve"> </v>
      </c>
      <c r="X987" s="263"/>
      <c r="Y987" s="263" t="str">
        <f>IF($N987="Complete",VLOOKUP($B987,'1C.Report TOS PreCall'!$B$2:$K$842,6,FALSE)," ")</f>
        <v xml:space="preserve"> </v>
      </c>
      <c r="Z987" s="263" t="str">
        <f>IF($N987="Complete",VLOOKUP($B987,'1C.Report TOS PreCall'!$B$2:$K$842,8,FALSE)," ")</f>
        <v xml:space="preserve"> </v>
      </c>
      <c r="AA987" s="263" t="str">
        <f>IF($N987="Complete",VLOOKUP($B987,'1C.Report TOS PreCall'!$B$2:$K$842,5,FALSE)," ")</f>
        <v xml:space="preserve"> </v>
      </c>
    </row>
    <row r="988" spans="1:27">
      <c r="A988" s="284">
        <v>978</v>
      </c>
      <c r="B988" s="262"/>
      <c r="C988" s="262"/>
      <c r="D988" s="262"/>
      <c r="E988" s="291"/>
      <c r="F988" s="268"/>
      <c r="G988" s="268"/>
      <c r="H988" s="291"/>
      <c r="I988" s="268"/>
      <c r="J988" s="295"/>
      <c r="K988" s="295"/>
      <c r="L988" s="295"/>
      <c r="M988" s="291"/>
      <c r="N988" s="262"/>
      <c r="O988" s="285" t="str">
        <f>IF($N988="Complete",IF(NOT(ISBLANK(J988)),VLOOKUP(J988,'1D.Report SMS INV1'!$D$5:$J$1005,7,FALSE),""),"")</f>
        <v/>
      </c>
      <c r="P988" s="285" t="str">
        <f>IF($N988="Complete",IF(NOT(ISBLANK(K988)),VLOOKUP(K988,'1D.Report SMS INV1'!$D$5:$J$1005,7,FALSE),""),"")</f>
        <v/>
      </c>
      <c r="Q988" s="285" t="str">
        <f>IF($N988="Complete",IF(NOT(ISBLANK(L988)),VLOOKUP(L988,'1D.Report SMS INV1'!$D$5:$J$1005,7,FALSE),""),"")</f>
        <v/>
      </c>
      <c r="R988" s="285" t="str">
        <f>IF($N988="Complete",IF(NOT(ISBLANK(J988)),VLOOKUP(J988,'1E.Report SMS INV2'!$D$5:$J$1005,7,FALSE),""),"")</f>
        <v/>
      </c>
      <c r="S988" s="285" t="str">
        <f>IF($N988="Complete",IF(NOT(ISBLANK(K988)),VLOOKUP(K988,'1E.Report SMS INV2'!$D$5:$J$1005,7,FALSE),""),"")</f>
        <v/>
      </c>
      <c r="T988" s="285" t="str">
        <f>IF($N988="Complete",IF(NOT(ISBLANK(L988)),VLOOKUP(L988,'1E.Report SMS INV2'!$D$5:$J$1005,7,FALSE),""),"")</f>
        <v/>
      </c>
      <c r="U988" s="285" t="str">
        <f>IF(N988="Complete",IF(COUNTIF($J$12:$J988,$J988)+COUNTIF($K$12:$K988,$J988)+COUNTIF($L$12:$L988,$J988)&gt;1,"Data Duplicate",""),"")</f>
        <v/>
      </c>
      <c r="V988" s="263" t="str">
        <f>IF($N988="Complete",VLOOKUP($B988,'1C.Report TOS PreCall'!$B$2:$K$842,7,FALSE)," ")</f>
        <v xml:space="preserve"> </v>
      </c>
      <c r="W988" s="263" t="str">
        <f>IF($N988="Complete",VLOOKUP($B988,'1C.Report TOS PreCall'!$B$2:$K$842,4,FALSE)," ")</f>
        <v xml:space="preserve"> </v>
      </c>
      <c r="X988" s="263"/>
      <c r="Y988" s="263" t="str">
        <f>IF($N988="Complete",VLOOKUP($B988,'1C.Report TOS PreCall'!$B$2:$K$842,6,FALSE)," ")</f>
        <v xml:space="preserve"> </v>
      </c>
      <c r="Z988" s="263" t="str">
        <f>IF($N988="Complete",VLOOKUP($B988,'1C.Report TOS PreCall'!$B$2:$K$842,8,FALSE)," ")</f>
        <v xml:space="preserve"> </v>
      </c>
      <c r="AA988" s="263" t="str">
        <f>IF($N988="Complete",VLOOKUP($B988,'1C.Report TOS PreCall'!$B$2:$K$842,5,FALSE)," ")</f>
        <v xml:space="preserve"> </v>
      </c>
    </row>
    <row r="989" spans="1:27">
      <c r="A989" s="284">
        <v>979</v>
      </c>
      <c r="B989" s="262"/>
      <c r="C989" s="262"/>
      <c r="D989" s="262"/>
      <c r="E989" s="291"/>
      <c r="F989" s="268"/>
      <c r="G989" s="268"/>
      <c r="H989" s="291"/>
      <c r="I989" s="268"/>
      <c r="J989" s="295"/>
      <c r="K989" s="295"/>
      <c r="L989" s="295"/>
      <c r="M989" s="291"/>
      <c r="N989" s="262"/>
      <c r="O989" s="285" t="str">
        <f>IF($N989="Complete",IF(NOT(ISBLANK(J989)),VLOOKUP(J989,'1D.Report SMS INV1'!$D$5:$J$1005,7,FALSE),""),"")</f>
        <v/>
      </c>
      <c r="P989" s="285" t="str">
        <f>IF($N989="Complete",IF(NOT(ISBLANK(K989)),VLOOKUP(K989,'1D.Report SMS INV1'!$D$5:$J$1005,7,FALSE),""),"")</f>
        <v/>
      </c>
      <c r="Q989" s="285" t="str">
        <f>IF($N989="Complete",IF(NOT(ISBLANK(L989)),VLOOKUP(L989,'1D.Report SMS INV1'!$D$5:$J$1005,7,FALSE),""),"")</f>
        <v/>
      </c>
      <c r="R989" s="285" t="str">
        <f>IF($N989="Complete",IF(NOT(ISBLANK(J989)),VLOOKUP(J989,'1E.Report SMS INV2'!$D$5:$J$1005,7,FALSE),""),"")</f>
        <v/>
      </c>
      <c r="S989" s="285" t="str">
        <f>IF($N989="Complete",IF(NOT(ISBLANK(K989)),VLOOKUP(K989,'1E.Report SMS INV2'!$D$5:$J$1005,7,FALSE),""),"")</f>
        <v/>
      </c>
      <c r="T989" s="285" t="str">
        <f>IF($N989="Complete",IF(NOT(ISBLANK(L989)),VLOOKUP(L989,'1E.Report SMS INV2'!$D$5:$J$1005,7,FALSE),""),"")</f>
        <v/>
      </c>
      <c r="U989" s="285" t="str">
        <f>IF(N989="Complete",IF(COUNTIF($J$12:$J989,$J989)+COUNTIF($K$12:$K989,$J989)+COUNTIF($L$12:$L989,$J989)&gt;1,"Data Duplicate",""),"")</f>
        <v/>
      </c>
      <c r="V989" s="263" t="str">
        <f>IF($N989="Complete",VLOOKUP($B989,'1C.Report TOS PreCall'!$B$2:$K$842,7,FALSE)," ")</f>
        <v xml:space="preserve"> </v>
      </c>
      <c r="W989" s="263" t="str">
        <f>IF($N989="Complete",VLOOKUP($B989,'1C.Report TOS PreCall'!$B$2:$K$842,4,FALSE)," ")</f>
        <v xml:space="preserve"> </v>
      </c>
      <c r="X989" s="263"/>
      <c r="Y989" s="263" t="str">
        <f>IF($N989="Complete",VLOOKUP($B989,'1C.Report TOS PreCall'!$B$2:$K$842,6,FALSE)," ")</f>
        <v xml:space="preserve"> </v>
      </c>
      <c r="Z989" s="263" t="str">
        <f>IF($N989="Complete",VLOOKUP($B989,'1C.Report TOS PreCall'!$B$2:$K$842,8,FALSE)," ")</f>
        <v xml:space="preserve"> </v>
      </c>
      <c r="AA989" s="263" t="str">
        <f>IF($N989="Complete",VLOOKUP($B989,'1C.Report TOS PreCall'!$B$2:$K$842,5,FALSE)," ")</f>
        <v xml:space="preserve"> </v>
      </c>
    </row>
    <row r="990" spans="1:27">
      <c r="A990" s="284">
        <v>980</v>
      </c>
      <c r="B990" s="262"/>
      <c r="C990" s="262"/>
      <c r="D990" s="262"/>
      <c r="E990" s="291"/>
      <c r="F990" s="268"/>
      <c r="G990" s="268"/>
      <c r="H990" s="291"/>
      <c r="I990" s="268"/>
      <c r="J990" s="295"/>
      <c r="K990" s="295"/>
      <c r="L990" s="295"/>
      <c r="M990" s="291"/>
      <c r="N990" s="262"/>
      <c r="O990" s="285" t="str">
        <f>IF($N990="Complete",IF(NOT(ISBLANK(J990)),VLOOKUP(J990,'1D.Report SMS INV1'!$D$5:$J$1005,7,FALSE),""),"")</f>
        <v/>
      </c>
      <c r="P990" s="285" t="str">
        <f>IF($N990="Complete",IF(NOT(ISBLANK(K990)),VLOOKUP(K990,'1D.Report SMS INV1'!$D$5:$J$1005,7,FALSE),""),"")</f>
        <v/>
      </c>
      <c r="Q990" s="285" t="str">
        <f>IF($N990="Complete",IF(NOT(ISBLANK(L990)),VLOOKUP(L990,'1D.Report SMS INV1'!$D$5:$J$1005,7,FALSE),""),"")</f>
        <v/>
      </c>
      <c r="R990" s="285" t="str">
        <f>IF($N990="Complete",IF(NOT(ISBLANK(J990)),VLOOKUP(J990,'1E.Report SMS INV2'!$D$5:$J$1005,7,FALSE),""),"")</f>
        <v/>
      </c>
      <c r="S990" s="285" t="str">
        <f>IF($N990="Complete",IF(NOT(ISBLANK(K990)),VLOOKUP(K990,'1E.Report SMS INV2'!$D$5:$J$1005,7,FALSE),""),"")</f>
        <v/>
      </c>
      <c r="T990" s="285" t="str">
        <f>IF($N990="Complete",IF(NOT(ISBLANK(L990)),VLOOKUP(L990,'1E.Report SMS INV2'!$D$5:$J$1005,7,FALSE),""),"")</f>
        <v/>
      </c>
      <c r="U990" s="285" t="str">
        <f>IF(N990="Complete",IF(COUNTIF($J$12:$J990,$J990)+COUNTIF($K$12:$K990,$J990)+COUNTIF($L$12:$L990,$J990)&gt;1,"Data Duplicate",""),"")</f>
        <v/>
      </c>
      <c r="V990" s="263" t="str">
        <f>IF($N990="Complete",VLOOKUP($B990,'1C.Report TOS PreCall'!$B$2:$K$842,7,FALSE)," ")</f>
        <v xml:space="preserve"> </v>
      </c>
      <c r="W990" s="263" t="str">
        <f>IF($N990="Complete",VLOOKUP($B990,'1C.Report TOS PreCall'!$B$2:$K$842,4,FALSE)," ")</f>
        <v xml:space="preserve"> </v>
      </c>
      <c r="X990" s="263"/>
      <c r="Y990" s="263" t="str">
        <f>IF($N990="Complete",VLOOKUP($B990,'1C.Report TOS PreCall'!$B$2:$K$842,6,FALSE)," ")</f>
        <v xml:space="preserve"> </v>
      </c>
      <c r="Z990" s="263" t="str">
        <f>IF($N990="Complete",VLOOKUP($B990,'1C.Report TOS PreCall'!$B$2:$K$842,8,FALSE)," ")</f>
        <v xml:space="preserve"> </v>
      </c>
      <c r="AA990" s="263" t="str">
        <f>IF($N990="Complete",VLOOKUP($B990,'1C.Report TOS PreCall'!$B$2:$K$842,5,FALSE)," ")</f>
        <v xml:space="preserve"> </v>
      </c>
    </row>
    <row r="991" spans="1:27">
      <c r="A991" s="284">
        <v>981</v>
      </c>
      <c r="B991" s="262"/>
      <c r="C991" s="262"/>
      <c r="D991" s="262"/>
      <c r="E991" s="291"/>
      <c r="F991" s="268"/>
      <c r="G991" s="268"/>
      <c r="H991" s="291"/>
      <c r="I991" s="268"/>
      <c r="J991" s="295"/>
      <c r="K991" s="295"/>
      <c r="L991" s="295"/>
      <c r="M991" s="291"/>
      <c r="N991" s="262"/>
      <c r="O991" s="285" t="str">
        <f>IF($N991="Complete",IF(NOT(ISBLANK(J991)),VLOOKUP(J991,'1D.Report SMS INV1'!$D$5:$J$1005,7,FALSE),""),"")</f>
        <v/>
      </c>
      <c r="P991" s="285" t="str">
        <f>IF($N991="Complete",IF(NOT(ISBLANK(K991)),VLOOKUP(K991,'1D.Report SMS INV1'!$D$5:$J$1005,7,FALSE),""),"")</f>
        <v/>
      </c>
      <c r="Q991" s="285" t="str">
        <f>IF($N991="Complete",IF(NOT(ISBLANK(L991)),VLOOKUP(L991,'1D.Report SMS INV1'!$D$5:$J$1005,7,FALSE),""),"")</f>
        <v/>
      </c>
      <c r="R991" s="285" t="str">
        <f>IF($N991="Complete",IF(NOT(ISBLANK(J991)),VLOOKUP(J991,'1E.Report SMS INV2'!$D$5:$J$1005,7,FALSE),""),"")</f>
        <v/>
      </c>
      <c r="S991" s="285" t="str">
        <f>IF($N991="Complete",IF(NOT(ISBLANK(K991)),VLOOKUP(K991,'1E.Report SMS INV2'!$D$5:$J$1005,7,FALSE),""),"")</f>
        <v/>
      </c>
      <c r="T991" s="285" t="str">
        <f>IF($N991="Complete",IF(NOT(ISBLANK(L991)),VLOOKUP(L991,'1E.Report SMS INV2'!$D$5:$J$1005,7,FALSE),""),"")</f>
        <v/>
      </c>
      <c r="U991" s="285" t="str">
        <f>IF(N991="Complete",IF(COUNTIF($J$12:$J991,$J991)+COUNTIF($K$12:$K991,$J991)+COUNTIF($L$12:$L991,$J991)&gt;1,"Data Duplicate",""),"")</f>
        <v/>
      </c>
      <c r="V991" s="263" t="str">
        <f>IF($N991="Complete",VLOOKUP($B991,'1C.Report TOS PreCall'!$B$2:$K$842,7,FALSE)," ")</f>
        <v xml:space="preserve"> </v>
      </c>
      <c r="W991" s="263" t="str">
        <f>IF($N991="Complete",VLOOKUP($B991,'1C.Report TOS PreCall'!$B$2:$K$842,4,FALSE)," ")</f>
        <v xml:space="preserve"> </v>
      </c>
      <c r="X991" s="263"/>
      <c r="Y991" s="263" t="str">
        <f>IF($N991="Complete",VLOOKUP($B991,'1C.Report TOS PreCall'!$B$2:$K$842,6,FALSE)," ")</f>
        <v xml:space="preserve"> </v>
      </c>
      <c r="Z991" s="263" t="str">
        <f>IF($N991="Complete",VLOOKUP($B991,'1C.Report TOS PreCall'!$B$2:$K$842,8,FALSE)," ")</f>
        <v xml:space="preserve"> </v>
      </c>
      <c r="AA991" s="263" t="str">
        <f>IF($N991="Complete",VLOOKUP($B991,'1C.Report TOS PreCall'!$B$2:$K$842,5,FALSE)," ")</f>
        <v xml:space="preserve"> </v>
      </c>
    </row>
    <row r="992" spans="1:27">
      <c r="A992" s="284">
        <v>982</v>
      </c>
      <c r="B992" s="262"/>
      <c r="C992" s="262"/>
      <c r="D992" s="262"/>
      <c r="E992" s="291"/>
      <c r="F992" s="268"/>
      <c r="G992" s="268"/>
      <c r="H992" s="291"/>
      <c r="I992" s="268"/>
      <c r="J992" s="295"/>
      <c r="K992" s="295"/>
      <c r="L992" s="295"/>
      <c r="M992" s="291"/>
      <c r="N992" s="262"/>
      <c r="O992" s="285" t="str">
        <f>IF($N992="Complete",IF(NOT(ISBLANK(J992)),VLOOKUP(J992,'1D.Report SMS INV1'!$D$5:$J$1005,7,FALSE),""),"")</f>
        <v/>
      </c>
      <c r="P992" s="285" t="str">
        <f>IF($N992="Complete",IF(NOT(ISBLANK(K992)),VLOOKUP(K992,'1D.Report SMS INV1'!$D$5:$J$1005,7,FALSE),""),"")</f>
        <v/>
      </c>
      <c r="Q992" s="285" t="str">
        <f>IF($N992="Complete",IF(NOT(ISBLANK(L992)),VLOOKUP(L992,'1D.Report SMS INV1'!$D$5:$J$1005,7,FALSE),""),"")</f>
        <v/>
      </c>
      <c r="R992" s="285" t="str">
        <f>IF($N992="Complete",IF(NOT(ISBLANK(J992)),VLOOKUP(J992,'1E.Report SMS INV2'!$D$5:$J$1005,7,FALSE),""),"")</f>
        <v/>
      </c>
      <c r="S992" s="285" t="str">
        <f>IF($N992="Complete",IF(NOT(ISBLANK(K992)),VLOOKUP(K992,'1E.Report SMS INV2'!$D$5:$J$1005,7,FALSE),""),"")</f>
        <v/>
      </c>
      <c r="T992" s="285" t="str">
        <f>IF($N992="Complete",IF(NOT(ISBLANK(L992)),VLOOKUP(L992,'1E.Report SMS INV2'!$D$5:$J$1005,7,FALSE),""),"")</f>
        <v/>
      </c>
      <c r="U992" s="285" t="str">
        <f>IF(N992="Complete",IF(COUNTIF($J$12:$J992,$J992)+COUNTIF($K$12:$K992,$J992)+COUNTIF($L$12:$L992,$J992)&gt;1,"Data Duplicate",""),"")</f>
        <v/>
      </c>
      <c r="V992" s="263" t="str">
        <f>IF($N992="Complete",VLOOKUP($B992,'1C.Report TOS PreCall'!$B$2:$K$842,7,FALSE)," ")</f>
        <v xml:space="preserve"> </v>
      </c>
      <c r="W992" s="263" t="str">
        <f>IF($N992="Complete",VLOOKUP($B992,'1C.Report TOS PreCall'!$B$2:$K$842,4,FALSE)," ")</f>
        <v xml:space="preserve"> </v>
      </c>
      <c r="X992" s="263"/>
      <c r="Y992" s="263" t="str">
        <f>IF($N992="Complete",VLOOKUP($B992,'1C.Report TOS PreCall'!$B$2:$K$842,6,FALSE)," ")</f>
        <v xml:space="preserve"> </v>
      </c>
      <c r="Z992" s="263" t="str">
        <f>IF($N992="Complete",VLOOKUP($B992,'1C.Report TOS PreCall'!$B$2:$K$842,8,FALSE)," ")</f>
        <v xml:space="preserve"> </v>
      </c>
      <c r="AA992" s="263" t="str">
        <f>IF($N992="Complete",VLOOKUP($B992,'1C.Report TOS PreCall'!$B$2:$K$842,5,FALSE)," ")</f>
        <v xml:space="preserve"> </v>
      </c>
    </row>
    <row r="993" spans="1:27">
      <c r="A993" s="284">
        <v>983</v>
      </c>
      <c r="B993" s="262"/>
      <c r="C993" s="262"/>
      <c r="D993" s="262"/>
      <c r="E993" s="291"/>
      <c r="F993" s="268"/>
      <c r="G993" s="268"/>
      <c r="H993" s="291"/>
      <c r="I993" s="268"/>
      <c r="J993" s="295"/>
      <c r="K993" s="295"/>
      <c r="L993" s="295"/>
      <c r="M993" s="291"/>
      <c r="N993" s="262"/>
      <c r="O993" s="285" t="str">
        <f>IF($N993="Complete",IF(NOT(ISBLANK(J993)),VLOOKUP(J993,'1D.Report SMS INV1'!$D$5:$J$1005,7,FALSE),""),"")</f>
        <v/>
      </c>
      <c r="P993" s="285" t="str">
        <f>IF($N993="Complete",IF(NOT(ISBLANK(K993)),VLOOKUP(K993,'1D.Report SMS INV1'!$D$5:$J$1005,7,FALSE),""),"")</f>
        <v/>
      </c>
      <c r="Q993" s="285" t="str">
        <f>IF($N993="Complete",IF(NOT(ISBLANK(L993)),VLOOKUP(L993,'1D.Report SMS INV1'!$D$5:$J$1005,7,FALSE),""),"")</f>
        <v/>
      </c>
      <c r="R993" s="285" t="str">
        <f>IF($N993="Complete",IF(NOT(ISBLANK(J993)),VLOOKUP(J993,'1E.Report SMS INV2'!$D$5:$J$1005,7,FALSE),""),"")</f>
        <v/>
      </c>
      <c r="S993" s="285" t="str">
        <f>IF($N993="Complete",IF(NOT(ISBLANK(K993)),VLOOKUP(K993,'1E.Report SMS INV2'!$D$5:$J$1005,7,FALSE),""),"")</f>
        <v/>
      </c>
      <c r="T993" s="285" t="str">
        <f>IF($N993="Complete",IF(NOT(ISBLANK(L993)),VLOOKUP(L993,'1E.Report SMS INV2'!$D$5:$J$1005,7,FALSE),""),"")</f>
        <v/>
      </c>
      <c r="U993" s="285" t="str">
        <f>IF(N993="Complete",IF(COUNTIF($J$12:$J993,$J993)+COUNTIF($K$12:$K993,$J993)+COUNTIF($L$12:$L993,$J993)&gt;1,"Data Duplicate",""),"")</f>
        <v/>
      </c>
      <c r="V993" s="263" t="str">
        <f>IF($N993="Complete",VLOOKUP($B993,'1C.Report TOS PreCall'!$B$2:$K$842,7,FALSE)," ")</f>
        <v xml:space="preserve"> </v>
      </c>
      <c r="W993" s="263" t="str">
        <f>IF($N993="Complete",VLOOKUP($B993,'1C.Report TOS PreCall'!$B$2:$K$842,4,FALSE)," ")</f>
        <v xml:space="preserve"> </v>
      </c>
      <c r="X993" s="263"/>
      <c r="Y993" s="263" t="str">
        <f>IF($N993="Complete",VLOOKUP($B993,'1C.Report TOS PreCall'!$B$2:$K$842,6,FALSE)," ")</f>
        <v xml:space="preserve"> </v>
      </c>
      <c r="Z993" s="263" t="str">
        <f>IF($N993="Complete",VLOOKUP($B993,'1C.Report TOS PreCall'!$B$2:$K$842,8,FALSE)," ")</f>
        <v xml:space="preserve"> </v>
      </c>
      <c r="AA993" s="263" t="str">
        <f>IF($N993="Complete",VLOOKUP($B993,'1C.Report TOS PreCall'!$B$2:$K$842,5,FALSE)," ")</f>
        <v xml:space="preserve"> </v>
      </c>
    </row>
    <row r="994" spans="1:27">
      <c r="A994" s="284">
        <v>984</v>
      </c>
      <c r="B994" s="262"/>
      <c r="C994" s="262"/>
      <c r="D994" s="262"/>
      <c r="E994" s="291"/>
      <c r="F994" s="268"/>
      <c r="G994" s="268"/>
      <c r="H994" s="291"/>
      <c r="I994" s="268"/>
      <c r="J994" s="295"/>
      <c r="K994" s="295"/>
      <c r="L994" s="295"/>
      <c r="M994" s="291"/>
      <c r="N994" s="262"/>
      <c r="O994" s="285" t="str">
        <f>IF($N994="Complete",IF(NOT(ISBLANK(J994)),VLOOKUP(J994,'1D.Report SMS INV1'!$D$5:$J$1005,7,FALSE),""),"")</f>
        <v/>
      </c>
      <c r="P994" s="285" t="str">
        <f>IF($N994="Complete",IF(NOT(ISBLANK(K994)),VLOOKUP(K994,'1D.Report SMS INV1'!$D$5:$J$1005,7,FALSE),""),"")</f>
        <v/>
      </c>
      <c r="Q994" s="285" t="str">
        <f>IF($N994="Complete",IF(NOT(ISBLANK(L994)),VLOOKUP(L994,'1D.Report SMS INV1'!$D$5:$J$1005,7,FALSE),""),"")</f>
        <v/>
      </c>
      <c r="R994" s="285" t="str">
        <f>IF($N994="Complete",IF(NOT(ISBLANK(J994)),VLOOKUP(J994,'1E.Report SMS INV2'!$D$5:$J$1005,7,FALSE),""),"")</f>
        <v/>
      </c>
      <c r="S994" s="285" t="str">
        <f>IF($N994="Complete",IF(NOT(ISBLANK(K994)),VLOOKUP(K994,'1E.Report SMS INV2'!$D$5:$J$1005,7,FALSE),""),"")</f>
        <v/>
      </c>
      <c r="T994" s="285" t="str">
        <f>IF($N994="Complete",IF(NOT(ISBLANK(L994)),VLOOKUP(L994,'1E.Report SMS INV2'!$D$5:$J$1005,7,FALSE),""),"")</f>
        <v/>
      </c>
      <c r="U994" s="285" t="str">
        <f>IF(N994="Complete",IF(COUNTIF($J$12:$J994,$J994)+COUNTIF($K$12:$K994,$J994)+COUNTIF($L$12:$L994,$J994)&gt;1,"Data Duplicate",""),"")</f>
        <v/>
      </c>
      <c r="V994" s="263" t="str">
        <f>IF($N994="Complete",VLOOKUP($B994,'1C.Report TOS PreCall'!$B$2:$K$842,7,FALSE)," ")</f>
        <v xml:space="preserve"> </v>
      </c>
      <c r="W994" s="263" t="str">
        <f>IF($N994="Complete",VLOOKUP($B994,'1C.Report TOS PreCall'!$B$2:$K$842,4,FALSE)," ")</f>
        <v xml:space="preserve"> </v>
      </c>
      <c r="X994" s="263"/>
      <c r="Y994" s="263" t="str">
        <f>IF($N994="Complete",VLOOKUP($B994,'1C.Report TOS PreCall'!$B$2:$K$842,6,FALSE)," ")</f>
        <v xml:space="preserve"> </v>
      </c>
      <c r="Z994" s="263" t="str">
        <f>IF($N994="Complete",VLOOKUP($B994,'1C.Report TOS PreCall'!$B$2:$K$842,8,FALSE)," ")</f>
        <v xml:space="preserve"> </v>
      </c>
      <c r="AA994" s="263" t="str">
        <f>IF($N994="Complete",VLOOKUP($B994,'1C.Report TOS PreCall'!$B$2:$K$842,5,FALSE)," ")</f>
        <v xml:space="preserve"> </v>
      </c>
    </row>
    <row r="995" spans="1:27">
      <c r="A995" s="284">
        <v>985</v>
      </c>
      <c r="B995" s="262"/>
      <c r="C995" s="262"/>
      <c r="D995" s="262"/>
      <c r="E995" s="291"/>
      <c r="F995" s="268"/>
      <c r="G995" s="268"/>
      <c r="H995" s="291"/>
      <c r="I995" s="268"/>
      <c r="J995" s="295"/>
      <c r="K995" s="295"/>
      <c r="L995" s="295"/>
      <c r="M995" s="291"/>
      <c r="N995" s="262"/>
      <c r="O995" s="285" t="str">
        <f>IF($N995="Complete",IF(NOT(ISBLANK(J995)),VLOOKUP(J995,'1D.Report SMS INV1'!$D$5:$J$1005,7,FALSE),""),"")</f>
        <v/>
      </c>
      <c r="P995" s="285" t="str">
        <f>IF($N995="Complete",IF(NOT(ISBLANK(K995)),VLOOKUP(K995,'1D.Report SMS INV1'!$D$5:$J$1005,7,FALSE),""),"")</f>
        <v/>
      </c>
      <c r="Q995" s="285" t="str">
        <f>IF($N995="Complete",IF(NOT(ISBLANK(L995)),VLOOKUP(L995,'1D.Report SMS INV1'!$D$5:$J$1005,7,FALSE),""),"")</f>
        <v/>
      </c>
      <c r="R995" s="285" t="str">
        <f>IF($N995="Complete",IF(NOT(ISBLANK(J995)),VLOOKUP(J995,'1E.Report SMS INV2'!$D$5:$J$1005,7,FALSE),""),"")</f>
        <v/>
      </c>
      <c r="S995" s="285" t="str">
        <f>IF($N995="Complete",IF(NOT(ISBLANK(K995)),VLOOKUP(K995,'1E.Report SMS INV2'!$D$5:$J$1005,7,FALSE),""),"")</f>
        <v/>
      </c>
      <c r="T995" s="285" t="str">
        <f>IF($N995="Complete",IF(NOT(ISBLANK(L995)),VLOOKUP(L995,'1E.Report SMS INV2'!$D$5:$J$1005,7,FALSE),""),"")</f>
        <v/>
      </c>
      <c r="U995" s="285" t="str">
        <f>IF(N995="Complete",IF(COUNTIF($J$12:$J995,$J995)+COUNTIF($K$12:$K995,$J995)+COUNTIF($L$12:$L995,$J995)&gt;1,"Data Duplicate",""),"")</f>
        <v/>
      </c>
      <c r="V995" s="263" t="str">
        <f>IF($N995="Complete",VLOOKUP($B995,'1C.Report TOS PreCall'!$B$2:$K$842,7,FALSE)," ")</f>
        <v xml:space="preserve"> </v>
      </c>
      <c r="W995" s="263" t="str">
        <f>IF($N995="Complete",VLOOKUP($B995,'1C.Report TOS PreCall'!$B$2:$K$842,4,FALSE)," ")</f>
        <v xml:space="preserve"> </v>
      </c>
      <c r="X995" s="263"/>
      <c r="Y995" s="263" t="str">
        <f>IF($N995="Complete",VLOOKUP($B995,'1C.Report TOS PreCall'!$B$2:$K$842,6,FALSE)," ")</f>
        <v xml:space="preserve"> </v>
      </c>
      <c r="Z995" s="263" t="str">
        <f>IF($N995="Complete",VLOOKUP($B995,'1C.Report TOS PreCall'!$B$2:$K$842,8,FALSE)," ")</f>
        <v xml:space="preserve"> </v>
      </c>
      <c r="AA995" s="263" t="str">
        <f>IF($N995="Complete",VLOOKUP($B995,'1C.Report TOS PreCall'!$B$2:$K$842,5,FALSE)," ")</f>
        <v xml:space="preserve"> </v>
      </c>
    </row>
    <row r="996" spans="1:27">
      <c r="A996" s="284">
        <v>986</v>
      </c>
      <c r="B996" s="262"/>
      <c r="C996" s="262"/>
      <c r="D996" s="262"/>
      <c r="E996" s="291"/>
      <c r="F996" s="268"/>
      <c r="G996" s="268"/>
      <c r="H996" s="291"/>
      <c r="I996" s="268"/>
      <c r="J996" s="295"/>
      <c r="K996" s="295"/>
      <c r="L996" s="295"/>
      <c r="M996" s="291"/>
      <c r="N996" s="262"/>
      <c r="O996" s="285" t="str">
        <f>IF($N996="Complete",IF(NOT(ISBLANK(J996)),VLOOKUP(J996,'1D.Report SMS INV1'!$D$5:$J$1005,7,FALSE),""),"")</f>
        <v/>
      </c>
      <c r="P996" s="285" t="str">
        <f>IF($N996="Complete",IF(NOT(ISBLANK(K996)),VLOOKUP(K996,'1D.Report SMS INV1'!$D$5:$J$1005,7,FALSE),""),"")</f>
        <v/>
      </c>
      <c r="Q996" s="285" t="str">
        <f>IF($N996="Complete",IF(NOT(ISBLANK(L996)),VLOOKUP(L996,'1D.Report SMS INV1'!$D$5:$J$1005,7,FALSE),""),"")</f>
        <v/>
      </c>
      <c r="R996" s="285" t="str">
        <f>IF($N996="Complete",IF(NOT(ISBLANK(J996)),VLOOKUP(J996,'1E.Report SMS INV2'!$D$5:$J$1005,7,FALSE),""),"")</f>
        <v/>
      </c>
      <c r="S996" s="285" t="str">
        <f>IF($N996="Complete",IF(NOT(ISBLANK(K996)),VLOOKUP(K996,'1E.Report SMS INV2'!$D$5:$J$1005,7,FALSE),""),"")</f>
        <v/>
      </c>
      <c r="T996" s="285" t="str">
        <f>IF($N996="Complete",IF(NOT(ISBLANK(L996)),VLOOKUP(L996,'1E.Report SMS INV2'!$D$5:$J$1005,7,FALSE),""),"")</f>
        <v/>
      </c>
      <c r="U996" s="285" t="str">
        <f>IF(N996="Complete",IF(COUNTIF($J$12:$J996,$J996)+COUNTIF($K$12:$K996,$J996)+COUNTIF($L$12:$L996,$J996)&gt;1,"Data Duplicate",""),"")</f>
        <v/>
      </c>
      <c r="V996" s="263" t="str">
        <f>IF($N996="Complete",VLOOKUP($B996,'1C.Report TOS PreCall'!$B$2:$K$842,7,FALSE)," ")</f>
        <v xml:space="preserve"> </v>
      </c>
      <c r="W996" s="263" t="str">
        <f>IF($N996="Complete",VLOOKUP($B996,'1C.Report TOS PreCall'!$B$2:$K$842,4,FALSE)," ")</f>
        <v xml:space="preserve"> </v>
      </c>
      <c r="X996" s="263"/>
      <c r="Y996" s="263" t="str">
        <f>IF($N996="Complete",VLOOKUP($B996,'1C.Report TOS PreCall'!$B$2:$K$842,6,FALSE)," ")</f>
        <v xml:space="preserve"> </v>
      </c>
      <c r="Z996" s="263" t="str">
        <f>IF($N996="Complete",VLOOKUP($B996,'1C.Report TOS PreCall'!$B$2:$K$842,8,FALSE)," ")</f>
        <v xml:space="preserve"> </v>
      </c>
      <c r="AA996" s="263" t="str">
        <f>IF($N996="Complete",VLOOKUP($B996,'1C.Report TOS PreCall'!$B$2:$K$842,5,FALSE)," ")</f>
        <v xml:space="preserve"> </v>
      </c>
    </row>
    <row r="997" spans="1:27">
      <c r="A997" s="284">
        <v>987</v>
      </c>
      <c r="B997" s="262"/>
      <c r="C997" s="262"/>
      <c r="D997" s="262"/>
      <c r="E997" s="291"/>
      <c r="F997" s="268"/>
      <c r="G997" s="268"/>
      <c r="H997" s="291"/>
      <c r="I997" s="268"/>
      <c r="J997" s="295"/>
      <c r="K997" s="295"/>
      <c r="L997" s="295"/>
      <c r="M997" s="291"/>
      <c r="N997" s="262"/>
      <c r="O997" s="285" t="str">
        <f>IF($N997="Complete",IF(NOT(ISBLANK(J997)),VLOOKUP(J997,'1D.Report SMS INV1'!$D$5:$J$1005,7,FALSE),""),"")</f>
        <v/>
      </c>
      <c r="P997" s="285" t="str">
        <f>IF($N997="Complete",IF(NOT(ISBLANK(K997)),VLOOKUP(K997,'1D.Report SMS INV1'!$D$5:$J$1005,7,FALSE),""),"")</f>
        <v/>
      </c>
      <c r="Q997" s="285" t="str">
        <f>IF($N997="Complete",IF(NOT(ISBLANK(L997)),VLOOKUP(L997,'1D.Report SMS INV1'!$D$5:$J$1005,7,FALSE),""),"")</f>
        <v/>
      </c>
      <c r="R997" s="285" t="str">
        <f>IF($N997="Complete",IF(NOT(ISBLANK(J997)),VLOOKUP(J997,'1E.Report SMS INV2'!$D$5:$J$1005,7,FALSE),""),"")</f>
        <v/>
      </c>
      <c r="S997" s="285" t="str">
        <f>IF($N997="Complete",IF(NOT(ISBLANK(K997)),VLOOKUP(K997,'1E.Report SMS INV2'!$D$5:$J$1005,7,FALSE),""),"")</f>
        <v/>
      </c>
      <c r="T997" s="285" t="str">
        <f>IF($N997="Complete",IF(NOT(ISBLANK(L997)),VLOOKUP(L997,'1E.Report SMS INV2'!$D$5:$J$1005,7,FALSE),""),"")</f>
        <v/>
      </c>
      <c r="U997" s="285" t="str">
        <f>IF(N997="Complete",IF(COUNTIF($J$12:$J997,$J997)+COUNTIF($K$12:$K997,$J997)+COUNTIF($L$12:$L997,$J997)&gt;1,"Data Duplicate",""),"")</f>
        <v/>
      </c>
      <c r="V997" s="263" t="str">
        <f>IF($N997="Complete",VLOOKUP($B997,'1C.Report TOS PreCall'!$B$2:$K$842,7,FALSE)," ")</f>
        <v xml:space="preserve"> </v>
      </c>
      <c r="W997" s="263" t="str">
        <f>IF($N997="Complete",VLOOKUP($B997,'1C.Report TOS PreCall'!$B$2:$K$842,4,FALSE)," ")</f>
        <v xml:space="preserve"> </v>
      </c>
      <c r="X997" s="263"/>
      <c r="Y997" s="263" t="str">
        <f>IF($N997="Complete",VLOOKUP($B997,'1C.Report TOS PreCall'!$B$2:$K$842,6,FALSE)," ")</f>
        <v xml:space="preserve"> </v>
      </c>
      <c r="Z997" s="263" t="str">
        <f>IF($N997="Complete",VLOOKUP($B997,'1C.Report TOS PreCall'!$B$2:$K$842,8,FALSE)," ")</f>
        <v xml:space="preserve"> </v>
      </c>
      <c r="AA997" s="263" t="str">
        <f>IF($N997="Complete",VLOOKUP($B997,'1C.Report TOS PreCall'!$B$2:$K$842,5,FALSE)," ")</f>
        <v xml:space="preserve"> </v>
      </c>
    </row>
    <row r="998" spans="1:27">
      <c r="A998" s="284">
        <v>988</v>
      </c>
      <c r="B998" s="262"/>
      <c r="C998" s="262"/>
      <c r="D998" s="262"/>
      <c r="E998" s="291"/>
      <c r="F998" s="268"/>
      <c r="G998" s="268"/>
      <c r="H998" s="291"/>
      <c r="I998" s="268"/>
      <c r="J998" s="295"/>
      <c r="K998" s="295"/>
      <c r="L998" s="295"/>
      <c r="M998" s="291"/>
      <c r="N998" s="262"/>
      <c r="O998" s="285" t="str">
        <f>IF($N998="Complete",IF(NOT(ISBLANK(J998)),VLOOKUP(J998,'1D.Report SMS INV1'!$D$5:$J$1005,7,FALSE),""),"")</f>
        <v/>
      </c>
      <c r="P998" s="285" t="str">
        <f>IF($N998="Complete",IF(NOT(ISBLANK(K998)),VLOOKUP(K998,'1D.Report SMS INV1'!$D$5:$J$1005,7,FALSE),""),"")</f>
        <v/>
      </c>
      <c r="Q998" s="285" t="str">
        <f>IF($N998="Complete",IF(NOT(ISBLANK(L998)),VLOOKUP(L998,'1D.Report SMS INV1'!$D$5:$J$1005,7,FALSE),""),"")</f>
        <v/>
      </c>
      <c r="R998" s="285" t="str">
        <f>IF($N998="Complete",IF(NOT(ISBLANK(J998)),VLOOKUP(J998,'1E.Report SMS INV2'!$D$5:$J$1005,7,FALSE),""),"")</f>
        <v/>
      </c>
      <c r="S998" s="285" t="str">
        <f>IF($N998="Complete",IF(NOT(ISBLANK(K998)),VLOOKUP(K998,'1E.Report SMS INV2'!$D$5:$J$1005,7,FALSE),""),"")</f>
        <v/>
      </c>
      <c r="T998" s="285" t="str">
        <f>IF($N998="Complete",IF(NOT(ISBLANK(L998)),VLOOKUP(L998,'1E.Report SMS INV2'!$D$5:$J$1005,7,FALSE),""),"")</f>
        <v/>
      </c>
      <c r="U998" s="285" t="str">
        <f>IF(N998="Complete",IF(COUNTIF($J$12:$J998,$J998)+COUNTIF($K$12:$K998,$J998)+COUNTIF($L$12:$L998,$J998)&gt;1,"Data Duplicate",""),"")</f>
        <v/>
      </c>
      <c r="V998" s="263" t="str">
        <f>IF($N998="Complete",VLOOKUP($B998,'1C.Report TOS PreCall'!$B$2:$K$842,7,FALSE)," ")</f>
        <v xml:space="preserve"> </v>
      </c>
      <c r="W998" s="263" t="str">
        <f>IF($N998="Complete",VLOOKUP($B998,'1C.Report TOS PreCall'!$B$2:$K$842,4,FALSE)," ")</f>
        <v xml:space="preserve"> </v>
      </c>
      <c r="X998" s="263"/>
      <c r="Y998" s="263" t="str">
        <f>IF($N998="Complete",VLOOKUP($B998,'1C.Report TOS PreCall'!$B$2:$K$842,6,FALSE)," ")</f>
        <v xml:space="preserve"> </v>
      </c>
      <c r="Z998" s="263" t="str">
        <f>IF($N998="Complete",VLOOKUP($B998,'1C.Report TOS PreCall'!$B$2:$K$842,8,FALSE)," ")</f>
        <v xml:space="preserve"> </v>
      </c>
      <c r="AA998" s="263" t="str">
        <f>IF($N998="Complete",VLOOKUP($B998,'1C.Report TOS PreCall'!$B$2:$K$842,5,FALSE)," ")</f>
        <v xml:space="preserve"> </v>
      </c>
    </row>
    <row r="999" spans="1:27">
      <c r="A999" s="284">
        <v>989</v>
      </c>
      <c r="B999" s="262"/>
      <c r="C999" s="262"/>
      <c r="D999" s="262"/>
      <c r="E999" s="291"/>
      <c r="F999" s="268"/>
      <c r="G999" s="268"/>
      <c r="H999" s="291"/>
      <c r="I999" s="268"/>
      <c r="J999" s="295"/>
      <c r="K999" s="295"/>
      <c r="L999" s="295"/>
      <c r="M999" s="291"/>
      <c r="N999" s="262"/>
      <c r="O999" s="285" t="str">
        <f>IF($N999="Complete",IF(NOT(ISBLANK(J999)),VLOOKUP(J999,'1D.Report SMS INV1'!$D$5:$J$1005,7,FALSE),""),"")</f>
        <v/>
      </c>
      <c r="P999" s="285" t="str">
        <f>IF($N999="Complete",IF(NOT(ISBLANK(K999)),VLOOKUP(K999,'1D.Report SMS INV1'!$D$5:$J$1005,7,FALSE),""),"")</f>
        <v/>
      </c>
      <c r="Q999" s="285" t="str">
        <f>IF($N999="Complete",IF(NOT(ISBLANK(L999)),VLOOKUP(L999,'1D.Report SMS INV1'!$D$5:$J$1005,7,FALSE),""),"")</f>
        <v/>
      </c>
      <c r="R999" s="285" t="str">
        <f>IF($N999="Complete",IF(NOT(ISBLANK(J999)),VLOOKUP(J999,'1E.Report SMS INV2'!$D$5:$J$1005,7,FALSE),""),"")</f>
        <v/>
      </c>
      <c r="S999" s="285" t="str">
        <f>IF($N999="Complete",IF(NOT(ISBLANK(K999)),VLOOKUP(K999,'1E.Report SMS INV2'!$D$5:$J$1005,7,FALSE),""),"")</f>
        <v/>
      </c>
      <c r="T999" s="285" t="str">
        <f>IF($N999="Complete",IF(NOT(ISBLANK(L999)),VLOOKUP(L999,'1E.Report SMS INV2'!$D$5:$J$1005,7,FALSE),""),"")</f>
        <v/>
      </c>
      <c r="U999" s="285" t="str">
        <f>IF(N999="Complete",IF(COUNTIF($J$12:$J999,$J999)+COUNTIF($K$12:$K999,$J999)+COUNTIF($L$12:$L999,$J999)&gt;1,"Data Duplicate",""),"")</f>
        <v/>
      </c>
      <c r="V999" s="263" t="str">
        <f>IF($N999="Complete",VLOOKUP($B999,'1C.Report TOS PreCall'!$B$2:$K$842,7,FALSE)," ")</f>
        <v xml:space="preserve"> </v>
      </c>
      <c r="W999" s="263" t="str">
        <f>IF($N999="Complete",VLOOKUP($B999,'1C.Report TOS PreCall'!$B$2:$K$842,4,FALSE)," ")</f>
        <v xml:space="preserve"> </v>
      </c>
      <c r="X999" s="263"/>
      <c r="Y999" s="263" t="str">
        <f>IF($N999="Complete",VLOOKUP($B999,'1C.Report TOS PreCall'!$B$2:$K$842,6,FALSE)," ")</f>
        <v xml:space="preserve"> </v>
      </c>
      <c r="Z999" s="263" t="str">
        <f>IF($N999="Complete",VLOOKUP($B999,'1C.Report TOS PreCall'!$B$2:$K$842,8,FALSE)," ")</f>
        <v xml:space="preserve"> </v>
      </c>
      <c r="AA999" s="263" t="str">
        <f>IF($N999="Complete",VLOOKUP($B999,'1C.Report TOS PreCall'!$B$2:$K$842,5,FALSE)," ")</f>
        <v xml:space="preserve"> </v>
      </c>
    </row>
    <row r="1000" spans="1:27">
      <c r="A1000" s="284">
        <v>990</v>
      </c>
      <c r="B1000" s="262"/>
      <c r="C1000" s="262"/>
      <c r="D1000" s="262"/>
      <c r="E1000" s="291"/>
      <c r="F1000" s="268"/>
      <c r="G1000" s="268"/>
      <c r="H1000" s="291"/>
      <c r="I1000" s="268"/>
      <c r="J1000" s="295"/>
      <c r="K1000" s="295"/>
      <c r="L1000" s="295"/>
      <c r="M1000" s="291"/>
      <c r="N1000" s="262"/>
      <c r="O1000" s="285" t="str">
        <f>IF($N1000="Complete",IF(NOT(ISBLANK(J1000)),VLOOKUP(J1000,'1D.Report SMS INV1'!$D$5:$J$1005,7,FALSE),""),"")</f>
        <v/>
      </c>
      <c r="P1000" s="285" t="str">
        <f>IF($N1000="Complete",IF(NOT(ISBLANK(K1000)),VLOOKUP(K1000,'1D.Report SMS INV1'!$D$5:$J$1005,7,FALSE),""),"")</f>
        <v/>
      </c>
      <c r="Q1000" s="285" t="str">
        <f>IF($N1000="Complete",IF(NOT(ISBLANK(L1000)),VLOOKUP(L1000,'1D.Report SMS INV1'!$D$5:$J$1005,7,FALSE),""),"")</f>
        <v/>
      </c>
      <c r="R1000" s="285" t="str">
        <f>IF($N1000="Complete",IF(NOT(ISBLANK(J1000)),VLOOKUP(J1000,'1E.Report SMS INV2'!$D$5:$J$1005,7,FALSE),""),"")</f>
        <v/>
      </c>
      <c r="S1000" s="285" t="str">
        <f>IF($N1000="Complete",IF(NOT(ISBLANK(K1000)),VLOOKUP(K1000,'1E.Report SMS INV2'!$D$5:$J$1005,7,FALSE),""),"")</f>
        <v/>
      </c>
      <c r="T1000" s="285" t="str">
        <f>IF($N1000="Complete",IF(NOT(ISBLANK(L1000)),VLOOKUP(L1000,'1E.Report SMS INV2'!$D$5:$J$1005,7,FALSE),""),"")</f>
        <v/>
      </c>
      <c r="U1000" s="285" t="str">
        <f>IF(N1000="Complete",IF(COUNTIF($J$12:$J1000,$J1000)+COUNTIF($K$12:$K1000,$J1000)+COUNTIF($L$12:$L1000,$J1000)&gt;1,"Data Duplicate",""),"")</f>
        <v/>
      </c>
      <c r="V1000" s="263" t="str">
        <f>IF($N1000="Complete",VLOOKUP($B1000,'1C.Report TOS PreCall'!$B$2:$K$842,7,FALSE)," ")</f>
        <v xml:space="preserve"> </v>
      </c>
      <c r="W1000" s="263" t="str">
        <f>IF($N1000="Complete",VLOOKUP($B1000,'1C.Report TOS PreCall'!$B$2:$K$842,4,FALSE)," ")</f>
        <v xml:space="preserve"> </v>
      </c>
      <c r="X1000" s="263"/>
      <c r="Y1000" s="263" t="str">
        <f>IF($N1000="Complete",VLOOKUP($B1000,'1C.Report TOS PreCall'!$B$2:$K$842,6,FALSE)," ")</f>
        <v xml:space="preserve"> </v>
      </c>
      <c r="Z1000" s="263" t="str">
        <f>IF($N1000="Complete",VLOOKUP($B1000,'1C.Report TOS PreCall'!$B$2:$K$842,8,FALSE)," ")</f>
        <v xml:space="preserve"> </v>
      </c>
      <c r="AA1000" s="263" t="str">
        <f>IF($N1000="Complete",VLOOKUP($B1000,'1C.Report TOS PreCall'!$B$2:$K$842,5,FALSE)," ")</f>
        <v xml:space="preserve"> </v>
      </c>
    </row>
    <row r="1001" spans="1:27">
      <c r="A1001" s="284">
        <v>991</v>
      </c>
      <c r="B1001" s="262"/>
      <c r="C1001" s="262"/>
      <c r="D1001" s="262"/>
      <c r="E1001" s="291"/>
      <c r="F1001" s="268"/>
      <c r="G1001" s="268"/>
      <c r="H1001" s="291"/>
      <c r="I1001" s="268"/>
      <c r="J1001" s="295"/>
      <c r="K1001" s="295"/>
      <c r="L1001" s="295"/>
      <c r="M1001" s="291"/>
      <c r="N1001" s="262"/>
      <c r="O1001" s="285" t="str">
        <f>IF($N1001="Complete",IF(NOT(ISBLANK(J1001)),VLOOKUP(J1001,'1D.Report SMS INV1'!$D$5:$J$1005,7,FALSE),""),"")</f>
        <v/>
      </c>
      <c r="P1001" s="285" t="str">
        <f>IF($N1001="Complete",IF(NOT(ISBLANK(K1001)),VLOOKUP(K1001,'1D.Report SMS INV1'!$D$5:$J$1005,7,FALSE),""),"")</f>
        <v/>
      </c>
      <c r="Q1001" s="285" t="str">
        <f>IF($N1001="Complete",IF(NOT(ISBLANK(L1001)),VLOOKUP(L1001,'1D.Report SMS INV1'!$D$5:$J$1005,7,FALSE),""),"")</f>
        <v/>
      </c>
      <c r="R1001" s="285" t="str">
        <f>IF($N1001="Complete",IF(NOT(ISBLANK(J1001)),VLOOKUP(J1001,'1E.Report SMS INV2'!$D$5:$J$1005,7,FALSE),""),"")</f>
        <v/>
      </c>
      <c r="S1001" s="285" t="str">
        <f>IF($N1001="Complete",IF(NOT(ISBLANK(K1001)),VLOOKUP(K1001,'1E.Report SMS INV2'!$D$5:$J$1005,7,FALSE),""),"")</f>
        <v/>
      </c>
      <c r="T1001" s="285" t="str">
        <f>IF($N1001="Complete",IF(NOT(ISBLANK(L1001)),VLOOKUP(L1001,'1E.Report SMS INV2'!$D$5:$J$1005,7,FALSE),""),"")</f>
        <v/>
      </c>
      <c r="U1001" s="285" t="str">
        <f>IF(N1001="Complete",IF(COUNTIF($J$12:$J1001,$J1001)+COUNTIF($K$12:$K1001,$J1001)+COUNTIF($L$12:$L1001,$J1001)&gt;1,"Data Duplicate",""),"")</f>
        <v/>
      </c>
      <c r="V1001" s="263" t="str">
        <f>IF($N1001="Complete",VLOOKUP($B1001,'1C.Report TOS PreCall'!$B$2:$K$842,7,FALSE)," ")</f>
        <v xml:space="preserve"> </v>
      </c>
      <c r="W1001" s="263" t="str">
        <f>IF($N1001="Complete",VLOOKUP($B1001,'1C.Report TOS PreCall'!$B$2:$K$842,4,FALSE)," ")</f>
        <v xml:space="preserve"> </v>
      </c>
      <c r="X1001" s="263"/>
      <c r="Y1001" s="263" t="str">
        <f>IF($N1001="Complete",VLOOKUP($B1001,'1C.Report TOS PreCall'!$B$2:$K$842,6,FALSE)," ")</f>
        <v xml:space="preserve"> </v>
      </c>
      <c r="Z1001" s="263" t="str">
        <f>IF($N1001="Complete",VLOOKUP($B1001,'1C.Report TOS PreCall'!$B$2:$K$842,8,FALSE)," ")</f>
        <v xml:space="preserve"> </v>
      </c>
      <c r="AA1001" s="263" t="str">
        <f>IF($N1001="Complete",VLOOKUP($B1001,'1C.Report TOS PreCall'!$B$2:$K$842,5,FALSE)," ")</f>
        <v xml:space="preserve"> </v>
      </c>
    </row>
    <row r="1002" spans="1:27">
      <c r="A1002" s="284">
        <v>992</v>
      </c>
      <c r="B1002" s="262"/>
      <c r="C1002" s="262"/>
      <c r="D1002" s="262"/>
      <c r="E1002" s="291"/>
      <c r="F1002" s="268"/>
      <c r="G1002" s="268"/>
      <c r="H1002" s="291"/>
      <c r="I1002" s="268"/>
      <c r="J1002" s="295"/>
      <c r="K1002" s="295"/>
      <c r="L1002" s="295"/>
      <c r="M1002" s="291"/>
      <c r="N1002" s="262"/>
      <c r="O1002" s="285" t="str">
        <f>IF($N1002="Complete",IF(NOT(ISBLANK(J1002)),VLOOKUP(J1002,'1D.Report SMS INV1'!$D$5:$J$1005,7,FALSE),""),"")</f>
        <v/>
      </c>
      <c r="P1002" s="285" t="str">
        <f>IF($N1002="Complete",IF(NOT(ISBLANK(K1002)),VLOOKUP(K1002,'1D.Report SMS INV1'!$D$5:$J$1005,7,FALSE),""),"")</f>
        <v/>
      </c>
      <c r="Q1002" s="285" t="str">
        <f>IF($N1002="Complete",IF(NOT(ISBLANK(L1002)),VLOOKUP(L1002,'1D.Report SMS INV1'!$D$5:$J$1005,7,FALSE),""),"")</f>
        <v/>
      </c>
      <c r="R1002" s="285" t="str">
        <f>IF($N1002="Complete",IF(NOT(ISBLANK(J1002)),VLOOKUP(J1002,'1E.Report SMS INV2'!$D$5:$J$1005,7,FALSE),""),"")</f>
        <v/>
      </c>
      <c r="S1002" s="285" t="str">
        <f>IF($N1002="Complete",IF(NOT(ISBLANK(K1002)),VLOOKUP(K1002,'1E.Report SMS INV2'!$D$5:$J$1005,7,FALSE),""),"")</f>
        <v/>
      </c>
      <c r="T1002" s="285" t="str">
        <f>IF($N1002="Complete",IF(NOT(ISBLANK(L1002)),VLOOKUP(L1002,'1E.Report SMS INV2'!$D$5:$J$1005,7,FALSE),""),"")</f>
        <v/>
      </c>
      <c r="U1002" s="285" t="str">
        <f>IF(N1002="Complete",IF(COUNTIF($J$12:$J1002,$J1002)+COUNTIF($K$12:$K1002,$J1002)+COUNTIF($L$12:$L1002,$J1002)&gt;1,"Data Duplicate",""),"")</f>
        <v/>
      </c>
      <c r="V1002" s="263" t="str">
        <f>IF($N1002="Complete",VLOOKUP($B1002,'1C.Report TOS PreCall'!$B$2:$K$842,7,FALSE)," ")</f>
        <v xml:space="preserve"> </v>
      </c>
      <c r="W1002" s="263" t="str">
        <f>IF($N1002="Complete",VLOOKUP($B1002,'1C.Report TOS PreCall'!$B$2:$K$842,4,FALSE)," ")</f>
        <v xml:space="preserve"> </v>
      </c>
      <c r="X1002" s="263"/>
      <c r="Y1002" s="263" t="str">
        <f>IF($N1002="Complete",VLOOKUP($B1002,'1C.Report TOS PreCall'!$B$2:$K$842,6,FALSE)," ")</f>
        <v xml:space="preserve"> </v>
      </c>
      <c r="Z1002" s="263" t="str">
        <f>IF($N1002="Complete",VLOOKUP($B1002,'1C.Report TOS PreCall'!$B$2:$K$842,8,FALSE)," ")</f>
        <v xml:space="preserve"> </v>
      </c>
      <c r="AA1002" s="263" t="str">
        <f>IF($N1002="Complete",VLOOKUP($B1002,'1C.Report TOS PreCall'!$B$2:$K$842,5,FALSE)," ")</f>
        <v xml:space="preserve"> </v>
      </c>
    </row>
    <row r="1003" spans="1:27">
      <c r="A1003" s="284">
        <v>993</v>
      </c>
      <c r="B1003" s="262"/>
      <c r="C1003" s="262"/>
      <c r="D1003" s="262"/>
      <c r="E1003" s="291"/>
      <c r="F1003" s="268"/>
      <c r="G1003" s="268"/>
      <c r="H1003" s="291"/>
      <c r="I1003" s="268"/>
      <c r="J1003" s="295"/>
      <c r="K1003" s="295"/>
      <c r="L1003" s="295"/>
      <c r="M1003" s="291"/>
      <c r="N1003" s="262"/>
      <c r="O1003" s="285" t="str">
        <f>IF($N1003="Complete",IF(NOT(ISBLANK(J1003)),VLOOKUP(J1003,'1D.Report SMS INV1'!$D$5:$J$1005,7,FALSE),""),"")</f>
        <v/>
      </c>
      <c r="P1003" s="285" t="str">
        <f>IF($N1003="Complete",IF(NOT(ISBLANK(K1003)),VLOOKUP(K1003,'1D.Report SMS INV1'!$D$5:$J$1005,7,FALSE),""),"")</f>
        <v/>
      </c>
      <c r="Q1003" s="285" t="str">
        <f>IF($N1003="Complete",IF(NOT(ISBLANK(L1003)),VLOOKUP(L1003,'1D.Report SMS INV1'!$D$5:$J$1005,7,FALSE),""),"")</f>
        <v/>
      </c>
      <c r="R1003" s="285" t="str">
        <f>IF($N1003="Complete",IF(NOT(ISBLANK(J1003)),VLOOKUP(J1003,'1E.Report SMS INV2'!$D$5:$J$1005,7,FALSE),""),"")</f>
        <v/>
      </c>
      <c r="S1003" s="285" t="str">
        <f>IF($N1003="Complete",IF(NOT(ISBLANK(K1003)),VLOOKUP(K1003,'1E.Report SMS INV2'!$D$5:$J$1005,7,FALSE),""),"")</f>
        <v/>
      </c>
      <c r="T1003" s="285" t="str">
        <f>IF($N1003="Complete",IF(NOT(ISBLANK(L1003)),VLOOKUP(L1003,'1E.Report SMS INV2'!$D$5:$J$1005,7,FALSE),""),"")</f>
        <v/>
      </c>
      <c r="U1003" s="285" t="str">
        <f>IF(N1003="Complete",IF(COUNTIF($J$12:$J1003,$J1003)+COUNTIF($K$12:$K1003,$J1003)+COUNTIF($L$12:$L1003,$J1003)&gt;1,"Data Duplicate",""),"")</f>
        <v/>
      </c>
      <c r="V1003" s="263" t="str">
        <f>IF($N1003="Complete",VLOOKUP($B1003,'1C.Report TOS PreCall'!$B$2:$K$842,7,FALSE)," ")</f>
        <v xml:space="preserve"> </v>
      </c>
      <c r="W1003" s="263" t="str">
        <f>IF($N1003="Complete",VLOOKUP($B1003,'1C.Report TOS PreCall'!$B$2:$K$842,4,FALSE)," ")</f>
        <v xml:space="preserve"> </v>
      </c>
      <c r="X1003" s="263"/>
      <c r="Y1003" s="263" t="str">
        <f>IF($N1003="Complete",VLOOKUP($B1003,'1C.Report TOS PreCall'!$B$2:$K$842,6,FALSE)," ")</f>
        <v xml:space="preserve"> </v>
      </c>
      <c r="Z1003" s="263" t="str">
        <f>IF($N1003="Complete",VLOOKUP($B1003,'1C.Report TOS PreCall'!$B$2:$K$842,8,FALSE)," ")</f>
        <v xml:space="preserve"> </v>
      </c>
      <c r="AA1003" s="263" t="str">
        <f>IF($N1003="Complete",VLOOKUP($B1003,'1C.Report TOS PreCall'!$B$2:$K$842,5,FALSE)," ")</f>
        <v xml:space="preserve"> </v>
      </c>
    </row>
    <row r="1004" spans="1:27">
      <c r="A1004" s="284">
        <v>994</v>
      </c>
      <c r="B1004" s="262"/>
      <c r="C1004" s="262"/>
      <c r="D1004" s="262"/>
      <c r="E1004" s="291"/>
      <c r="F1004" s="268"/>
      <c r="G1004" s="268"/>
      <c r="H1004" s="291"/>
      <c r="I1004" s="268"/>
      <c r="J1004" s="295"/>
      <c r="K1004" s="295"/>
      <c r="L1004" s="295"/>
      <c r="M1004" s="291"/>
      <c r="N1004" s="262"/>
      <c r="O1004" s="285" t="str">
        <f>IF($N1004="Complete",IF(NOT(ISBLANK(J1004)),VLOOKUP(J1004,'1D.Report SMS INV1'!$D$5:$J$1005,7,FALSE),""),"")</f>
        <v/>
      </c>
      <c r="P1004" s="285" t="str">
        <f>IF($N1004="Complete",IF(NOT(ISBLANK(K1004)),VLOOKUP(K1004,'1D.Report SMS INV1'!$D$5:$J$1005,7,FALSE),""),"")</f>
        <v/>
      </c>
      <c r="Q1004" s="285" t="str">
        <f>IF($N1004="Complete",IF(NOT(ISBLANK(L1004)),VLOOKUP(L1004,'1D.Report SMS INV1'!$D$5:$J$1005,7,FALSE),""),"")</f>
        <v/>
      </c>
      <c r="R1004" s="285" t="str">
        <f>IF($N1004="Complete",IF(NOT(ISBLANK(J1004)),VLOOKUP(J1004,'1E.Report SMS INV2'!$D$5:$J$1005,7,FALSE),""),"")</f>
        <v/>
      </c>
      <c r="S1004" s="285" t="str">
        <f>IF($N1004="Complete",IF(NOT(ISBLANK(K1004)),VLOOKUP(K1004,'1E.Report SMS INV2'!$D$5:$J$1005,7,FALSE),""),"")</f>
        <v/>
      </c>
      <c r="T1004" s="285" t="str">
        <f>IF($N1004="Complete",IF(NOT(ISBLANK(L1004)),VLOOKUP(L1004,'1E.Report SMS INV2'!$D$5:$J$1005,7,FALSE),""),"")</f>
        <v/>
      </c>
      <c r="U1004" s="285" t="str">
        <f>IF(N1004="Complete",IF(COUNTIF($J$12:$J1004,$J1004)+COUNTIF($K$12:$K1004,$J1004)+COUNTIF($L$12:$L1004,$J1004)&gt;1,"Data Duplicate",""),"")</f>
        <v/>
      </c>
      <c r="V1004" s="263" t="str">
        <f>IF($N1004="Complete",VLOOKUP($B1004,'1C.Report TOS PreCall'!$B$2:$K$842,7,FALSE)," ")</f>
        <v xml:space="preserve"> </v>
      </c>
      <c r="W1004" s="263" t="str">
        <f>IF($N1004="Complete",VLOOKUP($B1004,'1C.Report TOS PreCall'!$B$2:$K$842,4,FALSE)," ")</f>
        <v xml:space="preserve"> </v>
      </c>
      <c r="X1004" s="263"/>
      <c r="Y1004" s="263" t="str">
        <f>IF($N1004="Complete",VLOOKUP($B1004,'1C.Report TOS PreCall'!$B$2:$K$842,6,FALSE)," ")</f>
        <v xml:space="preserve"> </v>
      </c>
      <c r="Z1004" s="263" t="str">
        <f>IF($N1004="Complete",VLOOKUP($B1004,'1C.Report TOS PreCall'!$B$2:$K$842,8,FALSE)," ")</f>
        <v xml:space="preserve"> </v>
      </c>
      <c r="AA1004" s="263" t="str">
        <f>IF($N1004="Complete",VLOOKUP($B1004,'1C.Report TOS PreCall'!$B$2:$K$842,5,FALSE)," ")</f>
        <v xml:space="preserve"> </v>
      </c>
    </row>
    <row r="1005" spans="1:27">
      <c r="A1005" s="284">
        <v>995</v>
      </c>
      <c r="B1005" s="262"/>
      <c r="C1005" s="262"/>
      <c r="D1005" s="262"/>
      <c r="E1005" s="291"/>
      <c r="F1005" s="268"/>
      <c r="G1005" s="268"/>
      <c r="H1005" s="291"/>
      <c r="I1005" s="268"/>
      <c r="J1005" s="295"/>
      <c r="K1005" s="295"/>
      <c r="L1005" s="295"/>
      <c r="M1005" s="291"/>
      <c r="N1005" s="262"/>
      <c r="O1005" s="285" t="str">
        <f>IF($N1005="Complete",IF(NOT(ISBLANK(J1005)),VLOOKUP(J1005,'1D.Report SMS INV1'!$D$5:$J$1005,7,FALSE),""),"")</f>
        <v/>
      </c>
      <c r="P1005" s="285" t="str">
        <f>IF($N1005="Complete",IF(NOT(ISBLANK(K1005)),VLOOKUP(K1005,'1D.Report SMS INV1'!$D$5:$J$1005,7,FALSE),""),"")</f>
        <v/>
      </c>
      <c r="Q1005" s="285" t="str">
        <f>IF($N1005="Complete",IF(NOT(ISBLANK(L1005)),VLOOKUP(L1005,'1D.Report SMS INV1'!$D$5:$J$1005,7,FALSE),""),"")</f>
        <v/>
      </c>
      <c r="R1005" s="285" t="str">
        <f>IF($N1005="Complete",IF(NOT(ISBLANK(J1005)),VLOOKUP(J1005,'1E.Report SMS INV2'!$D$5:$J$1005,7,FALSE),""),"")</f>
        <v/>
      </c>
      <c r="S1005" s="285" t="str">
        <f>IF($N1005="Complete",IF(NOT(ISBLANK(K1005)),VLOOKUP(K1005,'1E.Report SMS INV2'!$D$5:$J$1005,7,FALSE),""),"")</f>
        <v/>
      </c>
      <c r="T1005" s="285" t="str">
        <f>IF($N1005="Complete",IF(NOT(ISBLANK(L1005)),VLOOKUP(L1005,'1E.Report SMS INV2'!$D$5:$J$1005,7,FALSE),""),"")</f>
        <v/>
      </c>
      <c r="U1005" s="285" t="str">
        <f>IF(N1005="Complete",IF(COUNTIF($J$12:$J1005,$J1005)+COUNTIF($K$12:$K1005,$J1005)+COUNTIF($L$12:$L1005,$J1005)&gt;1,"Data Duplicate",""),"")</f>
        <v/>
      </c>
      <c r="V1005" s="263" t="str">
        <f>IF($N1005="Complete",VLOOKUP($B1005,'1C.Report TOS PreCall'!$B$2:$K$842,7,FALSE)," ")</f>
        <v xml:space="preserve"> </v>
      </c>
      <c r="W1005" s="263" t="str">
        <f>IF($N1005="Complete",VLOOKUP($B1005,'1C.Report TOS PreCall'!$B$2:$K$842,4,FALSE)," ")</f>
        <v xml:space="preserve"> </v>
      </c>
      <c r="X1005" s="263"/>
      <c r="Y1005" s="263" t="str">
        <f>IF($N1005="Complete",VLOOKUP($B1005,'1C.Report TOS PreCall'!$B$2:$K$842,6,FALSE)," ")</f>
        <v xml:space="preserve"> </v>
      </c>
      <c r="Z1005" s="263" t="str">
        <f>IF($N1005="Complete",VLOOKUP($B1005,'1C.Report TOS PreCall'!$B$2:$K$842,8,FALSE)," ")</f>
        <v xml:space="preserve"> </v>
      </c>
      <c r="AA1005" s="263" t="str">
        <f>IF($N1005="Complete",VLOOKUP($B1005,'1C.Report TOS PreCall'!$B$2:$K$842,5,FALSE)," ")</f>
        <v xml:space="preserve"> </v>
      </c>
    </row>
    <row r="1006" spans="1:27">
      <c r="A1006" s="284">
        <v>996</v>
      </c>
      <c r="B1006" s="262"/>
      <c r="C1006" s="262"/>
      <c r="D1006" s="262"/>
      <c r="E1006" s="291"/>
      <c r="F1006" s="268"/>
      <c r="G1006" s="268"/>
      <c r="H1006" s="291"/>
      <c r="I1006" s="268"/>
      <c r="J1006" s="295"/>
      <c r="K1006" s="295"/>
      <c r="L1006" s="295"/>
      <c r="M1006" s="291"/>
      <c r="N1006" s="262"/>
      <c r="O1006" s="285" t="str">
        <f>IF($N1006="Complete",IF(NOT(ISBLANK(J1006)),VLOOKUP(J1006,'1D.Report SMS INV1'!$D$5:$J$1005,7,FALSE),""),"")</f>
        <v/>
      </c>
      <c r="P1006" s="285" t="str">
        <f>IF($N1006="Complete",IF(NOT(ISBLANK(K1006)),VLOOKUP(K1006,'1D.Report SMS INV1'!$D$5:$J$1005,7,FALSE),""),"")</f>
        <v/>
      </c>
      <c r="Q1006" s="285" t="str">
        <f>IF($N1006="Complete",IF(NOT(ISBLANK(L1006)),VLOOKUP(L1006,'1D.Report SMS INV1'!$D$5:$J$1005,7,FALSE),""),"")</f>
        <v/>
      </c>
      <c r="R1006" s="285" t="str">
        <f>IF($N1006="Complete",IF(NOT(ISBLANK(J1006)),VLOOKUP(J1006,'1E.Report SMS INV2'!$D$5:$J$1005,7,FALSE),""),"")</f>
        <v/>
      </c>
      <c r="S1006" s="285" t="str">
        <f>IF($N1006="Complete",IF(NOT(ISBLANK(K1006)),VLOOKUP(K1006,'1E.Report SMS INV2'!$D$5:$J$1005,7,FALSE),""),"")</f>
        <v/>
      </c>
      <c r="T1006" s="285" t="str">
        <f>IF($N1006="Complete",IF(NOT(ISBLANK(L1006)),VLOOKUP(L1006,'1E.Report SMS INV2'!$D$5:$J$1005,7,FALSE),""),"")</f>
        <v/>
      </c>
      <c r="U1006" s="285" t="str">
        <f>IF(N1006="Complete",IF(COUNTIF($J$12:$J1006,$J1006)+COUNTIF($K$12:$K1006,$J1006)+COUNTIF($L$12:$L1006,$J1006)&gt;1,"Data Duplicate",""),"")</f>
        <v/>
      </c>
      <c r="V1006" s="263" t="str">
        <f>IF($N1006="Complete",VLOOKUP($B1006,'1C.Report TOS PreCall'!$B$2:$K$842,7,FALSE)," ")</f>
        <v xml:space="preserve"> </v>
      </c>
      <c r="W1006" s="263" t="str">
        <f>IF($N1006="Complete",VLOOKUP($B1006,'1C.Report TOS PreCall'!$B$2:$K$842,4,FALSE)," ")</f>
        <v xml:space="preserve"> </v>
      </c>
      <c r="X1006" s="263"/>
      <c r="Y1006" s="263" t="str">
        <f>IF($N1006="Complete",VLOOKUP($B1006,'1C.Report TOS PreCall'!$B$2:$K$842,6,FALSE)," ")</f>
        <v xml:space="preserve"> </v>
      </c>
      <c r="Z1006" s="263" t="str">
        <f>IF($N1006="Complete",VLOOKUP($B1006,'1C.Report TOS PreCall'!$B$2:$K$842,8,FALSE)," ")</f>
        <v xml:space="preserve"> </v>
      </c>
      <c r="AA1006" s="263" t="str">
        <f>IF($N1006="Complete",VLOOKUP($B1006,'1C.Report TOS PreCall'!$B$2:$K$842,5,FALSE)," ")</f>
        <v xml:space="preserve"> </v>
      </c>
    </row>
    <row r="1007" spans="1:27">
      <c r="A1007" s="284">
        <v>997</v>
      </c>
      <c r="B1007" s="262"/>
      <c r="C1007" s="262"/>
      <c r="D1007" s="262"/>
      <c r="E1007" s="291"/>
      <c r="F1007" s="268"/>
      <c r="G1007" s="268"/>
      <c r="H1007" s="291"/>
      <c r="I1007" s="268"/>
      <c r="J1007" s="295"/>
      <c r="K1007" s="295"/>
      <c r="L1007" s="295"/>
      <c r="M1007" s="291"/>
      <c r="N1007" s="262"/>
      <c r="O1007" s="285" t="str">
        <f>IF($N1007="Complete",IF(NOT(ISBLANK(J1007)),VLOOKUP(J1007,'1D.Report SMS INV1'!$D$5:$J$1005,7,FALSE),""),"")</f>
        <v/>
      </c>
      <c r="P1007" s="285" t="str">
        <f>IF($N1007="Complete",IF(NOT(ISBLANK(K1007)),VLOOKUP(K1007,'1D.Report SMS INV1'!$D$5:$J$1005,7,FALSE),""),"")</f>
        <v/>
      </c>
      <c r="Q1007" s="285" t="str">
        <f>IF($N1007="Complete",IF(NOT(ISBLANK(L1007)),VLOOKUP(L1007,'1D.Report SMS INV1'!$D$5:$J$1005,7,FALSE),""),"")</f>
        <v/>
      </c>
      <c r="R1007" s="285" t="str">
        <f>IF($N1007="Complete",IF(NOT(ISBLANK(J1007)),VLOOKUP(J1007,'1E.Report SMS INV2'!$D$5:$J$1005,7,FALSE),""),"")</f>
        <v/>
      </c>
      <c r="S1007" s="285" t="str">
        <f>IF($N1007="Complete",IF(NOT(ISBLANK(K1007)),VLOOKUP(K1007,'1E.Report SMS INV2'!$D$5:$J$1005,7,FALSE),""),"")</f>
        <v/>
      </c>
      <c r="T1007" s="285" t="str">
        <f>IF($N1007="Complete",IF(NOT(ISBLANK(L1007)),VLOOKUP(L1007,'1E.Report SMS INV2'!$D$5:$J$1005,7,FALSE),""),"")</f>
        <v/>
      </c>
      <c r="U1007" s="285" t="str">
        <f>IF(N1007="Complete",IF(COUNTIF($J$12:$J1007,$J1007)+COUNTIF($K$12:$K1007,$J1007)+COUNTIF($L$12:$L1007,$J1007)&gt;1,"Data Duplicate",""),"")</f>
        <v/>
      </c>
      <c r="V1007" s="263" t="str">
        <f>IF($N1007="Complete",VLOOKUP($B1007,'1C.Report TOS PreCall'!$B$2:$K$842,7,FALSE)," ")</f>
        <v xml:space="preserve"> </v>
      </c>
      <c r="W1007" s="263" t="str">
        <f>IF($N1007="Complete",VLOOKUP($B1007,'1C.Report TOS PreCall'!$B$2:$K$842,4,FALSE)," ")</f>
        <v xml:space="preserve"> </v>
      </c>
      <c r="X1007" s="263"/>
      <c r="Y1007" s="263" t="str">
        <f>IF($N1007="Complete",VLOOKUP($B1007,'1C.Report TOS PreCall'!$B$2:$K$842,6,FALSE)," ")</f>
        <v xml:space="preserve"> </v>
      </c>
      <c r="Z1007" s="263" t="str">
        <f>IF($N1007="Complete",VLOOKUP($B1007,'1C.Report TOS PreCall'!$B$2:$K$842,8,FALSE)," ")</f>
        <v xml:space="preserve"> </v>
      </c>
      <c r="AA1007" s="263" t="str">
        <f>IF($N1007="Complete",VLOOKUP($B1007,'1C.Report TOS PreCall'!$B$2:$K$842,5,FALSE)," ")</f>
        <v xml:space="preserve"> </v>
      </c>
    </row>
    <row r="1008" spans="1:27">
      <c r="A1008" s="284">
        <v>998</v>
      </c>
      <c r="B1008" s="262"/>
      <c r="C1008" s="262"/>
      <c r="D1008" s="262"/>
      <c r="E1008" s="291"/>
      <c r="F1008" s="268"/>
      <c r="G1008" s="268"/>
      <c r="H1008" s="291"/>
      <c r="I1008" s="268"/>
      <c r="J1008" s="295"/>
      <c r="K1008" s="295"/>
      <c r="L1008" s="295"/>
      <c r="M1008" s="291"/>
      <c r="N1008" s="262"/>
      <c r="O1008" s="285" t="str">
        <f>IF($N1008="Complete",IF(NOT(ISBLANK(J1008)),VLOOKUP(J1008,'1D.Report SMS INV1'!$D$5:$J$1005,7,FALSE),""),"")</f>
        <v/>
      </c>
      <c r="P1008" s="285" t="str">
        <f>IF($N1008="Complete",IF(NOT(ISBLANK(K1008)),VLOOKUP(K1008,'1D.Report SMS INV1'!$D$5:$J$1005,7,FALSE),""),"")</f>
        <v/>
      </c>
      <c r="Q1008" s="285" t="str">
        <f>IF($N1008="Complete",IF(NOT(ISBLANK(L1008)),VLOOKUP(L1008,'1D.Report SMS INV1'!$D$5:$J$1005,7,FALSE),""),"")</f>
        <v/>
      </c>
      <c r="R1008" s="285" t="str">
        <f>IF($N1008="Complete",IF(NOT(ISBLANK(J1008)),VLOOKUP(J1008,'1E.Report SMS INV2'!$D$5:$J$1005,7,FALSE),""),"")</f>
        <v/>
      </c>
      <c r="S1008" s="285" t="str">
        <f>IF($N1008="Complete",IF(NOT(ISBLANK(K1008)),VLOOKUP(K1008,'1E.Report SMS INV2'!$D$5:$J$1005,7,FALSE),""),"")</f>
        <v/>
      </c>
      <c r="T1008" s="285" t="str">
        <f>IF($N1008="Complete",IF(NOT(ISBLANK(L1008)),VLOOKUP(L1008,'1E.Report SMS INV2'!$D$5:$J$1005,7,FALSE),""),"")</f>
        <v/>
      </c>
      <c r="U1008" s="285" t="str">
        <f>IF(N1008="Complete",IF(COUNTIF($J$12:$J1008,$J1008)+COUNTIF($K$12:$K1008,$J1008)+COUNTIF($L$12:$L1008,$J1008)&gt;1,"Data Duplicate",""),"")</f>
        <v/>
      </c>
      <c r="V1008" s="263" t="str">
        <f>IF($N1008="Complete",VLOOKUP($B1008,'1C.Report TOS PreCall'!$B$2:$K$842,7,FALSE)," ")</f>
        <v xml:space="preserve"> </v>
      </c>
      <c r="W1008" s="263" t="str">
        <f>IF($N1008="Complete",VLOOKUP($B1008,'1C.Report TOS PreCall'!$B$2:$K$842,4,FALSE)," ")</f>
        <v xml:space="preserve"> </v>
      </c>
      <c r="X1008" s="263"/>
      <c r="Y1008" s="263" t="str">
        <f>IF($N1008="Complete",VLOOKUP($B1008,'1C.Report TOS PreCall'!$B$2:$K$842,6,FALSE)," ")</f>
        <v xml:space="preserve"> </v>
      </c>
      <c r="Z1008" s="263" t="str">
        <f>IF($N1008="Complete",VLOOKUP($B1008,'1C.Report TOS PreCall'!$B$2:$K$842,8,FALSE)," ")</f>
        <v xml:space="preserve"> </v>
      </c>
      <c r="AA1008" s="263" t="str">
        <f>IF($N1008="Complete",VLOOKUP($B1008,'1C.Report TOS PreCall'!$B$2:$K$842,5,FALSE)," ")</f>
        <v xml:space="preserve"> </v>
      </c>
    </row>
    <row r="1009" spans="1:27">
      <c r="A1009" s="284">
        <v>999</v>
      </c>
      <c r="B1009" s="262"/>
      <c r="C1009" s="262"/>
      <c r="D1009" s="262"/>
      <c r="E1009" s="291"/>
      <c r="F1009" s="268"/>
      <c r="G1009" s="268"/>
      <c r="H1009" s="291"/>
      <c r="I1009" s="268"/>
      <c r="J1009" s="295"/>
      <c r="K1009" s="295"/>
      <c r="L1009" s="295"/>
      <c r="M1009" s="291"/>
      <c r="N1009" s="262"/>
      <c r="O1009" s="285" t="str">
        <f>IF($N1009="Complete",IF(NOT(ISBLANK(J1009)),VLOOKUP(J1009,'1D.Report SMS INV1'!$D$5:$J$1005,7,FALSE),""),"")</f>
        <v/>
      </c>
      <c r="P1009" s="285" t="str">
        <f>IF($N1009="Complete",IF(NOT(ISBLANK(K1009)),VLOOKUP(K1009,'1D.Report SMS INV1'!$D$5:$J$1005,7,FALSE),""),"")</f>
        <v/>
      </c>
      <c r="Q1009" s="285" t="str">
        <f>IF($N1009="Complete",IF(NOT(ISBLANK(L1009)),VLOOKUP(L1009,'1D.Report SMS INV1'!$D$5:$J$1005,7,FALSE),""),"")</f>
        <v/>
      </c>
      <c r="R1009" s="285" t="str">
        <f>IF($N1009="Complete",IF(NOT(ISBLANK(J1009)),VLOOKUP(J1009,'1E.Report SMS INV2'!$D$5:$J$1005,7,FALSE),""),"")</f>
        <v/>
      </c>
      <c r="S1009" s="285" t="str">
        <f>IF($N1009="Complete",IF(NOT(ISBLANK(K1009)),VLOOKUP(K1009,'1E.Report SMS INV2'!$D$5:$J$1005,7,FALSE),""),"")</f>
        <v/>
      </c>
      <c r="T1009" s="285" t="str">
        <f>IF($N1009="Complete",IF(NOT(ISBLANK(L1009)),VLOOKUP(L1009,'1E.Report SMS INV2'!$D$5:$J$1005,7,FALSE),""),"")</f>
        <v/>
      </c>
      <c r="U1009" s="285" t="str">
        <f>IF(N1009="Complete",IF(COUNTIF($J$12:$J1009,$J1009)+COUNTIF($K$12:$K1009,$J1009)+COUNTIF($L$12:$L1009,$J1009)&gt;1,"Data Duplicate",""),"")</f>
        <v/>
      </c>
      <c r="V1009" s="263" t="str">
        <f>IF($N1009="Complete",VLOOKUP($B1009,'1C.Report TOS PreCall'!$B$2:$K$842,7,FALSE)," ")</f>
        <v xml:space="preserve"> </v>
      </c>
      <c r="W1009" s="263" t="str">
        <f>IF($N1009="Complete",VLOOKUP($B1009,'1C.Report TOS PreCall'!$B$2:$K$842,4,FALSE)," ")</f>
        <v xml:space="preserve"> </v>
      </c>
      <c r="X1009" s="263"/>
      <c r="Y1009" s="263" t="str">
        <f>IF($N1009="Complete",VLOOKUP($B1009,'1C.Report TOS PreCall'!$B$2:$K$842,6,FALSE)," ")</f>
        <v xml:space="preserve"> </v>
      </c>
      <c r="Z1009" s="263" t="str">
        <f>IF($N1009="Complete",VLOOKUP($B1009,'1C.Report TOS PreCall'!$B$2:$K$842,8,FALSE)," ")</f>
        <v xml:space="preserve"> </v>
      </c>
      <c r="AA1009" s="263" t="str">
        <f>IF($N1009="Complete",VLOOKUP($B1009,'1C.Report TOS PreCall'!$B$2:$K$842,5,FALSE)," ")</f>
        <v xml:space="preserve"> </v>
      </c>
    </row>
    <row r="1010" spans="1:27">
      <c r="A1010" s="284">
        <v>1000</v>
      </c>
      <c r="B1010" s="262"/>
      <c r="C1010" s="262"/>
      <c r="D1010" s="262"/>
      <c r="E1010" s="291"/>
      <c r="F1010" s="268"/>
      <c r="G1010" s="268"/>
      <c r="H1010" s="291"/>
      <c r="I1010" s="268"/>
      <c r="J1010" s="295"/>
      <c r="K1010" s="295"/>
      <c r="L1010" s="295"/>
      <c r="M1010" s="291"/>
      <c r="N1010" s="262"/>
      <c r="O1010" s="285" t="str">
        <f>IF($N1010="Complete",IF(NOT(ISBLANK(J1010)),VLOOKUP(J1010,'1D.Report SMS INV1'!$D$5:$J$1005,7,FALSE),""),"")</f>
        <v/>
      </c>
      <c r="P1010" s="285" t="str">
        <f>IF($N1010="Complete",IF(NOT(ISBLANK(K1010)),VLOOKUP(K1010,'1D.Report SMS INV1'!$D$5:$J$1005,7,FALSE),""),"")</f>
        <v/>
      </c>
      <c r="Q1010" s="285" t="str">
        <f>IF($N1010="Complete",IF(NOT(ISBLANK(L1010)),VLOOKUP(L1010,'1D.Report SMS INV1'!$D$5:$J$1005,7,FALSE),""),"")</f>
        <v/>
      </c>
      <c r="R1010" s="285" t="str">
        <f>IF($N1010="Complete",IF(NOT(ISBLANK(J1010)),VLOOKUP(J1010,'1E.Report SMS INV2'!$D$5:$J$1005,7,FALSE),""),"")</f>
        <v/>
      </c>
      <c r="S1010" s="285" t="str">
        <f>IF($N1010="Complete",IF(NOT(ISBLANK(K1010)),VLOOKUP(K1010,'1E.Report SMS INV2'!$D$5:$J$1005,7,FALSE),""),"")</f>
        <v/>
      </c>
      <c r="T1010" s="285" t="str">
        <f>IF($N1010="Complete",IF(NOT(ISBLANK(L1010)),VLOOKUP(L1010,'1E.Report SMS INV2'!$D$5:$J$1005,7,FALSE),""),"")</f>
        <v/>
      </c>
      <c r="U1010" s="285" t="str">
        <f>IF(N1010="Complete",IF(COUNTIF($J$12:$J1010,$J1010)+COUNTIF($K$12:$K1010,$J1010)+COUNTIF($L$12:$L1010,$J1010)&gt;1,"Data Duplicate",""),"")</f>
        <v/>
      </c>
      <c r="V1010" s="263" t="str">
        <f>IF($N1010="Complete",VLOOKUP($B1010,'1C.Report TOS PreCall'!$B$2:$K$842,7,FALSE)," ")</f>
        <v xml:space="preserve"> </v>
      </c>
      <c r="W1010" s="263" t="str">
        <f>IF($N1010="Complete",VLOOKUP($B1010,'1C.Report TOS PreCall'!$B$2:$K$842,4,FALSE)," ")</f>
        <v xml:space="preserve"> </v>
      </c>
      <c r="X1010" s="263"/>
      <c r="Y1010" s="263" t="str">
        <f>IF($N1010="Complete",VLOOKUP($B1010,'1C.Report TOS PreCall'!$B$2:$K$842,6,FALSE)," ")</f>
        <v xml:space="preserve"> </v>
      </c>
      <c r="Z1010" s="263" t="str">
        <f>IF($N1010="Complete",VLOOKUP($B1010,'1C.Report TOS PreCall'!$B$2:$K$842,8,FALSE)," ")</f>
        <v xml:space="preserve"> </v>
      </c>
      <c r="AA1010" s="263" t="str">
        <f>IF($N1010="Complete",VLOOKUP($B1010,'1C.Report TOS PreCall'!$B$2:$K$842,5,FALSE)," ")</f>
        <v xml:space="preserve"> </v>
      </c>
    </row>
    <row r="1011" spans="1:27">
      <c r="A1011" s="284">
        <v>1001</v>
      </c>
      <c r="B1011" s="262"/>
      <c r="C1011" s="262"/>
      <c r="D1011" s="262"/>
      <c r="E1011" s="291"/>
      <c r="F1011" s="268"/>
      <c r="G1011" s="268"/>
      <c r="H1011" s="291"/>
      <c r="I1011" s="268"/>
      <c r="J1011" s="295"/>
      <c r="K1011" s="295"/>
      <c r="L1011" s="295"/>
      <c r="M1011" s="291"/>
      <c r="N1011" s="262"/>
      <c r="O1011" s="285" t="str">
        <f>IF($N1011="Complete",IF(NOT(ISBLANK(J1011)),VLOOKUP(J1011,'1D.Report SMS INV1'!$D$5:$J$1005,7,FALSE),""),"")</f>
        <v/>
      </c>
      <c r="P1011" s="285" t="str">
        <f>IF($N1011="Complete",IF(NOT(ISBLANK(K1011)),VLOOKUP(K1011,'1D.Report SMS INV1'!$D$5:$J$1005,7,FALSE),""),"")</f>
        <v/>
      </c>
      <c r="Q1011" s="285" t="str">
        <f>IF($N1011="Complete",IF(NOT(ISBLANK(L1011)),VLOOKUP(L1011,'1D.Report SMS INV1'!$D$5:$J$1005,7,FALSE),""),"")</f>
        <v/>
      </c>
      <c r="R1011" s="285" t="str">
        <f>IF($N1011="Complete",IF(NOT(ISBLANK(J1011)),VLOOKUP(J1011,'1E.Report SMS INV2'!$D$5:$J$1005,7,FALSE),""),"")</f>
        <v/>
      </c>
      <c r="S1011" s="285" t="str">
        <f>IF($N1011="Complete",IF(NOT(ISBLANK(K1011)),VLOOKUP(K1011,'1E.Report SMS INV2'!$D$5:$J$1005,7,FALSE),""),"")</f>
        <v/>
      </c>
      <c r="T1011" s="285" t="str">
        <f>IF($N1011="Complete",IF(NOT(ISBLANK(L1011)),VLOOKUP(L1011,'1E.Report SMS INV2'!$D$5:$J$1005,7,FALSE),""),"")</f>
        <v/>
      </c>
      <c r="U1011" s="285" t="str">
        <f>IF(N1011="Complete",IF(COUNTIF($J$12:$J1011,$J1011)+COUNTIF($K$12:$K1011,$J1011)+COUNTIF($L$12:$L1011,$J1011)&gt;1,"Data Duplicate",""),"")</f>
        <v/>
      </c>
      <c r="V1011" s="263" t="str">
        <f>IF($N1011="Complete",VLOOKUP($B1011,'1C.Report TOS PreCall'!$B$2:$K$842,7,FALSE)," ")</f>
        <v xml:space="preserve"> </v>
      </c>
      <c r="W1011" s="263" t="str">
        <f>IF($N1011="Complete",VLOOKUP($B1011,'1C.Report TOS PreCall'!$B$2:$K$842,4,FALSE)," ")</f>
        <v xml:space="preserve"> </v>
      </c>
      <c r="X1011" s="263"/>
      <c r="Y1011" s="263" t="str">
        <f>IF($N1011="Complete",VLOOKUP($B1011,'1C.Report TOS PreCall'!$B$2:$K$842,6,FALSE)," ")</f>
        <v xml:space="preserve"> </v>
      </c>
      <c r="Z1011" s="263" t="str">
        <f>IF($N1011="Complete",VLOOKUP($B1011,'1C.Report TOS PreCall'!$B$2:$K$842,8,FALSE)," ")</f>
        <v xml:space="preserve"> </v>
      </c>
      <c r="AA1011" s="263" t="str">
        <f>IF($N1011="Complete",VLOOKUP($B1011,'1C.Report TOS PreCall'!$B$2:$K$842,5,FALSE)," ")</f>
        <v xml:space="preserve"> </v>
      </c>
    </row>
    <row r="1012" spans="1:27">
      <c r="A1012" s="284">
        <v>1002</v>
      </c>
      <c r="B1012" s="262"/>
      <c r="C1012" s="262"/>
      <c r="D1012" s="262"/>
      <c r="E1012" s="291"/>
      <c r="F1012" s="268"/>
      <c r="G1012" s="268"/>
      <c r="H1012" s="291"/>
      <c r="I1012" s="268"/>
      <c r="J1012" s="295"/>
      <c r="K1012" s="295"/>
      <c r="L1012" s="295"/>
      <c r="M1012" s="291"/>
      <c r="N1012" s="262"/>
      <c r="O1012" s="285" t="str">
        <f>IF($N1012="Complete",IF(NOT(ISBLANK(J1012)),VLOOKUP(J1012,'1D.Report SMS INV1'!$D$5:$J$1005,7,FALSE),""),"")</f>
        <v/>
      </c>
      <c r="P1012" s="285" t="str">
        <f>IF($N1012="Complete",IF(NOT(ISBLANK(K1012)),VLOOKUP(K1012,'1D.Report SMS INV1'!$D$5:$J$1005,7,FALSE),""),"")</f>
        <v/>
      </c>
      <c r="Q1012" s="285" t="str">
        <f>IF($N1012="Complete",IF(NOT(ISBLANK(L1012)),VLOOKUP(L1012,'1D.Report SMS INV1'!$D$5:$J$1005,7,FALSE),""),"")</f>
        <v/>
      </c>
      <c r="R1012" s="285" t="str">
        <f>IF($N1012="Complete",IF(NOT(ISBLANK(J1012)),VLOOKUP(J1012,'1E.Report SMS INV2'!$D$5:$J$1005,7,FALSE),""),"")</f>
        <v/>
      </c>
      <c r="S1012" s="285" t="str">
        <f>IF($N1012="Complete",IF(NOT(ISBLANK(K1012)),VLOOKUP(K1012,'1E.Report SMS INV2'!$D$5:$J$1005,7,FALSE),""),"")</f>
        <v/>
      </c>
      <c r="T1012" s="285" t="str">
        <f>IF($N1012="Complete",IF(NOT(ISBLANK(L1012)),VLOOKUP(L1012,'1E.Report SMS INV2'!$D$5:$J$1005,7,FALSE),""),"")</f>
        <v/>
      </c>
      <c r="U1012" s="285" t="str">
        <f>IF(N1012="Complete",IF(COUNTIF($J$12:$J1012,$J1012)+COUNTIF($K$12:$K1012,$J1012)+COUNTIF($L$12:$L1012,$J1012)&gt;1,"Data Duplicate",""),"")</f>
        <v/>
      </c>
      <c r="V1012" s="263" t="str">
        <f>IF($N1012="Complete",VLOOKUP($B1012,'1C.Report TOS PreCall'!$B$2:$K$842,7,FALSE)," ")</f>
        <v xml:space="preserve"> </v>
      </c>
      <c r="W1012" s="263" t="str">
        <f>IF($N1012="Complete",VLOOKUP($B1012,'1C.Report TOS PreCall'!$B$2:$K$842,4,FALSE)," ")</f>
        <v xml:space="preserve"> </v>
      </c>
      <c r="X1012" s="263"/>
      <c r="Y1012" s="263" t="str">
        <f>IF($N1012="Complete",VLOOKUP($B1012,'1C.Report TOS PreCall'!$B$2:$K$842,6,FALSE)," ")</f>
        <v xml:space="preserve"> </v>
      </c>
      <c r="Z1012" s="263" t="str">
        <f>IF($N1012="Complete",VLOOKUP($B1012,'1C.Report TOS PreCall'!$B$2:$K$842,8,FALSE)," ")</f>
        <v xml:space="preserve"> </v>
      </c>
      <c r="AA1012" s="263" t="str">
        <f>IF($N1012="Complete",VLOOKUP($B1012,'1C.Report TOS PreCall'!$B$2:$K$842,5,FALSE)," ")</f>
        <v xml:space="preserve"> </v>
      </c>
    </row>
    <row r="1013" spans="1:27">
      <c r="A1013" s="284">
        <v>1003</v>
      </c>
      <c r="B1013" s="262"/>
      <c r="C1013" s="262"/>
      <c r="D1013" s="262"/>
      <c r="E1013" s="291"/>
      <c r="F1013" s="268"/>
      <c r="G1013" s="268"/>
      <c r="H1013" s="291"/>
      <c r="I1013" s="268"/>
      <c r="J1013" s="295"/>
      <c r="K1013" s="295"/>
      <c r="L1013" s="295"/>
      <c r="M1013" s="291"/>
      <c r="N1013" s="262"/>
      <c r="O1013" s="285" t="str">
        <f>IF($N1013="Complete",IF(NOT(ISBLANK(J1013)),VLOOKUP(J1013,'1D.Report SMS INV1'!$D$5:$J$1005,7,FALSE),""),"")</f>
        <v/>
      </c>
      <c r="P1013" s="285" t="str">
        <f>IF($N1013="Complete",IF(NOT(ISBLANK(K1013)),VLOOKUP(K1013,'1D.Report SMS INV1'!$D$5:$J$1005,7,FALSE),""),"")</f>
        <v/>
      </c>
      <c r="Q1013" s="285" t="str">
        <f>IF($N1013="Complete",IF(NOT(ISBLANK(L1013)),VLOOKUP(L1013,'1D.Report SMS INV1'!$D$5:$J$1005,7,FALSE),""),"")</f>
        <v/>
      </c>
      <c r="R1013" s="285" t="str">
        <f>IF($N1013="Complete",IF(NOT(ISBLANK(J1013)),VLOOKUP(J1013,'1E.Report SMS INV2'!$D$5:$J$1005,7,FALSE),""),"")</f>
        <v/>
      </c>
      <c r="S1013" s="285" t="str">
        <f>IF($N1013="Complete",IF(NOT(ISBLANK(K1013)),VLOOKUP(K1013,'1E.Report SMS INV2'!$D$5:$J$1005,7,FALSE),""),"")</f>
        <v/>
      </c>
      <c r="T1013" s="285" t="str">
        <f>IF($N1013="Complete",IF(NOT(ISBLANK(L1013)),VLOOKUP(L1013,'1E.Report SMS INV2'!$D$5:$J$1005,7,FALSE),""),"")</f>
        <v/>
      </c>
      <c r="U1013" s="285" t="str">
        <f>IF(N1013="Complete",IF(COUNTIF($J$12:$J1013,$J1013)+COUNTIF($K$12:$K1013,$J1013)+COUNTIF($L$12:$L1013,$J1013)&gt;1,"Data Duplicate",""),"")</f>
        <v/>
      </c>
      <c r="V1013" s="263" t="str">
        <f>IF($N1013="Complete",VLOOKUP($B1013,'1C.Report TOS PreCall'!$B$2:$K$842,7,FALSE)," ")</f>
        <v xml:space="preserve"> </v>
      </c>
      <c r="W1013" s="263" t="str">
        <f>IF($N1013="Complete",VLOOKUP($B1013,'1C.Report TOS PreCall'!$B$2:$K$842,4,FALSE)," ")</f>
        <v xml:space="preserve"> </v>
      </c>
      <c r="X1013" s="263"/>
      <c r="Y1013" s="263" t="str">
        <f>IF($N1013="Complete",VLOOKUP($B1013,'1C.Report TOS PreCall'!$B$2:$K$842,6,FALSE)," ")</f>
        <v xml:space="preserve"> </v>
      </c>
      <c r="Z1013" s="263" t="str">
        <f>IF($N1013="Complete",VLOOKUP($B1013,'1C.Report TOS PreCall'!$B$2:$K$842,8,FALSE)," ")</f>
        <v xml:space="preserve"> </v>
      </c>
      <c r="AA1013" s="263" t="str">
        <f>IF($N1013="Complete",VLOOKUP($B1013,'1C.Report TOS PreCall'!$B$2:$K$842,5,FALSE)," ")</f>
        <v xml:space="preserve"> </v>
      </c>
    </row>
    <row r="1014" spans="1:27">
      <c r="A1014" s="284">
        <v>1004</v>
      </c>
      <c r="B1014" s="262"/>
      <c r="C1014" s="262"/>
      <c r="D1014" s="262"/>
      <c r="E1014" s="291"/>
      <c r="F1014" s="268"/>
      <c r="G1014" s="268"/>
      <c r="H1014" s="291"/>
      <c r="I1014" s="268"/>
      <c r="J1014" s="295"/>
      <c r="K1014" s="295"/>
      <c r="L1014" s="295"/>
      <c r="M1014" s="291"/>
      <c r="N1014" s="262"/>
      <c r="O1014" s="285" t="str">
        <f>IF($N1014="Complete",IF(NOT(ISBLANK(J1014)),VLOOKUP(J1014,'1D.Report SMS INV1'!$D$5:$J$1005,7,FALSE),""),"")</f>
        <v/>
      </c>
      <c r="P1014" s="285" t="str">
        <f>IF($N1014="Complete",IF(NOT(ISBLANK(K1014)),VLOOKUP(K1014,'1D.Report SMS INV1'!$D$5:$J$1005,7,FALSE),""),"")</f>
        <v/>
      </c>
      <c r="Q1014" s="285" t="str">
        <f>IF($N1014="Complete",IF(NOT(ISBLANK(L1014)),VLOOKUP(L1014,'1D.Report SMS INV1'!$D$5:$J$1005,7,FALSE),""),"")</f>
        <v/>
      </c>
      <c r="R1014" s="285" t="str">
        <f>IF($N1014="Complete",IF(NOT(ISBLANK(J1014)),VLOOKUP(J1014,'1E.Report SMS INV2'!$D$5:$J$1005,7,FALSE),""),"")</f>
        <v/>
      </c>
      <c r="S1014" s="285" t="str">
        <f>IF($N1014="Complete",IF(NOT(ISBLANK(K1014)),VLOOKUP(K1014,'1E.Report SMS INV2'!$D$5:$J$1005,7,FALSE),""),"")</f>
        <v/>
      </c>
      <c r="T1014" s="285" t="str">
        <f>IF($N1014="Complete",IF(NOT(ISBLANK(L1014)),VLOOKUP(L1014,'1E.Report SMS INV2'!$D$5:$J$1005,7,FALSE),""),"")</f>
        <v/>
      </c>
      <c r="U1014" s="285" t="str">
        <f>IF(N1014="Complete",IF(COUNTIF($J$12:$J1014,$J1014)+COUNTIF($K$12:$K1014,$J1014)+COUNTIF($L$12:$L1014,$J1014)&gt;1,"Data Duplicate",""),"")</f>
        <v/>
      </c>
      <c r="V1014" s="263" t="str">
        <f>IF($N1014="Complete",VLOOKUP($B1014,'1C.Report TOS PreCall'!$B$2:$K$842,7,FALSE)," ")</f>
        <v xml:space="preserve"> </v>
      </c>
      <c r="W1014" s="263" t="str">
        <f>IF($N1014="Complete",VLOOKUP($B1014,'1C.Report TOS PreCall'!$B$2:$K$842,4,FALSE)," ")</f>
        <v xml:space="preserve"> </v>
      </c>
      <c r="X1014" s="263"/>
      <c r="Y1014" s="263" t="str">
        <f>IF($N1014="Complete",VLOOKUP($B1014,'1C.Report TOS PreCall'!$B$2:$K$842,6,FALSE)," ")</f>
        <v xml:space="preserve"> </v>
      </c>
      <c r="Z1014" s="263" t="str">
        <f>IF($N1014="Complete",VLOOKUP($B1014,'1C.Report TOS PreCall'!$B$2:$K$842,8,FALSE)," ")</f>
        <v xml:space="preserve"> </v>
      </c>
      <c r="AA1014" s="263" t="str">
        <f>IF($N1014="Complete",VLOOKUP($B1014,'1C.Report TOS PreCall'!$B$2:$K$842,5,FALSE)," ")</f>
        <v xml:space="preserve"> </v>
      </c>
    </row>
    <row r="1015" spans="1:27">
      <c r="A1015" s="284">
        <v>1005</v>
      </c>
      <c r="B1015" s="262"/>
      <c r="C1015" s="262"/>
      <c r="D1015" s="262"/>
      <c r="E1015" s="291"/>
      <c r="F1015" s="268"/>
      <c r="G1015" s="268"/>
      <c r="H1015" s="291"/>
      <c r="I1015" s="268"/>
      <c r="J1015" s="295"/>
      <c r="K1015" s="295"/>
      <c r="L1015" s="295"/>
      <c r="M1015" s="291"/>
      <c r="N1015" s="262"/>
      <c r="O1015" s="285" t="str">
        <f>IF($N1015="Complete",IF(NOT(ISBLANK(J1015)),VLOOKUP(J1015,'1D.Report SMS INV1'!$D$5:$J$1005,7,FALSE),""),"")</f>
        <v/>
      </c>
      <c r="P1015" s="285" t="str">
        <f>IF($N1015="Complete",IF(NOT(ISBLANK(K1015)),VLOOKUP(K1015,'1D.Report SMS INV1'!$D$5:$J$1005,7,FALSE),""),"")</f>
        <v/>
      </c>
      <c r="Q1015" s="285" t="str">
        <f>IF($N1015="Complete",IF(NOT(ISBLANK(L1015)),VLOOKUP(L1015,'1D.Report SMS INV1'!$D$5:$J$1005,7,FALSE),""),"")</f>
        <v/>
      </c>
      <c r="R1015" s="285" t="str">
        <f>IF($N1015="Complete",IF(NOT(ISBLANK(J1015)),VLOOKUP(J1015,'1E.Report SMS INV2'!$D$5:$J$1005,7,FALSE),""),"")</f>
        <v/>
      </c>
      <c r="S1015" s="285" t="str">
        <f>IF($N1015="Complete",IF(NOT(ISBLANK(K1015)),VLOOKUP(K1015,'1E.Report SMS INV2'!$D$5:$J$1005,7,FALSE),""),"")</f>
        <v/>
      </c>
      <c r="T1015" s="285" t="str">
        <f>IF($N1015="Complete",IF(NOT(ISBLANK(L1015)),VLOOKUP(L1015,'1E.Report SMS INV2'!$D$5:$J$1005,7,FALSE),""),"")</f>
        <v/>
      </c>
      <c r="U1015" s="285" t="str">
        <f>IF(N1015="Complete",IF(COUNTIF($J$12:$J1015,$J1015)+COUNTIF($K$12:$K1015,$J1015)+COUNTIF($L$12:$L1015,$J1015)&gt;1,"Data Duplicate",""),"")</f>
        <v/>
      </c>
      <c r="V1015" s="263" t="str">
        <f>IF($N1015="Complete",VLOOKUP($B1015,'1C.Report TOS PreCall'!$B$2:$K$842,7,FALSE)," ")</f>
        <v xml:space="preserve"> </v>
      </c>
      <c r="W1015" s="263" t="str">
        <f>IF($N1015="Complete",VLOOKUP($B1015,'1C.Report TOS PreCall'!$B$2:$K$842,4,FALSE)," ")</f>
        <v xml:space="preserve"> </v>
      </c>
      <c r="X1015" s="263"/>
      <c r="Y1015" s="263" t="str">
        <f>IF($N1015="Complete",VLOOKUP($B1015,'1C.Report TOS PreCall'!$B$2:$K$842,6,FALSE)," ")</f>
        <v xml:space="preserve"> </v>
      </c>
      <c r="Z1015" s="263" t="str">
        <f>IF($N1015="Complete",VLOOKUP($B1015,'1C.Report TOS PreCall'!$B$2:$K$842,8,FALSE)," ")</f>
        <v xml:space="preserve"> </v>
      </c>
      <c r="AA1015" s="263" t="str">
        <f>IF($N1015="Complete",VLOOKUP($B1015,'1C.Report TOS PreCall'!$B$2:$K$842,5,FALSE)," ")</f>
        <v xml:space="preserve"> </v>
      </c>
    </row>
    <row r="1016" spans="1:27">
      <c r="A1016" s="284">
        <v>1006</v>
      </c>
      <c r="B1016" s="262"/>
      <c r="C1016" s="262"/>
      <c r="D1016" s="262"/>
      <c r="E1016" s="291"/>
      <c r="F1016" s="268"/>
      <c r="G1016" s="268"/>
      <c r="H1016" s="291"/>
      <c r="I1016" s="268"/>
      <c r="J1016" s="295"/>
      <c r="K1016" s="295"/>
      <c r="L1016" s="295"/>
      <c r="M1016" s="291"/>
      <c r="N1016" s="262"/>
      <c r="O1016" s="285" t="str">
        <f>IF($N1016="Complete",IF(NOT(ISBLANK(J1016)),VLOOKUP(J1016,'1D.Report SMS INV1'!$D$5:$J$1005,7,FALSE),""),"")</f>
        <v/>
      </c>
      <c r="P1016" s="285" t="str">
        <f>IF($N1016="Complete",IF(NOT(ISBLANK(K1016)),VLOOKUP(K1016,'1D.Report SMS INV1'!$D$5:$J$1005,7,FALSE),""),"")</f>
        <v/>
      </c>
      <c r="Q1016" s="285" t="str">
        <f>IF($N1016="Complete",IF(NOT(ISBLANK(L1016)),VLOOKUP(L1016,'1D.Report SMS INV1'!$D$5:$J$1005,7,FALSE),""),"")</f>
        <v/>
      </c>
      <c r="R1016" s="285" t="str">
        <f>IF($N1016="Complete",IF(NOT(ISBLANK(J1016)),VLOOKUP(J1016,'1E.Report SMS INV2'!$D$5:$J$1005,7,FALSE),""),"")</f>
        <v/>
      </c>
      <c r="S1016" s="285" t="str">
        <f>IF($N1016="Complete",IF(NOT(ISBLANK(K1016)),VLOOKUP(K1016,'1E.Report SMS INV2'!$D$5:$J$1005,7,FALSE),""),"")</f>
        <v/>
      </c>
      <c r="T1016" s="285" t="str">
        <f>IF($N1016="Complete",IF(NOT(ISBLANK(L1016)),VLOOKUP(L1016,'1E.Report SMS INV2'!$D$5:$J$1005,7,FALSE),""),"")</f>
        <v/>
      </c>
      <c r="U1016" s="285" t="str">
        <f>IF(N1016="Complete",IF(COUNTIF($J$12:$J1016,$J1016)+COUNTIF($K$12:$K1016,$J1016)+COUNTIF($L$12:$L1016,$J1016)&gt;1,"Data Duplicate",""),"")</f>
        <v/>
      </c>
      <c r="V1016" s="263" t="str">
        <f>IF($N1016="Complete",VLOOKUP($B1016,'1C.Report TOS PreCall'!$B$2:$K$842,7,FALSE)," ")</f>
        <v xml:space="preserve"> </v>
      </c>
      <c r="W1016" s="263" t="str">
        <f>IF($N1016="Complete",VLOOKUP($B1016,'1C.Report TOS PreCall'!$B$2:$K$842,4,FALSE)," ")</f>
        <v xml:space="preserve"> </v>
      </c>
      <c r="X1016" s="263"/>
      <c r="Y1016" s="263" t="str">
        <f>IF($N1016="Complete",VLOOKUP($B1016,'1C.Report TOS PreCall'!$B$2:$K$842,6,FALSE)," ")</f>
        <v xml:space="preserve"> </v>
      </c>
      <c r="Z1016" s="263" t="str">
        <f>IF($N1016="Complete",VLOOKUP($B1016,'1C.Report TOS PreCall'!$B$2:$K$842,8,FALSE)," ")</f>
        <v xml:space="preserve"> </v>
      </c>
      <c r="AA1016" s="263" t="str">
        <f>IF($N1016="Complete",VLOOKUP($B1016,'1C.Report TOS PreCall'!$B$2:$K$842,5,FALSE)," ")</f>
        <v xml:space="preserve"> </v>
      </c>
    </row>
    <row r="1017" spans="1:27">
      <c r="A1017" s="284">
        <v>1007</v>
      </c>
      <c r="B1017" s="262"/>
      <c r="C1017" s="262"/>
      <c r="D1017" s="262"/>
      <c r="E1017" s="291"/>
      <c r="F1017" s="268"/>
      <c r="G1017" s="268"/>
      <c r="H1017" s="291"/>
      <c r="I1017" s="268"/>
      <c r="J1017" s="295"/>
      <c r="K1017" s="295"/>
      <c r="L1017" s="295"/>
      <c r="M1017" s="291"/>
      <c r="N1017" s="262"/>
      <c r="O1017" s="285" t="str">
        <f>IF($N1017="Complete",IF(NOT(ISBLANK(J1017)),VLOOKUP(J1017,'1D.Report SMS INV1'!$D$5:$J$1005,7,FALSE),""),"")</f>
        <v/>
      </c>
      <c r="P1017" s="285" t="str">
        <f>IF($N1017="Complete",IF(NOT(ISBLANK(K1017)),VLOOKUP(K1017,'1D.Report SMS INV1'!$D$5:$J$1005,7,FALSE),""),"")</f>
        <v/>
      </c>
      <c r="Q1017" s="285" t="str">
        <f>IF($N1017="Complete",IF(NOT(ISBLANK(L1017)),VLOOKUP(L1017,'1D.Report SMS INV1'!$D$5:$J$1005,7,FALSE),""),"")</f>
        <v/>
      </c>
      <c r="R1017" s="285" t="str">
        <f>IF($N1017="Complete",IF(NOT(ISBLANK(J1017)),VLOOKUP(J1017,'1E.Report SMS INV2'!$D$5:$J$1005,7,FALSE),""),"")</f>
        <v/>
      </c>
      <c r="S1017" s="285" t="str">
        <f>IF($N1017="Complete",IF(NOT(ISBLANK(K1017)),VLOOKUP(K1017,'1E.Report SMS INV2'!$D$5:$J$1005,7,FALSE),""),"")</f>
        <v/>
      </c>
      <c r="T1017" s="285" t="str">
        <f>IF($N1017="Complete",IF(NOT(ISBLANK(L1017)),VLOOKUP(L1017,'1E.Report SMS INV2'!$D$5:$J$1005,7,FALSE),""),"")</f>
        <v/>
      </c>
      <c r="U1017" s="285" t="str">
        <f>IF(N1017="Complete",IF(COUNTIF($J$12:$J1017,$J1017)+COUNTIF($K$12:$K1017,$J1017)+COUNTIF($L$12:$L1017,$J1017)&gt;1,"Data Duplicate",""),"")</f>
        <v/>
      </c>
      <c r="V1017" s="263" t="str">
        <f>IF($N1017="Complete",VLOOKUP($B1017,'1C.Report TOS PreCall'!$B$2:$K$842,7,FALSE)," ")</f>
        <v xml:space="preserve"> </v>
      </c>
      <c r="W1017" s="263" t="str">
        <f>IF($N1017="Complete",VLOOKUP($B1017,'1C.Report TOS PreCall'!$B$2:$K$842,4,FALSE)," ")</f>
        <v xml:space="preserve"> </v>
      </c>
      <c r="X1017" s="263"/>
      <c r="Y1017" s="263" t="str">
        <f>IF($N1017="Complete",VLOOKUP($B1017,'1C.Report TOS PreCall'!$B$2:$K$842,6,FALSE)," ")</f>
        <v xml:space="preserve"> </v>
      </c>
      <c r="Z1017" s="263" t="str">
        <f>IF($N1017="Complete",VLOOKUP($B1017,'1C.Report TOS PreCall'!$B$2:$K$842,8,FALSE)," ")</f>
        <v xml:space="preserve"> </v>
      </c>
      <c r="AA1017" s="263" t="str">
        <f>IF($N1017="Complete",VLOOKUP($B1017,'1C.Report TOS PreCall'!$B$2:$K$842,5,FALSE)," ")</f>
        <v xml:space="preserve"> </v>
      </c>
    </row>
    <row r="1018" spans="1:27">
      <c r="A1018" s="284">
        <v>1008</v>
      </c>
      <c r="B1018" s="262"/>
      <c r="C1018" s="262"/>
      <c r="D1018" s="262"/>
      <c r="E1018" s="291"/>
      <c r="F1018" s="268"/>
      <c r="G1018" s="268"/>
      <c r="H1018" s="291"/>
      <c r="I1018" s="268"/>
      <c r="J1018" s="295"/>
      <c r="K1018" s="295"/>
      <c r="L1018" s="295"/>
      <c r="M1018" s="291"/>
      <c r="N1018" s="262"/>
      <c r="O1018" s="285" t="str">
        <f>IF($N1018="Complete",IF(NOT(ISBLANK(J1018)),VLOOKUP(J1018,'1D.Report SMS INV1'!$D$5:$J$1005,7,FALSE),""),"")</f>
        <v/>
      </c>
      <c r="P1018" s="285" t="str">
        <f>IF($N1018="Complete",IF(NOT(ISBLANK(K1018)),VLOOKUP(K1018,'1D.Report SMS INV1'!$D$5:$J$1005,7,FALSE),""),"")</f>
        <v/>
      </c>
      <c r="Q1018" s="285" t="str">
        <f>IF($N1018="Complete",IF(NOT(ISBLANK(L1018)),VLOOKUP(L1018,'1D.Report SMS INV1'!$D$5:$J$1005,7,FALSE),""),"")</f>
        <v/>
      </c>
      <c r="R1018" s="285" t="str">
        <f>IF($N1018="Complete",IF(NOT(ISBLANK(J1018)),VLOOKUP(J1018,'1E.Report SMS INV2'!$D$5:$J$1005,7,FALSE),""),"")</f>
        <v/>
      </c>
      <c r="S1018" s="285" t="str">
        <f>IF($N1018="Complete",IF(NOT(ISBLANK(K1018)),VLOOKUP(K1018,'1E.Report SMS INV2'!$D$5:$J$1005,7,FALSE),""),"")</f>
        <v/>
      </c>
      <c r="T1018" s="285" t="str">
        <f>IF($N1018="Complete",IF(NOT(ISBLANK(L1018)),VLOOKUP(L1018,'1E.Report SMS INV2'!$D$5:$J$1005,7,FALSE),""),"")</f>
        <v/>
      </c>
      <c r="U1018" s="285" t="str">
        <f>IF(N1018="Complete",IF(COUNTIF($J$12:$J1018,$J1018)+COUNTIF($K$12:$K1018,$J1018)+COUNTIF($L$12:$L1018,$J1018)&gt;1,"Data Duplicate",""),"")</f>
        <v/>
      </c>
      <c r="V1018" s="263" t="str">
        <f>IF($N1018="Complete",VLOOKUP($B1018,'1C.Report TOS PreCall'!$B$2:$K$842,7,FALSE)," ")</f>
        <v xml:space="preserve"> </v>
      </c>
      <c r="W1018" s="263" t="str">
        <f>IF($N1018="Complete",VLOOKUP($B1018,'1C.Report TOS PreCall'!$B$2:$K$842,4,FALSE)," ")</f>
        <v xml:space="preserve"> </v>
      </c>
      <c r="X1018" s="263"/>
      <c r="Y1018" s="263" t="str">
        <f>IF($N1018="Complete",VLOOKUP($B1018,'1C.Report TOS PreCall'!$B$2:$K$842,6,FALSE)," ")</f>
        <v xml:space="preserve"> </v>
      </c>
      <c r="Z1018" s="263" t="str">
        <f>IF($N1018="Complete",VLOOKUP($B1018,'1C.Report TOS PreCall'!$B$2:$K$842,8,FALSE)," ")</f>
        <v xml:space="preserve"> </v>
      </c>
      <c r="AA1018" s="263" t="str">
        <f>IF($N1018="Complete",VLOOKUP($B1018,'1C.Report TOS PreCall'!$B$2:$K$842,5,FALSE)," ")</f>
        <v xml:space="preserve"> </v>
      </c>
    </row>
    <row r="1019" spans="1:27">
      <c r="A1019" s="284">
        <v>1009</v>
      </c>
      <c r="B1019" s="262"/>
      <c r="C1019" s="262"/>
      <c r="D1019" s="262"/>
      <c r="E1019" s="291"/>
      <c r="F1019" s="268"/>
      <c r="G1019" s="268"/>
      <c r="H1019" s="291"/>
      <c r="I1019" s="268"/>
      <c r="J1019" s="295"/>
      <c r="K1019" s="295"/>
      <c r="L1019" s="295"/>
      <c r="M1019" s="291"/>
      <c r="N1019" s="262"/>
      <c r="O1019" s="285" t="str">
        <f>IF($N1019="Complete",IF(NOT(ISBLANK(J1019)),VLOOKUP(J1019,'1D.Report SMS INV1'!$D$5:$J$1005,7,FALSE),""),"")</f>
        <v/>
      </c>
      <c r="P1019" s="285" t="str">
        <f>IF($N1019="Complete",IF(NOT(ISBLANK(K1019)),VLOOKUP(K1019,'1D.Report SMS INV1'!$D$5:$J$1005,7,FALSE),""),"")</f>
        <v/>
      </c>
      <c r="Q1019" s="285" t="str">
        <f>IF($N1019="Complete",IF(NOT(ISBLANK(L1019)),VLOOKUP(L1019,'1D.Report SMS INV1'!$D$5:$J$1005,7,FALSE),""),"")</f>
        <v/>
      </c>
      <c r="R1019" s="285" t="str">
        <f>IF($N1019="Complete",IF(NOT(ISBLANK(J1019)),VLOOKUP(J1019,'1E.Report SMS INV2'!$D$5:$J$1005,7,FALSE),""),"")</f>
        <v/>
      </c>
      <c r="S1019" s="285" t="str">
        <f>IF($N1019="Complete",IF(NOT(ISBLANK(K1019)),VLOOKUP(K1019,'1E.Report SMS INV2'!$D$5:$J$1005,7,FALSE),""),"")</f>
        <v/>
      </c>
      <c r="T1019" s="285" t="str">
        <f>IF($N1019="Complete",IF(NOT(ISBLANK(L1019)),VLOOKUP(L1019,'1E.Report SMS INV2'!$D$5:$J$1005,7,FALSE),""),"")</f>
        <v/>
      </c>
      <c r="U1019" s="285" t="str">
        <f>IF(N1019="Complete",IF(COUNTIF($J$12:$J1019,$J1019)+COUNTIF($K$12:$K1019,$J1019)+COUNTIF($L$12:$L1019,$J1019)&gt;1,"Data Duplicate",""),"")</f>
        <v/>
      </c>
      <c r="V1019" s="263" t="str">
        <f>IF($N1019="Complete",VLOOKUP($B1019,'1C.Report TOS PreCall'!$B$2:$K$842,7,FALSE)," ")</f>
        <v xml:space="preserve"> </v>
      </c>
      <c r="W1019" s="263" t="str">
        <f>IF($N1019="Complete",VLOOKUP($B1019,'1C.Report TOS PreCall'!$B$2:$K$842,4,FALSE)," ")</f>
        <v xml:space="preserve"> </v>
      </c>
      <c r="X1019" s="263"/>
      <c r="Y1019" s="263" t="str">
        <f>IF($N1019="Complete",VLOOKUP($B1019,'1C.Report TOS PreCall'!$B$2:$K$842,6,FALSE)," ")</f>
        <v xml:space="preserve"> </v>
      </c>
      <c r="Z1019" s="263" t="str">
        <f>IF($N1019="Complete",VLOOKUP($B1019,'1C.Report TOS PreCall'!$B$2:$K$842,8,FALSE)," ")</f>
        <v xml:space="preserve"> </v>
      </c>
      <c r="AA1019" s="263" t="str">
        <f>IF($N1019="Complete",VLOOKUP($B1019,'1C.Report TOS PreCall'!$B$2:$K$842,5,FALSE)," ")</f>
        <v xml:space="preserve"> </v>
      </c>
    </row>
    <row r="1020" spans="1:27">
      <c r="A1020" s="284">
        <v>1010</v>
      </c>
      <c r="B1020" s="262"/>
      <c r="C1020" s="262"/>
      <c r="D1020" s="262"/>
      <c r="E1020" s="291"/>
      <c r="F1020" s="268"/>
      <c r="G1020" s="268"/>
      <c r="H1020" s="291"/>
      <c r="I1020" s="268"/>
      <c r="J1020" s="295"/>
      <c r="K1020" s="295"/>
      <c r="L1020" s="295"/>
      <c r="M1020" s="291"/>
      <c r="N1020" s="262"/>
      <c r="O1020" s="285" t="str">
        <f>IF($N1020="Complete",IF(NOT(ISBLANK(J1020)),VLOOKUP(J1020,'1D.Report SMS INV1'!$D$5:$J$1005,7,FALSE),""),"")</f>
        <v/>
      </c>
      <c r="P1020" s="285" t="str">
        <f>IF($N1020="Complete",IF(NOT(ISBLANK(K1020)),VLOOKUP(K1020,'1D.Report SMS INV1'!$D$5:$J$1005,7,FALSE),""),"")</f>
        <v/>
      </c>
      <c r="Q1020" s="285" t="str">
        <f>IF($N1020="Complete",IF(NOT(ISBLANK(L1020)),VLOOKUP(L1020,'1D.Report SMS INV1'!$D$5:$J$1005,7,FALSE),""),"")</f>
        <v/>
      </c>
      <c r="R1020" s="285" t="str">
        <f>IF($N1020="Complete",IF(NOT(ISBLANK(J1020)),VLOOKUP(J1020,'1E.Report SMS INV2'!$D$5:$J$1005,7,FALSE),""),"")</f>
        <v/>
      </c>
      <c r="S1020" s="285" t="str">
        <f>IF($N1020="Complete",IF(NOT(ISBLANK(K1020)),VLOOKUP(K1020,'1E.Report SMS INV2'!$D$5:$J$1005,7,FALSE),""),"")</f>
        <v/>
      </c>
      <c r="T1020" s="285" t="str">
        <f>IF($N1020="Complete",IF(NOT(ISBLANK(L1020)),VLOOKUP(L1020,'1E.Report SMS INV2'!$D$5:$J$1005,7,FALSE),""),"")</f>
        <v/>
      </c>
      <c r="U1020" s="285" t="str">
        <f>IF(N1020="Complete",IF(COUNTIF($J$12:$J1020,$J1020)+COUNTIF($K$12:$K1020,$J1020)+COUNTIF($L$12:$L1020,$J1020)&gt;1,"Data Duplicate",""),"")</f>
        <v/>
      </c>
      <c r="V1020" s="263" t="str">
        <f>IF($N1020="Complete",VLOOKUP($B1020,'1C.Report TOS PreCall'!$B$2:$K$842,7,FALSE)," ")</f>
        <v xml:space="preserve"> </v>
      </c>
      <c r="W1020" s="263" t="str">
        <f>IF($N1020="Complete",VLOOKUP($B1020,'1C.Report TOS PreCall'!$B$2:$K$842,4,FALSE)," ")</f>
        <v xml:space="preserve"> </v>
      </c>
      <c r="X1020" s="263"/>
      <c r="Y1020" s="263" t="str">
        <f>IF($N1020="Complete",VLOOKUP($B1020,'1C.Report TOS PreCall'!$B$2:$K$842,6,FALSE)," ")</f>
        <v xml:space="preserve"> </v>
      </c>
      <c r="Z1020" s="263" t="str">
        <f>IF($N1020="Complete",VLOOKUP($B1020,'1C.Report TOS PreCall'!$B$2:$K$842,8,FALSE)," ")</f>
        <v xml:space="preserve"> </v>
      </c>
      <c r="AA1020" s="263" t="str">
        <f>IF($N1020="Complete",VLOOKUP($B1020,'1C.Report TOS PreCall'!$B$2:$K$842,5,FALSE)," ")</f>
        <v xml:space="preserve"> </v>
      </c>
    </row>
    <row r="1021" spans="1:27">
      <c r="A1021" s="284">
        <v>1011</v>
      </c>
      <c r="B1021" s="262"/>
      <c r="C1021" s="262"/>
      <c r="D1021" s="262"/>
      <c r="E1021" s="291"/>
      <c r="F1021" s="268"/>
      <c r="G1021" s="268"/>
      <c r="H1021" s="291"/>
      <c r="I1021" s="268"/>
      <c r="J1021" s="295"/>
      <c r="K1021" s="295"/>
      <c r="L1021" s="295"/>
      <c r="M1021" s="291"/>
      <c r="N1021" s="262"/>
      <c r="O1021" s="285" t="str">
        <f>IF($N1021="Complete",IF(NOT(ISBLANK(J1021)),VLOOKUP(J1021,'1D.Report SMS INV1'!$D$5:$J$1005,7,FALSE),""),"")</f>
        <v/>
      </c>
      <c r="P1021" s="285" t="str">
        <f>IF($N1021="Complete",IF(NOT(ISBLANK(K1021)),VLOOKUP(K1021,'1D.Report SMS INV1'!$D$5:$J$1005,7,FALSE),""),"")</f>
        <v/>
      </c>
      <c r="Q1021" s="285" t="str">
        <f>IF($N1021="Complete",IF(NOT(ISBLANK(L1021)),VLOOKUP(L1021,'1D.Report SMS INV1'!$D$5:$J$1005,7,FALSE),""),"")</f>
        <v/>
      </c>
      <c r="R1021" s="285" t="str">
        <f>IF($N1021="Complete",IF(NOT(ISBLANK(J1021)),VLOOKUP(J1021,'1E.Report SMS INV2'!$D$5:$J$1005,7,FALSE),""),"")</f>
        <v/>
      </c>
      <c r="S1021" s="285" t="str">
        <f>IF($N1021="Complete",IF(NOT(ISBLANK(K1021)),VLOOKUP(K1021,'1E.Report SMS INV2'!$D$5:$J$1005,7,FALSE),""),"")</f>
        <v/>
      </c>
      <c r="T1021" s="285" t="str">
        <f>IF($N1021="Complete",IF(NOT(ISBLANK(L1021)),VLOOKUP(L1021,'1E.Report SMS INV2'!$D$5:$J$1005,7,FALSE),""),"")</f>
        <v/>
      </c>
      <c r="U1021" s="285" t="str">
        <f>IF(N1021="Complete",IF(COUNTIF($J$12:$J1021,$J1021)+COUNTIF($K$12:$K1021,$J1021)+COUNTIF($L$12:$L1021,$J1021)&gt;1,"Data Duplicate",""),"")</f>
        <v/>
      </c>
      <c r="V1021" s="263" t="str">
        <f>IF($N1021="Complete",VLOOKUP($B1021,'1C.Report TOS PreCall'!$B$2:$K$842,7,FALSE)," ")</f>
        <v xml:space="preserve"> </v>
      </c>
      <c r="W1021" s="263" t="str">
        <f>IF($N1021="Complete",VLOOKUP($B1021,'1C.Report TOS PreCall'!$B$2:$K$842,4,FALSE)," ")</f>
        <v xml:space="preserve"> </v>
      </c>
      <c r="X1021" s="263"/>
      <c r="Y1021" s="263" t="str">
        <f>IF($N1021="Complete",VLOOKUP($B1021,'1C.Report TOS PreCall'!$B$2:$K$842,6,FALSE)," ")</f>
        <v xml:space="preserve"> </v>
      </c>
      <c r="Z1021" s="263" t="str">
        <f>IF($N1021="Complete",VLOOKUP($B1021,'1C.Report TOS PreCall'!$B$2:$K$842,8,FALSE)," ")</f>
        <v xml:space="preserve"> </v>
      </c>
      <c r="AA1021" s="263" t="str">
        <f>IF($N1021="Complete",VLOOKUP($B1021,'1C.Report TOS PreCall'!$B$2:$K$842,5,FALSE)," ")</f>
        <v xml:space="preserve"> </v>
      </c>
    </row>
    <row r="1022" spans="1:27">
      <c r="A1022" s="284">
        <v>1012</v>
      </c>
      <c r="B1022" s="262"/>
      <c r="C1022" s="262"/>
      <c r="D1022" s="262"/>
      <c r="E1022" s="291"/>
      <c r="F1022" s="268"/>
      <c r="G1022" s="268"/>
      <c r="H1022" s="291"/>
      <c r="I1022" s="268"/>
      <c r="J1022" s="295"/>
      <c r="K1022" s="295"/>
      <c r="L1022" s="295"/>
      <c r="M1022" s="291"/>
      <c r="N1022" s="262"/>
      <c r="O1022" s="285" t="str">
        <f>IF($N1022="Complete",IF(NOT(ISBLANK(J1022)),VLOOKUP(J1022,'1D.Report SMS INV1'!$D$5:$J$1005,7,FALSE),""),"")</f>
        <v/>
      </c>
      <c r="P1022" s="285" t="str">
        <f>IF($N1022="Complete",IF(NOT(ISBLANK(K1022)),VLOOKUP(K1022,'1D.Report SMS INV1'!$D$5:$J$1005,7,FALSE),""),"")</f>
        <v/>
      </c>
      <c r="Q1022" s="285" t="str">
        <f>IF($N1022="Complete",IF(NOT(ISBLANK(L1022)),VLOOKUP(L1022,'1D.Report SMS INV1'!$D$5:$J$1005,7,FALSE),""),"")</f>
        <v/>
      </c>
      <c r="R1022" s="285" t="str">
        <f>IF($N1022="Complete",IF(NOT(ISBLANK(J1022)),VLOOKUP(J1022,'1E.Report SMS INV2'!$D$5:$J$1005,7,FALSE),""),"")</f>
        <v/>
      </c>
      <c r="S1022" s="285" t="str">
        <f>IF($N1022="Complete",IF(NOT(ISBLANK(K1022)),VLOOKUP(K1022,'1E.Report SMS INV2'!$D$5:$J$1005,7,FALSE),""),"")</f>
        <v/>
      </c>
      <c r="T1022" s="285" t="str">
        <f>IF($N1022="Complete",IF(NOT(ISBLANK(L1022)),VLOOKUP(L1022,'1E.Report SMS INV2'!$D$5:$J$1005,7,FALSE),""),"")</f>
        <v/>
      </c>
      <c r="U1022" s="285" t="str">
        <f>IF(N1022="Complete",IF(COUNTIF($J$12:$J1022,$J1022)+COUNTIF($K$12:$K1022,$J1022)+COUNTIF($L$12:$L1022,$J1022)&gt;1,"Data Duplicate",""),"")</f>
        <v/>
      </c>
      <c r="V1022" s="263" t="str">
        <f>IF($N1022="Complete",VLOOKUP($B1022,'1C.Report TOS PreCall'!$B$2:$K$842,7,FALSE)," ")</f>
        <v xml:space="preserve"> </v>
      </c>
      <c r="W1022" s="263" t="str">
        <f>IF($N1022="Complete",VLOOKUP($B1022,'1C.Report TOS PreCall'!$B$2:$K$842,4,FALSE)," ")</f>
        <v xml:space="preserve"> </v>
      </c>
      <c r="X1022" s="263"/>
      <c r="Y1022" s="263" t="str">
        <f>IF($N1022="Complete",VLOOKUP($B1022,'1C.Report TOS PreCall'!$B$2:$K$842,6,FALSE)," ")</f>
        <v xml:space="preserve"> </v>
      </c>
      <c r="Z1022" s="263" t="str">
        <f>IF($N1022="Complete",VLOOKUP($B1022,'1C.Report TOS PreCall'!$B$2:$K$842,8,FALSE)," ")</f>
        <v xml:space="preserve"> </v>
      </c>
      <c r="AA1022" s="263" t="str">
        <f>IF($N1022="Complete",VLOOKUP($B1022,'1C.Report TOS PreCall'!$B$2:$K$842,5,FALSE)," ")</f>
        <v xml:space="preserve"> </v>
      </c>
    </row>
  </sheetData>
  <autoFilter ref="A11:AA1022"/>
  <mergeCells count="5">
    <mergeCell ref="B9:B10"/>
    <mergeCell ref="C9:N10"/>
    <mergeCell ref="O9:AA9"/>
    <mergeCell ref="V10:AA10"/>
    <mergeCell ref="O10:U10"/>
  </mergeCells>
  <dataValidations count="2">
    <dataValidation type="list" allowBlank="1" showInputMessage="1" showErrorMessage="1" sqref="AA173:AA1022 AA52:AA171 AA13:AA50">
      <formula1>Call_Status</formula1>
    </dataValidation>
    <dataValidation type="list" allowBlank="1" showInputMessage="1" showErrorMessage="1" sqref="Y12:AA12 M248:M412 W173:W1022 Y51:AA51 W12:W171">
      <formula1>Lead_Origin</formula1>
    </dataValidation>
  </dataValidations>
  <hyperlinks>
    <hyperlink ref="M12" r:id="rId1"/>
    <hyperlink ref="M110" r:id="rId2"/>
    <hyperlink ref="M112" r:id="rId3"/>
    <hyperlink ref="M116" r:id="rId4"/>
    <hyperlink ref="M111" r:id="rId5"/>
    <hyperlink ref="L117" r:id="rId6"/>
    <hyperlink ref="L118" r:id="rId7"/>
    <hyperlink ref="L119" r:id="rId8"/>
    <hyperlink ref="L122" r:id="rId9"/>
    <hyperlink ref="L120" r:id="rId10"/>
    <hyperlink ref="L130" r:id="rId11"/>
    <hyperlink ref="L131" r:id="rId12"/>
    <hyperlink ref="L134" r:id="rId13"/>
    <hyperlink ref="L133" r:id="rId14"/>
    <hyperlink ref="L135" r:id="rId15"/>
    <hyperlink ref="L136" r:id="rId16"/>
    <hyperlink ref="L137" r:id="rId17"/>
    <hyperlink ref="L121" r:id="rId18"/>
    <hyperlink ref="H174" r:id="rId19" display="2"/>
    <hyperlink ref="H173" r:id="rId20" display="2"/>
    <hyperlink ref="H172" r:id="rId21" display="2"/>
    <hyperlink ref="H171" r:id="rId22" display="3"/>
    <hyperlink ref="H170" r:id="rId23" display="3"/>
    <hyperlink ref="H169" r:id="rId24" display="8"/>
    <hyperlink ref="H168" r:id="rId25" display="3"/>
    <hyperlink ref="H167" r:id="rId26" display="2"/>
    <hyperlink ref="H166" r:id="rId27" display="5"/>
    <hyperlink ref="H165" r:id="rId28" display="3"/>
    <hyperlink ref="H164" r:id="rId29" display="1"/>
    <hyperlink ref="H163" r:id="rId30" display="4"/>
    <hyperlink ref="H162" r:id="rId31" display="2"/>
    <hyperlink ref="H161" r:id="rId32" display="2"/>
    <hyperlink ref="H160" r:id="rId33" display="2"/>
    <hyperlink ref="H159" r:id="rId34" display="3"/>
    <hyperlink ref="H158" r:id="rId35" display="4"/>
    <hyperlink ref="H157" r:id="rId36" display="3"/>
    <hyperlink ref="H155" r:id="rId37" display="javascript:void(window.open('http://tuhov054.tu.tmt.co.id/ReportServer/RSViewerPage.aspx?/SALES/BI_CRM/RptActivity_All_Detail_YTD&amp;DATEPERIODE=%5BDATE%5D.%5BPERIODE%5D.%5BFULL%20MONTH%20NAME%5D.%2526%5B2018%5D%2526%5B8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9645%5D&amp;rc:Parameters=false','_blank'))"/>
    <hyperlink ref="H154" r:id="rId38" display="javascript:void(window.open('http://tuhov054.tu.tmt.co.id/ReportServer/RSViewerPage.aspx?/SALES/BI_CRM/RptActivity_All_Detail_YTD&amp;DATEPERIODE=%5BDATE%5D.%5BPERIODE%5D.%5BFULL%20MONTH%20NAME%5D.%2526%5B2018%5D%2526%5B8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9468%5D&amp;rc:Parameters=false','_blank'))"/>
    <hyperlink ref="H153" r:id="rId39" display="javascript:void(window.open('http://tuhov054.tu.tmt.co.id/ReportServer/RSViewerPage.aspx?/SALES/BI_CRM/RptActivity_All_Detail_YTD&amp;DATEPERIODE=%5BDATE%5D.%5BPERIODE%5D.%5BFULL%20MONTH%20NAME%5D.%2526%5B2018%5D%2526%5B8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9467%5D&amp;rc:Parameters=false','_blank'))"/>
    <hyperlink ref="H152" r:id="rId40" display="javascript:void(window.open('http://tuhov054.tu.tmt.co.id/ReportServer/RSViewerPage.aspx?/SALES/BI_CRM/RptActivity_All_Detail_YTD&amp;DATEPERIODE=%5BDATE%5D.%5BPERIODE%5D.%5BFULL%20MONTH%20NAME%5D.%2526%5B2018%5D%2526%5B8%5D&amp;SALESLOCATIONORGANISASI=%5BSALES%20LOCATION%5D.%5BORGANISASI%5D.%5BCOMPANY%20NAME%5D.%2526%5BTrakindo%5D&amp;SALESPERSONFULLNAME=%5BSALES%20PERSON%5D.%5BFULL%20NAME%5D.%2526%5BERIZON%5D&amp;SALESEXECUTIVEFULLNAME=%5BSALES%20EXECUTIVE%5D.%5BFULL%20NAME%5D.%5BAll%5D&amp;CUSTOMERCICDescription=%5BCUSTOMER%5D.%5BCIC%20Description%5D.%5BAll%5D&amp;CUSTOMERCUSTOMERCODE=%5BCUSTOMER%5D.%5BCUSTOMER%20CODE%5D.%5B1039465%5D&amp;rc:Parameters=false','_blank'))"/>
    <hyperlink ref="E200" r:id="rId41" tooltip="RSUD OKU TIMUR PEMERINTAH KAB. OGAN KOMERING ULU T" display="javascript:void(0)"/>
    <hyperlink ref="E197" r:id="rId42" tooltip="RUTIN SBBO RSU BATURAJA" display="javascript:void(0)"/>
  </hyperlinks>
  <pageMargins left="0.16" right="0.16" top="0.75" bottom="0.16" header="0.3" footer="0.3"/>
  <pageSetup paperSize="9" scale="12" orientation="landscape" r:id="rId43"/>
  <legacyDrawing r:id="rId4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Appendix!$B$4:$B$5</xm:f>
          </x14:formula1>
          <xm:sqref>N324:N1022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1012"/>
  <sheetViews>
    <sheetView showGridLines="0" zoomScale="80" zoomScaleNormal="80" workbookViewId="0">
      <pane xSplit="5" ySplit="11" topLeftCell="R915" activePane="bottomRight" state="frozen"/>
      <selection pane="topRight" activeCell="E1" sqref="E1"/>
      <selection pane="bottomLeft" activeCell="A10" sqref="A10"/>
      <selection pane="bottomRight" activeCell="S6" sqref="S6"/>
    </sheetView>
  </sheetViews>
  <sheetFormatPr defaultRowHeight="16.5"/>
  <cols>
    <col min="1" max="1" width="5.5703125" style="36" customWidth="1"/>
    <col min="2" max="2" width="23.140625" style="36" customWidth="1"/>
    <col min="3" max="3" width="18.42578125" style="36" customWidth="1"/>
    <col min="4" max="4" width="18" style="36" customWidth="1"/>
    <col min="5" max="5" width="29.7109375" style="36" customWidth="1"/>
    <col min="6" max="6" width="19.5703125" style="36" customWidth="1"/>
    <col min="7" max="7" width="14.42578125" style="36" customWidth="1"/>
    <col min="8" max="8" width="20.5703125" style="36" customWidth="1"/>
    <col min="9" max="9" width="20" style="36" customWidth="1"/>
    <col min="10" max="12" width="23.140625" style="36" customWidth="1"/>
    <col min="13" max="13" width="20.85546875" style="36" customWidth="1"/>
    <col min="14" max="14" width="18.140625" style="14" bestFit="1" customWidth="1"/>
    <col min="15" max="15" width="11.85546875" style="14" customWidth="1"/>
    <col min="16" max="16" width="13.5703125" style="14" customWidth="1"/>
    <col min="17" max="17" width="11.7109375" style="14" customWidth="1"/>
    <col min="18" max="18" width="15.140625" style="14" customWidth="1"/>
    <col min="19" max="19" width="9.140625" style="14"/>
    <col min="20" max="20" width="15.140625" style="14" customWidth="1"/>
    <col min="21" max="21" width="15.28515625" style="14" customWidth="1"/>
    <col min="22" max="22" width="13.5703125" style="14" customWidth="1"/>
    <col min="23" max="23" width="20" style="14" customWidth="1"/>
    <col min="24" max="24" width="11.42578125" style="14" customWidth="1"/>
    <col min="25" max="25" width="16.5703125" style="14" customWidth="1"/>
    <col min="26" max="26" width="9.140625" style="14"/>
    <col min="27" max="27" width="13.28515625" style="14" customWidth="1"/>
    <col min="28" max="28" width="17.7109375" style="14" customWidth="1"/>
    <col min="29" max="29" width="10.7109375" style="14" customWidth="1"/>
    <col min="30" max="31" width="14" style="14" customWidth="1"/>
    <col min="32" max="32" width="18.7109375" style="14" customWidth="1"/>
    <col min="33" max="36" width="9.140625" style="14"/>
    <col min="37" max="37" width="28.28515625" style="15" customWidth="1"/>
    <col min="38" max="38" width="3.5703125" style="14" customWidth="1"/>
    <col min="39" max="39" width="18" style="14" bestFit="1" customWidth="1"/>
    <col min="40" max="40" width="3" style="14" customWidth="1"/>
    <col min="41" max="41" width="25.7109375" style="14" bestFit="1" customWidth="1"/>
    <col min="42" max="16384" width="9.140625" style="14"/>
  </cols>
  <sheetData>
    <row r="1" spans="1:37" ht="20.25">
      <c r="A1" s="37" t="s">
        <v>169</v>
      </c>
    </row>
    <row r="2" spans="1:37" ht="5.25" customHeight="1">
      <c r="A2" s="37"/>
    </row>
    <row r="3" spans="1:37" ht="23.25" customHeight="1">
      <c r="A3" s="4" t="s">
        <v>32</v>
      </c>
      <c r="B3" s="5"/>
      <c r="C3" s="1"/>
      <c r="D3" s="38"/>
      <c r="E3" s="14"/>
      <c r="F3" s="14"/>
      <c r="G3" s="14"/>
      <c r="H3" s="14"/>
      <c r="I3" s="14"/>
      <c r="J3" s="14"/>
      <c r="K3" s="14"/>
      <c r="L3" s="14"/>
      <c r="M3" s="14"/>
      <c r="N3" s="53" t="s">
        <v>62</v>
      </c>
      <c r="S3" s="55"/>
    </row>
    <row r="4" spans="1:37">
      <c r="A4" s="10" t="s">
        <v>33</v>
      </c>
      <c r="B4" s="11"/>
      <c r="C4" s="12"/>
      <c r="D4" s="38"/>
      <c r="E4" s="14"/>
      <c r="F4" s="14"/>
      <c r="G4" s="14"/>
      <c r="H4" s="14"/>
      <c r="I4" s="14"/>
      <c r="J4" s="14"/>
      <c r="K4" s="14"/>
      <c r="L4" s="14"/>
      <c r="M4" s="14"/>
      <c r="N4" s="54" t="s">
        <v>31</v>
      </c>
      <c r="S4" s="55"/>
    </row>
    <row r="5" spans="1:37">
      <c r="A5" s="10" t="s">
        <v>34</v>
      </c>
      <c r="B5" s="11"/>
      <c r="C5" s="95"/>
      <c r="D5" s="38"/>
      <c r="E5" s="14"/>
      <c r="F5" s="14"/>
      <c r="G5" s="14"/>
      <c r="H5" s="14"/>
      <c r="I5" s="14"/>
      <c r="J5" s="14"/>
      <c r="K5" s="14"/>
      <c r="L5" s="14"/>
      <c r="M5" s="14"/>
      <c r="N5" s="54" t="s">
        <v>29</v>
      </c>
      <c r="R5" s="55"/>
      <c r="AJ5" s="15"/>
      <c r="AK5" s="14"/>
    </row>
    <row r="6" spans="1:37">
      <c r="A6" s="6" t="s">
        <v>12</v>
      </c>
      <c r="B6" s="7"/>
      <c r="C6" s="2"/>
      <c r="D6" s="38"/>
      <c r="E6" s="14"/>
      <c r="F6" s="14"/>
      <c r="G6" s="14"/>
      <c r="H6" s="14"/>
      <c r="I6" s="14"/>
      <c r="J6" s="14"/>
      <c r="K6" s="14"/>
      <c r="L6" s="14"/>
      <c r="M6" s="14"/>
      <c r="N6" s="55"/>
      <c r="R6" s="253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5"/>
      <c r="AK6" s="254"/>
    </row>
    <row r="7" spans="1:37">
      <c r="A7" s="8" t="s">
        <v>13</v>
      </c>
      <c r="B7" s="9"/>
      <c r="C7" s="3"/>
      <c r="D7" s="38"/>
      <c r="E7" s="14"/>
      <c r="F7" s="14"/>
      <c r="G7" s="14"/>
      <c r="H7" s="14"/>
      <c r="I7" s="14"/>
      <c r="J7" s="14"/>
      <c r="K7" s="14"/>
      <c r="L7" s="14"/>
      <c r="M7" s="14"/>
      <c r="N7" s="55"/>
      <c r="P7" s="142"/>
      <c r="Q7" s="142"/>
      <c r="R7" s="142"/>
      <c r="S7" s="55"/>
    </row>
    <row r="8" spans="1:37" ht="6.7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37" ht="18" customHeight="1">
      <c r="A9" s="14"/>
      <c r="B9" s="551" t="s">
        <v>23</v>
      </c>
      <c r="C9" s="541" t="s">
        <v>6</v>
      </c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2"/>
      <c r="O9" s="556" t="s">
        <v>1</v>
      </c>
      <c r="P9" s="557"/>
      <c r="Q9" s="557"/>
      <c r="R9" s="557"/>
      <c r="S9" s="557"/>
      <c r="T9" s="557"/>
      <c r="U9" s="557"/>
      <c r="V9" s="557"/>
      <c r="W9" s="557"/>
      <c r="X9" s="557"/>
      <c r="Y9" s="557"/>
      <c r="Z9" s="557"/>
      <c r="AA9" s="557"/>
      <c r="AB9" s="557"/>
      <c r="AC9" s="557"/>
      <c r="AD9" s="557"/>
      <c r="AE9" s="557"/>
      <c r="AF9" s="558"/>
    </row>
    <row r="10" spans="1:37" ht="17.25" customHeight="1">
      <c r="A10" s="14"/>
      <c r="B10" s="552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4"/>
      <c r="O10" s="553" t="s">
        <v>164</v>
      </c>
      <c r="P10" s="554"/>
      <c r="Q10" s="554"/>
      <c r="R10" s="555"/>
      <c r="S10" s="545" t="s">
        <v>82</v>
      </c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D10" s="546"/>
      <c r="AE10" s="546"/>
      <c r="AF10" s="547"/>
    </row>
    <row r="11" spans="1:37" ht="38.25">
      <c r="A11" s="169" t="s">
        <v>0</v>
      </c>
      <c r="B11" s="170" t="s">
        <v>24</v>
      </c>
      <c r="C11" s="171" t="s">
        <v>26</v>
      </c>
      <c r="D11" s="171" t="s">
        <v>38</v>
      </c>
      <c r="E11" s="171" t="s">
        <v>7</v>
      </c>
      <c r="F11" s="171" t="s">
        <v>2</v>
      </c>
      <c r="G11" s="171" t="s">
        <v>3</v>
      </c>
      <c r="H11" s="171" t="s">
        <v>4</v>
      </c>
      <c r="I11" s="171" t="s">
        <v>5</v>
      </c>
      <c r="J11" s="165" t="s">
        <v>183</v>
      </c>
      <c r="K11" s="165" t="s">
        <v>184</v>
      </c>
      <c r="L11" s="165" t="s">
        <v>185</v>
      </c>
      <c r="M11" s="171" t="s">
        <v>15</v>
      </c>
      <c r="N11" s="172" t="s">
        <v>8</v>
      </c>
      <c r="O11" s="167" t="s">
        <v>175</v>
      </c>
      <c r="P11" s="167" t="s">
        <v>176</v>
      </c>
      <c r="Q11" s="167" t="s">
        <v>177</v>
      </c>
      <c r="R11" s="167" t="s">
        <v>107</v>
      </c>
      <c r="S11" s="173" t="s">
        <v>11</v>
      </c>
      <c r="T11" s="173" t="s">
        <v>25</v>
      </c>
      <c r="U11" s="173" t="s">
        <v>30</v>
      </c>
      <c r="V11" s="173" t="s">
        <v>17</v>
      </c>
      <c r="W11" s="173" t="s">
        <v>19</v>
      </c>
      <c r="X11" s="173" t="s">
        <v>16</v>
      </c>
      <c r="Y11" s="173" t="s">
        <v>27</v>
      </c>
      <c r="Z11" s="173" t="s">
        <v>14</v>
      </c>
      <c r="AA11" s="173" t="s">
        <v>18</v>
      </c>
      <c r="AB11" s="173" t="s">
        <v>20</v>
      </c>
      <c r="AC11" s="173" t="s">
        <v>9</v>
      </c>
      <c r="AD11" s="173" t="s">
        <v>10</v>
      </c>
      <c r="AE11" s="173" t="s">
        <v>22</v>
      </c>
      <c r="AF11" s="173" t="s">
        <v>21</v>
      </c>
    </row>
    <row r="12" spans="1:37" s="16" customFormat="1">
      <c r="A12" s="18">
        <v>1</v>
      </c>
      <c r="B12" s="19"/>
      <c r="C12" s="19"/>
      <c r="D12" s="62"/>
      <c r="E12" s="64"/>
      <c r="F12" s="67"/>
      <c r="G12" s="67"/>
      <c r="H12" s="67"/>
      <c r="I12" s="67"/>
      <c r="J12" s="68"/>
      <c r="K12" s="68"/>
      <c r="L12" s="68"/>
      <c r="M12" s="68"/>
      <c r="N12" s="62"/>
      <c r="O12" s="140" t="str">
        <f>IF($N12="Complete",IF(NOT(ISBLANK(J12)),VLOOKUP(J12,'2D.Report SMS TYN'!$D$5:$J$1005,7,FALSE),""),"")</f>
        <v/>
      </c>
      <c r="P12" s="140" t="str">
        <f>IF($N12="Complete",IF(NOT(ISBLANK(K12)),VLOOKUP(K12,'2D.Report SMS TYN'!$D$5:$J$1005,7,FALSE),""),"")</f>
        <v/>
      </c>
      <c r="Q12" s="140" t="str">
        <f>IF($N12="Complete",IF(NOT(ISBLANK(L12)),VLOOKUP(L12,'2D.Report SMS TYN'!$D$5:$J$1005,7,FALSE),""),"")</f>
        <v/>
      </c>
      <c r="R12" s="140" t="str">
        <f>IF(N12="Complete",IF(COUNTIF($J$12:$J12,$J12)+COUNTIF($K$12:$K12,$J12)+COUNTIF($L$12:$L12,$J12)&gt;1,"Data Duplicate",""),"")</f>
        <v/>
      </c>
      <c r="S12" s="140" t="str">
        <f>IF($N12="Complete",VLOOKUP($B12,'2C.Report TOS PostCall'!$B$2:$U$842,2,FALSE)," ")</f>
        <v xml:space="preserve"> </v>
      </c>
      <c r="T12" s="140" t="str">
        <f>IF($N12="Complete",VLOOKUP($B12,'2C.Report TOS PostCall'!$B$2:$U$842,4,FALSE)," ")</f>
        <v xml:space="preserve"> </v>
      </c>
      <c r="U12" s="140" t="str">
        <f>IF($N12="Complete",VLOOKUP($B12,'2C.Report TOS PostCall'!$B$2:$U$842,7,FALSE)," ")</f>
        <v xml:space="preserve"> </v>
      </c>
      <c r="V12" s="140" t="str">
        <f>IF($N12="Complete",VLOOKUP($B12,'2C.Report TOS PostCall'!$B$2:$U$842,5,FALSE)," ")</f>
        <v xml:space="preserve"> </v>
      </c>
      <c r="W12" s="140" t="str">
        <f>IF($N12="Complete",VLOOKUP($B12,'2C.Report TOS PostCall'!$B$2:$U$842,6,FALSE)," ")</f>
        <v xml:space="preserve"> </v>
      </c>
      <c r="X12" s="140" t="str">
        <f>IF($N12="Complete",VLOOKUP($B12,'2C.Report TOS PostCall'!$B$2:$U$842,8,FALSE)," ")</f>
        <v xml:space="preserve"> </v>
      </c>
      <c r="Y12" s="140" t="str">
        <f>IF($N12="Complete",VLOOKUP($B12,'2C.Report TOS PostCall'!$B$2:$U$842,9,FALSE)," ")</f>
        <v xml:space="preserve"> </v>
      </c>
      <c r="Z12" s="140" t="str">
        <f>IF($N12="Complete",VLOOKUP($B12,'2C.Report TOS PostCall'!$B$2:$U$842,11,FALSE)," ")</f>
        <v xml:space="preserve"> </v>
      </c>
      <c r="AA12" s="140" t="str">
        <f>IF($N12="Complete",VLOOKUP($B12,'2C.Report TOS PostCall'!$B$2:$U$842,12,FALSE)," ")</f>
        <v xml:space="preserve"> </v>
      </c>
      <c r="AB12" s="140" t="str">
        <f>IF($N12="Complete",VLOOKUP($B12,'2C.Report TOS PostCall'!$B$2:$U$842,13,FALSE)," ")</f>
        <v xml:space="preserve"> </v>
      </c>
      <c r="AC12" s="140" t="str">
        <f>IF($N12="Complete",VLOOKUP($B12,'2C.Report TOS PostCall'!$B$2:$U$842,14,FALSE)," ")</f>
        <v xml:space="preserve"> </v>
      </c>
      <c r="AD12" s="140" t="str">
        <f>IF($N12="Complete",VLOOKUP($B12,'2C.Report TOS PostCall'!$B$2:$U$842,16,FALSE)," ")</f>
        <v xml:space="preserve"> </v>
      </c>
      <c r="AE12" s="140" t="str">
        <f>IF($N12="Complete",VLOOKUP($B12,'2C.Report TOS PostCall'!$B$2:$U$842,15,FALSE)," ")</f>
        <v xml:space="preserve"> </v>
      </c>
      <c r="AF12" s="140" t="str">
        <f>IF($N12="Complete",VLOOKUP($B12,'2C.Report TOS PostCall'!$B$2:$U$842,17,FALSE)," ")</f>
        <v xml:space="preserve"> </v>
      </c>
    </row>
    <row r="13" spans="1:37" s="16" customFormat="1">
      <c r="A13" s="18">
        <v>2</v>
      </c>
      <c r="B13" s="19"/>
      <c r="C13" s="19"/>
      <c r="D13" s="62"/>
      <c r="E13" s="65"/>
      <c r="F13" s="62"/>
      <c r="G13" s="62"/>
      <c r="H13" s="64"/>
      <c r="I13" s="62"/>
      <c r="J13" s="66"/>
      <c r="K13" s="66"/>
      <c r="L13" s="66"/>
      <c r="M13" s="66"/>
      <c r="N13" s="62"/>
      <c r="O13" s="140" t="str">
        <f>IF($N13="Complete",IF(NOT(ISBLANK(J13)),VLOOKUP(J13,'2D.Report SMS TYN'!$D$5:$J$1005,7,FALSE),""),"")</f>
        <v/>
      </c>
      <c r="P13" s="140" t="str">
        <f>IF($N13="Complete",IF(NOT(ISBLANK(K13)),VLOOKUP(K13,'2D.Report SMS TYN'!$D$5:$J$1005,7,FALSE),""),"")</f>
        <v/>
      </c>
      <c r="Q13" s="140" t="str">
        <f>IF($N13="Complete",IF(NOT(ISBLANK(L13)),VLOOKUP(L13,'2D.Report SMS TYN'!$D$5:$J$1005,7,FALSE),""),"")</f>
        <v/>
      </c>
      <c r="R13" s="140" t="str">
        <f>IF(N13="Complete",IF(COUNTIF($J$12:$J13,$J13)+COUNTIF($K$12:$K13,$J13)+COUNTIF($L$12:$L13,$J13)&gt;1,"Data Duplicate",""),"")</f>
        <v/>
      </c>
      <c r="S13" s="140" t="str">
        <f>IF($N13="Complete",VLOOKUP($B13,'2C.Report TOS PostCall'!$B$2:$U$842,2,FALSE)," ")</f>
        <v xml:space="preserve"> </v>
      </c>
      <c r="T13" s="140" t="str">
        <f>IF($N13="Complete",VLOOKUP($B13,'2C.Report TOS PostCall'!$B$2:$U$842,4,FALSE)," ")</f>
        <v xml:space="preserve"> </v>
      </c>
      <c r="U13" s="140" t="str">
        <f>IF($N13="Complete",VLOOKUP($B13,'2C.Report TOS PostCall'!$B$2:$U$842,7,FALSE)," ")</f>
        <v xml:space="preserve"> </v>
      </c>
      <c r="V13" s="140" t="str">
        <f>IF($N13="Complete",VLOOKUP($B13,'2C.Report TOS PostCall'!$B$2:$U$842,5,FALSE)," ")</f>
        <v xml:space="preserve"> </v>
      </c>
      <c r="W13" s="140" t="str">
        <f>IF($N13="Complete",VLOOKUP($B13,'2C.Report TOS PostCall'!$B$2:$U$842,6,FALSE)," ")</f>
        <v xml:space="preserve"> </v>
      </c>
      <c r="X13" s="140" t="str">
        <f>IF($N13="Complete",VLOOKUP($B13,'2C.Report TOS PostCall'!$B$2:$U$842,8,FALSE)," ")</f>
        <v xml:space="preserve"> </v>
      </c>
      <c r="Y13" s="140" t="str">
        <f>IF($N13="Complete",VLOOKUP($B13,'2C.Report TOS PostCall'!$B$2:$U$842,9,FALSE)," ")</f>
        <v xml:space="preserve"> </v>
      </c>
      <c r="Z13" s="140" t="str">
        <f>IF($N13="Complete",VLOOKUP($B13,'2C.Report TOS PostCall'!$B$2:$U$842,11,FALSE)," ")</f>
        <v xml:space="preserve"> </v>
      </c>
      <c r="AA13" s="140" t="str">
        <f>IF($N13="Complete",VLOOKUP($B13,'2C.Report TOS PostCall'!$B$2:$U$842,12,FALSE)," ")</f>
        <v xml:space="preserve"> </v>
      </c>
      <c r="AB13" s="140" t="str">
        <f>IF($N13="Complete",VLOOKUP($B13,'2C.Report TOS PostCall'!$B$2:$U$842,13,FALSE)," ")</f>
        <v xml:space="preserve"> </v>
      </c>
      <c r="AC13" s="140" t="str">
        <f>IF($N13="Complete",VLOOKUP($B13,'2C.Report TOS PostCall'!$B$2:$U$842,14,FALSE)," ")</f>
        <v xml:space="preserve"> </v>
      </c>
      <c r="AD13" s="140" t="str">
        <f>IF($N13="Complete",VLOOKUP($B13,'2C.Report TOS PostCall'!$B$2:$U$842,16,FALSE)," ")</f>
        <v xml:space="preserve"> </v>
      </c>
      <c r="AE13" s="140" t="str">
        <f>IF($N13="Complete",VLOOKUP($B13,'2C.Report TOS PostCall'!$B$2:$U$842,15,FALSE)," ")</f>
        <v xml:space="preserve"> </v>
      </c>
      <c r="AF13" s="140" t="str">
        <f>IF($N13="Complete",VLOOKUP($B13,'2C.Report TOS PostCall'!$B$2:$U$842,17,FALSE)," ")</f>
        <v xml:space="preserve"> </v>
      </c>
    </row>
    <row r="14" spans="1:37" s="16" customFormat="1" ht="20.25" customHeight="1">
      <c r="A14" s="18">
        <v>3</v>
      </c>
      <c r="B14" s="19"/>
      <c r="C14" s="19"/>
      <c r="D14" s="62"/>
      <c r="E14" s="65"/>
      <c r="F14" s="63"/>
      <c r="G14" s="63"/>
      <c r="H14" s="64"/>
      <c r="I14" s="63"/>
      <c r="J14" s="66"/>
      <c r="K14" s="66"/>
      <c r="L14" s="66"/>
      <c r="M14" s="66"/>
      <c r="N14" s="62"/>
      <c r="O14" s="140" t="str">
        <f>IF($N14="Complete",IF(NOT(ISBLANK(J14)),VLOOKUP(J14,'2D.Report SMS TYN'!$D$5:$J$1005,7,FALSE),""),"")</f>
        <v/>
      </c>
      <c r="P14" s="140" t="str">
        <f>IF($N14="Complete",IF(NOT(ISBLANK(K14)),VLOOKUP(K14,'2D.Report SMS TYN'!$D$5:$J$1005,7,FALSE),""),"")</f>
        <v/>
      </c>
      <c r="Q14" s="140" t="str">
        <f>IF($N14="Complete",IF(NOT(ISBLANK(L14)),VLOOKUP(L14,'2D.Report SMS TYN'!$D$5:$J$1005,7,FALSE),""),"")</f>
        <v/>
      </c>
      <c r="R14" s="140" t="str">
        <f>IF(N14="Complete",IF(COUNTIF($J$12:$J14,$J14)+COUNTIF($K$12:$K14,$J14)+COUNTIF($L$12:$L14,$J14)&gt;1,"Data Duplicate",""),"")</f>
        <v/>
      </c>
      <c r="S14" s="140" t="str">
        <f>IF($N14="Complete",VLOOKUP($B14,'2C.Report TOS PostCall'!$B$2:$U$842,2,FALSE)," ")</f>
        <v xml:space="preserve"> </v>
      </c>
      <c r="T14" s="140" t="str">
        <f>IF($N14="Complete",VLOOKUP($B14,'2C.Report TOS PostCall'!$B$2:$U$842,4,FALSE)," ")</f>
        <v xml:space="preserve"> </v>
      </c>
      <c r="U14" s="140" t="str">
        <f>IF($N14="Complete",VLOOKUP($B14,'2C.Report TOS PostCall'!$B$2:$U$842,7,FALSE)," ")</f>
        <v xml:space="preserve"> </v>
      </c>
      <c r="V14" s="140" t="str">
        <f>IF($N14="Complete",VLOOKUP($B14,'2C.Report TOS PostCall'!$B$2:$U$842,5,FALSE)," ")</f>
        <v xml:space="preserve"> </v>
      </c>
      <c r="W14" s="140" t="str">
        <f>IF($N14="Complete",VLOOKUP($B14,'2C.Report TOS PostCall'!$B$2:$U$842,6,FALSE)," ")</f>
        <v xml:space="preserve"> </v>
      </c>
      <c r="X14" s="140" t="str">
        <f>IF($N14="Complete",VLOOKUP($B14,'2C.Report TOS PostCall'!$B$2:$U$842,8,FALSE)," ")</f>
        <v xml:space="preserve"> </v>
      </c>
      <c r="Y14" s="140" t="str">
        <f>IF($N14="Complete",VLOOKUP($B14,'2C.Report TOS PostCall'!$B$2:$U$842,9,FALSE)," ")</f>
        <v xml:space="preserve"> </v>
      </c>
      <c r="Z14" s="140" t="str">
        <f>IF($N14="Complete",VLOOKUP($B14,'2C.Report TOS PostCall'!$B$2:$U$842,11,FALSE)," ")</f>
        <v xml:space="preserve"> </v>
      </c>
      <c r="AA14" s="140" t="str">
        <f>IF($N14="Complete",VLOOKUP($B14,'2C.Report TOS PostCall'!$B$2:$U$842,12,FALSE)," ")</f>
        <v xml:space="preserve"> </v>
      </c>
      <c r="AB14" s="140" t="str">
        <f>IF($N14="Complete",VLOOKUP($B14,'2C.Report TOS PostCall'!$B$2:$U$842,13,FALSE)," ")</f>
        <v xml:space="preserve"> </v>
      </c>
      <c r="AC14" s="140" t="str">
        <f>IF($N14="Complete",VLOOKUP($B14,'2C.Report TOS PostCall'!$B$2:$U$842,14,FALSE)," ")</f>
        <v xml:space="preserve"> </v>
      </c>
      <c r="AD14" s="140" t="str">
        <f>IF($N14="Complete",VLOOKUP($B14,'2C.Report TOS PostCall'!$B$2:$U$842,16,FALSE)," ")</f>
        <v xml:space="preserve"> </v>
      </c>
      <c r="AE14" s="140" t="str">
        <f>IF($N14="Complete",VLOOKUP($B14,'2C.Report TOS PostCall'!$B$2:$U$842,15,FALSE)," ")</f>
        <v xml:space="preserve"> </v>
      </c>
      <c r="AF14" s="140" t="str">
        <f>IF($N14="Complete",VLOOKUP($B14,'2C.Report TOS PostCall'!$B$2:$U$842,17,FALSE)," ")</f>
        <v xml:space="preserve"> </v>
      </c>
    </row>
    <row r="15" spans="1:37" s="16" customFormat="1">
      <c r="A15" s="18">
        <v>4</v>
      </c>
      <c r="B15" s="19"/>
      <c r="C15" s="19"/>
      <c r="D15" s="62"/>
      <c r="E15" s="65"/>
      <c r="F15" s="63"/>
      <c r="G15" s="63"/>
      <c r="H15" s="64"/>
      <c r="I15" s="62"/>
      <c r="J15" s="66"/>
      <c r="K15" s="66"/>
      <c r="L15" s="66"/>
      <c r="M15" s="66"/>
      <c r="N15" s="62"/>
      <c r="O15" s="140" t="str">
        <f>IF($N15="Complete",IF(NOT(ISBLANK(J15)),VLOOKUP(J15,'2D.Report SMS TYN'!$D$5:$J$1005,7,FALSE),""),"")</f>
        <v/>
      </c>
      <c r="P15" s="140" t="str">
        <f>IF($N15="Complete",IF(NOT(ISBLANK(K15)),VLOOKUP(K15,'2D.Report SMS TYN'!$D$5:$J$1005,7,FALSE),""),"")</f>
        <v/>
      </c>
      <c r="Q15" s="140" t="str">
        <f>IF($N15="Complete",IF(NOT(ISBLANK(L15)),VLOOKUP(L15,'2D.Report SMS TYN'!$D$5:$J$1005,7,FALSE),""),"")</f>
        <v/>
      </c>
      <c r="R15" s="140" t="str">
        <f>IF(N15="Complete",IF(COUNTIF($J$12:$J15,$J15)+COUNTIF($K$12:$K15,$J15)+COUNTIF($L$12:$L15,$J15)&gt;1,"Data Duplicate",""),"")</f>
        <v/>
      </c>
      <c r="S15" s="140" t="str">
        <f>IF($N15="Complete",VLOOKUP($B15,'2C.Report TOS PostCall'!$B$2:$U$842,2,FALSE)," ")</f>
        <v xml:space="preserve"> </v>
      </c>
      <c r="T15" s="140" t="str">
        <f>IF($N15="Complete",VLOOKUP($B15,'2C.Report TOS PostCall'!$B$2:$U$842,4,FALSE)," ")</f>
        <v xml:space="preserve"> </v>
      </c>
      <c r="U15" s="140" t="str">
        <f>IF($N15="Complete",VLOOKUP($B15,'2C.Report TOS PostCall'!$B$2:$U$842,7,FALSE)," ")</f>
        <v xml:space="preserve"> </v>
      </c>
      <c r="V15" s="140" t="str">
        <f>IF($N15="Complete",VLOOKUP($B15,'2C.Report TOS PostCall'!$B$2:$U$842,5,FALSE)," ")</f>
        <v xml:space="preserve"> </v>
      </c>
      <c r="W15" s="140" t="str">
        <f>IF($N15="Complete",VLOOKUP($B15,'2C.Report TOS PostCall'!$B$2:$U$842,6,FALSE)," ")</f>
        <v xml:space="preserve"> </v>
      </c>
      <c r="X15" s="140" t="str">
        <f>IF($N15="Complete",VLOOKUP($B15,'2C.Report TOS PostCall'!$B$2:$U$842,8,FALSE)," ")</f>
        <v xml:space="preserve"> </v>
      </c>
      <c r="Y15" s="140" t="str">
        <f>IF($N15="Complete",VLOOKUP($B15,'2C.Report TOS PostCall'!$B$2:$U$842,9,FALSE)," ")</f>
        <v xml:space="preserve"> </v>
      </c>
      <c r="Z15" s="140" t="str">
        <f>IF($N15="Complete",VLOOKUP($B15,'2C.Report TOS PostCall'!$B$2:$U$842,11,FALSE)," ")</f>
        <v xml:space="preserve"> </v>
      </c>
      <c r="AA15" s="140" t="str">
        <f>IF($N15="Complete",VLOOKUP($B15,'2C.Report TOS PostCall'!$B$2:$U$842,12,FALSE)," ")</f>
        <v xml:space="preserve"> </v>
      </c>
      <c r="AB15" s="140" t="str">
        <f>IF($N15="Complete",VLOOKUP($B15,'2C.Report TOS PostCall'!$B$2:$U$842,13,FALSE)," ")</f>
        <v xml:space="preserve"> </v>
      </c>
      <c r="AC15" s="140" t="str">
        <f>IF($N15="Complete",VLOOKUP($B15,'2C.Report TOS PostCall'!$B$2:$U$842,14,FALSE)," ")</f>
        <v xml:space="preserve"> </v>
      </c>
      <c r="AD15" s="140" t="str">
        <f>IF($N15="Complete",VLOOKUP($B15,'2C.Report TOS PostCall'!$B$2:$U$842,16,FALSE)," ")</f>
        <v xml:space="preserve"> </v>
      </c>
      <c r="AE15" s="140" t="str">
        <f>IF($N15="Complete",VLOOKUP($B15,'2C.Report TOS PostCall'!$B$2:$U$842,15,FALSE)," ")</f>
        <v xml:space="preserve"> </v>
      </c>
      <c r="AF15" s="140" t="str">
        <f>IF($N15="Complete",VLOOKUP($B15,'2C.Report TOS PostCall'!$B$2:$U$842,17,FALSE)," ")</f>
        <v xml:space="preserve"> </v>
      </c>
    </row>
    <row r="16" spans="1:37" s="16" customFormat="1">
      <c r="A16" s="18">
        <v>5</v>
      </c>
      <c r="B16" s="19"/>
      <c r="C16" s="19"/>
      <c r="D16" s="62"/>
      <c r="E16" s="65"/>
      <c r="F16" s="63"/>
      <c r="G16" s="63"/>
      <c r="H16" s="64"/>
      <c r="I16" s="62"/>
      <c r="J16" s="66"/>
      <c r="K16" s="66"/>
      <c r="L16" s="66"/>
      <c r="M16" s="66"/>
      <c r="N16" s="62"/>
      <c r="O16" s="140" t="str">
        <f>IF($N16="Complete",IF(NOT(ISBLANK(J16)),VLOOKUP(J16,'2D.Report SMS TYN'!$D$5:$J$1005,7,FALSE),""),"")</f>
        <v/>
      </c>
      <c r="P16" s="140" t="str">
        <f>IF($N16="Complete",IF(NOT(ISBLANK(K16)),VLOOKUP(K16,'2D.Report SMS TYN'!$D$5:$J$1005,7,FALSE),""),"")</f>
        <v/>
      </c>
      <c r="Q16" s="140" t="str">
        <f>IF($N16="Complete",IF(NOT(ISBLANK(L16)),VLOOKUP(L16,'2D.Report SMS TYN'!$D$5:$J$1005,7,FALSE),""),"")</f>
        <v/>
      </c>
      <c r="R16" s="140" t="str">
        <f>IF(N16="Complete",IF(COUNTIF($J$12:$J16,$J16)+COUNTIF($K$12:$K16,$J16)+COUNTIF($L$12:$L16,$J16)&gt;1,"Data Duplicate",""),"")</f>
        <v/>
      </c>
      <c r="S16" s="140" t="str">
        <f>IF($N16="Complete",VLOOKUP($B16,'2C.Report TOS PostCall'!$B$2:$U$842,2,FALSE)," ")</f>
        <v xml:space="preserve"> </v>
      </c>
      <c r="T16" s="140" t="str">
        <f>IF($N16="Complete",VLOOKUP($B16,'2C.Report TOS PostCall'!$B$2:$U$842,4,FALSE)," ")</f>
        <v xml:space="preserve"> </v>
      </c>
      <c r="U16" s="140" t="str">
        <f>IF($N16="Complete",VLOOKUP($B16,'2C.Report TOS PostCall'!$B$2:$U$842,7,FALSE)," ")</f>
        <v xml:space="preserve"> </v>
      </c>
      <c r="V16" s="140" t="str">
        <f>IF($N16="Complete",VLOOKUP($B16,'2C.Report TOS PostCall'!$B$2:$U$842,5,FALSE)," ")</f>
        <v xml:space="preserve"> </v>
      </c>
      <c r="W16" s="140" t="str">
        <f>IF($N16="Complete",VLOOKUP($B16,'2C.Report TOS PostCall'!$B$2:$U$842,6,FALSE)," ")</f>
        <v xml:space="preserve"> </v>
      </c>
      <c r="X16" s="140" t="str">
        <f>IF($N16="Complete",VLOOKUP($B16,'2C.Report TOS PostCall'!$B$2:$U$842,8,FALSE)," ")</f>
        <v xml:space="preserve"> </v>
      </c>
      <c r="Y16" s="140" t="str">
        <f>IF($N16="Complete",VLOOKUP($B16,'2C.Report TOS PostCall'!$B$2:$U$842,9,FALSE)," ")</f>
        <v xml:space="preserve"> </v>
      </c>
      <c r="Z16" s="140" t="str">
        <f>IF($N16="Complete",VLOOKUP($B16,'2C.Report TOS PostCall'!$B$2:$U$842,11,FALSE)," ")</f>
        <v xml:space="preserve"> </v>
      </c>
      <c r="AA16" s="140" t="str">
        <f>IF($N16="Complete",VLOOKUP($B16,'2C.Report TOS PostCall'!$B$2:$U$842,12,FALSE)," ")</f>
        <v xml:space="preserve"> </v>
      </c>
      <c r="AB16" s="140" t="str">
        <f>IF($N16="Complete",VLOOKUP($B16,'2C.Report TOS PostCall'!$B$2:$U$842,13,FALSE)," ")</f>
        <v xml:space="preserve"> </v>
      </c>
      <c r="AC16" s="140" t="str">
        <f>IF($N16="Complete",VLOOKUP($B16,'2C.Report TOS PostCall'!$B$2:$U$842,14,FALSE)," ")</f>
        <v xml:space="preserve"> </v>
      </c>
      <c r="AD16" s="140" t="str">
        <f>IF($N16="Complete",VLOOKUP($B16,'2C.Report TOS PostCall'!$B$2:$U$842,16,FALSE)," ")</f>
        <v xml:space="preserve"> </v>
      </c>
      <c r="AE16" s="140" t="str">
        <f>IF($N16="Complete",VLOOKUP($B16,'2C.Report TOS PostCall'!$B$2:$U$842,15,FALSE)," ")</f>
        <v xml:space="preserve"> </v>
      </c>
      <c r="AF16" s="140" t="str">
        <f>IF($N16="Complete",VLOOKUP($B16,'2C.Report TOS PostCall'!$B$2:$U$842,17,FALSE)," ")</f>
        <v xml:space="preserve"> </v>
      </c>
    </row>
    <row r="17" spans="1:37" s="16" customFormat="1">
      <c r="A17" s="18">
        <v>6</v>
      </c>
      <c r="B17" s="19"/>
      <c r="C17" s="19"/>
      <c r="D17" s="62"/>
      <c r="E17" s="65"/>
      <c r="F17" s="63"/>
      <c r="G17" s="63"/>
      <c r="H17" s="64"/>
      <c r="I17" s="62"/>
      <c r="J17" s="66"/>
      <c r="K17" s="66"/>
      <c r="L17" s="66"/>
      <c r="M17" s="66"/>
      <c r="N17" s="62"/>
      <c r="O17" s="140" t="str">
        <f>IF($N17="Complete",IF(NOT(ISBLANK(J17)),VLOOKUP(J17,'2D.Report SMS TYN'!$D$5:$J$1005,7,FALSE),""),"")</f>
        <v/>
      </c>
      <c r="P17" s="140" t="str">
        <f>IF($N17="Complete",IF(NOT(ISBLANK(K17)),VLOOKUP(K17,'2D.Report SMS TYN'!$D$5:$J$1005,7,FALSE),""),"")</f>
        <v/>
      </c>
      <c r="Q17" s="140" t="str">
        <f>IF($N17="Complete",IF(NOT(ISBLANK(L17)),VLOOKUP(L17,'2D.Report SMS TYN'!$D$5:$J$1005,7,FALSE),""),"")</f>
        <v/>
      </c>
      <c r="R17" s="140" t="str">
        <f>IF(N17="Complete",IF(COUNTIF($J$12:$J17,$J17)+COUNTIF($K$12:$K17,$J17)+COUNTIF($L$12:$L17,$J17)&gt;1,"Data Duplicate",""),"")</f>
        <v/>
      </c>
      <c r="S17" s="140" t="str">
        <f>IF($N17="Complete",VLOOKUP($B17,'2C.Report TOS PostCall'!$B$2:$U$842,2,FALSE)," ")</f>
        <v xml:space="preserve"> </v>
      </c>
      <c r="T17" s="140" t="str">
        <f>IF($N17="Complete",VLOOKUP($B17,'2C.Report TOS PostCall'!$B$2:$U$842,4,FALSE)," ")</f>
        <v xml:space="preserve"> </v>
      </c>
      <c r="U17" s="140" t="str">
        <f>IF($N17="Complete",VLOOKUP($B17,'2C.Report TOS PostCall'!$B$2:$U$842,7,FALSE)," ")</f>
        <v xml:space="preserve"> </v>
      </c>
      <c r="V17" s="140" t="str">
        <f>IF($N17="Complete",VLOOKUP($B17,'2C.Report TOS PostCall'!$B$2:$U$842,5,FALSE)," ")</f>
        <v xml:space="preserve"> </v>
      </c>
      <c r="W17" s="140" t="str">
        <f>IF($N17="Complete",VLOOKUP($B17,'2C.Report TOS PostCall'!$B$2:$U$842,6,FALSE)," ")</f>
        <v xml:space="preserve"> </v>
      </c>
      <c r="X17" s="140" t="str">
        <f>IF($N17="Complete",VLOOKUP($B17,'2C.Report TOS PostCall'!$B$2:$U$842,8,FALSE)," ")</f>
        <v xml:space="preserve"> </v>
      </c>
      <c r="Y17" s="140" t="str">
        <f>IF($N17="Complete",VLOOKUP($B17,'2C.Report TOS PostCall'!$B$2:$U$842,9,FALSE)," ")</f>
        <v xml:space="preserve"> </v>
      </c>
      <c r="Z17" s="140" t="str">
        <f>IF($N17="Complete",VLOOKUP($B17,'2C.Report TOS PostCall'!$B$2:$U$842,11,FALSE)," ")</f>
        <v xml:space="preserve"> </v>
      </c>
      <c r="AA17" s="140" t="str">
        <f>IF($N17="Complete",VLOOKUP($B17,'2C.Report TOS PostCall'!$B$2:$U$842,12,FALSE)," ")</f>
        <v xml:space="preserve"> </v>
      </c>
      <c r="AB17" s="140" t="str">
        <f>IF($N17="Complete",VLOOKUP($B17,'2C.Report TOS PostCall'!$B$2:$U$842,13,FALSE)," ")</f>
        <v xml:space="preserve"> </v>
      </c>
      <c r="AC17" s="140" t="str">
        <f>IF($N17="Complete",VLOOKUP($B17,'2C.Report TOS PostCall'!$B$2:$U$842,14,FALSE)," ")</f>
        <v xml:space="preserve"> </v>
      </c>
      <c r="AD17" s="140" t="str">
        <f>IF($N17="Complete",VLOOKUP($B17,'2C.Report TOS PostCall'!$B$2:$U$842,16,FALSE)," ")</f>
        <v xml:space="preserve"> </v>
      </c>
      <c r="AE17" s="140" t="str">
        <f>IF($N17="Complete",VLOOKUP($B17,'2C.Report TOS PostCall'!$B$2:$U$842,15,FALSE)," ")</f>
        <v xml:space="preserve"> </v>
      </c>
      <c r="AF17" s="140" t="str">
        <f>IF($N17="Complete",VLOOKUP($B17,'2C.Report TOS PostCall'!$B$2:$U$842,17,FALSE)," ")</f>
        <v xml:space="preserve"> </v>
      </c>
    </row>
    <row r="18" spans="1:37" s="16" customFormat="1">
      <c r="A18" s="18">
        <v>7</v>
      </c>
      <c r="B18" s="19"/>
      <c r="C18" s="19"/>
      <c r="D18" s="62"/>
      <c r="E18" s="65"/>
      <c r="F18" s="62"/>
      <c r="G18" s="62"/>
      <c r="H18" s="64"/>
      <c r="I18" s="62"/>
      <c r="J18" s="66"/>
      <c r="K18" s="66"/>
      <c r="L18" s="66"/>
      <c r="M18" s="66"/>
      <c r="N18" s="62"/>
      <c r="O18" s="140" t="str">
        <f>IF($N18="Complete",IF(NOT(ISBLANK(J18)),VLOOKUP(J18,'2D.Report SMS TYN'!$D$5:$J$1005,7,FALSE),""),"")</f>
        <v/>
      </c>
      <c r="P18" s="140" t="str">
        <f>IF($N18="Complete",IF(NOT(ISBLANK(K18)),VLOOKUP(K18,'2D.Report SMS TYN'!$D$5:$J$1005,7,FALSE),""),"")</f>
        <v/>
      </c>
      <c r="Q18" s="140" t="str">
        <f>IF($N18="Complete",IF(NOT(ISBLANK(L18)),VLOOKUP(L18,'2D.Report SMS TYN'!$D$5:$J$1005,7,FALSE),""),"")</f>
        <v/>
      </c>
      <c r="R18" s="140" t="str">
        <f>IF(N18="Complete",IF(COUNTIF($J$12:$J18,$J18)+COUNTIF($K$12:$K18,$J18)+COUNTIF($L$12:$L18,$J18)&gt;1,"Data Duplicate",""),"")</f>
        <v/>
      </c>
      <c r="S18" s="140" t="str">
        <f>IF($N18="Complete",VLOOKUP($B18,'2C.Report TOS PostCall'!$B$2:$U$842,2,FALSE)," ")</f>
        <v xml:space="preserve"> </v>
      </c>
      <c r="T18" s="140" t="str">
        <f>IF($N18="Complete",VLOOKUP($B18,'2C.Report TOS PostCall'!$B$2:$U$842,4,FALSE)," ")</f>
        <v xml:space="preserve"> </v>
      </c>
      <c r="U18" s="140" t="str">
        <f>IF($N18="Complete",VLOOKUP($B18,'2C.Report TOS PostCall'!$B$2:$U$842,7,FALSE)," ")</f>
        <v xml:space="preserve"> </v>
      </c>
      <c r="V18" s="140" t="str">
        <f>IF($N18="Complete",VLOOKUP($B18,'2C.Report TOS PostCall'!$B$2:$U$842,5,FALSE)," ")</f>
        <v xml:space="preserve"> </v>
      </c>
      <c r="W18" s="140" t="str">
        <f>IF($N18="Complete",VLOOKUP($B18,'2C.Report TOS PostCall'!$B$2:$U$842,6,FALSE)," ")</f>
        <v xml:space="preserve"> </v>
      </c>
      <c r="X18" s="140" t="str">
        <f>IF($N18="Complete",VLOOKUP($B18,'2C.Report TOS PostCall'!$B$2:$U$842,8,FALSE)," ")</f>
        <v xml:space="preserve"> </v>
      </c>
      <c r="Y18" s="140" t="str">
        <f>IF($N18="Complete",VLOOKUP($B18,'2C.Report TOS PostCall'!$B$2:$U$842,9,FALSE)," ")</f>
        <v xml:space="preserve"> </v>
      </c>
      <c r="Z18" s="140" t="str">
        <f>IF($N18="Complete",VLOOKUP($B18,'2C.Report TOS PostCall'!$B$2:$U$842,11,FALSE)," ")</f>
        <v xml:space="preserve"> </v>
      </c>
      <c r="AA18" s="140" t="str">
        <f>IF($N18="Complete",VLOOKUP($B18,'2C.Report TOS PostCall'!$B$2:$U$842,12,FALSE)," ")</f>
        <v xml:space="preserve"> </v>
      </c>
      <c r="AB18" s="140" t="str">
        <f>IF($N18="Complete",VLOOKUP($B18,'2C.Report TOS PostCall'!$B$2:$U$842,13,FALSE)," ")</f>
        <v xml:space="preserve"> </v>
      </c>
      <c r="AC18" s="140" t="str">
        <f>IF($N18="Complete",VLOOKUP($B18,'2C.Report TOS PostCall'!$B$2:$U$842,14,FALSE)," ")</f>
        <v xml:space="preserve"> </v>
      </c>
      <c r="AD18" s="140" t="str">
        <f>IF($N18="Complete",VLOOKUP($B18,'2C.Report TOS PostCall'!$B$2:$U$842,16,FALSE)," ")</f>
        <v xml:space="preserve"> </v>
      </c>
      <c r="AE18" s="140" t="str">
        <f>IF($N18="Complete",VLOOKUP($B18,'2C.Report TOS PostCall'!$B$2:$U$842,15,FALSE)," ")</f>
        <v xml:space="preserve"> </v>
      </c>
      <c r="AF18" s="140" t="str">
        <f>IF($N18="Complete",VLOOKUP($B18,'2C.Report TOS PostCall'!$B$2:$U$842,17,FALSE)," ")</f>
        <v xml:space="preserve"> </v>
      </c>
    </row>
    <row r="19" spans="1:37" s="16" customFormat="1">
      <c r="A19" s="18">
        <v>8</v>
      </c>
      <c r="B19" s="19"/>
      <c r="C19" s="19"/>
      <c r="D19" s="62"/>
      <c r="E19" s="62"/>
      <c r="F19" s="67"/>
      <c r="G19" s="67"/>
      <c r="H19" s="67"/>
      <c r="I19" s="67"/>
      <c r="J19" s="68"/>
      <c r="K19" s="68"/>
      <c r="L19" s="68"/>
      <c r="M19" s="68"/>
      <c r="N19" s="62"/>
      <c r="O19" s="140" t="str">
        <f>IF($N19="Complete",IF(NOT(ISBLANK(J19)),VLOOKUP(J19,'2D.Report SMS TYN'!$D$5:$J$1005,7,FALSE),""),"")</f>
        <v/>
      </c>
      <c r="P19" s="140" t="str">
        <f>IF($N19="Complete",IF(NOT(ISBLANK(K19)),VLOOKUP(K19,'2D.Report SMS TYN'!$D$5:$J$1005,7,FALSE),""),"")</f>
        <v/>
      </c>
      <c r="Q19" s="140" t="str">
        <f>IF($N19="Complete",IF(NOT(ISBLANK(L19)),VLOOKUP(L19,'2D.Report SMS TYN'!$D$5:$J$1005,7,FALSE),""),"")</f>
        <v/>
      </c>
      <c r="R19" s="140" t="str">
        <f>IF(N19="Complete",IF(COUNTIF($J$12:$J19,$J19)+COUNTIF($K$12:$K19,$J19)+COUNTIF($L$12:$L19,$J19)&gt;1,"Data Duplicate",""),"")</f>
        <v/>
      </c>
      <c r="S19" s="140" t="str">
        <f>IF($N19="Complete",VLOOKUP($B19,'2C.Report TOS PostCall'!$B$2:$U$842,2,FALSE)," ")</f>
        <v xml:space="preserve"> </v>
      </c>
      <c r="T19" s="140" t="str">
        <f>IF($N19="Complete",VLOOKUP($B19,'2C.Report TOS PostCall'!$B$2:$U$842,4,FALSE)," ")</f>
        <v xml:space="preserve"> </v>
      </c>
      <c r="U19" s="140" t="str">
        <f>IF($N19="Complete",VLOOKUP($B19,'2C.Report TOS PostCall'!$B$2:$U$842,7,FALSE)," ")</f>
        <v xml:space="preserve"> </v>
      </c>
      <c r="V19" s="140" t="str">
        <f>IF($N19="Complete",VLOOKUP($B19,'2C.Report TOS PostCall'!$B$2:$U$842,5,FALSE)," ")</f>
        <v xml:space="preserve"> </v>
      </c>
      <c r="W19" s="140" t="str">
        <f>IF($N19="Complete",VLOOKUP($B19,'2C.Report TOS PostCall'!$B$2:$U$842,6,FALSE)," ")</f>
        <v xml:space="preserve"> </v>
      </c>
      <c r="X19" s="140" t="str">
        <f>IF($N19="Complete",VLOOKUP($B19,'2C.Report TOS PostCall'!$B$2:$U$842,8,FALSE)," ")</f>
        <v xml:space="preserve"> </v>
      </c>
      <c r="Y19" s="140" t="str">
        <f>IF($N19="Complete",VLOOKUP($B19,'2C.Report TOS PostCall'!$B$2:$U$842,9,FALSE)," ")</f>
        <v xml:space="preserve"> </v>
      </c>
      <c r="Z19" s="140" t="str">
        <f>IF($N19="Complete",VLOOKUP($B19,'2C.Report TOS PostCall'!$B$2:$U$842,11,FALSE)," ")</f>
        <v xml:space="preserve"> </v>
      </c>
      <c r="AA19" s="140" t="str">
        <f>IF($N19="Complete",VLOOKUP($B19,'2C.Report TOS PostCall'!$B$2:$U$842,12,FALSE)," ")</f>
        <v xml:space="preserve"> </v>
      </c>
      <c r="AB19" s="140" t="str">
        <f>IF($N19="Complete",VLOOKUP($B19,'2C.Report TOS PostCall'!$B$2:$U$842,13,FALSE)," ")</f>
        <v xml:space="preserve"> </v>
      </c>
      <c r="AC19" s="140" t="str">
        <f>IF($N19="Complete",VLOOKUP($B19,'2C.Report TOS PostCall'!$B$2:$U$842,14,FALSE)," ")</f>
        <v xml:space="preserve"> </v>
      </c>
      <c r="AD19" s="140" t="str">
        <f>IF($N19="Complete",VLOOKUP($B19,'2C.Report TOS PostCall'!$B$2:$U$842,16,FALSE)," ")</f>
        <v xml:space="preserve"> </v>
      </c>
      <c r="AE19" s="140" t="str">
        <f>IF($N19="Complete",VLOOKUP($B19,'2C.Report TOS PostCall'!$B$2:$U$842,15,FALSE)," ")</f>
        <v xml:space="preserve"> </v>
      </c>
      <c r="AF19" s="140" t="str">
        <f>IF($N19="Complete",VLOOKUP($B19,'2C.Report TOS PostCall'!$B$2:$U$842,17,FALSE)," ")</f>
        <v xml:space="preserve"> </v>
      </c>
    </row>
    <row r="20" spans="1:37" s="16" customFormat="1">
      <c r="A20" s="18">
        <v>9</v>
      </c>
      <c r="B20" s="19"/>
      <c r="C20" s="19"/>
      <c r="D20" s="62"/>
      <c r="E20" s="67"/>
      <c r="F20" s="69"/>
      <c r="G20" s="69"/>
      <c r="H20" s="67"/>
      <c r="I20" s="69"/>
      <c r="J20" s="70"/>
      <c r="K20" s="70"/>
      <c r="L20" s="70"/>
      <c r="M20" s="70"/>
      <c r="N20" s="62"/>
      <c r="O20" s="140" t="str">
        <f>IF($N20="Complete",IF(NOT(ISBLANK(J20)),VLOOKUP(J20,'2D.Report SMS TYN'!$D$5:$J$1005,7,FALSE),""),"")</f>
        <v/>
      </c>
      <c r="P20" s="140" t="str">
        <f>IF($N20="Complete",IF(NOT(ISBLANK(K20)),VLOOKUP(K20,'2D.Report SMS TYN'!$D$5:$J$1005,7,FALSE),""),"")</f>
        <v/>
      </c>
      <c r="Q20" s="140" t="str">
        <f>IF($N20="Complete",IF(NOT(ISBLANK(L20)),VLOOKUP(L20,'2D.Report SMS TYN'!$D$5:$J$1005,7,FALSE),""),"")</f>
        <v/>
      </c>
      <c r="R20" s="140" t="str">
        <f>IF(N20="Complete",IF(COUNTIF($J$12:$J20,$J20)+COUNTIF($K$12:$K20,$J20)+COUNTIF($L$12:$L20,$J20)&gt;1,"Data Duplicate",""),"")</f>
        <v/>
      </c>
      <c r="S20" s="140" t="str">
        <f>IF($N20="Complete",VLOOKUP($B20,'2C.Report TOS PostCall'!$B$2:$U$842,2,FALSE)," ")</f>
        <v xml:space="preserve"> </v>
      </c>
      <c r="T20" s="140" t="str">
        <f>IF($N20="Complete",VLOOKUP($B20,'2C.Report TOS PostCall'!$B$2:$U$842,4,FALSE)," ")</f>
        <v xml:space="preserve"> </v>
      </c>
      <c r="U20" s="140" t="str">
        <f>IF($N20="Complete",VLOOKUP($B20,'2C.Report TOS PostCall'!$B$2:$U$842,7,FALSE)," ")</f>
        <v xml:space="preserve"> </v>
      </c>
      <c r="V20" s="140" t="str">
        <f>IF($N20="Complete",VLOOKUP($B20,'2C.Report TOS PostCall'!$B$2:$U$842,5,FALSE)," ")</f>
        <v xml:space="preserve"> </v>
      </c>
      <c r="W20" s="140" t="str">
        <f>IF($N20="Complete",VLOOKUP($B20,'2C.Report TOS PostCall'!$B$2:$U$842,6,FALSE)," ")</f>
        <v xml:space="preserve"> </v>
      </c>
      <c r="X20" s="140" t="str">
        <f>IF($N20="Complete",VLOOKUP($B20,'2C.Report TOS PostCall'!$B$2:$U$842,8,FALSE)," ")</f>
        <v xml:space="preserve"> </v>
      </c>
      <c r="Y20" s="140" t="str">
        <f>IF($N20="Complete",VLOOKUP($B20,'2C.Report TOS PostCall'!$B$2:$U$842,9,FALSE)," ")</f>
        <v xml:space="preserve"> </v>
      </c>
      <c r="Z20" s="140" t="str">
        <f>IF($N20="Complete",VLOOKUP($B20,'2C.Report TOS PostCall'!$B$2:$U$842,11,FALSE)," ")</f>
        <v xml:space="preserve"> </v>
      </c>
      <c r="AA20" s="140" t="str">
        <f>IF($N20="Complete",VLOOKUP($B20,'2C.Report TOS PostCall'!$B$2:$U$842,12,FALSE)," ")</f>
        <v xml:space="preserve"> </v>
      </c>
      <c r="AB20" s="140" t="str">
        <f>IF($N20="Complete",VLOOKUP($B20,'2C.Report TOS PostCall'!$B$2:$U$842,13,FALSE)," ")</f>
        <v xml:space="preserve"> </v>
      </c>
      <c r="AC20" s="140" t="str">
        <f>IF($N20="Complete",VLOOKUP($B20,'2C.Report TOS PostCall'!$B$2:$U$842,14,FALSE)," ")</f>
        <v xml:space="preserve"> </v>
      </c>
      <c r="AD20" s="140" t="str">
        <f>IF($N20="Complete",VLOOKUP($B20,'2C.Report TOS PostCall'!$B$2:$U$842,16,FALSE)," ")</f>
        <v xml:space="preserve"> </v>
      </c>
      <c r="AE20" s="140" t="str">
        <f>IF($N20="Complete",VLOOKUP($B20,'2C.Report TOS PostCall'!$B$2:$U$842,15,FALSE)," ")</f>
        <v xml:space="preserve"> </v>
      </c>
      <c r="AF20" s="140" t="str">
        <f>IF($N20="Complete",VLOOKUP($B20,'2C.Report TOS PostCall'!$B$2:$U$842,17,FALSE)," ")</f>
        <v xml:space="preserve"> </v>
      </c>
    </row>
    <row r="21" spans="1:37" s="16" customFormat="1">
      <c r="A21" s="18">
        <v>10</v>
      </c>
      <c r="B21" s="19"/>
      <c r="C21" s="19"/>
      <c r="D21" s="62"/>
      <c r="E21" s="65"/>
      <c r="F21" s="62"/>
      <c r="G21" s="62"/>
      <c r="H21" s="64"/>
      <c r="I21" s="62"/>
      <c r="J21" s="66"/>
      <c r="K21" s="66"/>
      <c r="L21" s="66"/>
      <c r="M21" s="66"/>
      <c r="N21" s="62"/>
      <c r="O21" s="140" t="str">
        <f>IF($N21="Complete",IF(NOT(ISBLANK(J21)),VLOOKUP(J21,'2D.Report SMS TYN'!$D$5:$J$1005,7,FALSE),""),"")</f>
        <v/>
      </c>
      <c r="P21" s="140" t="str">
        <f>IF($N21="Complete",IF(NOT(ISBLANK(K21)),VLOOKUP(K21,'2D.Report SMS TYN'!$D$5:$J$1005,7,FALSE),""),"")</f>
        <v/>
      </c>
      <c r="Q21" s="140" t="str">
        <f>IF($N21="Complete",IF(NOT(ISBLANK(L21)),VLOOKUP(L21,'2D.Report SMS TYN'!$D$5:$J$1005,7,FALSE),""),"")</f>
        <v/>
      </c>
      <c r="R21" s="140" t="str">
        <f>IF(N21="Complete",IF(COUNTIF($J$12:$J21,$J21)+COUNTIF($K$12:$K21,$J21)+COUNTIF($L$12:$L21,$J21)&gt;1,"Data Duplicate",""),"")</f>
        <v/>
      </c>
      <c r="S21" s="140" t="str">
        <f>IF($N21="Complete",VLOOKUP($B21,'2C.Report TOS PostCall'!$B$2:$U$842,2,FALSE)," ")</f>
        <v xml:space="preserve"> </v>
      </c>
      <c r="T21" s="140" t="str">
        <f>IF($N21="Complete",VLOOKUP($B21,'2C.Report TOS PostCall'!$B$2:$U$842,4,FALSE)," ")</f>
        <v xml:space="preserve"> </v>
      </c>
      <c r="U21" s="140" t="str">
        <f>IF($N21="Complete",VLOOKUP($B21,'2C.Report TOS PostCall'!$B$2:$U$842,7,FALSE)," ")</f>
        <v xml:space="preserve"> </v>
      </c>
      <c r="V21" s="140" t="str">
        <f>IF($N21="Complete",VLOOKUP($B21,'2C.Report TOS PostCall'!$B$2:$U$842,5,FALSE)," ")</f>
        <v xml:space="preserve"> </v>
      </c>
      <c r="W21" s="140" t="str">
        <f>IF($N21="Complete",VLOOKUP($B21,'2C.Report TOS PostCall'!$B$2:$U$842,6,FALSE)," ")</f>
        <v xml:space="preserve"> </v>
      </c>
      <c r="X21" s="140" t="str">
        <f>IF($N21="Complete",VLOOKUP($B21,'2C.Report TOS PostCall'!$B$2:$U$842,8,FALSE)," ")</f>
        <v xml:space="preserve"> </v>
      </c>
      <c r="Y21" s="140" t="str">
        <f>IF($N21="Complete",VLOOKUP($B21,'2C.Report TOS PostCall'!$B$2:$U$842,9,FALSE)," ")</f>
        <v xml:space="preserve"> </v>
      </c>
      <c r="Z21" s="140" t="str">
        <f>IF($N21="Complete",VLOOKUP($B21,'2C.Report TOS PostCall'!$B$2:$U$842,11,FALSE)," ")</f>
        <v xml:space="preserve"> </v>
      </c>
      <c r="AA21" s="140" t="str">
        <f>IF($N21="Complete",VLOOKUP($B21,'2C.Report TOS PostCall'!$B$2:$U$842,12,FALSE)," ")</f>
        <v xml:space="preserve"> </v>
      </c>
      <c r="AB21" s="140" t="str">
        <f>IF($N21="Complete",VLOOKUP($B21,'2C.Report TOS PostCall'!$B$2:$U$842,13,FALSE)," ")</f>
        <v xml:space="preserve"> </v>
      </c>
      <c r="AC21" s="140" t="str">
        <f>IF($N21="Complete",VLOOKUP($B21,'2C.Report TOS PostCall'!$B$2:$U$842,14,FALSE)," ")</f>
        <v xml:space="preserve"> </v>
      </c>
      <c r="AD21" s="140" t="str">
        <f>IF($N21="Complete",VLOOKUP($B21,'2C.Report TOS PostCall'!$B$2:$U$842,16,FALSE)," ")</f>
        <v xml:space="preserve"> </v>
      </c>
      <c r="AE21" s="140" t="str">
        <f>IF($N21="Complete",VLOOKUP($B21,'2C.Report TOS PostCall'!$B$2:$U$842,15,FALSE)," ")</f>
        <v xml:space="preserve"> </v>
      </c>
      <c r="AF21" s="140" t="str">
        <f>IF($N21="Complete",VLOOKUP($B21,'2C.Report TOS PostCall'!$B$2:$U$842,17,FALSE)," ")</f>
        <v xml:space="preserve"> </v>
      </c>
    </row>
    <row r="22" spans="1:37" s="16" customFormat="1">
      <c r="A22" s="18">
        <v>11</v>
      </c>
      <c r="B22" s="19"/>
      <c r="C22" s="19"/>
      <c r="D22" s="62"/>
      <c r="E22" s="64"/>
      <c r="F22" s="69"/>
      <c r="G22" s="69"/>
      <c r="H22" s="64"/>
      <c r="I22" s="69"/>
      <c r="J22" s="71"/>
      <c r="K22" s="71"/>
      <c r="L22" s="71"/>
      <c r="M22" s="71"/>
      <c r="N22" s="62"/>
      <c r="O22" s="140" t="str">
        <f>IF($N22="Complete",IF(NOT(ISBLANK(J22)),VLOOKUP(J22,'2D.Report SMS TYN'!$D$5:$J$1005,7,FALSE),""),"")</f>
        <v/>
      </c>
      <c r="P22" s="140" t="str">
        <f>IF($N22="Complete",IF(NOT(ISBLANK(K22)),VLOOKUP(K22,'2D.Report SMS TYN'!$D$5:$J$1005,7,FALSE),""),"")</f>
        <v/>
      </c>
      <c r="Q22" s="140" t="str">
        <f>IF($N22="Complete",IF(NOT(ISBLANK(L22)),VLOOKUP(L22,'2D.Report SMS TYN'!$D$5:$J$1005,7,FALSE),""),"")</f>
        <v/>
      </c>
      <c r="R22" s="140" t="str">
        <f>IF(N22="Complete",IF(COUNTIF($J$12:$J22,$J22)+COUNTIF($K$12:$K22,$J22)+COUNTIF($L$12:$L22,$J22)&gt;1,"Data Duplicate",""),"")</f>
        <v/>
      </c>
      <c r="S22" s="140" t="str">
        <f>IF($N22="Complete",VLOOKUP($B22,'2C.Report TOS PostCall'!$B$2:$U$842,2,FALSE)," ")</f>
        <v xml:space="preserve"> </v>
      </c>
      <c r="T22" s="140" t="str">
        <f>IF($N22="Complete",VLOOKUP($B22,'2C.Report TOS PostCall'!$B$2:$U$842,4,FALSE)," ")</f>
        <v xml:space="preserve"> </v>
      </c>
      <c r="U22" s="140" t="str">
        <f>IF($N22="Complete",VLOOKUP($B22,'2C.Report TOS PostCall'!$B$2:$U$842,7,FALSE)," ")</f>
        <v xml:space="preserve"> </v>
      </c>
      <c r="V22" s="140" t="str">
        <f>IF($N22="Complete",VLOOKUP($B22,'2C.Report TOS PostCall'!$B$2:$U$842,5,FALSE)," ")</f>
        <v xml:space="preserve"> </v>
      </c>
      <c r="W22" s="140" t="str">
        <f>IF($N22="Complete",VLOOKUP($B22,'2C.Report TOS PostCall'!$B$2:$U$842,6,FALSE)," ")</f>
        <v xml:space="preserve"> </v>
      </c>
      <c r="X22" s="140" t="str">
        <f>IF($N22="Complete",VLOOKUP($B22,'2C.Report TOS PostCall'!$B$2:$U$842,8,FALSE)," ")</f>
        <v xml:space="preserve"> </v>
      </c>
      <c r="Y22" s="140" t="str">
        <f>IF($N22="Complete",VLOOKUP($B22,'2C.Report TOS PostCall'!$B$2:$U$842,9,FALSE)," ")</f>
        <v xml:space="preserve"> </v>
      </c>
      <c r="Z22" s="140" t="str">
        <f>IF($N22="Complete",VLOOKUP($B22,'2C.Report TOS PostCall'!$B$2:$U$842,11,FALSE)," ")</f>
        <v xml:space="preserve"> </v>
      </c>
      <c r="AA22" s="140" t="str">
        <f>IF($N22="Complete",VLOOKUP($B22,'2C.Report TOS PostCall'!$B$2:$U$842,12,FALSE)," ")</f>
        <v xml:space="preserve"> </v>
      </c>
      <c r="AB22" s="140" t="str">
        <f>IF($N22="Complete",VLOOKUP($B22,'2C.Report TOS PostCall'!$B$2:$U$842,13,FALSE)," ")</f>
        <v xml:space="preserve"> </v>
      </c>
      <c r="AC22" s="140" t="str">
        <f>IF($N22="Complete",VLOOKUP($B22,'2C.Report TOS PostCall'!$B$2:$U$842,14,FALSE)," ")</f>
        <v xml:space="preserve"> </v>
      </c>
      <c r="AD22" s="140" t="str">
        <f>IF($N22="Complete",VLOOKUP($B22,'2C.Report TOS PostCall'!$B$2:$U$842,16,FALSE)," ")</f>
        <v xml:space="preserve"> </v>
      </c>
      <c r="AE22" s="140" t="str">
        <f>IF($N22="Complete",VLOOKUP($B22,'2C.Report TOS PostCall'!$B$2:$U$842,15,FALSE)," ")</f>
        <v xml:space="preserve"> </v>
      </c>
      <c r="AF22" s="140" t="str">
        <f>IF($N22="Complete",VLOOKUP($B22,'2C.Report TOS PostCall'!$B$2:$U$842,17,FALSE)," ")</f>
        <v xml:space="preserve"> </v>
      </c>
    </row>
    <row r="23" spans="1:37" s="16" customFormat="1">
      <c r="A23" s="18">
        <v>12</v>
      </c>
      <c r="B23" s="19"/>
      <c r="C23" s="19"/>
      <c r="D23" s="62"/>
      <c r="E23" s="65"/>
      <c r="F23" s="62"/>
      <c r="G23" s="62"/>
      <c r="H23" s="64"/>
      <c r="I23" s="62"/>
      <c r="J23" s="66"/>
      <c r="K23" s="66"/>
      <c r="L23" s="66"/>
      <c r="M23" s="66"/>
      <c r="N23" s="62"/>
      <c r="O23" s="140" t="str">
        <f>IF($N23="Complete",IF(NOT(ISBLANK(J23)),VLOOKUP(J23,'2D.Report SMS TYN'!$D$5:$J$1005,7,FALSE),""),"")</f>
        <v/>
      </c>
      <c r="P23" s="140" t="str">
        <f>IF($N23="Complete",IF(NOT(ISBLANK(K23)),VLOOKUP(K23,'2D.Report SMS TYN'!$D$5:$J$1005,7,FALSE),""),"")</f>
        <v/>
      </c>
      <c r="Q23" s="140" t="str">
        <f>IF($N23="Complete",IF(NOT(ISBLANK(L23)),VLOOKUP(L23,'2D.Report SMS TYN'!$D$5:$J$1005,7,FALSE),""),"")</f>
        <v/>
      </c>
      <c r="R23" s="140" t="str">
        <f>IF(N23="Complete",IF(COUNTIF($J$12:$J23,$J23)+COUNTIF($K$12:$K23,$J23)+COUNTIF($L$12:$L23,$J23)&gt;1,"Data Duplicate",""),"")</f>
        <v/>
      </c>
      <c r="S23" s="140" t="str">
        <f>IF($N23="Complete",VLOOKUP($B23,'2C.Report TOS PostCall'!$B$2:$U$842,2,FALSE)," ")</f>
        <v xml:space="preserve"> </v>
      </c>
      <c r="T23" s="140" t="str">
        <f>IF($N23="Complete",VLOOKUP($B23,'2C.Report TOS PostCall'!$B$2:$U$842,4,FALSE)," ")</f>
        <v xml:space="preserve"> </v>
      </c>
      <c r="U23" s="140" t="str">
        <f>IF($N23="Complete",VLOOKUP($B23,'2C.Report TOS PostCall'!$B$2:$U$842,7,FALSE)," ")</f>
        <v xml:space="preserve"> </v>
      </c>
      <c r="V23" s="140" t="str">
        <f>IF($N23="Complete",VLOOKUP($B23,'2C.Report TOS PostCall'!$B$2:$U$842,5,FALSE)," ")</f>
        <v xml:space="preserve"> </v>
      </c>
      <c r="W23" s="140" t="str">
        <f>IF($N23="Complete",VLOOKUP($B23,'2C.Report TOS PostCall'!$B$2:$U$842,6,FALSE)," ")</f>
        <v xml:space="preserve"> </v>
      </c>
      <c r="X23" s="140" t="str">
        <f>IF($N23="Complete",VLOOKUP($B23,'2C.Report TOS PostCall'!$B$2:$U$842,8,FALSE)," ")</f>
        <v xml:space="preserve"> </v>
      </c>
      <c r="Y23" s="140" t="str">
        <f>IF($N23="Complete",VLOOKUP($B23,'2C.Report TOS PostCall'!$B$2:$U$842,9,FALSE)," ")</f>
        <v xml:space="preserve"> </v>
      </c>
      <c r="Z23" s="140" t="str">
        <f>IF($N23="Complete",VLOOKUP($B23,'2C.Report TOS PostCall'!$B$2:$U$842,11,FALSE)," ")</f>
        <v xml:space="preserve"> </v>
      </c>
      <c r="AA23" s="140" t="str">
        <f>IF($N23="Complete",VLOOKUP($B23,'2C.Report TOS PostCall'!$B$2:$U$842,12,FALSE)," ")</f>
        <v xml:space="preserve"> </v>
      </c>
      <c r="AB23" s="140" t="str">
        <f>IF($N23="Complete",VLOOKUP($B23,'2C.Report TOS PostCall'!$B$2:$U$842,13,FALSE)," ")</f>
        <v xml:space="preserve"> </v>
      </c>
      <c r="AC23" s="140" t="str">
        <f>IF($N23="Complete",VLOOKUP($B23,'2C.Report TOS PostCall'!$B$2:$U$842,14,FALSE)," ")</f>
        <v xml:space="preserve"> </v>
      </c>
      <c r="AD23" s="140" t="str">
        <f>IF($N23="Complete",VLOOKUP($B23,'2C.Report TOS PostCall'!$B$2:$U$842,16,FALSE)," ")</f>
        <v xml:space="preserve"> </v>
      </c>
      <c r="AE23" s="140" t="str">
        <f>IF($N23="Complete",VLOOKUP($B23,'2C.Report TOS PostCall'!$B$2:$U$842,15,FALSE)," ")</f>
        <v xml:space="preserve"> </v>
      </c>
      <c r="AF23" s="140" t="str">
        <f>IF($N23="Complete",VLOOKUP($B23,'2C.Report TOS PostCall'!$B$2:$U$842,17,FALSE)," ")</f>
        <v xml:space="preserve"> </v>
      </c>
      <c r="AK23" s="17"/>
    </row>
    <row r="24" spans="1:37" s="16" customFormat="1">
      <c r="A24" s="18">
        <v>13</v>
      </c>
      <c r="B24" s="19"/>
      <c r="C24" s="19"/>
      <c r="D24" s="62"/>
      <c r="E24" s="65"/>
      <c r="F24" s="62"/>
      <c r="G24" s="62"/>
      <c r="H24" s="64"/>
      <c r="I24" s="62"/>
      <c r="J24" s="66"/>
      <c r="K24" s="66"/>
      <c r="L24" s="66"/>
      <c r="M24" s="66"/>
      <c r="N24" s="62"/>
      <c r="O24" s="140" t="str">
        <f>IF($N24="Complete",IF(NOT(ISBLANK(J24)),VLOOKUP(J24,'2D.Report SMS TYN'!$D$5:$J$1005,7,FALSE),""),"")</f>
        <v/>
      </c>
      <c r="P24" s="140" t="str">
        <f>IF($N24="Complete",IF(NOT(ISBLANK(K24)),VLOOKUP(K24,'2D.Report SMS TYN'!$D$5:$J$1005,7,FALSE),""),"")</f>
        <v/>
      </c>
      <c r="Q24" s="140" t="str">
        <f>IF($N24="Complete",IF(NOT(ISBLANK(L24)),VLOOKUP(L24,'2D.Report SMS TYN'!$D$5:$J$1005,7,FALSE),""),"")</f>
        <v/>
      </c>
      <c r="R24" s="140" t="str">
        <f>IF(N24="Complete",IF(COUNTIF($J$12:$J24,$J24)+COUNTIF($K$12:$K24,$J24)+COUNTIF($L$12:$L24,$J24)&gt;1,"Data Duplicate",""),"")</f>
        <v/>
      </c>
      <c r="S24" s="140" t="str">
        <f>IF($N24="Complete",VLOOKUP($B24,'2C.Report TOS PostCall'!$B$2:$U$842,2,FALSE)," ")</f>
        <v xml:space="preserve"> </v>
      </c>
      <c r="T24" s="140" t="str">
        <f>IF($N24="Complete",VLOOKUP($B24,'2C.Report TOS PostCall'!$B$2:$U$842,4,FALSE)," ")</f>
        <v xml:space="preserve"> </v>
      </c>
      <c r="U24" s="140" t="str">
        <f>IF($N24="Complete",VLOOKUP($B24,'2C.Report TOS PostCall'!$B$2:$U$842,7,FALSE)," ")</f>
        <v xml:space="preserve"> </v>
      </c>
      <c r="V24" s="140" t="str">
        <f>IF($N24="Complete",VLOOKUP($B24,'2C.Report TOS PostCall'!$B$2:$U$842,5,FALSE)," ")</f>
        <v xml:space="preserve"> </v>
      </c>
      <c r="W24" s="140" t="str">
        <f>IF($N24="Complete",VLOOKUP($B24,'2C.Report TOS PostCall'!$B$2:$U$842,6,FALSE)," ")</f>
        <v xml:space="preserve"> </v>
      </c>
      <c r="X24" s="140" t="str">
        <f>IF($N24="Complete",VLOOKUP($B24,'2C.Report TOS PostCall'!$B$2:$U$842,8,FALSE)," ")</f>
        <v xml:space="preserve"> </v>
      </c>
      <c r="Y24" s="140" t="str">
        <f>IF($N24="Complete",VLOOKUP($B24,'2C.Report TOS PostCall'!$B$2:$U$842,9,FALSE)," ")</f>
        <v xml:space="preserve"> </v>
      </c>
      <c r="Z24" s="140" t="str">
        <f>IF($N24="Complete",VLOOKUP($B24,'2C.Report TOS PostCall'!$B$2:$U$842,11,FALSE)," ")</f>
        <v xml:space="preserve"> </v>
      </c>
      <c r="AA24" s="140" t="str">
        <f>IF($N24="Complete",VLOOKUP($B24,'2C.Report TOS PostCall'!$B$2:$U$842,12,FALSE)," ")</f>
        <v xml:space="preserve"> </v>
      </c>
      <c r="AB24" s="140" t="str">
        <f>IF($N24="Complete",VLOOKUP($B24,'2C.Report TOS PostCall'!$B$2:$U$842,13,FALSE)," ")</f>
        <v xml:space="preserve"> </v>
      </c>
      <c r="AC24" s="140" t="str">
        <f>IF($N24="Complete",VLOOKUP($B24,'2C.Report TOS PostCall'!$B$2:$U$842,14,FALSE)," ")</f>
        <v xml:space="preserve"> </v>
      </c>
      <c r="AD24" s="140" t="str">
        <f>IF($N24="Complete",VLOOKUP($B24,'2C.Report TOS PostCall'!$B$2:$U$842,16,FALSE)," ")</f>
        <v xml:space="preserve"> </v>
      </c>
      <c r="AE24" s="140" t="str">
        <f>IF($N24="Complete",VLOOKUP($B24,'2C.Report TOS PostCall'!$B$2:$U$842,15,FALSE)," ")</f>
        <v xml:space="preserve"> </v>
      </c>
      <c r="AF24" s="140" t="str">
        <f>IF($N24="Complete",VLOOKUP($B24,'2C.Report TOS PostCall'!$B$2:$U$842,17,FALSE)," ")</f>
        <v xml:space="preserve"> </v>
      </c>
      <c r="AK24" s="17"/>
    </row>
    <row r="25" spans="1:37" s="16" customFormat="1">
      <c r="A25" s="18">
        <v>14</v>
      </c>
      <c r="B25" s="19"/>
      <c r="C25" s="19"/>
      <c r="D25" s="62"/>
      <c r="E25" s="65"/>
      <c r="F25" s="63"/>
      <c r="G25" s="63"/>
      <c r="H25" s="64"/>
      <c r="I25" s="62"/>
      <c r="J25" s="66"/>
      <c r="K25" s="66"/>
      <c r="L25" s="66"/>
      <c r="M25" s="66"/>
      <c r="N25" s="62"/>
      <c r="O25" s="140" t="str">
        <f>IF($N25="Complete",IF(NOT(ISBLANK(J25)),VLOOKUP(J25,'2D.Report SMS TYN'!$D$5:$J$1005,7,FALSE),""),"")</f>
        <v/>
      </c>
      <c r="P25" s="140" t="str">
        <f>IF($N25="Complete",IF(NOT(ISBLANK(K25)),VLOOKUP(K25,'2D.Report SMS TYN'!$D$5:$J$1005,7,FALSE),""),"")</f>
        <v/>
      </c>
      <c r="Q25" s="140" t="str">
        <f>IF($N25="Complete",IF(NOT(ISBLANK(L25)),VLOOKUP(L25,'2D.Report SMS TYN'!$D$5:$J$1005,7,FALSE),""),"")</f>
        <v/>
      </c>
      <c r="R25" s="140" t="str">
        <f>IF(N25="Complete",IF(COUNTIF($J$12:$J25,$J25)+COUNTIF($K$12:$K25,$J25)+COUNTIF($L$12:$L25,$J25)&gt;1,"Data Duplicate",""),"")</f>
        <v/>
      </c>
      <c r="S25" s="140" t="str">
        <f>IF($N25="Complete",VLOOKUP($B25,'2C.Report TOS PostCall'!$B$2:$U$842,2,FALSE)," ")</f>
        <v xml:space="preserve"> </v>
      </c>
      <c r="T25" s="140" t="str">
        <f>IF($N25="Complete",VLOOKUP($B25,'2C.Report TOS PostCall'!$B$2:$U$842,4,FALSE)," ")</f>
        <v xml:space="preserve"> </v>
      </c>
      <c r="U25" s="140" t="str">
        <f>IF($N25="Complete",VLOOKUP($B25,'2C.Report TOS PostCall'!$B$2:$U$842,7,FALSE)," ")</f>
        <v xml:space="preserve"> </v>
      </c>
      <c r="V25" s="140" t="str">
        <f>IF($N25="Complete",VLOOKUP($B25,'2C.Report TOS PostCall'!$B$2:$U$842,5,FALSE)," ")</f>
        <v xml:space="preserve"> </v>
      </c>
      <c r="W25" s="140" t="str">
        <f>IF($N25="Complete",VLOOKUP($B25,'2C.Report TOS PostCall'!$B$2:$U$842,6,FALSE)," ")</f>
        <v xml:space="preserve"> </v>
      </c>
      <c r="X25" s="140" t="str">
        <f>IF($N25="Complete",VLOOKUP($B25,'2C.Report TOS PostCall'!$B$2:$U$842,8,FALSE)," ")</f>
        <v xml:space="preserve"> </v>
      </c>
      <c r="Y25" s="140" t="str">
        <f>IF($N25="Complete",VLOOKUP($B25,'2C.Report TOS PostCall'!$B$2:$U$842,9,FALSE)," ")</f>
        <v xml:space="preserve"> </v>
      </c>
      <c r="Z25" s="140" t="str">
        <f>IF($N25="Complete",VLOOKUP($B25,'2C.Report TOS PostCall'!$B$2:$U$842,11,FALSE)," ")</f>
        <v xml:space="preserve"> </v>
      </c>
      <c r="AA25" s="140" t="str">
        <f>IF($N25="Complete",VLOOKUP($B25,'2C.Report TOS PostCall'!$B$2:$U$842,12,FALSE)," ")</f>
        <v xml:space="preserve"> </v>
      </c>
      <c r="AB25" s="140" t="str">
        <f>IF($N25="Complete",VLOOKUP($B25,'2C.Report TOS PostCall'!$B$2:$U$842,13,FALSE)," ")</f>
        <v xml:space="preserve"> </v>
      </c>
      <c r="AC25" s="140" t="str">
        <f>IF($N25="Complete",VLOOKUP($B25,'2C.Report TOS PostCall'!$B$2:$U$842,14,FALSE)," ")</f>
        <v xml:space="preserve"> </v>
      </c>
      <c r="AD25" s="140" t="str">
        <f>IF($N25="Complete",VLOOKUP($B25,'2C.Report TOS PostCall'!$B$2:$U$842,16,FALSE)," ")</f>
        <v xml:space="preserve"> </v>
      </c>
      <c r="AE25" s="140" t="str">
        <f>IF($N25="Complete",VLOOKUP($B25,'2C.Report TOS PostCall'!$B$2:$U$842,15,FALSE)," ")</f>
        <v xml:space="preserve"> </v>
      </c>
      <c r="AF25" s="140" t="str">
        <f>IF($N25="Complete",VLOOKUP($B25,'2C.Report TOS PostCall'!$B$2:$U$842,17,FALSE)," ")</f>
        <v xml:space="preserve"> </v>
      </c>
      <c r="AK25" s="17"/>
    </row>
    <row r="26" spans="1:37" s="16" customFormat="1">
      <c r="A26" s="18">
        <v>15</v>
      </c>
      <c r="B26" s="19"/>
      <c r="C26" s="19"/>
      <c r="D26" s="62"/>
      <c r="E26" s="67"/>
      <c r="F26" s="67"/>
      <c r="G26" s="67"/>
      <c r="H26" s="67"/>
      <c r="I26" s="67"/>
      <c r="J26" s="72"/>
      <c r="K26" s="72"/>
      <c r="L26" s="72"/>
      <c r="M26" s="72"/>
      <c r="N26" s="62"/>
      <c r="O26" s="140" t="str">
        <f>IF($N26="Complete",IF(NOT(ISBLANK(J26)),VLOOKUP(J26,'2D.Report SMS TYN'!$D$5:$J$1005,7,FALSE),""),"")</f>
        <v/>
      </c>
      <c r="P26" s="140" t="str">
        <f>IF($N26="Complete",IF(NOT(ISBLANK(K26)),VLOOKUP(K26,'2D.Report SMS TYN'!$D$5:$J$1005,7,FALSE),""),"")</f>
        <v/>
      </c>
      <c r="Q26" s="140" t="str">
        <f>IF($N26="Complete",IF(NOT(ISBLANK(L26)),VLOOKUP(L26,'2D.Report SMS TYN'!$D$5:$J$1005,7,FALSE),""),"")</f>
        <v/>
      </c>
      <c r="R26" s="140" t="str">
        <f>IF(N26="Complete",IF(COUNTIF($J$12:$J26,$J26)+COUNTIF($K$12:$K26,$J26)+COUNTIF($L$12:$L26,$J26)&gt;1,"Data Duplicate",""),"")</f>
        <v/>
      </c>
      <c r="S26" s="140" t="str">
        <f>IF($N26="Complete",VLOOKUP($B26,'2C.Report TOS PostCall'!$B$2:$U$842,2,FALSE)," ")</f>
        <v xml:space="preserve"> </v>
      </c>
      <c r="T26" s="140" t="str">
        <f>IF($N26="Complete",VLOOKUP($B26,'2C.Report TOS PostCall'!$B$2:$U$842,4,FALSE)," ")</f>
        <v xml:space="preserve"> </v>
      </c>
      <c r="U26" s="140" t="str">
        <f>IF($N26="Complete",VLOOKUP($B26,'2C.Report TOS PostCall'!$B$2:$U$842,7,FALSE)," ")</f>
        <v xml:space="preserve"> </v>
      </c>
      <c r="V26" s="140" t="str">
        <f>IF($N26="Complete",VLOOKUP($B26,'2C.Report TOS PostCall'!$B$2:$U$842,5,FALSE)," ")</f>
        <v xml:space="preserve"> </v>
      </c>
      <c r="W26" s="140" t="str">
        <f>IF($N26="Complete",VLOOKUP($B26,'2C.Report TOS PostCall'!$B$2:$U$842,6,FALSE)," ")</f>
        <v xml:space="preserve"> </v>
      </c>
      <c r="X26" s="140" t="str">
        <f>IF($N26="Complete",VLOOKUP($B26,'2C.Report TOS PostCall'!$B$2:$U$842,8,FALSE)," ")</f>
        <v xml:space="preserve"> </v>
      </c>
      <c r="Y26" s="140" t="str">
        <f>IF($N26="Complete",VLOOKUP($B26,'2C.Report TOS PostCall'!$B$2:$U$842,9,FALSE)," ")</f>
        <v xml:space="preserve"> </v>
      </c>
      <c r="Z26" s="140" t="str">
        <f>IF($N26="Complete",VLOOKUP($B26,'2C.Report TOS PostCall'!$B$2:$U$842,11,FALSE)," ")</f>
        <v xml:space="preserve"> </v>
      </c>
      <c r="AA26" s="140" t="str">
        <f>IF($N26="Complete",VLOOKUP($B26,'2C.Report TOS PostCall'!$B$2:$U$842,12,FALSE)," ")</f>
        <v xml:space="preserve"> </v>
      </c>
      <c r="AB26" s="140" t="str">
        <f>IF($N26="Complete",VLOOKUP($B26,'2C.Report TOS PostCall'!$B$2:$U$842,13,FALSE)," ")</f>
        <v xml:space="preserve"> </v>
      </c>
      <c r="AC26" s="140" t="str">
        <f>IF($N26="Complete",VLOOKUP($B26,'2C.Report TOS PostCall'!$B$2:$U$842,14,FALSE)," ")</f>
        <v xml:space="preserve"> </v>
      </c>
      <c r="AD26" s="140" t="str">
        <f>IF($N26="Complete",VLOOKUP($B26,'2C.Report TOS PostCall'!$B$2:$U$842,16,FALSE)," ")</f>
        <v xml:space="preserve"> </v>
      </c>
      <c r="AE26" s="140" t="str">
        <f>IF($N26="Complete",VLOOKUP($B26,'2C.Report TOS PostCall'!$B$2:$U$842,15,FALSE)," ")</f>
        <v xml:space="preserve"> </v>
      </c>
      <c r="AF26" s="140" t="str">
        <f>IF($N26="Complete",VLOOKUP($B26,'2C.Report TOS PostCall'!$B$2:$U$842,17,FALSE)," ")</f>
        <v xml:space="preserve"> </v>
      </c>
      <c r="AK26" s="17"/>
    </row>
    <row r="27" spans="1:37" s="16" customFormat="1">
      <c r="A27" s="18">
        <v>16</v>
      </c>
      <c r="B27" s="19"/>
      <c r="C27" s="19"/>
      <c r="D27" s="62"/>
      <c r="E27" s="65"/>
      <c r="F27" s="63"/>
      <c r="G27" s="63"/>
      <c r="H27" s="64"/>
      <c r="I27" s="62"/>
      <c r="J27" s="66"/>
      <c r="K27" s="66"/>
      <c r="L27" s="66"/>
      <c r="M27" s="66"/>
      <c r="N27" s="62"/>
      <c r="O27" s="140" t="str">
        <f>IF($N27="Complete",IF(NOT(ISBLANK(J27)),VLOOKUP(J27,'2D.Report SMS TYN'!$D$5:$J$1005,7,FALSE),""),"")</f>
        <v/>
      </c>
      <c r="P27" s="140" t="str">
        <f>IF($N27="Complete",IF(NOT(ISBLANK(K27)),VLOOKUP(K27,'2D.Report SMS TYN'!$D$5:$J$1005,7,FALSE),""),"")</f>
        <v/>
      </c>
      <c r="Q27" s="140" t="str">
        <f>IF($N27="Complete",IF(NOT(ISBLANK(L27)),VLOOKUP(L27,'2D.Report SMS TYN'!$D$5:$J$1005,7,FALSE),""),"")</f>
        <v/>
      </c>
      <c r="R27" s="140" t="str">
        <f>IF(N27="Complete",IF(COUNTIF($J$12:$J27,$J27)+COUNTIF($K$12:$K27,$J27)+COUNTIF($L$12:$L27,$J27)&gt;1,"Data Duplicate",""),"")</f>
        <v/>
      </c>
      <c r="S27" s="140" t="str">
        <f>IF($N27="Complete",VLOOKUP($B27,'2C.Report TOS PostCall'!$B$2:$U$842,2,FALSE)," ")</f>
        <v xml:space="preserve"> </v>
      </c>
      <c r="T27" s="140" t="str">
        <f>IF($N27="Complete",VLOOKUP($B27,'2C.Report TOS PostCall'!$B$2:$U$842,4,FALSE)," ")</f>
        <v xml:space="preserve"> </v>
      </c>
      <c r="U27" s="140" t="str">
        <f>IF($N27="Complete",VLOOKUP($B27,'2C.Report TOS PostCall'!$B$2:$U$842,7,FALSE)," ")</f>
        <v xml:space="preserve"> </v>
      </c>
      <c r="V27" s="140" t="str">
        <f>IF($N27="Complete",VLOOKUP($B27,'2C.Report TOS PostCall'!$B$2:$U$842,5,FALSE)," ")</f>
        <v xml:space="preserve"> </v>
      </c>
      <c r="W27" s="140" t="str">
        <f>IF($N27="Complete",VLOOKUP($B27,'2C.Report TOS PostCall'!$B$2:$U$842,6,FALSE)," ")</f>
        <v xml:space="preserve"> </v>
      </c>
      <c r="X27" s="140" t="str">
        <f>IF($N27="Complete",VLOOKUP($B27,'2C.Report TOS PostCall'!$B$2:$U$842,8,FALSE)," ")</f>
        <v xml:space="preserve"> </v>
      </c>
      <c r="Y27" s="140" t="str">
        <f>IF($N27="Complete",VLOOKUP($B27,'2C.Report TOS PostCall'!$B$2:$U$842,9,FALSE)," ")</f>
        <v xml:space="preserve"> </v>
      </c>
      <c r="Z27" s="140" t="str">
        <f>IF($N27="Complete",VLOOKUP($B27,'2C.Report TOS PostCall'!$B$2:$U$842,11,FALSE)," ")</f>
        <v xml:space="preserve"> </v>
      </c>
      <c r="AA27" s="140" t="str">
        <f>IF($N27="Complete",VLOOKUP($B27,'2C.Report TOS PostCall'!$B$2:$U$842,12,FALSE)," ")</f>
        <v xml:space="preserve"> </v>
      </c>
      <c r="AB27" s="140" t="str">
        <f>IF($N27="Complete",VLOOKUP($B27,'2C.Report TOS PostCall'!$B$2:$U$842,13,FALSE)," ")</f>
        <v xml:space="preserve"> </v>
      </c>
      <c r="AC27" s="140" t="str">
        <f>IF($N27="Complete",VLOOKUP($B27,'2C.Report TOS PostCall'!$B$2:$U$842,14,FALSE)," ")</f>
        <v xml:space="preserve"> </v>
      </c>
      <c r="AD27" s="140" t="str">
        <f>IF($N27="Complete",VLOOKUP($B27,'2C.Report TOS PostCall'!$B$2:$U$842,16,FALSE)," ")</f>
        <v xml:space="preserve"> </v>
      </c>
      <c r="AE27" s="140" t="str">
        <f>IF($N27="Complete",VLOOKUP($B27,'2C.Report TOS PostCall'!$B$2:$U$842,15,FALSE)," ")</f>
        <v xml:space="preserve"> </v>
      </c>
      <c r="AF27" s="140" t="str">
        <f>IF($N27="Complete",VLOOKUP($B27,'2C.Report TOS PostCall'!$B$2:$U$842,17,FALSE)," ")</f>
        <v xml:space="preserve"> </v>
      </c>
      <c r="AK27" s="17"/>
    </row>
    <row r="28" spans="1:37" s="16" customFormat="1">
      <c r="A28" s="18">
        <v>17</v>
      </c>
      <c r="B28" s="19"/>
      <c r="C28" s="19"/>
      <c r="D28" s="62"/>
      <c r="E28" s="62"/>
      <c r="F28" s="67"/>
      <c r="G28" s="67"/>
      <c r="H28" s="67"/>
      <c r="I28" s="67"/>
      <c r="J28" s="71"/>
      <c r="K28" s="71"/>
      <c r="L28" s="71"/>
      <c r="M28" s="71"/>
      <c r="N28" s="62"/>
      <c r="O28" s="140" t="str">
        <f>IF($N28="Complete",IF(NOT(ISBLANK(J28)),VLOOKUP(J28,'2D.Report SMS TYN'!$D$5:$J$1005,7,FALSE),""),"")</f>
        <v/>
      </c>
      <c r="P28" s="140" t="str">
        <f>IF($N28="Complete",IF(NOT(ISBLANK(K28)),VLOOKUP(K28,'2D.Report SMS TYN'!$D$5:$J$1005,7,FALSE),""),"")</f>
        <v/>
      </c>
      <c r="Q28" s="140" t="str">
        <f>IF($N28="Complete",IF(NOT(ISBLANK(L28)),VLOOKUP(L28,'2D.Report SMS TYN'!$D$5:$J$1005,7,FALSE),""),"")</f>
        <v/>
      </c>
      <c r="R28" s="140" t="str">
        <f>IF(N28="Complete",IF(COUNTIF($J$12:$J28,$J28)+COUNTIF($K$12:$K28,$J28)+COUNTIF($L$12:$L28,$J28)&gt;1,"Data Duplicate",""),"")</f>
        <v/>
      </c>
      <c r="S28" s="140" t="str">
        <f>IF($N28="Complete",VLOOKUP($B28,'2C.Report TOS PostCall'!$B$2:$U$842,2,FALSE)," ")</f>
        <v xml:space="preserve"> </v>
      </c>
      <c r="T28" s="140" t="str">
        <f>IF($N28="Complete",VLOOKUP($B28,'2C.Report TOS PostCall'!$B$2:$U$842,4,FALSE)," ")</f>
        <v xml:space="preserve"> </v>
      </c>
      <c r="U28" s="140" t="str">
        <f>IF($N28="Complete",VLOOKUP($B28,'2C.Report TOS PostCall'!$B$2:$U$842,7,FALSE)," ")</f>
        <v xml:space="preserve"> </v>
      </c>
      <c r="V28" s="140" t="str">
        <f>IF($N28="Complete",VLOOKUP($B28,'2C.Report TOS PostCall'!$B$2:$U$842,5,FALSE)," ")</f>
        <v xml:space="preserve"> </v>
      </c>
      <c r="W28" s="140" t="str">
        <f>IF($N28="Complete",VLOOKUP($B28,'2C.Report TOS PostCall'!$B$2:$U$842,6,FALSE)," ")</f>
        <v xml:space="preserve"> </v>
      </c>
      <c r="X28" s="140" t="str">
        <f>IF($N28="Complete",VLOOKUP($B28,'2C.Report TOS PostCall'!$B$2:$U$842,8,FALSE)," ")</f>
        <v xml:space="preserve"> </v>
      </c>
      <c r="Y28" s="140" t="str">
        <f>IF($N28="Complete",VLOOKUP($B28,'2C.Report TOS PostCall'!$B$2:$U$842,9,FALSE)," ")</f>
        <v xml:space="preserve"> </v>
      </c>
      <c r="Z28" s="140" t="str">
        <f>IF($N28="Complete",VLOOKUP($B28,'2C.Report TOS PostCall'!$B$2:$U$842,11,FALSE)," ")</f>
        <v xml:space="preserve"> </v>
      </c>
      <c r="AA28" s="140" t="str">
        <f>IF($N28="Complete",VLOOKUP($B28,'2C.Report TOS PostCall'!$B$2:$U$842,12,FALSE)," ")</f>
        <v xml:space="preserve"> </v>
      </c>
      <c r="AB28" s="140" t="str">
        <f>IF($N28="Complete",VLOOKUP($B28,'2C.Report TOS PostCall'!$B$2:$U$842,13,FALSE)," ")</f>
        <v xml:space="preserve"> </v>
      </c>
      <c r="AC28" s="140" t="str">
        <f>IF($N28="Complete",VLOOKUP($B28,'2C.Report TOS PostCall'!$B$2:$U$842,14,FALSE)," ")</f>
        <v xml:space="preserve"> </v>
      </c>
      <c r="AD28" s="140" t="str">
        <f>IF($N28="Complete",VLOOKUP($B28,'2C.Report TOS PostCall'!$B$2:$U$842,16,FALSE)," ")</f>
        <v xml:space="preserve"> </v>
      </c>
      <c r="AE28" s="140" t="str">
        <f>IF($N28="Complete",VLOOKUP($B28,'2C.Report TOS PostCall'!$B$2:$U$842,15,FALSE)," ")</f>
        <v xml:space="preserve"> </v>
      </c>
      <c r="AF28" s="140" t="str">
        <f>IF($N28="Complete",VLOOKUP($B28,'2C.Report TOS PostCall'!$B$2:$U$842,17,FALSE)," ")</f>
        <v xml:space="preserve"> </v>
      </c>
      <c r="AK28" s="17"/>
    </row>
    <row r="29" spans="1:37" s="16" customFormat="1">
      <c r="A29" s="18">
        <v>18</v>
      </c>
      <c r="B29" s="19"/>
      <c r="C29" s="19"/>
      <c r="D29" s="62"/>
      <c r="E29" s="65"/>
      <c r="F29" s="63"/>
      <c r="G29" s="63"/>
      <c r="H29" s="64"/>
      <c r="I29" s="62"/>
      <c r="J29" s="66"/>
      <c r="K29" s="66"/>
      <c r="L29" s="66"/>
      <c r="M29" s="66"/>
      <c r="N29" s="62"/>
      <c r="O29" s="140" t="str">
        <f>IF($N29="Complete",IF(NOT(ISBLANK(J29)),VLOOKUP(J29,'2D.Report SMS TYN'!$D$5:$J$1005,7,FALSE),""),"")</f>
        <v/>
      </c>
      <c r="P29" s="140" t="str">
        <f>IF($N29="Complete",IF(NOT(ISBLANK(K29)),VLOOKUP(K29,'2D.Report SMS TYN'!$D$5:$J$1005,7,FALSE),""),"")</f>
        <v/>
      </c>
      <c r="Q29" s="140" t="str">
        <f>IF($N29="Complete",IF(NOT(ISBLANK(L29)),VLOOKUP(L29,'2D.Report SMS TYN'!$D$5:$J$1005,7,FALSE),""),"")</f>
        <v/>
      </c>
      <c r="R29" s="140" t="str">
        <f>IF(N29="Complete",IF(COUNTIF($J$12:$J29,$J29)+COUNTIF($K$12:$K29,$J29)+COUNTIF($L$12:$L29,$J29)&gt;1,"Data Duplicate",""),"")</f>
        <v/>
      </c>
      <c r="S29" s="140" t="str">
        <f>IF($N29="Complete",VLOOKUP($B29,'2C.Report TOS PostCall'!$B$2:$U$842,2,FALSE)," ")</f>
        <v xml:space="preserve"> </v>
      </c>
      <c r="T29" s="140" t="str">
        <f>IF($N29="Complete",VLOOKUP($B29,'2C.Report TOS PostCall'!$B$2:$U$842,4,FALSE)," ")</f>
        <v xml:space="preserve"> </v>
      </c>
      <c r="U29" s="140" t="str">
        <f>IF($N29="Complete",VLOOKUP($B29,'2C.Report TOS PostCall'!$B$2:$U$842,7,FALSE)," ")</f>
        <v xml:space="preserve"> </v>
      </c>
      <c r="V29" s="140" t="str">
        <f>IF($N29="Complete",VLOOKUP($B29,'2C.Report TOS PostCall'!$B$2:$U$842,5,FALSE)," ")</f>
        <v xml:space="preserve"> </v>
      </c>
      <c r="W29" s="140" t="str">
        <f>IF($N29="Complete",VLOOKUP($B29,'2C.Report TOS PostCall'!$B$2:$U$842,6,FALSE)," ")</f>
        <v xml:space="preserve"> </v>
      </c>
      <c r="X29" s="140" t="str">
        <f>IF($N29="Complete",VLOOKUP($B29,'2C.Report TOS PostCall'!$B$2:$U$842,8,FALSE)," ")</f>
        <v xml:space="preserve"> </v>
      </c>
      <c r="Y29" s="140" t="str">
        <f>IF($N29="Complete",VLOOKUP($B29,'2C.Report TOS PostCall'!$B$2:$U$842,9,FALSE)," ")</f>
        <v xml:space="preserve"> </v>
      </c>
      <c r="Z29" s="140" t="str">
        <f>IF($N29="Complete",VLOOKUP($B29,'2C.Report TOS PostCall'!$B$2:$U$842,11,FALSE)," ")</f>
        <v xml:space="preserve"> </v>
      </c>
      <c r="AA29" s="140" t="str">
        <f>IF($N29="Complete",VLOOKUP($B29,'2C.Report TOS PostCall'!$B$2:$U$842,12,FALSE)," ")</f>
        <v xml:space="preserve"> </v>
      </c>
      <c r="AB29" s="140" t="str">
        <f>IF($N29="Complete",VLOOKUP($B29,'2C.Report TOS PostCall'!$B$2:$U$842,13,FALSE)," ")</f>
        <v xml:space="preserve"> </v>
      </c>
      <c r="AC29" s="140" t="str">
        <f>IF($N29="Complete",VLOOKUP($B29,'2C.Report TOS PostCall'!$B$2:$U$842,14,FALSE)," ")</f>
        <v xml:space="preserve"> </v>
      </c>
      <c r="AD29" s="140" t="str">
        <f>IF($N29="Complete",VLOOKUP($B29,'2C.Report TOS PostCall'!$B$2:$U$842,16,FALSE)," ")</f>
        <v xml:space="preserve"> </v>
      </c>
      <c r="AE29" s="140" t="str">
        <f>IF($N29="Complete",VLOOKUP($B29,'2C.Report TOS PostCall'!$B$2:$U$842,15,FALSE)," ")</f>
        <v xml:space="preserve"> </v>
      </c>
      <c r="AF29" s="140" t="str">
        <f>IF($N29="Complete",VLOOKUP($B29,'2C.Report TOS PostCall'!$B$2:$U$842,17,FALSE)," ")</f>
        <v xml:space="preserve"> </v>
      </c>
      <c r="AK29" s="17"/>
    </row>
    <row r="30" spans="1:37" s="16" customFormat="1">
      <c r="A30" s="18">
        <v>19</v>
      </c>
      <c r="B30" s="19"/>
      <c r="C30" s="19"/>
      <c r="D30" s="62"/>
      <c r="E30" s="65"/>
      <c r="F30" s="63"/>
      <c r="G30" s="63"/>
      <c r="H30" s="64"/>
      <c r="I30" s="62"/>
      <c r="J30" s="66"/>
      <c r="K30" s="66"/>
      <c r="L30" s="66"/>
      <c r="M30" s="66"/>
      <c r="N30" s="62"/>
      <c r="O30" s="140" t="str">
        <f>IF($N30="Complete",IF(NOT(ISBLANK(J30)),VLOOKUP(J30,'2D.Report SMS TYN'!$D$5:$J$1005,7,FALSE),""),"")</f>
        <v/>
      </c>
      <c r="P30" s="140" t="str">
        <f>IF($N30="Complete",IF(NOT(ISBLANK(K30)),VLOOKUP(K30,'2D.Report SMS TYN'!$D$5:$J$1005,7,FALSE),""),"")</f>
        <v/>
      </c>
      <c r="Q30" s="140" t="str">
        <f>IF($N30="Complete",IF(NOT(ISBLANK(L30)),VLOOKUP(L30,'2D.Report SMS TYN'!$D$5:$J$1005,7,FALSE),""),"")</f>
        <v/>
      </c>
      <c r="R30" s="140" t="str">
        <f>IF(N30="Complete",IF(COUNTIF($J$12:$J30,$J30)+COUNTIF($K$12:$K30,$J30)+COUNTIF($L$12:$L30,$J30)&gt;1,"Data Duplicate",""),"")</f>
        <v/>
      </c>
      <c r="S30" s="140" t="str">
        <f>IF($N30="Complete",VLOOKUP($B30,'2C.Report TOS PostCall'!$B$2:$U$842,2,FALSE)," ")</f>
        <v xml:space="preserve"> </v>
      </c>
      <c r="T30" s="140" t="str">
        <f>IF($N30="Complete",VLOOKUP($B30,'2C.Report TOS PostCall'!$B$2:$U$842,4,FALSE)," ")</f>
        <v xml:space="preserve"> </v>
      </c>
      <c r="U30" s="140" t="str">
        <f>IF($N30="Complete",VLOOKUP($B30,'2C.Report TOS PostCall'!$B$2:$U$842,7,FALSE)," ")</f>
        <v xml:space="preserve"> </v>
      </c>
      <c r="V30" s="140" t="str">
        <f>IF($N30="Complete",VLOOKUP($B30,'2C.Report TOS PostCall'!$B$2:$U$842,5,FALSE)," ")</f>
        <v xml:space="preserve"> </v>
      </c>
      <c r="W30" s="140" t="str">
        <f>IF($N30="Complete",VLOOKUP($B30,'2C.Report TOS PostCall'!$B$2:$U$842,6,FALSE)," ")</f>
        <v xml:space="preserve"> </v>
      </c>
      <c r="X30" s="140" t="str">
        <f>IF($N30="Complete",VLOOKUP($B30,'2C.Report TOS PostCall'!$B$2:$U$842,8,FALSE)," ")</f>
        <v xml:space="preserve"> </v>
      </c>
      <c r="Y30" s="140" t="str">
        <f>IF($N30="Complete",VLOOKUP($B30,'2C.Report TOS PostCall'!$B$2:$U$842,9,FALSE)," ")</f>
        <v xml:space="preserve"> </v>
      </c>
      <c r="Z30" s="140" t="str">
        <f>IF($N30="Complete",VLOOKUP($B30,'2C.Report TOS PostCall'!$B$2:$U$842,11,FALSE)," ")</f>
        <v xml:space="preserve"> </v>
      </c>
      <c r="AA30" s="140" t="str">
        <f>IF($N30="Complete",VLOOKUP($B30,'2C.Report TOS PostCall'!$B$2:$U$842,12,FALSE)," ")</f>
        <v xml:space="preserve"> </v>
      </c>
      <c r="AB30" s="140" t="str">
        <f>IF($N30="Complete",VLOOKUP($B30,'2C.Report TOS PostCall'!$B$2:$U$842,13,FALSE)," ")</f>
        <v xml:space="preserve"> </v>
      </c>
      <c r="AC30" s="140" t="str">
        <f>IF($N30="Complete",VLOOKUP($B30,'2C.Report TOS PostCall'!$B$2:$U$842,14,FALSE)," ")</f>
        <v xml:space="preserve"> </v>
      </c>
      <c r="AD30" s="140" t="str">
        <f>IF($N30="Complete",VLOOKUP($B30,'2C.Report TOS PostCall'!$B$2:$U$842,16,FALSE)," ")</f>
        <v xml:space="preserve"> </v>
      </c>
      <c r="AE30" s="140" t="str">
        <f>IF($N30="Complete",VLOOKUP($B30,'2C.Report TOS PostCall'!$B$2:$U$842,15,FALSE)," ")</f>
        <v xml:space="preserve"> </v>
      </c>
      <c r="AF30" s="140" t="str">
        <f>IF($N30="Complete",VLOOKUP($B30,'2C.Report TOS PostCall'!$B$2:$U$842,17,FALSE)," ")</f>
        <v xml:space="preserve"> </v>
      </c>
      <c r="AK30" s="17"/>
    </row>
    <row r="31" spans="1:37" s="16" customFormat="1">
      <c r="A31" s="18">
        <v>20</v>
      </c>
      <c r="B31" s="19"/>
      <c r="C31" s="19"/>
      <c r="D31" s="62"/>
      <c r="E31" s="65"/>
      <c r="F31" s="63"/>
      <c r="G31" s="63"/>
      <c r="H31" s="64"/>
      <c r="I31" s="62"/>
      <c r="J31" s="66"/>
      <c r="K31" s="66"/>
      <c r="L31" s="66"/>
      <c r="M31" s="66"/>
      <c r="N31" s="62"/>
      <c r="O31" s="140" t="str">
        <f>IF($N31="Complete",IF(NOT(ISBLANK(J31)),VLOOKUP(J31,'2D.Report SMS TYN'!$D$5:$J$1005,7,FALSE),""),"")</f>
        <v/>
      </c>
      <c r="P31" s="140" t="str">
        <f>IF($N31="Complete",IF(NOT(ISBLANK(K31)),VLOOKUP(K31,'2D.Report SMS TYN'!$D$5:$J$1005,7,FALSE),""),"")</f>
        <v/>
      </c>
      <c r="Q31" s="140" t="str">
        <f>IF($N31="Complete",IF(NOT(ISBLANK(L31)),VLOOKUP(L31,'2D.Report SMS TYN'!$D$5:$J$1005,7,FALSE),""),"")</f>
        <v/>
      </c>
      <c r="R31" s="140" t="str">
        <f>IF(N31="Complete",IF(COUNTIF($J$12:$J31,$J31)+COUNTIF($K$12:$K31,$J31)+COUNTIF($L$12:$L31,$J31)&gt;1,"Data Duplicate",""),"")</f>
        <v/>
      </c>
      <c r="S31" s="140" t="str">
        <f>IF($N31="Complete",VLOOKUP($B31,'2C.Report TOS PostCall'!$B$2:$U$842,2,FALSE)," ")</f>
        <v xml:space="preserve"> </v>
      </c>
      <c r="T31" s="140" t="str">
        <f>IF($N31="Complete",VLOOKUP($B31,'2C.Report TOS PostCall'!$B$2:$U$842,4,FALSE)," ")</f>
        <v xml:space="preserve"> </v>
      </c>
      <c r="U31" s="140" t="str">
        <f>IF($N31="Complete",VLOOKUP($B31,'2C.Report TOS PostCall'!$B$2:$U$842,7,FALSE)," ")</f>
        <v xml:space="preserve"> </v>
      </c>
      <c r="V31" s="140" t="str">
        <f>IF($N31="Complete",VLOOKUP($B31,'2C.Report TOS PostCall'!$B$2:$U$842,5,FALSE)," ")</f>
        <v xml:space="preserve"> </v>
      </c>
      <c r="W31" s="140" t="str">
        <f>IF($N31="Complete",VLOOKUP($B31,'2C.Report TOS PostCall'!$B$2:$U$842,6,FALSE)," ")</f>
        <v xml:space="preserve"> </v>
      </c>
      <c r="X31" s="140" t="str">
        <f>IF($N31="Complete",VLOOKUP($B31,'2C.Report TOS PostCall'!$B$2:$U$842,8,FALSE)," ")</f>
        <v xml:space="preserve"> </v>
      </c>
      <c r="Y31" s="140" t="str">
        <f>IF($N31="Complete",VLOOKUP($B31,'2C.Report TOS PostCall'!$B$2:$U$842,9,FALSE)," ")</f>
        <v xml:space="preserve"> </v>
      </c>
      <c r="Z31" s="140" t="str">
        <f>IF($N31="Complete",VLOOKUP($B31,'2C.Report TOS PostCall'!$B$2:$U$842,11,FALSE)," ")</f>
        <v xml:space="preserve"> </v>
      </c>
      <c r="AA31" s="140" t="str">
        <f>IF($N31="Complete",VLOOKUP($B31,'2C.Report TOS PostCall'!$B$2:$U$842,12,FALSE)," ")</f>
        <v xml:space="preserve"> </v>
      </c>
      <c r="AB31" s="140" t="str">
        <f>IF($N31="Complete",VLOOKUP($B31,'2C.Report TOS PostCall'!$B$2:$U$842,13,FALSE)," ")</f>
        <v xml:space="preserve"> </v>
      </c>
      <c r="AC31" s="140" t="str">
        <f>IF($N31="Complete",VLOOKUP($B31,'2C.Report TOS PostCall'!$B$2:$U$842,14,FALSE)," ")</f>
        <v xml:space="preserve"> </v>
      </c>
      <c r="AD31" s="140" t="str">
        <f>IF($N31="Complete",VLOOKUP($B31,'2C.Report TOS PostCall'!$B$2:$U$842,16,FALSE)," ")</f>
        <v xml:space="preserve"> </v>
      </c>
      <c r="AE31" s="140" t="str">
        <f>IF($N31="Complete",VLOOKUP($B31,'2C.Report TOS PostCall'!$B$2:$U$842,15,FALSE)," ")</f>
        <v xml:space="preserve"> </v>
      </c>
      <c r="AF31" s="140" t="str">
        <f>IF($N31="Complete",VLOOKUP($B31,'2C.Report TOS PostCall'!$B$2:$U$842,17,FALSE)," ")</f>
        <v xml:space="preserve"> </v>
      </c>
      <c r="AK31" s="17"/>
    </row>
    <row r="32" spans="1:37" s="16" customFormat="1">
      <c r="A32" s="18">
        <v>21</v>
      </c>
      <c r="B32" s="19"/>
      <c r="C32" s="19"/>
      <c r="D32" s="62"/>
      <c r="E32" s="62"/>
      <c r="F32" s="67"/>
      <c r="G32" s="67"/>
      <c r="H32" s="67"/>
      <c r="I32" s="67"/>
      <c r="J32" s="72"/>
      <c r="K32" s="72"/>
      <c r="L32" s="72"/>
      <c r="M32" s="72"/>
      <c r="N32" s="62"/>
      <c r="O32" s="140" t="str">
        <f>IF($N32="Complete",IF(NOT(ISBLANK(J32)),VLOOKUP(J32,'2D.Report SMS TYN'!$D$5:$J$1005,7,FALSE),""),"")</f>
        <v/>
      </c>
      <c r="P32" s="140" t="str">
        <f>IF($N32="Complete",IF(NOT(ISBLANK(K32)),VLOOKUP(K32,'2D.Report SMS TYN'!$D$5:$J$1005,7,FALSE),""),"")</f>
        <v/>
      </c>
      <c r="Q32" s="140" t="str">
        <f>IF($N32="Complete",IF(NOT(ISBLANK(L32)),VLOOKUP(L32,'2D.Report SMS TYN'!$D$5:$J$1005,7,FALSE),""),"")</f>
        <v/>
      </c>
      <c r="R32" s="140" t="str">
        <f>IF(N32="Complete",IF(COUNTIF($J$12:$J32,$J32)+COUNTIF($K$12:$K32,$J32)+COUNTIF($L$12:$L32,$J32)&gt;1,"Data Duplicate",""),"")</f>
        <v/>
      </c>
      <c r="S32" s="140" t="str">
        <f>IF($N32="Complete",VLOOKUP($B32,'2C.Report TOS PostCall'!$B$2:$U$842,2,FALSE)," ")</f>
        <v xml:space="preserve"> </v>
      </c>
      <c r="T32" s="140" t="str">
        <f>IF($N32="Complete",VLOOKUP($B32,'2C.Report TOS PostCall'!$B$2:$U$842,4,FALSE)," ")</f>
        <v xml:space="preserve"> </v>
      </c>
      <c r="U32" s="140" t="str">
        <f>IF($N32="Complete",VLOOKUP($B32,'2C.Report TOS PostCall'!$B$2:$U$842,7,FALSE)," ")</f>
        <v xml:space="preserve"> </v>
      </c>
      <c r="V32" s="140" t="str">
        <f>IF($N32="Complete",VLOOKUP($B32,'2C.Report TOS PostCall'!$B$2:$U$842,5,FALSE)," ")</f>
        <v xml:space="preserve"> </v>
      </c>
      <c r="W32" s="140" t="str">
        <f>IF($N32="Complete",VLOOKUP($B32,'2C.Report TOS PostCall'!$B$2:$U$842,6,FALSE)," ")</f>
        <v xml:space="preserve"> </v>
      </c>
      <c r="X32" s="140" t="str">
        <f>IF($N32="Complete",VLOOKUP($B32,'2C.Report TOS PostCall'!$B$2:$U$842,8,FALSE)," ")</f>
        <v xml:space="preserve"> </v>
      </c>
      <c r="Y32" s="140" t="str">
        <f>IF($N32="Complete",VLOOKUP($B32,'2C.Report TOS PostCall'!$B$2:$U$842,9,FALSE)," ")</f>
        <v xml:space="preserve"> </v>
      </c>
      <c r="Z32" s="140" t="str">
        <f>IF($N32="Complete",VLOOKUP($B32,'2C.Report TOS PostCall'!$B$2:$U$842,11,FALSE)," ")</f>
        <v xml:space="preserve"> </v>
      </c>
      <c r="AA32" s="140" t="str">
        <f>IF($N32="Complete",VLOOKUP($B32,'2C.Report TOS PostCall'!$B$2:$U$842,12,FALSE)," ")</f>
        <v xml:space="preserve"> </v>
      </c>
      <c r="AB32" s="140" t="str">
        <f>IF($N32="Complete",VLOOKUP($B32,'2C.Report TOS PostCall'!$B$2:$U$842,13,FALSE)," ")</f>
        <v xml:space="preserve"> </v>
      </c>
      <c r="AC32" s="140" t="str">
        <f>IF($N32="Complete",VLOOKUP($B32,'2C.Report TOS PostCall'!$B$2:$U$842,14,FALSE)," ")</f>
        <v xml:space="preserve"> </v>
      </c>
      <c r="AD32" s="140" t="str">
        <f>IF($N32="Complete",VLOOKUP($B32,'2C.Report TOS PostCall'!$B$2:$U$842,16,FALSE)," ")</f>
        <v xml:space="preserve"> </v>
      </c>
      <c r="AE32" s="140" t="str">
        <f>IF($N32="Complete",VLOOKUP($B32,'2C.Report TOS PostCall'!$B$2:$U$842,15,FALSE)," ")</f>
        <v xml:space="preserve"> </v>
      </c>
      <c r="AF32" s="140" t="str">
        <f>IF($N32="Complete",VLOOKUP($B32,'2C.Report TOS PostCall'!$B$2:$U$842,17,FALSE)," ")</f>
        <v xml:space="preserve"> </v>
      </c>
      <c r="AK32" s="17"/>
    </row>
    <row r="33" spans="1:37" s="16" customFormat="1">
      <c r="A33" s="18">
        <v>22</v>
      </c>
      <c r="B33" s="19"/>
      <c r="C33" s="19"/>
      <c r="D33" s="62"/>
      <c r="E33" s="62"/>
      <c r="F33" s="69"/>
      <c r="G33" s="69"/>
      <c r="H33" s="62"/>
      <c r="I33" s="69"/>
      <c r="J33" s="72"/>
      <c r="K33" s="72"/>
      <c r="L33" s="72"/>
      <c r="M33" s="72"/>
      <c r="N33" s="62"/>
      <c r="O33" s="140" t="str">
        <f>IF($N33="Complete",IF(NOT(ISBLANK(J33)),VLOOKUP(J33,'2D.Report SMS TYN'!$D$5:$J$1005,7,FALSE),""),"")</f>
        <v/>
      </c>
      <c r="P33" s="140" t="str">
        <f>IF($N33="Complete",IF(NOT(ISBLANK(K33)),VLOOKUP(K33,'2D.Report SMS TYN'!$D$5:$J$1005,7,FALSE),""),"")</f>
        <v/>
      </c>
      <c r="Q33" s="140" t="str">
        <f>IF($N33="Complete",IF(NOT(ISBLANK(L33)),VLOOKUP(L33,'2D.Report SMS TYN'!$D$5:$J$1005,7,FALSE),""),"")</f>
        <v/>
      </c>
      <c r="R33" s="140" t="str">
        <f>IF(N33="Complete",IF(COUNTIF($J$12:$J33,$J33)+COUNTIF($K$12:$K33,$J33)+COUNTIF($L$12:$L33,$J33)&gt;1,"Data Duplicate",""),"")</f>
        <v/>
      </c>
      <c r="S33" s="140" t="str">
        <f>IF($N33="Complete",VLOOKUP($B33,'2C.Report TOS PostCall'!$B$2:$U$842,2,FALSE)," ")</f>
        <v xml:space="preserve"> </v>
      </c>
      <c r="T33" s="140" t="str">
        <f>IF($N33="Complete",VLOOKUP($B33,'2C.Report TOS PostCall'!$B$2:$U$842,4,FALSE)," ")</f>
        <v xml:space="preserve"> </v>
      </c>
      <c r="U33" s="140" t="str">
        <f>IF($N33="Complete",VLOOKUP($B33,'2C.Report TOS PostCall'!$B$2:$U$842,7,FALSE)," ")</f>
        <v xml:space="preserve"> </v>
      </c>
      <c r="V33" s="140" t="str">
        <f>IF($N33="Complete",VLOOKUP($B33,'2C.Report TOS PostCall'!$B$2:$U$842,5,FALSE)," ")</f>
        <v xml:space="preserve"> </v>
      </c>
      <c r="W33" s="140" t="str">
        <f>IF($N33="Complete",VLOOKUP($B33,'2C.Report TOS PostCall'!$B$2:$U$842,6,FALSE)," ")</f>
        <v xml:space="preserve"> </v>
      </c>
      <c r="X33" s="140" t="str">
        <f>IF($N33="Complete",VLOOKUP($B33,'2C.Report TOS PostCall'!$B$2:$U$842,8,FALSE)," ")</f>
        <v xml:space="preserve"> </v>
      </c>
      <c r="Y33" s="140" t="str">
        <f>IF($N33="Complete",VLOOKUP($B33,'2C.Report TOS PostCall'!$B$2:$U$842,9,FALSE)," ")</f>
        <v xml:space="preserve"> </v>
      </c>
      <c r="Z33" s="140" t="str">
        <f>IF($N33="Complete",VLOOKUP($B33,'2C.Report TOS PostCall'!$B$2:$U$842,11,FALSE)," ")</f>
        <v xml:space="preserve"> </v>
      </c>
      <c r="AA33" s="140" t="str">
        <f>IF($N33="Complete",VLOOKUP($B33,'2C.Report TOS PostCall'!$B$2:$U$842,12,FALSE)," ")</f>
        <v xml:space="preserve"> </v>
      </c>
      <c r="AB33" s="140" t="str">
        <f>IF($N33="Complete",VLOOKUP($B33,'2C.Report TOS PostCall'!$B$2:$U$842,13,FALSE)," ")</f>
        <v xml:space="preserve"> </v>
      </c>
      <c r="AC33" s="140" t="str">
        <f>IF($N33="Complete",VLOOKUP($B33,'2C.Report TOS PostCall'!$B$2:$U$842,14,FALSE)," ")</f>
        <v xml:space="preserve"> </v>
      </c>
      <c r="AD33" s="140" t="str">
        <f>IF($N33="Complete",VLOOKUP($B33,'2C.Report TOS PostCall'!$B$2:$U$842,16,FALSE)," ")</f>
        <v xml:space="preserve"> </v>
      </c>
      <c r="AE33" s="140" t="str">
        <f>IF($N33="Complete",VLOOKUP($B33,'2C.Report TOS PostCall'!$B$2:$U$842,15,FALSE)," ")</f>
        <v xml:space="preserve"> </v>
      </c>
      <c r="AF33" s="140" t="str">
        <f>IF($N33="Complete",VLOOKUP($B33,'2C.Report TOS PostCall'!$B$2:$U$842,17,FALSE)," ")</f>
        <v xml:space="preserve"> </v>
      </c>
      <c r="AK33" s="17"/>
    </row>
    <row r="34" spans="1:37" s="16" customFormat="1">
      <c r="A34" s="18">
        <v>23</v>
      </c>
      <c r="B34" s="19"/>
      <c r="C34" s="19"/>
      <c r="D34" s="62"/>
      <c r="E34" s="65"/>
      <c r="F34" s="63"/>
      <c r="G34" s="63"/>
      <c r="H34" s="64"/>
      <c r="I34" s="63"/>
      <c r="J34" s="66"/>
      <c r="K34" s="66"/>
      <c r="L34" s="66"/>
      <c r="M34" s="66"/>
      <c r="N34" s="62"/>
      <c r="O34" s="140" t="str">
        <f>IF($N34="Complete",IF(NOT(ISBLANK(J34)),VLOOKUP(J34,'2D.Report SMS TYN'!$D$5:$J$1005,7,FALSE),""),"")</f>
        <v/>
      </c>
      <c r="P34" s="140" t="str">
        <f>IF($N34="Complete",IF(NOT(ISBLANK(K34)),VLOOKUP(K34,'2D.Report SMS TYN'!$D$5:$J$1005,7,FALSE),""),"")</f>
        <v/>
      </c>
      <c r="Q34" s="140" t="str">
        <f>IF($N34="Complete",IF(NOT(ISBLANK(L34)),VLOOKUP(L34,'2D.Report SMS TYN'!$D$5:$J$1005,7,FALSE),""),"")</f>
        <v/>
      </c>
      <c r="R34" s="140" t="str">
        <f>IF(N34="Complete",IF(COUNTIF($J$12:$J34,$J34)+COUNTIF($K$12:$K34,$J34)+COUNTIF($L$12:$L34,$J34)&gt;1,"Data Duplicate",""),"")</f>
        <v/>
      </c>
      <c r="S34" s="140" t="str">
        <f>IF($N34="Complete",VLOOKUP($B34,'2C.Report TOS PostCall'!$B$2:$U$842,2,FALSE)," ")</f>
        <v xml:space="preserve"> </v>
      </c>
      <c r="T34" s="140" t="str">
        <f>IF($N34="Complete",VLOOKUP($B34,'2C.Report TOS PostCall'!$B$2:$U$842,4,FALSE)," ")</f>
        <v xml:space="preserve"> </v>
      </c>
      <c r="U34" s="140" t="str">
        <f>IF($N34="Complete",VLOOKUP($B34,'2C.Report TOS PostCall'!$B$2:$U$842,7,FALSE)," ")</f>
        <v xml:space="preserve"> </v>
      </c>
      <c r="V34" s="140" t="str">
        <f>IF($N34="Complete",VLOOKUP($B34,'2C.Report TOS PostCall'!$B$2:$U$842,5,FALSE)," ")</f>
        <v xml:space="preserve"> </v>
      </c>
      <c r="W34" s="140" t="str">
        <f>IF($N34="Complete",VLOOKUP($B34,'2C.Report TOS PostCall'!$B$2:$U$842,6,FALSE)," ")</f>
        <v xml:space="preserve"> </v>
      </c>
      <c r="X34" s="140" t="str">
        <f>IF($N34="Complete",VLOOKUP($B34,'2C.Report TOS PostCall'!$B$2:$U$842,8,FALSE)," ")</f>
        <v xml:space="preserve"> </v>
      </c>
      <c r="Y34" s="140" t="str">
        <f>IF($N34="Complete",VLOOKUP($B34,'2C.Report TOS PostCall'!$B$2:$U$842,9,FALSE)," ")</f>
        <v xml:space="preserve"> </v>
      </c>
      <c r="Z34" s="140" t="str">
        <f>IF($N34="Complete",VLOOKUP($B34,'2C.Report TOS PostCall'!$B$2:$U$842,11,FALSE)," ")</f>
        <v xml:space="preserve"> </v>
      </c>
      <c r="AA34" s="140" t="str">
        <f>IF($N34="Complete",VLOOKUP($B34,'2C.Report TOS PostCall'!$B$2:$U$842,12,FALSE)," ")</f>
        <v xml:space="preserve"> </v>
      </c>
      <c r="AB34" s="140" t="str">
        <f>IF($N34="Complete",VLOOKUP($B34,'2C.Report TOS PostCall'!$B$2:$U$842,13,FALSE)," ")</f>
        <v xml:space="preserve"> </v>
      </c>
      <c r="AC34" s="140" t="str">
        <f>IF($N34="Complete",VLOOKUP($B34,'2C.Report TOS PostCall'!$B$2:$U$842,14,FALSE)," ")</f>
        <v xml:space="preserve"> </v>
      </c>
      <c r="AD34" s="140" t="str">
        <f>IF($N34="Complete",VLOOKUP($B34,'2C.Report TOS PostCall'!$B$2:$U$842,16,FALSE)," ")</f>
        <v xml:space="preserve"> </v>
      </c>
      <c r="AE34" s="140" t="str">
        <f>IF($N34="Complete",VLOOKUP($B34,'2C.Report TOS PostCall'!$B$2:$U$842,15,FALSE)," ")</f>
        <v xml:space="preserve"> </v>
      </c>
      <c r="AF34" s="140" t="str">
        <f>IF($N34="Complete",VLOOKUP($B34,'2C.Report TOS PostCall'!$B$2:$U$842,17,FALSE)," ")</f>
        <v xml:space="preserve"> </v>
      </c>
      <c r="AK34" s="17"/>
    </row>
    <row r="35" spans="1:37" s="16" customFormat="1">
      <c r="A35" s="18">
        <v>24</v>
      </c>
      <c r="B35" s="19"/>
      <c r="C35" s="19"/>
      <c r="D35" s="62"/>
      <c r="E35" s="65"/>
      <c r="F35" s="63"/>
      <c r="G35" s="63"/>
      <c r="H35" s="64"/>
      <c r="I35" s="62"/>
      <c r="J35" s="66"/>
      <c r="K35" s="66"/>
      <c r="L35" s="66"/>
      <c r="M35" s="66"/>
      <c r="N35" s="62"/>
      <c r="O35" s="140" t="str">
        <f>IF($N35="Complete",IF(NOT(ISBLANK(J35)),VLOOKUP(J35,'2D.Report SMS TYN'!$D$5:$J$1005,7,FALSE),""),"")</f>
        <v/>
      </c>
      <c r="P35" s="140" t="str">
        <f>IF($N35="Complete",IF(NOT(ISBLANK(K35)),VLOOKUP(K35,'2D.Report SMS TYN'!$D$5:$J$1005,7,FALSE),""),"")</f>
        <v/>
      </c>
      <c r="Q35" s="140" t="str">
        <f>IF($N35="Complete",IF(NOT(ISBLANK(L35)),VLOOKUP(L35,'2D.Report SMS TYN'!$D$5:$J$1005,7,FALSE),""),"")</f>
        <v/>
      </c>
      <c r="R35" s="140" t="str">
        <f>IF(N35="Complete",IF(COUNTIF($J$12:$J35,$J35)+COUNTIF($K$12:$K35,$J35)+COUNTIF($L$12:$L35,$J35)&gt;1,"Data Duplicate",""),"")</f>
        <v/>
      </c>
      <c r="S35" s="140" t="str">
        <f>IF($N35="Complete",VLOOKUP($B35,'2C.Report TOS PostCall'!$B$2:$U$842,2,FALSE)," ")</f>
        <v xml:space="preserve"> </v>
      </c>
      <c r="T35" s="140" t="str">
        <f>IF($N35="Complete",VLOOKUP($B35,'2C.Report TOS PostCall'!$B$2:$U$842,4,FALSE)," ")</f>
        <v xml:space="preserve"> </v>
      </c>
      <c r="U35" s="140" t="str">
        <f>IF($N35="Complete",VLOOKUP($B35,'2C.Report TOS PostCall'!$B$2:$U$842,7,FALSE)," ")</f>
        <v xml:space="preserve"> </v>
      </c>
      <c r="V35" s="140" t="str">
        <f>IF($N35="Complete",VLOOKUP($B35,'2C.Report TOS PostCall'!$B$2:$U$842,5,FALSE)," ")</f>
        <v xml:space="preserve"> </v>
      </c>
      <c r="W35" s="140" t="str">
        <f>IF($N35="Complete",VLOOKUP($B35,'2C.Report TOS PostCall'!$B$2:$U$842,6,FALSE)," ")</f>
        <v xml:space="preserve"> </v>
      </c>
      <c r="X35" s="140" t="str">
        <f>IF($N35="Complete",VLOOKUP($B35,'2C.Report TOS PostCall'!$B$2:$U$842,8,FALSE)," ")</f>
        <v xml:space="preserve"> </v>
      </c>
      <c r="Y35" s="140" t="str">
        <f>IF($N35="Complete",VLOOKUP($B35,'2C.Report TOS PostCall'!$B$2:$U$842,9,FALSE)," ")</f>
        <v xml:space="preserve"> </v>
      </c>
      <c r="Z35" s="140" t="str">
        <f>IF($N35="Complete",VLOOKUP($B35,'2C.Report TOS PostCall'!$B$2:$U$842,11,FALSE)," ")</f>
        <v xml:space="preserve"> </v>
      </c>
      <c r="AA35" s="140" t="str">
        <f>IF($N35="Complete",VLOOKUP($B35,'2C.Report TOS PostCall'!$B$2:$U$842,12,FALSE)," ")</f>
        <v xml:space="preserve"> </v>
      </c>
      <c r="AB35" s="140" t="str">
        <f>IF($N35="Complete",VLOOKUP($B35,'2C.Report TOS PostCall'!$B$2:$U$842,13,FALSE)," ")</f>
        <v xml:space="preserve"> </v>
      </c>
      <c r="AC35" s="140" t="str">
        <f>IF($N35="Complete",VLOOKUP($B35,'2C.Report TOS PostCall'!$B$2:$U$842,14,FALSE)," ")</f>
        <v xml:space="preserve"> </v>
      </c>
      <c r="AD35" s="140" t="str">
        <f>IF($N35="Complete",VLOOKUP($B35,'2C.Report TOS PostCall'!$B$2:$U$842,16,FALSE)," ")</f>
        <v xml:space="preserve"> </v>
      </c>
      <c r="AE35" s="140" t="str">
        <f>IF($N35="Complete",VLOOKUP($B35,'2C.Report TOS PostCall'!$B$2:$U$842,15,FALSE)," ")</f>
        <v xml:space="preserve"> </v>
      </c>
      <c r="AF35" s="140" t="str">
        <f>IF($N35="Complete",VLOOKUP($B35,'2C.Report TOS PostCall'!$B$2:$U$842,17,FALSE)," ")</f>
        <v xml:space="preserve"> </v>
      </c>
      <c r="AK35" s="17"/>
    </row>
    <row r="36" spans="1:37" s="16" customFormat="1">
      <c r="A36" s="18">
        <v>25</v>
      </c>
      <c r="B36" s="19"/>
      <c r="C36" s="19"/>
      <c r="D36" s="62"/>
      <c r="E36" s="65"/>
      <c r="F36" s="63"/>
      <c r="G36" s="63"/>
      <c r="H36" s="64"/>
      <c r="I36" s="63"/>
      <c r="J36" s="66"/>
      <c r="K36" s="66"/>
      <c r="L36" s="66"/>
      <c r="M36" s="66"/>
      <c r="N36" s="62"/>
      <c r="O36" s="140" t="str">
        <f>IF($N36="Complete",IF(NOT(ISBLANK(J36)),VLOOKUP(J36,'2D.Report SMS TYN'!$D$5:$J$1005,7,FALSE),""),"")</f>
        <v/>
      </c>
      <c r="P36" s="140" t="str">
        <f>IF($N36="Complete",IF(NOT(ISBLANK(K36)),VLOOKUP(K36,'2D.Report SMS TYN'!$D$5:$J$1005,7,FALSE),""),"")</f>
        <v/>
      </c>
      <c r="Q36" s="140" t="str">
        <f>IF($N36="Complete",IF(NOT(ISBLANK(L36)),VLOOKUP(L36,'2D.Report SMS TYN'!$D$5:$J$1005,7,FALSE),""),"")</f>
        <v/>
      </c>
      <c r="R36" s="140" t="str">
        <f>IF(N36="Complete",IF(COUNTIF($J$12:$J36,$J36)+COUNTIF($K$12:$K36,$J36)+COUNTIF($L$12:$L36,$J36)&gt;1,"Data Duplicate",""),"")</f>
        <v/>
      </c>
      <c r="S36" s="140" t="str">
        <f>IF($N36="Complete",VLOOKUP($B36,'2C.Report TOS PostCall'!$B$2:$U$842,2,FALSE)," ")</f>
        <v xml:space="preserve"> </v>
      </c>
      <c r="T36" s="140" t="str">
        <f>IF($N36="Complete",VLOOKUP($B36,'2C.Report TOS PostCall'!$B$2:$U$842,4,FALSE)," ")</f>
        <v xml:space="preserve"> </v>
      </c>
      <c r="U36" s="140" t="str">
        <f>IF($N36="Complete",VLOOKUP($B36,'2C.Report TOS PostCall'!$B$2:$U$842,7,FALSE)," ")</f>
        <v xml:space="preserve"> </v>
      </c>
      <c r="V36" s="140" t="str">
        <f>IF($N36="Complete",VLOOKUP($B36,'2C.Report TOS PostCall'!$B$2:$U$842,5,FALSE)," ")</f>
        <v xml:space="preserve"> </v>
      </c>
      <c r="W36" s="140" t="str">
        <f>IF($N36="Complete",VLOOKUP($B36,'2C.Report TOS PostCall'!$B$2:$U$842,6,FALSE)," ")</f>
        <v xml:space="preserve"> </v>
      </c>
      <c r="X36" s="140" t="str">
        <f>IF($N36="Complete",VLOOKUP($B36,'2C.Report TOS PostCall'!$B$2:$U$842,8,FALSE)," ")</f>
        <v xml:space="preserve"> </v>
      </c>
      <c r="Y36" s="140" t="str">
        <f>IF($N36="Complete",VLOOKUP($B36,'2C.Report TOS PostCall'!$B$2:$U$842,9,FALSE)," ")</f>
        <v xml:space="preserve"> </v>
      </c>
      <c r="Z36" s="140" t="str">
        <f>IF($N36="Complete",VLOOKUP($B36,'2C.Report TOS PostCall'!$B$2:$U$842,11,FALSE)," ")</f>
        <v xml:space="preserve"> </v>
      </c>
      <c r="AA36" s="140" t="str">
        <f>IF($N36="Complete",VLOOKUP($B36,'2C.Report TOS PostCall'!$B$2:$U$842,12,FALSE)," ")</f>
        <v xml:space="preserve"> </v>
      </c>
      <c r="AB36" s="140" t="str">
        <f>IF($N36="Complete",VLOOKUP($B36,'2C.Report TOS PostCall'!$B$2:$U$842,13,FALSE)," ")</f>
        <v xml:space="preserve"> </v>
      </c>
      <c r="AC36" s="140" t="str">
        <f>IF($N36="Complete",VLOOKUP($B36,'2C.Report TOS PostCall'!$B$2:$U$842,14,FALSE)," ")</f>
        <v xml:space="preserve"> </v>
      </c>
      <c r="AD36" s="140" t="str">
        <f>IF($N36="Complete",VLOOKUP($B36,'2C.Report TOS PostCall'!$B$2:$U$842,16,FALSE)," ")</f>
        <v xml:space="preserve"> </v>
      </c>
      <c r="AE36" s="140" t="str">
        <f>IF($N36="Complete",VLOOKUP($B36,'2C.Report TOS PostCall'!$B$2:$U$842,15,FALSE)," ")</f>
        <v xml:space="preserve"> </v>
      </c>
      <c r="AF36" s="140" t="str">
        <f>IF($N36="Complete",VLOOKUP($B36,'2C.Report TOS PostCall'!$B$2:$U$842,17,FALSE)," ")</f>
        <v xml:space="preserve"> </v>
      </c>
      <c r="AK36" s="17"/>
    </row>
    <row r="37" spans="1:37" s="16" customFormat="1">
      <c r="A37" s="18">
        <v>26</v>
      </c>
      <c r="B37" s="19"/>
      <c r="C37" s="19"/>
      <c r="D37" s="62"/>
      <c r="E37" s="65"/>
      <c r="F37" s="63"/>
      <c r="G37" s="63"/>
      <c r="H37" s="64"/>
      <c r="I37" s="62"/>
      <c r="J37" s="66"/>
      <c r="K37" s="66"/>
      <c r="L37" s="66"/>
      <c r="M37" s="66"/>
      <c r="N37" s="62"/>
      <c r="O37" s="140" t="str">
        <f>IF($N37="Complete",IF(NOT(ISBLANK(J37)),VLOOKUP(J37,'2D.Report SMS TYN'!$D$5:$J$1005,7,FALSE),""),"")</f>
        <v/>
      </c>
      <c r="P37" s="140" t="str">
        <f>IF($N37="Complete",IF(NOT(ISBLANK(K37)),VLOOKUP(K37,'2D.Report SMS TYN'!$D$5:$J$1005,7,FALSE),""),"")</f>
        <v/>
      </c>
      <c r="Q37" s="140" t="str">
        <f>IF($N37="Complete",IF(NOT(ISBLANK(L37)),VLOOKUP(L37,'2D.Report SMS TYN'!$D$5:$J$1005,7,FALSE),""),"")</f>
        <v/>
      </c>
      <c r="R37" s="140" t="str">
        <f>IF(N37="Complete",IF(COUNTIF($J$12:$J37,$J37)+COUNTIF($K$12:$K37,$J37)+COUNTIF($L$12:$L37,$J37)&gt;1,"Data Duplicate",""),"")</f>
        <v/>
      </c>
      <c r="S37" s="140" t="str">
        <f>IF($N37="Complete",VLOOKUP($B37,'2C.Report TOS PostCall'!$B$2:$U$842,2,FALSE)," ")</f>
        <v xml:space="preserve"> </v>
      </c>
      <c r="T37" s="140" t="str">
        <f>IF($N37="Complete",VLOOKUP($B37,'2C.Report TOS PostCall'!$B$2:$U$842,4,FALSE)," ")</f>
        <v xml:space="preserve"> </v>
      </c>
      <c r="U37" s="140" t="str">
        <f>IF($N37="Complete",VLOOKUP($B37,'2C.Report TOS PostCall'!$B$2:$U$842,7,FALSE)," ")</f>
        <v xml:space="preserve"> </v>
      </c>
      <c r="V37" s="140" t="str">
        <f>IF($N37="Complete",VLOOKUP($B37,'2C.Report TOS PostCall'!$B$2:$U$842,5,FALSE)," ")</f>
        <v xml:space="preserve"> </v>
      </c>
      <c r="W37" s="140" t="str">
        <f>IF($N37="Complete",VLOOKUP($B37,'2C.Report TOS PostCall'!$B$2:$U$842,6,FALSE)," ")</f>
        <v xml:space="preserve"> </v>
      </c>
      <c r="X37" s="140" t="str">
        <f>IF($N37="Complete",VLOOKUP($B37,'2C.Report TOS PostCall'!$B$2:$U$842,8,FALSE)," ")</f>
        <v xml:space="preserve"> </v>
      </c>
      <c r="Y37" s="140" t="str">
        <f>IF($N37="Complete",VLOOKUP($B37,'2C.Report TOS PostCall'!$B$2:$U$842,9,FALSE)," ")</f>
        <v xml:space="preserve"> </v>
      </c>
      <c r="Z37" s="140" t="str">
        <f>IF($N37="Complete",VLOOKUP($B37,'2C.Report TOS PostCall'!$B$2:$U$842,11,FALSE)," ")</f>
        <v xml:space="preserve"> </v>
      </c>
      <c r="AA37" s="140" t="str">
        <f>IF($N37="Complete",VLOOKUP($B37,'2C.Report TOS PostCall'!$B$2:$U$842,12,FALSE)," ")</f>
        <v xml:space="preserve"> </v>
      </c>
      <c r="AB37" s="140" t="str">
        <f>IF($N37="Complete",VLOOKUP($B37,'2C.Report TOS PostCall'!$B$2:$U$842,13,FALSE)," ")</f>
        <v xml:space="preserve"> </v>
      </c>
      <c r="AC37" s="140" t="str">
        <f>IF($N37="Complete",VLOOKUP($B37,'2C.Report TOS PostCall'!$B$2:$U$842,14,FALSE)," ")</f>
        <v xml:space="preserve"> </v>
      </c>
      <c r="AD37" s="140" t="str">
        <f>IF($N37="Complete",VLOOKUP($B37,'2C.Report TOS PostCall'!$B$2:$U$842,16,FALSE)," ")</f>
        <v xml:space="preserve"> </v>
      </c>
      <c r="AE37" s="140" t="str">
        <f>IF($N37="Complete",VLOOKUP($B37,'2C.Report TOS PostCall'!$B$2:$U$842,15,FALSE)," ")</f>
        <v xml:space="preserve"> </v>
      </c>
      <c r="AF37" s="140" t="str">
        <f>IF($N37="Complete",VLOOKUP($B37,'2C.Report TOS PostCall'!$B$2:$U$842,17,FALSE)," ")</f>
        <v xml:space="preserve"> </v>
      </c>
      <c r="AK37" s="17"/>
    </row>
    <row r="38" spans="1:37" s="16" customFormat="1">
      <c r="A38" s="18">
        <v>27</v>
      </c>
      <c r="B38" s="19"/>
      <c r="C38" s="19"/>
      <c r="D38" s="62"/>
      <c r="E38" s="65"/>
      <c r="F38" s="63"/>
      <c r="G38" s="63"/>
      <c r="H38" s="64"/>
      <c r="I38" s="62"/>
      <c r="J38" s="66"/>
      <c r="K38" s="66"/>
      <c r="L38" s="66"/>
      <c r="M38" s="66"/>
      <c r="N38" s="62"/>
      <c r="O38" s="140" t="str">
        <f>IF($N38="Complete",IF(NOT(ISBLANK(J38)),VLOOKUP(J38,'2D.Report SMS TYN'!$D$5:$J$1005,7,FALSE),""),"")</f>
        <v/>
      </c>
      <c r="P38" s="140" t="str">
        <f>IF($N38="Complete",IF(NOT(ISBLANK(K38)),VLOOKUP(K38,'2D.Report SMS TYN'!$D$5:$J$1005,7,FALSE),""),"")</f>
        <v/>
      </c>
      <c r="Q38" s="140" t="str">
        <f>IF($N38="Complete",IF(NOT(ISBLANK(L38)),VLOOKUP(L38,'2D.Report SMS TYN'!$D$5:$J$1005,7,FALSE),""),"")</f>
        <v/>
      </c>
      <c r="R38" s="140" t="str">
        <f>IF(N38="Complete",IF(COUNTIF($J$12:$J38,$J38)+COUNTIF($K$12:$K38,$J38)+COUNTIF($L$12:$L38,$J38)&gt;1,"Data Duplicate",""),"")</f>
        <v/>
      </c>
      <c r="S38" s="140" t="str">
        <f>IF($N38="Complete",VLOOKUP($B38,'2C.Report TOS PostCall'!$B$2:$U$842,2,FALSE)," ")</f>
        <v xml:space="preserve"> </v>
      </c>
      <c r="T38" s="140" t="str">
        <f>IF($N38="Complete",VLOOKUP($B38,'2C.Report TOS PostCall'!$B$2:$U$842,4,FALSE)," ")</f>
        <v xml:space="preserve"> </v>
      </c>
      <c r="U38" s="140" t="str">
        <f>IF($N38="Complete",VLOOKUP($B38,'2C.Report TOS PostCall'!$B$2:$U$842,7,FALSE)," ")</f>
        <v xml:space="preserve"> </v>
      </c>
      <c r="V38" s="140" t="str">
        <f>IF($N38="Complete",VLOOKUP($B38,'2C.Report TOS PostCall'!$B$2:$U$842,5,FALSE)," ")</f>
        <v xml:space="preserve"> </v>
      </c>
      <c r="W38" s="140" t="str">
        <f>IF($N38="Complete",VLOOKUP($B38,'2C.Report TOS PostCall'!$B$2:$U$842,6,FALSE)," ")</f>
        <v xml:space="preserve"> </v>
      </c>
      <c r="X38" s="140" t="str">
        <f>IF($N38="Complete",VLOOKUP($B38,'2C.Report TOS PostCall'!$B$2:$U$842,8,FALSE)," ")</f>
        <v xml:space="preserve"> </v>
      </c>
      <c r="Y38" s="140" t="str">
        <f>IF($N38="Complete",VLOOKUP($B38,'2C.Report TOS PostCall'!$B$2:$U$842,9,FALSE)," ")</f>
        <v xml:space="preserve"> </v>
      </c>
      <c r="Z38" s="140" t="str">
        <f>IF($N38="Complete",VLOOKUP($B38,'2C.Report TOS PostCall'!$B$2:$U$842,11,FALSE)," ")</f>
        <v xml:space="preserve"> </v>
      </c>
      <c r="AA38" s="140" t="str">
        <f>IF($N38="Complete",VLOOKUP($B38,'2C.Report TOS PostCall'!$B$2:$U$842,12,FALSE)," ")</f>
        <v xml:space="preserve"> </v>
      </c>
      <c r="AB38" s="140" t="str">
        <f>IF($N38="Complete",VLOOKUP($B38,'2C.Report TOS PostCall'!$B$2:$U$842,13,FALSE)," ")</f>
        <v xml:space="preserve"> </v>
      </c>
      <c r="AC38" s="140" t="str">
        <f>IF($N38="Complete",VLOOKUP($B38,'2C.Report TOS PostCall'!$B$2:$U$842,14,FALSE)," ")</f>
        <v xml:space="preserve"> </v>
      </c>
      <c r="AD38" s="140" t="str">
        <f>IF($N38="Complete",VLOOKUP($B38,'2C.Report TOS PostCall'!$B$2:$U$842,16,FALSE)," ")</f>
        <v xml:space="preserve"> </v>
      </c>
      <c r="AE38" s="140" t="str">
        <f>IF($N38="Complete",VLOOKUP($B38,'2C.Report TOS PostCall'!$B$2:$U$842,15,FALSE)," ")</f>
        <v xml:space="preserve"> </v>
      </c>
      <c r="AF38" s="140" t="str">
        <f>IF($N38="Complete",VLOOKUP($B38,'2C.Report TOS PostCall'!$B$2:$U$842,17,FALSE)," ")</f>
        <v xml:space="preserve"> </v>
      </c>
      <c r="AK38" s="17"/>
    </row>
    <row r="39" spans="1:37" s="16" customFormat="1">
      <c r="A39" s="18">
        <v>28</v>
      </c>
      <c r="B39" s="19"/>
      <c r="C39" s="19"/>
      <c r="D39" s="62"/>
      <c r="E39" s="62"/>
      <c r="F39" s="69"/>
      <c r="G39" s="69"/>
      <c r="H39" s="62"/>
      <c r="I39" s="69"/>
      <c r="J39" s="73"/>
      <c r="K39" s="73"/>
      <c r="L39" s="73"/>
      <c r="M39" s="73"/>
      <c r="N39" s="62"/>
      <c r="O39" s="140" t="str">
        <f>IF($N39="Complete",IF(NOT(ISBLANK(J39)),VLOOKUP(J39,'2D.Report SMS TYN'!$D$5:$J$1005,7,FALSE),""),"")</f>
        <v/>
      </c>
      <c r="P39" s="140" t="str">
        <f>IF($N39="Complete",IF(NOT(ISBLANK(K39)),VLOOKUP(K39,'2D.Report SMS TYN'!$D$5:$J$1005,7,FALSE),""),"")</f>
        <v/>
      </c>
      <c r="Q39" s="140" t="str">
        <f>IF($N39="Complete",IF(NOT(ISBLANK(L39)),VLOOKUP(L39,'2D.Report SMS TYN'!$D$5:$J$1005,7,FALSE),""),"")</f>
        <v/>
      </c>
      <c r="R39" s="140" t="str">
        <f>IF(N39="Complete",IF(COUNTIF($J$12:$J39,$J39)+COUNTIF($K$12:$K39,$J39)+COUNTIF($L$12:$L39,$J39)&gt;1,"Data Duplicate",""),"")</f>
        <v/>
      </c>
      <c r="S39" s="140" t="str">
        <f>IF($N39="Complete",VLOOKUP($B39,'2C.Report TOS PostCall'!$B$2:$U$842,2,FALSE)," ")</f>
        <v xml:space="preserve"> </v>
      </c>
      <c r="T39" s="140" t="str">
        <f>IF($N39="Complete",VLOOKUP($B39,'2C.Report TOS PostCall'!$B$2:$U$842,4,FALSE)," ")</f>
        <v xml:space="preserve"> </v>
      </c>
      <c r="U39" s="140" t="str">
        <f>IF($N39="Complete",VLOOKUP($B39,'2C.Report TOS PostCall'!$B$2:$U$842,7,FALSE)," ")</f>
        <v xml:space="preserve"> </v>
      </c>
      <c r="V39" s="140" t="str">
        <f>IF($N39="Complete",VLOOKUP($B39,'2C.Report TOS PostCall'!$B$2:$U$842,5,FALSE)," ")</f>
        <v xml:space="preserve"> </v>
      </c>
      <c r="W39" s="140" t="str">
        <f>IF($N39="Complete",VLOOKUP($B39,'2C.Report TOS PostCall'!$B$2:$U$842,6,FALSE)," ")</f>
        <v xml:space="preserve"> </v>
      </c>
      <c r="X39" s="140" t="str">
        <f>IF($N39="Complete",VLOOKUP($B39,'2C.Report TOS PostCall'!$B$2:$U$842,8,FALSE)," ")</f>
        <v xml:space="preserve"> </v>
      </c>
      <c r="Y39" s="140" t="str">
        <f>IF($N39="Complete",VLOOKUP($B39,'2C.Report TOS PostCall'!$B$2:$U$842,9,FALSE)," ")</f>
        <v xml:space="preserve"> </v>
      </c>
      <c r="Z39" s="140" t="str">
        <f>IF($N39="Complete",VLOOKUP($B39,'2C.Report TOS PostCall'!$B$2:$U$842,11,FALSE)," ")</f>
        <v xml:space="preserve"> </v>
      </c>
      <c r="AA39" s="140" t="str">
        <f>IF($N39="Complete",VLOOKUP($B39,'2C.Report TOS PostCall'!$B$2:$U$842,12,FALSE)," ")</f>
        <v xml:space="preserve"> </v>
      </c>
      <c r="AB39" s="140" t="str">
        <f>IF($N39="Complete",VLOOKUP($B39,'2C.Report TOS PostCall'!$B$2:$U$842,13,FALSE)," ")</f>
        <v xml:space="preserve"> </v>
      </c>
      <c r="AC39" s="140" t="str">
        <f>IF($N39="Complete",VLOOKUP($B39,'2C.Report TOS PostCall'!$B$2:$U$842,14,FALSE)," ")</f>
        <v xml:space="preserve"> </v>
      </c>
      <c r="AD39" s="140" t="str">
        <f>IF($N39="Complete",VLOOKUP($B39,'2C.Report TOS PostCall'!$B$2:$U$842,16,FALSE)," ")</f>
        <v xml:space="preserve"> </v>
      </c>
      <c r="AE39" s="140" t="str">
        <f>IF($N39="Complete",VLOOKUP($B39,'2C.Report TOS PostCall'!$B$2:$U$842,15,FALSE)," ")</f>
        <v xml:space="preserve"> </v>
      </c>
      <c r="AF39" s="140" t="str">
        <f>IF($N39="Complete",VLOOKUP($B39,'2C.Report TOS PostCall'!$B$2:$U$842,17,FALSE)," ")</f>
        <v xml:space="preserve"> </v>
      </c>
      <c r="AK39" s="17"/>
    </row>
    <row r="40" spans="1:37" s="16" customFormat="1">
      <c r="A40" s="18">
        <v>29</v>
      </c>
      <c r="B40" s="19"/>
      <c r="C40" s="19"/>
      <c r="D40" s="62"/>
      <c r="E40" s="65"/>
      <c r="F40" s="63"/>
      <c r="G40" s="63"/>
      <c r="H40" s="64"/>
      <c r="I40" s="62"/>
      <c r="J40" s="66"/>
      <c r="K40" s="66"/>
      <c r="L40" s="66"/>
      <c r="M40" s="66"/>
      <c r="N40" s="62"/>
      <c r="O40" s="140" t="str">
        <f>IF($N40="Complete",IF(NOT(ISBLANK(J40)),VLOOKUP(J40,'2D.Report SMS TYN'!$D$5:$J$1005,7,FALSE),""),"")</f>
        <v/>
      </c>
      <c r="P40" s="140" t="str">
        <f>IF($N40="Complete",IF(NOT(ISBLANK(K40)),VLOOKUP(K40,'2D.Report SMS TYN'!$D$5:$J$1005,7,FALSE),""),"")</f>
        <v/>
      </c>
      <c r="Q40" s="140" t="str">
        <f>IF($N40="Complete",IF(NOT(ISBLANK(L40)),VLOOKUP(L40,'2D.Report SMS TYN'!$D$5:$J$1005,7,FALSE),""),"")</f>
        <v/>
      </c>
      <c r="R40" s="140" t="str">
        <f>IF(N40="Complete",IF(COUNTIF($J$12:$J40,$J40)+COUNTIF($K$12:$K40,$J40)+COUNTIF($L$12:$L40,$J40)&gt;1,"Data Duplicate",""),"")</f>
        <v/>
      </c>
      <c r="S40" s="140" t="str">
        <f>IF($N40="Complete",VLOOKUP($B40,'2C.Report TOS PostCall'!$B$2:$U$842,2,FALSE)," ")</f>
        <v xml:space="preserve"> </v>
      </c>
      <c r="T40" s="140" t="str">
        <f>IF($N40="Complete",VLOOKUP($B40,'2C.Report TOS PostCall'!$B$2:$U$842,4,FALSE)," ")</f>
        <v xml:space="preserve"> </v>
      </c>
      <c r="U40" s="140" t="str">
        <f>IF($N40="Complete",VLOOKUP($B40,'2C.Report TOS PostCall'!$B$2:$U$842,7,FALSE)," ")</f>
        <v xml:space="preserve"> </v>
      </c>
      <c r="V40" s="140" t="str">
        <f>IF($N40="Complete",VLOOKUP($B40,'2C.Report TOS PostCall'!$B$2:$U$842,5,FALSE)," ")</f>
        <v xml:space="preserve"> </v>
      </c>
      <c r="W40" s="140" t="str">
        <f>IF($N40="Complete",VLOOKUP($B40,'2C.Report TOS PostCall'!$B$2:$U$842,6,FALSE)," ")</f>
        <v xml:space="preserve"> </v>
      </c>
      <c r="X40" s="140" t="str">
        <f>IF($N40="Complete",VLOOKUP($B40,'2C.Report TOS PostCall'!$B$2:$U$842,8,FALSE)," ")</f>
        <v xml:space="preserve"> </v>
      </c>
      <c r="Y40" s="140" t="str">
        <f>IF($N40="Complete",VLOOKUP($B40,'2C.Report TOS PostCall'!$B$2:$U$842,9,FALSE)," ")</f>
        <v xml:space="preserve"> </v>
      </c>
      <c r="Z40" s="140" t="str">
        <f>IF($N40="Complete",VLOOKUP($B40,'2C.Report TOS PostCall'!$B$2:$U$842,11,FALSE)," ")</f>
        <v xml:space="preserve"> </v>
      </c>
      <c r="AA40" s="140" t="str">
        <f>IF($N40="Complete",VLOOKUP($B40,'2C.Report TOS PostCall'!$B$2:$U$842,12,FALSE)," ")</f>
        <v xml:space="preserve"> </v>
      </c>
      <c r="AB40" s="140" t="str">
        <f>IF($N40="Complete",VLOOKUP($B40,'2C.Report TOS PostCall'!$B$2:$U$842,13,FALSE)," ")</f>
        <v xml:space="preserve"> </v>
      </c>
      <c r="AC40" s="140" t="str">
        <f>IF($N40="Complete",VLOOKUP($B40,'2C.Report TOS PostCall'!$B$2:$U$842,14,FALSE)," ")</f>
        <v xml:space="preserve"> </v>
      </c>
      <c r="AD40" s="140" t="str">
        <f>IF($N40="Complete",VLOOKUP($B40,'2C.Report TOS PostCall'!$B$2:$U$842,16,FALSE)," ")</f>
        <v xml:space="preserve"> </v>
      </c>
      <c r="AE40" s="140" t="str">
        <f>IF($N40="Complete",VLOOKUP($B40,'2C.Report TOS PostCall'!$B$2:$U$842,15,FALSE)," ")</f>
        <v xml:space="preserve"> </v>
      </c>
      <c r="AF40" s="140" t="str">
        <f>IF($N40="Complete",VLOOKUP($B40,'2C.Report TOS PostCall'!$B$2:$U$842,17,FALSE)," ")</f>
        <v xml:space="preserve"> </v>
      </c>
      <c r="AK40" s="17"/>
    </row>
    <row r="41" spans="1:37" s="16" customFormat="1">
      <c r="A41" s="18">
        <v>30</v>
      </c>
      <c r="B41" s="19"/>
      <c r="C41" s="19"/>
      <c r="D41" s="62"/>
      <c r="E41" s="64"/>
      <c r="F41" s="67"/>
      <c r="G41" s="67"/>
      <c r="H41" s="67"/>
      <c r="I41" s="67"/>
      <c r="J41" s="72"/>
      <c r="K41" s="72"/>
      <c r="L41" s="72"/>
      <c r="M41" s="72"/>
      <c r="N41" s="62"/>
      <c r="O41" s="140" t="str">
        <f>IF($N41="Complete",IF(NOT(ISBLANK(J41)),VLOOKUP(J41,'2D.Report SMS TYN'!$D$5:$J$1005,7,FALSE),""),"")</f>
        <v/>
      </c>
      <c r="P41" s="140" t="str">
        <f>IF($N41="Complete",IF(NOT(ISBLANK(K41)),VLOOKUP(K41,'2D.Report SMS TYN'!$D$5:$J$1005,7,FALSE),""),"")</f>
        <v/>
      </c>
      <c r="Q41" s="140" t="str">
        <f>IF($N41="Complete",IF(NOT(ISBLANK(L41)),VLOOKUP(L41,'2D.Report SMS TYN'!$D$5:$J$1005,7,FALSE),""),"")</f>
        <v/>
      </c>
      <c r="R41" s="140" t="str">
        <f>IF(N41="Complete",IF(COUNTIF($J$12:$J41,$J41)+COUNTIF($K$12:$K41,$J41)+COUNTIF($L$12:$L41,$J41)&gt;1,"Data Duplicate",""),"")</f>
        <v/>
      </c>
      <c r="S41" s="140" t="str">
        <f>IF($N41="Complete",VLOOKUP($B41,'2C.Report TOS PostCall'!$B$2:$U$842,2,FALSE)," ")</f>
        <v xml:space="preserve"> </v>
      </c>
      <c r="T41" s="140" t="str">
        <f>IF($N41="Complete",VLOOKUP($B41,'2C.Report TOS PostCall'!$B$2:$U$842,4,FALSE)," ")</f>
        <v xml:space="preserve"> </v>
      </c>
      <c r="U41" s="140" t="str">
        <f>IF($N41="Complete",VLOOKUP($B41,'2C.Report TOS PostCall'!$B$2:$U$842,7,FALSE)," ")</f>
        <v xml:space="preserve"> </v>
      </c>
      <c r="V41" s="140" t="str">
        <f>IF($N41="Complete",VLOOKUP($B41,'2C.Report TOS PostCall'!$B$2:$U$842,5,FALSE)," ")</f>
        <v xml:space="preserve"> </v>
      </c>
      <c r="W41" s="140" t="str">
        <f>IF($N41="Complete",VLOOKUP($B41,'2C.Report TOS PostCall'!$B$2:$U$842,6,FALSE)," ")</f>
        <v xml:space="preserve"> </v>
      </c>
      <c r="X41" s="140" t="str">
        <f>IF($N41="Complete",VLOOKUP($B41,'2C.Report TOS PostCall'!$B$2:$U$842,8,FALSE)," ")</f>
        <v xml:space="preserve"> </v>
      </c>
      <c r="Y41" s="140" t="str">
        <f>IF($N41="Complete",VLOOKUP($B41,'2C.Report TOS PostCall'!$B$2:$U$842,9,FALSE)," ")</f>
        <v xml:space="preserve"> </v>
      </c>
      <c r="Z41" s="140" t="str">
        <f>IF($N41="Complete",VLOOKUP($B41,'2C.Report TOS PostCall'!$B$2:$U$842,11,FALSE)," ")</f>
        <v xml:space="preserve"> </v>
      </c>
      <c r="AA41" s="140" t="str">
        <f>IF($N41="Complete",VLOOKUP($B41,'2C.Report TOS PostCall'!$B$2:$U$842,12,FALSE)," ")</f>
        <v xml:space="preserve"> </v>
      </c>
      <c r="AB41" s="140" t="str">
        <f>IF($N41="Complete",VLOOKUP($B41,'2C.Report TOS PostCall'!$B$2:$U$842,13,FALSE)," ")</f>
        <v xml:space="preserve"> </v>
      </c>
      <c r="AC41" s="140" t="str">
        <f>IF($N41="Complete",VLOOKUP($B41,'2C.Report TOS PostCall'!$B$2:$U$842,14,FALSE)," ")</f>
        <v xml:space="preserve"> </v>
      </c>
      <c r="AD41" s="140" t="str">
        <f>IF($N41="Complete",VLOOKUP($B41,'2C.Report TOS PostCall'!$B$2:$U$842,16,FALSE)," ")</f>
        <v xml:space="preserve"> </v>
      </c>
      <c r="AE41" s="140" t="str">
        <f>IF($N41="Complete",VLOOKUP($B41,'2C.Report TOS PostCall'!$B$2:$U$842,15,FALSE)," ")</f>
        <v xml:space="preserve"> </v>
      </c>
      <c r="AF41" s="140" t="str">
        <f>IF($N41="Complete",VLOOKUP($B41,'2C.Report TOS PostCall'!$B$2:$U$842,17,FALSE)," ")</f>
        <v xml:space="preserve"> </v>
      </c>
      <c r="AK41" s="17"/>
    </row>
    <row r="42" spans="1:37" s="16" customFormat="1">
      <c r="A42" s="18">
        <v>31</v>
      </c>
      <c r="B42" s="19"/>
      <c r="C42" s="19"/>
      <c r="D42" s="62"/>
      <c r="E42" s="64"/>
      <c r="F42" s="67"/>
      <c r="G42" s="67"/>
      <c r="H42" s="67"/>
      <c r="I42" s="67"/>
      <c r="J42" s="68"/>
      <c r="K42" s="68"/>
      <c r="L42" s="68"/>
      <c r="M42" s="68"/>
      <c r="N42" s="62"/>
      <c r="O42" s="140" t="str">
        <f>IF($N42="Complete",IF(NOT(ISBLANK(J42)),VLOOKUP(J42,'2D.Report SMS TYN'!$D$5:$J$1005,7,FALSE),""),"")</f>
        <v/>
      </c>
      <c r="P42" s="140" t="str">
        <f>IF($N42="Complete",IF(NOT(ISBLANK(K42)),VLOOKUP(K42,'2D.Report SMS TYN'!$D$5:$J$1005,7,FALSE),""),"")</f>
        <v/>
      </c>
      <c r="Q42" s="140" t="str">
        <f>IF($N42="Complete",IF(NOT(ISBLANK(L42)),VLOOKUP(L42,'2D.Report SMS TYN'!$D$5:$J$1005,7,FALSE),""),"")</f>
        <v/>
      </c>
      <c r="R42" s="140" t="str">
        <f>IF(N42="Complete",IF(COUNTIF($J$12:$J42,$J42)+COUNTIF($K$12:$K42,$J42)+COUNTIF($L$12:$L42,$J42)&gt;1,"Data Duplicate",""),"")</f>
        <v/>
      </c>
      <c r="S42" s="140" t="str">
        <f>IF($N42="Complete",VLOOKUP($B42,'2C.Report TOS PostCall'!$B$2:$U$842,2,FALSE)," ")</f>
        <v xml:space="preserve"> </v>
      </c>
      <c r="T42" s="140" t="str">
        <f>IF($N42="Complete",VLOOKUP($B42,'2C.Report TOS PostCall'!$B$2:$U$842,4,FALSE)," ")</f>
        <v xml:space="preserve"> </v>
      </c>
      <c r="U42" s="140" t="str">
        <f>IF($N42="Complete",VLOOKUP($B42,'2C.Report TOS PostCall'!$B$2:$U$842,7,FALSE)," ")</f>
        <v xml:space="preserve"> </v>
      </c>
      <c r="V42" s="140" t="str">
        <f>IF($N42="Complete",VLOOKUP($B42,'2C.Report TOS PostCall'!$B$2:$U$842,5,FALSE)," ")</f>
        <v xml:space="preserve"> </v>
      </c>
      <c r="W42" s="140" t="str">
        <f>IF($N42="Complete",VLOOKUP($B42,'2C.Report TOS PostCall'!$B$2:$U$842,6,FALSE)," ")</f>
        <v xml:space="preserve"> </v>
      </c>
      <c r="X42" s="140" t="str">
        <f>IF($N42="Complete",VLOOKUP($B42,'2C.Report TOS PostCall'!$B$2:$U$842,8,FALSE)," ")</f>
        <v xml:space="preserve"> </v>
      </c>
      <c r="Y42" s="140" t="str">
        <f>IF($N42="Complete",VLOOKUP($B42,'2C.Report TOS PostCall'!$B$2:$U$842,9,FALSE)," ")</f>
        <v xml:space="preserve"> </v>
      </c>
      <c r="Z42" s="140" t="str">
        <f>IF($N42="Complete",VLOOKUP($B42,'2C.Report TOS PostCall'!$B$2:$U$842,11,FALSE)," ")</f>
        <v xml:space="preserve"> </v>
      </c>
      <c r="AA42" s="140" t="str">
        <f>IF($N42="Complete",VLOOKUP($B42,'2C.Report TOS PostCall'!$B$2:$U$842,12,FALSE)," ")</f>
        <v xml:space="preserve"> </v>
      </c>
      <c r="AB42" s="140" t="str">
        <f>IF($N42="Complete",VLOOKUP($B42,'2C.Report TOS PostCall'!$B$2:$U$842,13,FALSE)," ")</f>
        <v xml:space="preserve"> </v>
      </c>
      <c r="AC42" s="140" t="str">
        <f>IF($N42="Complete",VLOOKUP($B42,'2C.Report TOS PostCall'!$B$2:$U$842,14,FALSE)," ")</f>
        <v xml:space="preserve"> </v>
      </c>
      <c r="AD42" s="140" t="str">
        <f>IF($N42="Complete",VLOOKUP($B42,'2C.Report TOS PostCall'!$B$2:$U$842,16,FALSE)," ")</f>
        <v xml:space="preserve"> </v>
      </c>
      <c r="AE42" s="140" t="str">
        <f>IF($N42="Complete",VLOOKUP($B42,'2C.Report TOS PostCall'!$B$2:$U$842,15,FALSE)," ")</f>
        <v xml:space="preserve"> </v>
      </c>
      <c r="AF42" s="140" t="str">
        <f>IF($N42="Complete",VLOOKUP($B42,'2C.Report TOS PostCall'!$B$2:$U$842,17,FALSE)," ")</f>
        <v xml:space="preserve"> </v>
      </c>
      <c r="AK42" s="17"/>
    </row>
    <row r="43" spans="1:37" s="16" customFormat="1">
      <c r="A43" s="18">
        <v>32</v>
      </c>
      <c r="B43" s="19"/>
      <c r="C43" s="19"/>
      <c r="D43" s="62"/>
      <c r="E43" s="62"/>
      <c r="F43" s="67"/>
      <c r="G43" s="67"/>
      <c r="H43" s="67"/>
      <c r="I43" s="67"/>
      <c r="J43" s="71"/>
      <c r="K43" s="71"/>
      <c r="L43" s="71"/>
      <c r="M43" s="71"/>
      <c r="N43" s="62"/>
      <c r="O43" s="140" t="str">
        <f>IF($N43="Complete",IF(NOT(ISBLANK(J43)),VLOOKUP(J43,'2D.Report SMS TYN'!$D$5:$J$1005,7,FALSE),""),"")</f>
        <v/>
      </c>
      <c r="P43" s="140" t="str">
        <f>IF($N43="Complete",IF(NOT(ISBLANK(K43)),VLOOKUP(K43,'2D.Report SMS TYN'!$D$5:$J$1005,7,FALSE),""),"")</f>
        <v/>
      </c>
      <c r="Q43" s="140" t="str">
        <f>IF($N43="Complete",IF(NOT(ISBLANK(L43)),VLOOKUP(L43,'2D.Report SMS TYN'!$D$5:$J$1005,7,FALSE),""),"")</f>
        <v/>
      </c>
      <c r="R43" s="140" t="str">
        <f>IF(N43="Complete",IF(COUNTIF($J$12:$J43,$J43)+COUNTIF($K$12:$K43,$J43)+COUNTIF($L$12:$L43,$J43)&gt;1,"Data Duplicate",""),"")</f>
        <v/>
      </c>
      <c r="S43" s="140" t="str">
        <f>IF($N43="Complete",VLOOKUP($B43,'2C.Report TOS PostCall'!$B$2:$U$842,2,FALSE)," ")</f>
        <v xml:space="preserve"> </v>
      </c>
      <c r="T43" s="140" t="str">
        <f>IF($N43="Complete",VLOOKUP($B43,'2C.Report TOS PostCall'!$B$2:$U$842,4,FALSE)," ")</f>
        <v xml:space="preserve"> </v>
      </c>
      <c r="U43" s="140" t="str">
        <f>IF($N43="Complete",VLOOKUP($B43,'2C.Report TOS PostCall'!$B$2:$U$842,7,FALSE)," ")</f>
        <v xml:space="preserve"> </v>
      </c>
      <c r="V43" s="140" t="str">
        <f>IF($N43="Complete",VLOOKUP($B43,'2C.Report TOS PostCall'!$B$2:$U$842,5,FALSE)," ")</f>
        <v xml:space="preserve"> </v>
      </c>
      <c r="W43" s="140" t="str">
        <f>IF($N43="Complete",VLOOKUP($B43,'2C.Report TOS PostCall'!$B$2:$U$842,6,FALSE)," ")</f>
        <v xml:space="preserve"> </v>
      </c>
      <c r="X43" s="140" t="str">
        <f>IF($N43="Complete",VLOOKUP($B43,'2C.Report TOS PostCall'!$B$2:$U$842,8,FALSE)," ")</f>
        <v xml:space="preserve"> </v>
      </c>
      <c r="Y43" s="140" t="str">
        <f>IF($N43="Complete",VLOOKUP($B43,'2C.Report TOS PostCall'!$B$2:$U$842,9,FALSE)," ")</f>
        <v xml:space="preserve"> </v>
      </c>
      <c r="Z43" s="140" t="str">
        <f>IF($N43="Complete",VLOOKUP($B43,'2C.Report TOS PostCall'!$B$2:$U$842,11,FALSE)," ")</f>
        <v xml:space="preserve"> </v>
      </c>
      <c r="AA43" s="140" t="str">
        <f>IF($N43="Complete",VLOOKUP($B43,'2C.Report TOS PostCall'!$B$2:$U$842,12,FALSE)," ")</f>
        <v xml:space="preserve"> </v>
      </c>
      <c r="AB43" s="140" t="str">
        <f>IF($N43="Complete",VLOOKUP($B43,'2C.Report TOS PostCall'!$B$2:$U$842,13,FALSE)," ")</f>
        <v xml:space="preserve"> </v>
      </c>
      <c r="AC43" s="140" t="str">
        <f>IF($N43="Complete",VLOOKUP($B43,'2C.Report TOS PostCall'!$B$2:$U$842,14,FALSE)," ")</f>
        <v xml:space="preserve"> </v>
      </c>
      <c r="AD43" s="140" t="str">
        <f>IF($N43="Complete",VLOOKUP($B43,'2C.Report TOS PostCall'!$B$2:$U$842,16,FALSE)," ")</f>
        <v xml:space="preserve"> </v>
      </c>
      <c r="AE43" s="140" t="str">
        <f>IF($N43="Complete",VLOOKUP($B43,'2C.Report TOS PostCall'!$B$2:$U$842,15,FALSE)," ")</f>
        <v xml:space="preserve"> </v>
      </c>
      <c r="AF43" s="140" t="str">
        <f>IF($N43="Complete",VLOOKUP($B43,'2C.Report TOS PostCall'!$B$2:$U$842,17,FALSE)," ")</f>
        <v xml:space="preserve"> </v>
      </c>
      <c r="AK43" s="17"/>
    </row>
    <row r="44" spans="1:37" s="16" customFormat="1">
      <c r="A44" s="18">
        <v>33</v>
      </c>
      <c r="B44" s="19"/>
      <c r="C44" s="19"/>
      <c r="D44" s="62"/>
      <c r="E44" s="65"/>
      <c r="F44" s="63"/>
      <c r="G44" s="63"/>
      <c r="H44" s="64"/>
      <c r="I44" s="62"/>
      <c r="J44" s="66"/>
      <c r="K44" s="66"/>
      <c r="L44" s="66"/>
      <c r="M44" s="66"/>
      <c r="N44" s="62"/>
      <c r="O44" s="140" t="str">
        <f>IF($N44="Complete",IF(NOT(ISBLANK(J44)),VLOOKUP(J44,'2D.Report SMS TYN'!$D$5:$J$1005,7,FALSE),""),"")</f>
        <v/>
      </c>
      <c r="P44" s="140" t="str">
        <f>IF($N44="Complete",IF(NOT(ISBLANK(K44)),VLOOKUP(K44,'2D.Report SMS TYN'!$D$5:$J$1005,7,FALSE),""),"")</f>
        <v/>
      </c>
      <c r="Q44" s="140" t="str">
        <f>IF($N44="Complete",IF(NOT(ISBLANK(L44)),VLOOKUP(L44,'2D.Report SMS TYN'!$D$5:$J$1005,7,FALSE),""),"")</f>
        <v/>
      </c>
      <c r="R44" s="140" t="str">
        <f>IF(N44="Complete",IF(COUNTIF($J$12:$J44,$J44)+COUNTIF($K$12:$K44,$J44)+COUNTIF($L$12:$L44,$J44)&gt;1,"Data Duplicate",""),"")</f>
        <v/>
      </c>
      <c r="S44" s="140" t="str">
        <f>IF($N44="Complete",VLOOKUP($B44,'2C.Report TOS PostCall'!$B$2:$U$842,2,FALSE)," ")</f>
        <v xml:space="preserve"> </v>
      </c>
      <c r="T44" s="140" t="str">
        <f>IF($N44="Complete",VLOOKUP($B44,'2C.Report TOS PostCall'!$B$2:$U$842,4,FALSE)," ")</f>
        <v xml:space="preserve"> </v>
      </c>
      <c r="U44" s="140" t="str">
        <f>IF($N44="Complete",VLOOKUP($B44,'2C.Report TOS PostCall'!$B$2:$U$842,7,FALSE)," ")</f>
        <v xml:space="preserve"> </v>
      </c>
      <c r="V44" s="140" t="str">
        <f>IF($N44="Complete",VLOOKUP($B44,'2C.Report TOS PostCall'!$B$2:$U$842,5,FALSE)," ")</f>
        <v xml:space="preserve"> </v>
      </c>
      <c r="W44" s="140" t="str">
        <f>IF($N44="Complete",VLOOKUP($B44,'2C.Report TOS PostCall'!$B$2:$U$842,6,FALSE)," ")</f>
        <v xml:space="preserve"> </v>
      </c>
      <c r="X44" s="140" t="str">
        <f>IF($N44="Complete",VLOOKUP($B44,'2C.Report TOS PostCall'!$B$2:$U$842,8,FALSE)," ")</f>
        <v xml:space="preserve"> </v>
      </c>
      <c r="Y44" s="140" t="str">
        <f>IF($N44="Complete",VLOOKUP($B44,'2C.Report TOS PostCall'!$B$2:$U$842,9,FALSE)," ")</f>
        <v xml:space="preserve"> </v>
      </c>
      <c r="Z44" s="140" t="str">
        <f>IF($N44="Complete",VLOOKUP($B44,'2C.Report TOS PostCall'!$B$2:$U$842,11,FALSE)," ")</f>
        <v xml:space="preserve"> </v>
      </c>
      <c r="AA44" s="140" t="str">
        <f>IF($N44="Complete",VLOOKUP($B44,'2C.Report TOS PostCall'!$B$2:$U$842,12,FALSE)," ")</f>
        <v xml:space="preserve"> </v>
      </c>
      <c r="AB44" s="140" t="str">
        <f>IF($N44="Complete",VLOOKUP($B44,'2C.Report TOS PostCall'!$B$2:$U$842,13,FALSE)," ")</f>
        <v xml:space="preserve"> </v>
      </c>
      <c r="AC44" s="140" t="str">
        <f>IF($N44="Complete",VLOOKUP($B44,'2C.Report TOS PostCall'!$B$2:$U$842,14,FALSE)," ")</f>
        <v xml:space="preserve"> </v>
      </c>
      <c r="AD44" s="140" t="str">
        <f>IF($N44="Complete",VLOOKUP($B44,'2C.Report TOS PostCall'!$B$2:$U$842,16,FALSE)," ")</f>
        <v xml:space="preserve"> </v>
      </c>
      <c r="AE44" s="140" t="str">
        <f>IF($N44="Complete",VLOOKUP($B44,'2C.Report TOS PostCall'!$B$2:$U$842,15,FALSE)," ")</f>
        <v xml:space="preserve"> </v>
      </c>
      <c r="AF44" s="140" t="str">
        <f>IF($N44="Complete",VLOOKUP($B44,'2C.Report TOS PostCall'!$B$2:$U$842,17,FALSE)," ")</f>
        <v xml:space="preserve"> </v>
      </c>
      <c r="AK44" s="17"/>
    </row>
    <row r="45" spans="1:37" s="16" customFormat="1">
      <c r="A45" s="18">
        <v>34</v>
      </c>
      <c r="B45" s="19"/>
      <c r="C45" s="19"/>
      <c r="D45" s="62"/>
      <c r="E45" s="62"/>
      <c r="F45" s="67"/>
      <c r="G45" s="67"/>
      <c r="H45" s="67"/>
      <c r="I45" s="67"/>
      <c r="J45" s="68"/>
      <c r="K45" s="68"/>
      <c r="L45" s="68"/>
      <c r="M45" s="68"/>
      <c r="N45" s="62"/>
      <c r="O45" s="140" t="str">
        <f>IF($N45="Complete",IF(NOT(ISBLANK(J45)),VLOOKUP(J45,'2D.Report SMS TYN'!$D$5:$J$1005,7,FALSE),""),"")</f>
        <v/>
      </c>
      <c r="P45" s="140" t="str">
        <f>IF($N45="Complete",IF(NOT(ISBLANK(K45)),VLOOKUP(K45,'2D.Report SMS TYN'!$D$5:$J$1005,7,FALSE),""),"")</f>
        <v/>
      </c>
      <c r="Q45" s="140" t="str">
        <f>IF($N45="Complete",IF(NOT(ISBLANK(L45)),VLOOKUP(L45,'2D.Report SMS TYN'!$D$5:$J$1005,7,FALSE),""),"")</f>
        <v/>
      </c>
      <c r="R45" s="140" t="str">
        <f>IF(N45="Complete",IF(COUNTIF($J$12:$J45,$J45)+COUNTIF($K$12:$K45,$J45)+COUNTIF($L$12:$L45,$J45)&gt;1,"Data Duplicate",""),"")</f>
        <v/>
      </c>
      <c r="S45" s="140" t="str">
        <f>IF($N45="Complete",VLOOKUP($B45,'2C.Report TOS PostCall'!$B$2:$U$842,2,FALSE)," ")</f>
        <v xml:space="preserve"> </v>
      </c>
      <c r="T45" s="140" t="str">
        <f>IF($N45="Complete",VLOOKUP($B45,'2C.Report TOS PostCall'!$B$2:$U$842,4,FALSE)," ")</f>
        <v xml:space="preserve"> </v>
      </c>
      <c r="U45" s="140" t="str">
        <f>IF($N45="Complete",VLOOKUP($B45,'2C.Report TOS PostCall'!$B$2:$U$842,7,FALSE)," ")</f>
        <v xml:space="preserve"> </v>
      </c>
      <c r="V45" s="140" t="str">
        <f>IF($N45="Complete",VLOOKUP($B45,'2C.Report TOS PostCall'!$B$2:$U$842,5,FALSE)," ")</f>
        <v xml:space="preserve"> </v>
      </c>
      <c r="W45" s="140" t="str">
        <f>IF($N45="Complete",VLOOKUP($B45,'2C.Report TOS PostCall'!$B$2:$U$842,6,FALSE)," ")</f>
        <v xml:space="preserve"> </v>
      </c>
      <c r="X45" s="140" t="str">
        <f>IF($N45="Complete",VLOOKUP($B45,'2C.Report TOS PostCall'!$B$2:$U$842,8,FALSE)," ")</f>
        <v xml:space="preserve"> </v>
      </c>
      <c r="Y45" s="140" t="str">
        <f>IF($N45="Complete",VLOOKUP($B45,'2C.Report TOS PostCall'!$B$2:$U$842,9,FALSE)," ")</f>
        <v xml:space="preserve"> </v>
      </c>
      <c r="Z45" s="140" t="str">
        <f>IF($N45="Complete",VLOOKUP($B45,'2C.Report TOS PostCall'!$B$2:$U$842,11,FALSE)," ")</f>
        <v xml:space="preserve"> </v>
      </c>
      <c r="AA45" s="140" t="str">
        <f>IF($N45="Complete",VLOOKUP($B45,'2C.Report TOS PostCall'!$B$2:$U$842,12,FALSE)," ")</f>
        <v xml:space="preserve"> </v>
      </c>
      <c r="AB45" s="140" t="str">
        <f>IF($N45="Complete",VLOOKUP($B45,'2C.Report TOS PostCall'!$B$2:$U$842,13,FALSE)," ")</f>
        <v xml:space="preserve"> </v>
      </c>
      <c r="AC45" s="140" t="str">
        <f>IF($N45="Complete",VLOOKUP($B45,'2C.Report TOS PostCall'!$B$2:$U$842,14,FALSE)," ")</f>
        <v xml:space="preserve"> </v>
      </c>
      <c r="AD45" s="140" t="str">
        <f>IF($N45="Complete",VLOOKUP($B45,'2C.Report TOS PostCall'!$B$2:$U$842,16,FALSE)," ")</f>
        <v xml:space="preserve"> </v>
      </c>
      <c r="AE45" s="140" t="str">
        <f>IF($N45="Complete",VLOOKUP($B45,'2C.Report TOS PostCall'!$B$2:$U$842,15,FALSE)," ")</f>
        <v xml:space="preserve"> </v>
      </c>
      <c r="AF45" s="140" t="str">
        <f>IF($N45="Complete",VLOOKUP($B45,'2C.Report TOS PostCall'!$B$2:$U$842,17,FALSE)," ")</f>
        <v xml:space="preserve"> </v>
      </c>
      <c r="AK45" s="17"/>
    </row>
    <row r="46" spans="1:37" s="16" customFormat="1">
      <c r="A46" s="18">
        <v>35</v>
      </c>
      <c r="B46" s="19"/>
      <c r="C46" s="19"/>
      <c r="D46" s="62"/>
      <c r="E46" s="67"/>
      <c r="F46" s="67"/>
      <c r="G46" s="67"/>
      <c r="H46" s="67"/>
      <c r="I46" s="67"/>
      <c r="J46" s="68"/>
      <c r="K46" s="68"/>
      <c r="L46" s="68"/>
      <c r="M46" s="68"/>
      <c r="N46" s="62"/>
      <c r="O46" s="140" t="str">
        <f>IF($N46="Complete",IF(NOT(ISBLANK(J46)),VLOOKUP(J46,'2D.Report SMS TYN'!$D$5:$J$1005,7,FALSE),""),"")</f>
        <v/>
      </c>
      <c r="P46" s="140" t="str">
        <f>IF($N46="Complete",IF(NOT(ISBLANK(K46)),VLOOKUP(K46,'2D.Report SMS TYN'!$D$5:$J$1005,7,FALSE),""),"")</f>
        <v/>
      </c>
      <c r="Q46" s="140" t="str">
        <f>IF($N46="Complete",IF(NOT(ISBLANK(L46)),VLOOKUP(L46,'2D.Report SMS TYN'!$D$5:$J$1005,7,FALSE),""),"")</f>
        <v/>
      </c>
      <c r="R46" s="140" t="str">
        <f>IF(N46="Complete",IF(COUNTIF($J$12:$J46,$J46)+COUNTIF($K$12:$K46,$J46)+COUNTIF($L$12:$L46,$J46)&gt;1,"Data Duplicate",""),"")</f>
        <v/>
      </c>
      <c r="S46" s="140" t="str">
        <f>IF($N46="Complete",VLOOKUP($B46,'2C.Report TOS PostCall'!$B$2:$U$842,2,FALSE)," ")</f>
        <v xml:space="preserve"> </v>
      </c>
      <c r="T46" s="140" t="str">
        <f>IF($N46="Complete",VLOOKUP($B46,'2C.Report TOS PostCall'!$B$2:$U$842,4,FALSE)," ")</f>
        <v xml:space="preserve"> </v>
      </c>
      <c r="U46" s="140" t="str">
        <f>IF($N46="Complete",VLOOKUP($B46,'2C.Report TOS PostCall'!$B$2:$U$842,7,FALSE)," ")</f>
        <v xml:space="preserve"> </v>
      </c>
      <c r="V46" s="140" t="str">
        <f>IF($N46="Complete",VLOOKUP($B46,'2C.Report TOS PostCall'!$B$2:$U$842,5,FALSE)," ")</f>
        <v xml:space="preserve"> </v>
      </c>
      <c r="W46" s="140" t="str">
        <f>IF($N46="Complete",VLOOKUP($B46,'2C.Report TOS PostCall'!$B$2:$U$842,6,FALSE)," ")</f>
        <v xml:space="preserve"> </v>
      </c>
      <c r="X46" s="140" t="str">
        <f>IF($N46="Complete",VLOOKUP($B46,'2C.Report TOS PostCall'!$B$2:$U$842,8,FALSE)," ")</f>
        <v xml:space="preserve"> </v>
      </c>
      <c r="Y46" s="140" t="str">
        <f>IF($N46="Complete",VLOOKUP($B46,'2C.Report TOS PostCall'!$B$2:$U$842,9,FALSE)," ")</f>
        <v xml:space="preserve"> </v>
      </c>
      <c r="Z46" s="140" t="str">
        <f>IF($N46="Complete",VLOOKUP($B46,'2C.Report TOS PostCall'!$B$2:$U$842,11,FALSE)," ")</f>
        <v xml:space="preserve"> </v>
      </c>
      <c r="AA46" s="140" t="str">
        <f>IF($N46="Complete",VLOOKUP($B46,'2C.Report TOS PostCall'!$B$2:$U$842,12,FALSE)," ")</f>
        <v xml:space="preserve"> </v>
      </c>
      <c r="AB46" s="140" t="str">
        <f>IF($N46="Complete",VLOOKUP($B46,'2C.Report TOS PostCall'!$B$2:$U$842,13,FALSE)," ")</f>
        <v xml:space="preserve"> </v>
      </c>
      <c r="AC46" s="140" t="str">
        <f>IF($N46="Complete",VLOOKUP($B46,'2C.Report TOS PostCall'!$B$2:$U$842,14,FALSE)," ")</f>
        <v xml:space="preserve"> </v>
      </c>
      <c r="AD46" s="140" t="str">
        <f>IF($N46="Complete",VLOOKUP($B46,'2C.Report TOS PostCall'!$B$2:$U$842,16,FALSE)," ")</f>
        <v xml:space="preserve"> </v>
      </c>
      <c r="AE46" s="140" t="str">
        <f>IF($N46="Complete",VLOOKUP($B46,'2C.Report TOS PostCall'!$B$2:$U$842,15,FALSE)," ")</f>
        <v xml:space="preserve"> </v>
      </c>
      <c r="AF46" s="140" t="str">
        <f>IF($N46="Complete",VLOOKUP($B46,'2C.Report TOS PostCall'!$B$2:$U$842,17,FALSE)," ")</f>
        <v xml:space="preserve"> </v>
      </c>
      <c r="AK46" s="17"/>
    </row>
    <row r="47" spans="1:37" s="16" customFormat="1">
      <c r="A47" s="18">
        <v>36</v>
      </c>
      <c r="B47" s="19"/>
      <c r="C47" s="19"/>
      <c r="D47" s="62"/>
      <c r="E47" s="62"/>
      <c r="F47" s="67"/>
      <c r="G47" s="67"/>
      <c r="H47" s="67"/>
      <c r="I47" s="67"/>
      <c r="J47" s="72"/>
      <c r="K47" s="72"/>
      <c r="L47" s="72"/>
      <c r="M47" s="72"/>
      <c r="N47" s="62"/>
      <c r="O47" s="140" t="str">
        <f>IF($N47="Complete",IF(NOT(ISBLANK(J47)),VLOOKUP(J47,'2D.Report SMS TYN'!$D$5:$J$1005,7,FALSE),""),"")</f>
        <v/>
      </c>
      <c r="P47" s="140" t="str">
        <f>IF($N47="Complete",IF(NOT(ISBLANK(K47)),VLOOKUP(K47,'2D.Report SMS TYN'!$D$5:$J$1005,7,FALSE),""),"")</f>
        <v/>
      </c>
      <c r="Q47" s="140" t="str">
        <f>IF($N47="Complete",IF(NOT(ISBLANK(L47)),VLOOKUP(L47,'2D.Report SMS TYN'!$D$5:$J$1005,7,FALSE),""),"")</f>
        <v/>
      </c>
      <c r="R47" s="140" t="str">
        <f>IF(N47="Complete",IF(COUNTIF($J$12:$J47,$J47)+COUNTIF($K$12:$K47,$J47)+COUNTIF($L$12:$L47,$J47)&gt;1,"Data Duplicate",""),"")</f>
        <v/>
      </c>
      <c r="S47" s="140" t="str">
        <f>IF($N47="Complete",VLOOKUP($B47,'2C.Report TOS PostCall'!$B$2:$U$842,2,FALSE)," ")</f>
        <v xml:space="preserve"> </v>
      </c>
      <c r="T47" s="140" t="str">
        <f>IF($N47="Complete",VLOOKUP($B47,'2C.Report TOS PostCall'!$B$2:$U$842,4,FALSE)," ")</f>
        <v xml:space="preserve"> </v>
      </c>
      <c r="U47" s="140" t="str">
        <f>IF($N47="Complete",VLOOKUP($B47,'2C.Report TOS PostCall'!$B$2:$U$842,7,FALSE)," ")</f>
        <v xml:space="preserve"> </v>
      </c>
      <c r="V47" s="140" t="str">
        <f>IF($N47="Complete",VLOOKUP($B47,'2C.Report TOS PostCall'!$B$2:$U$842,5,FALSE)," ")</f>
        <v xml:space="preserve"> </v>
      </c>
      <c r="W47" s="140" t="str">
        <f>IF($N47="Complete",VLOOKUP($B47,'2C.Report TOS PostCall'!$B$2:$U$842,6,FALSE)," ")</f>
        <v xml:space="preserve"> </v>
      </c>
      <c r="X47" s="140" t="str">
        <f>IF($N47="Complete",VLOOKUP($B47,'2C.Report TOS PostCall'!$B$2:$U$842,8,FALSE)," ")</f>
        <v xml:space="preserve"> </v>
      </c>
      <c r="Y47" s="140" t="str">
        <f>IF($N47="Complete",VLOOKUP($B47,'2C.Report TOS PostCall'!$B$2:$U$842,9,FALSE)," ")</f>
        <v xml:space="preserve"> </v>
      </c>
      <c r="Z47" s="140" t="str">
        <f>IF($N47="Complete",VLOOKUP($B47,'2C.Report TOS PostCall'!$B$2:$U$842,11,FALSE)," ")</f>
        <v xml:space="preserve"> </v>
      </c>
      <c r="AA47" s="140" t="str">
        <f>IF($N47="Complete",VLOOKUP($B47,'2C.Report TOS PostCall'!$B$2:$U$842,12,FALSE)," ")</f>
        <v xml:space="preserve"> </v>
      </c>
      <c r="AB47" s="140" t="str">
        <f>IF($N47="Complete",VLOOKUP($B47,'2C.Report TOS PostCall'!$B$2:$U$842,13,FALSE)," ")</f>
        <v xml:space="preserve"> </v>
      </c>
      <c r="AC47" s="140" t="str">
        <f>IF($N47="Complete",VLOOKUP($B47,'2C.Report TOS PostCall'!$B$2:$U$842,14,FALSE)," ")</f>
        <v xml:space="preserve"> </v>
      </c>
      <c r="AD47" s="140" t="str">
        <f>IF($N47="Complete",VLOOKUP($B47,'2C.Report TOS PostCall'!$B$2:$U$842,16,FALSE)," ")</f>
        <v xml:space="preserve"> </v>
      </c>
      <c r="AE47" s="140" t="str">
        <f>IF($N47="Complete",VLOOKUP($B47,'2C.Report TOS PostCall'!$B$2:$U$842,15,FALSE)," ")</f>
        <v xml:space="preserve"> </v>
      </c>
      <c r="AF47" s="140" t="str">
        <f>IF($N47="Complete",VLOOKUP($B47,'2C.Report TOS PostCall'!$B$2:$U$842,17,FALSE)," ")</f>
        <v xml:space="preserve"> </v>
      </c>
      <c r="AK47" s="17"/>
    </row>
    <row r="48" spans="1:37" s="16" customFormat="1">
      <c r="A48" s="18">
        <v>37</v>
      </c>
      <c r="B48" s="19"/>
      <c r="C48" s="19"/>
      <c r="D48" s="62"/>
      <c r="E48" s="62"/>
      <c r="F48" s="67"/>
      <c r="G48" s="67"/>
      <c r="H48" s="67"/>
      <c r="I48" s="67"/>
      <c r="J48" s="68"/>
      <c r="K48" s="68"/>
      <c r="L48" s="68"/>
      <c r="M48" s="68"/>
      <c r="N48" s="62"/>
      <c r="O48" s="140" t="str">
        <f>IF($N48="Complete",IF(NOT(ISBLANK(J48)),VLOOKUP(J48,'2D.Report SMS TYN'!$D$5:$J$1005,7,FALSE),""),"")</f>
        <v/>
      </c>
      <c r="P48" s="140" t="str">
        <f>IF($N48="Complete",IF(NOT(ISBLANK(K48)),VLOOKUP(K48,'2D.Report SMS TYN'!$D$5:$J$1005,7,FALSE),""),"")</f>
        <v/>
      </c>
      <c r="Q48" s="140" t="str">
        <f>IF($N48="Complete",IF(NOT(ISBLANK(L48)),VLOOKUP(L48,'2D.Report SMS TYN'!$D$5:$J$1005,7,FALSE),""),"")</f>
        <v/>
      </c>
      <c r="R48" s="140" t="str">
        <f>IF(N48="Complete",IF(COUNTIF($J$12:$J48,$J48)+COUNTIF($K$12:$K48,$J48)+COUNTIF($L$12:$L48,$J48)&gt;1,"Data Duplicate",""),"")</f>
        <v/>
      </c>
      <c r="S48" s="140" t="str">
        <f>IF($N48="Complete",VLOOKUP($B48,'2C.Report TOS PostCall'!$B$2:$U$842,2,FALSE)," ")</f>
        <v xml:space="preserve"> </v>
      </c>
      <c r="T48" s="140" t="str">
        <f>IF($N48="Complete",VLOOKUP($B48,'2C.Report TOS PostCall'!$B$2:$U$842,4,FALSE)," ")</f>
        <v xml:space="preserve"> </v>
      </c>
      <c r="U48" s="140" t="str">
        <f>IF($N48="Complete",VLOOKUP($B48,'2C.Report TOS PostCall'!$B$2:$U$842,7,FALSE)," ")</f>
        <v xml:space="preserve"> </v>
      </c>
      <c r="V48" s="140" t="str">
        <f>IF($N48="Complete",VLOOKUP($B48,'2C.Report TOS PostCall'!$B$2:$U$842,5,FALSE)," ")</f>
        <v xml:space="preserve"> </v>
      </c>
      <c r="W48" s="140" t="str">
        <f>IF($N48="Complete",VLOOKUP($B48,'2C.Report TOS PostCall'!$B$2:$U$842,6,FALSE)," ")</f>
        <v xml:space="preserve"> </v>
      </c>
      <c r="X48" s="140" t="str">
        <f>IF($N48="Complete",VLOOKUP($B48,'2C.Report TOS PostCall'!$B$2:$U$842,8,FALSE)," ")</f>
        <v xml:space="preserve"> </v>
      </c>
      <c r="Y48" s="140" t="str">
        <f>IF($N48="Complete",VLOOKUP($B48,'2C.Report TOS PostCall'!$B$2:$U$842,9,FALSE)," ")</f>
        <v xml:space="preserve"> </v>
      </c>
      <c r="Z48" s="140" t="str">
        <f>IF($N48="Complete",VLOOKUP($B48,'2C.Report TOS PostCall'!$B$2:$U$842,11,FALSE)," ")</f>
        <v xml:space="preserve"> </v>
      </c>
      <c r="AA48" s="140" t="str">
        <f>IF($N48="Complete",VLOOKUP($B48,'2C.Report TOS PostCall'!$B$2:$U$842,12,FALSE)," ")</f>
        <v xml:space="preserve"> </v>
      </c>
      <c r="AB48" s="140" t="str">
        <f>IF($N48="Complete",VLOOKUP($B48,'2C.Report TOS PostCall'!$B$2:$U$842,13,FALSE)," ")</f>
        <v xml:space="preserve"> </v>
      </c>
      <c r="AC48" s="140" t="str">
        <f>IF($N48="Complete",VLOOKUP($B48,'2C.Report TOS PostCall'!$B$2:$U$842,14,FALSE)," ")</f>
        <v xml:space="preserve"> </v>
      </c>
      <c r="AD48" s="140" t="str">
        <f>IF($N48="Complete",VLOOKUP($B48,'2C.Report TOS PostCall'!$B$2:$U$842,16,FALSE)," ")</f>
        <v xml:space="preserve"> </v>
      </c>
      <c r="AE48" s="140" t="str">
        <f>IF($N48="Complete",VLOOKUP($B48,'2C.Report TOS PostCall'!$B$2:$U$842,15,FALSE)," ")</f>
        <v xml:space="preserve"> </v>
      </c>
      <c r="AF48" s="140" t="str">
        <f>IF($N48="Complete",VLOOKUP($B48,'2C.Report TOS PostCall'!$B$2:$U$842,17,FALSE)," ")</f>
        <v xml:space="preserve"> </v>
      </c>
      <c r="AK48" s="17"/>
    </row>
    <row r="49" spans="1:37" s="16" customFormat="1">
      <c r="A49" s="18">
        <v>38</v>
      </c>
      <c r="B49" s="19"/>
      <c r="C49" s="19"/>
      <c r="D49" s="62"/>
      <c r="E49" s="62"/>
      <c r="F49" s="67"/>
      <c r="G49" s="67"/>
      <c r="H49" s="67"/>
      <c r="I49" s="67"/>
      <c r="J49" s="71"/>
      <c r="K49" s="71"/>
      <c r="L49" s="71"/>
      <c r="M49" s="71"/>
      <c r="N49" s="62"/>
      <c r="O49" s="140" t="str">
        <f>IF($N49="Complete",IF(NOT(ISBLANK(J49)),VLOOKUP(J49,'2D.Report SMS TYN'!$D$5:$J$1005,7,FALSE),""),"")</f>
        <v/>
      </c>
      <c r="P49" s="140" t="str">
        <f>IF($N49="Complete",IF(NOT(ISBLANK(K49)),VLOOKUP(K49,'2D.Report SMS TYN'!$D$5:$J$1005,7,FALSE),""),"")</f>
        <v/>
      </c>
      <c r="Q49" s="140" t="str">
        <f>IF($N49="Complete",IF(NOT(ISBLANK(L49)),VLOOKUP(L49,'2D.Report SMS TYN'!$D$5:$J$1005,7,FALSE),""),"")</f>
        <v/>
      </c>
      <c r="R49" s="140" t="str">
        <f>IF(N49="Complete",IF(COUNTIF($J$12:$J49,$J49)+COUNTIF($K$12:$K49,$J49)+COUNTIF($L$12:$L49,$J49)&gt;1,"Data Duplicate",""),"")</f>
        <v/>
      </c>
      <c r="S49" s="140" t="str">
        <f>IF($N49="Complete",VLOOKUP($B49,'2C.Report TOS PostCall'!$B$2:$U$842,2,FALSE)," ")</f>
        <v xml:space="preserve"> </v>
      </c>
      <c r="T49" s="140" t="str">
        <f>IF($N49="Complete",VLOOKUP($B49,'2C.Report TOS PostCall'!$B$2:$U$842,4,FALSE)," ")</f>
        <v xml:space="preserve"> </v>
      </c>
      <c r="U49" s="140" t="str">
        <f>IF($N49="Complete",VLOOKUP($B49,'2C.Report TOS PostCall'!$B$2:$U$842,7,FALSE)," ")</f>
        <v xml:space="preserve"> </v>
      </c>
      <c r="V49" s="140" t="str">
        <f>IF($N49="Complete",VLOOKUP($B49,'2C.Report TOS PostCall'!$B$2:$U$842,5,FALSE)," ")</f>
        <v xml:space="preserve"> </v>
      </c>
      <c r="W49" s="140" t="str">
        <f>IF($N49="Complete",VLOOKUP($B49,'2C.Report TOS PostCall'!$B$2:$U$842,6,FALSE)," ")</f>
        <v xml:space="preserve"> </v>
      </c>
      <c r="X49" s="140" t="str">
        <f>IF($N49="Complete",VLOOKUP($B49,'2C.Report TOS PostCall'!$B$2:$U$842,8,FALSE)," ")</f>
        <v xml:space="preserve"> </v>
      </c>
      <c r="Y49" s="140" t="str">
        <f>IF($N49="Complete",VLOOKUP($B49,'2C.Report TOS PostCall'!$B$2:$U$842,9,FALSE)," ")</f>
        <v xml:space="preserve"> </v>
      </c>
      <c r="Z49" s="140" t="str">
        <f>IF($N49="Complete",VLOOKUP($B49,'2C.Report TOS PostCall'!$B$2:$U$842,11,FALSE)," ")</f>
        <v xml:space="preserve"> </v>
      </c>
      <c r="AA49" s="140" t="str">
        <f>IF($N49="Complete",VLOOKUP($B49,'2C.Report TOS PostCall'!$B$2:$U$842,12,FALSE)," ")</f>
        <v xml:space="preserve"> </v>
      </c>
      <c r="AB49" s="140" t="str">
        <f>IF($N49="Complete",VLOOKUP($B49,'2C.Report TOS PostCall'!$B$2:$U$842,13,FALSE)," ")</f>
        <v xml:space="preserve"> </v>
      </c>
      <c r="AC49" s="140" t="str">
        <f>IF($N49="Complete",VLOOKUP($B49,'2C.Report TOS PostCall'!$B$2:$U$842,14,FALSE)," ")</f>
        <v xml:space="preserve"> </v>
      </c>
      <c r="AD49" s="140" t="str">
        <f>IF($N49="Complete",VLOOKUP($B49,'2C.Report TOS PostCall'!$B$2:$U$842,16,FALSE)," ")</f>
        <v xml:space="preserve"> </v>
      </c>
      <c r="AE49" s="140" t="str">
        <f>IF($N49="Complete",VLOOKUP($B49,'2C.Report TOS PostCall'!$B$2:$U$842,15,FALSE)," ")</f>
        <v xml:space="preserve"> </v>
      </c>
      <c r="AF49" s="140" t="str">
        <f>IF($N49="Complete",VLOOKUP($B49,'2C.Report TOS PostCall'!$B$2:$U$842,17,FALSE)," ")</f>
        <v xml:space="preserve"> </v>
      </c>
      <c r="AK49" s="17"/>
    </row>
    <row r="50" spans="1:37" s="16" customFormat="1">
      <c r="A50" s="18">
        <v>39</v>
      </c>
      <c r="B50" s="19"/>
      <c r="C50" s="19"/>
      <c r="D50" s="62"/>
      <c r="E50" s="65"/>
      <c r="F50" s="63"/>
      <c r="G50" s="63"/>
      <c r="H50" s="64"/>
      <c r="I50" s="62"/>
      <c r="J50" s="66"/>
      <c r="K50" s="66"/>
      <c r="L50" s="66"/>
      <c r="M50" s="66"/>
      <c r="N50" s="62"/>
      <c r="O50" s="140" t="str">
        <f>IF($N50="Complete",IF(NOT(ISBLANK(J50)),VLOOKUP(J50,'2D.Report SMS TYN'!$D$5:$J$1005,7,FALSE),""),"")</f>
        <v/>
      </c>
      <c r="P50" s="140" t="str">
        <f>IF($N50="Complete",IF(NOT(ISBLANK(K50)),VLOOKUP(K50,'2D.Report SMS TYN'!$D$5:$J$1005,7,FALSE),""),"")</f>
        <v/>
      </c>
      <c r="Q50" s="140" t="str">
        <f>IF($N50="Complete",IF(NOT(ISBLANK(L50)),VLOOKUP(L50,'2D.Report SMS TYN'!$D$5:$J$1005,7,FALSE),""),"")</f>
        <v/>
      </c>
      <c r="R50" s="140" t="str">
        <f>IF(N50="Complete",IF(COUNTIF($J$12:$J50,$J50)+COUNTIF($K$12:$K50,$J50)+COUNTIF($L$12:$L50,$J50)&gt;1,"Data Duplicate",""),"")</f>
        <v/>
      </c>
      <c r="S50" s="140" t="str">
        <f>IF($N50="Complete",VLOOKUP($B50,'2C.Report TOS PostCall'!$B$2:$U$842,2,FALSE)," ")</f>
        <v xml:space="preserve"> </v>
      </c>
      <c r="T50" s="140" t="str">
        <f>IF($N50="Complete",VLOOKUP($B50,'2C.Report TOS PostCall'!$B$2:$U$842,4,FALSE)," ")</f>
        <v xml:space="preserve"> </v>
      </c>
      <c r="U50" s="140" t="str">
        <f>IF($N50="Complete",VLOOKUP($B50,'2C.Report TOS PostCall'!$B$2:$U$842,7,FALSE)," ")</f>
        <v xml:space="preserve"> </v>
      </c>
      <c r="V50" s="140" t="str">
        <f>IF($N50="Complete",VLOOKUP($B50,'2C.Report TOS PostCall'!$B$2:$U$842,5,FALSE)," ")</f>
        <v xml:space="preserve"> </v>
      </c>
      <c r="W50" s="140" t="str">
        <f>IF($N50="Complete",VLOOKUP($B50,'2C.Report TOS PostCall'!$B$2:$U$842,6,FALSE)," ")</f>
        <v xml:space="preserve"> </v>
      </c>
      <c r="X50" s="140" t="str">
        <f>IF($N50="Complete",VLOOKUP($B50,'2C.Report TOS PostCall'!$B$2:$U$842,8,FALSE)," ")</f>
        <v xml:space="preserve"> </v>
      </c>
      <c r="Y50" s="140" t="str">
        <f>IF($N50="Complete",VLOOKUP($B50,'2C.Report TOS PostCall'!$B$2:$U$842,9,FALSE)," ")</f>
        <v xml:space="preserve"> </v>
      </c>
      <c r="Z50" s="140" t="str">
        <f>IF($N50="Complete",VLOOKUP($B50,'2C.Report TOS PostCall'!$B$2:$U$842,11,FALSE)," ")</f>
        <v xml:space="preserve"> </v>
      </c>
      <c r="AA50" s="140" t="str">
        <f>IF($N50="Complete",VLOOKUP($B50,'2C.Report TOS PostCall'!$B$2:$U$842,12,FALSE)," ")</f>
        <v xml:space="preserve"> </v>
      </c>
      <c r="AB50" s="140" t="str">
        <f>IF($N50="Complete",VLOOKUP($B50,'2C.Report TOS PostCall'!$B$2:$U$842,13,FALSE)," ")</f>
        <v xml:space="preserve"> </v>
      </c>
      <c r="AC50" s="140" t="str">
        <f>IF($N50="Complete",VLOOKUP($B50,'2C.Report TOS PostCall'!$B$2:$U$842,14,FALSE)," ")</f>
        <v xml:space="preserve"> </v>
      </c>
      <c r="AD50" s="140" t="str">
        <f>IF($N50="Complete",VLOOKUP($B50,'2C.Report TOS PostCall'!$B$2:$U$842,16,FALSE)," ")</f>
        <v xml:space="preserve"> </v>
      </c>
      <c r="AE50" s="140" t="str">
        <f>IF($N50="Complete",VLOOKUP($B50,'2C.Report TOS PostCall'!$B$2:$U$842,15,FALSE)," ")</f>
        <v xml:space="preserve"> </v>
      </c>
      <c r="AF50" s="140" t="str">
        <f>IF($N50="Complete",VLOOKUP($B50,'2C.Report TOS PostCall'!$B$2:$U$842,17,FALSE)," ")</f>
        <v xml:space="preserve"> </v>
      </c>
      <c r="AK50" s="17"/>
    </row>
    <row r="51" spans="1:37" s="16" customFormat="1">
      <c r="A51" s="18">
        <v>40</v>
      </c>
      <c r="B51" s="19"/>
      <c r="C51" s="19"/>
      <c r="D51" s="62"/>
      <c r="E51" s="65"/>
      <c r="F51" s="63"/>
      <c r="G51" s="63"/>
      <c r="H51" s="64"/>
      <c r="I51" s="62"/>
      <c r="J51" s="66"/>
      <c r="K51" s="66"/>
      <c r="L51" s="66"/>
      <c r="M51" s="66"/>
      <c r="N51" s="62"/>
      <c r="O51" s="140" t="str">
        <f>IF($N51="Complete",IF(NOT(ISBLANK(J51)),VLOOKUP(J51,'2D.Report SMS TYN'!$D$5:$J$1005,7,FALSE),""),"")</f>
        <v/>
      </c>
      <c r="P51" s="140" t="str">
        <f>IF($N51="Complete",IF(NOT(ISBLANK(K51)),VLOOKUP(K51,'2D.Report SMS TYN'!$D$5:$J$1005,7,FALSE),""),"")</f>
        <v/>
      </c>
      <c r="Q51" s="140" t="str">
        <f>IF($N51="Complete",IF(NOT(ISBLANK(L51)),VLOOKUP(L51,'2D.Report SMS TYN'!$D$5:$J$1005,7,FALSE),""),"")</f>
        <v/>
      </c>
      <c r="R51" s="140" t="str">
        <f>IF(N51="Complete",IF(COUNTIF($J$12:$J51,$J51)+COUNTIF($K$12:$K51,$J51)+COUNTIF($L$12:$L51,$J51)&gt;1,"Data Duplicate",""),"")</f>
        <v/>
      </c>
      <c r="S51" s="140" t="str">
        <f>IF($N51="Complete",VLOOKUP($B51,'2C.Report TOS PostCall'!$B$2:$U$842,2,FALSE)," ")</f>
        <v xml:space="preserve"> </v>
      </c>
      <c r="T51" s="140" t="str">
        <f>IF($N51="Complete",VLOOKUP($B51,'2C.Report TOS PostCall'!$B$2:$U$842,4,FALSE)," ")</f>
        <v xml:space="preserve"> </v>
      </c>
      <c r="U51" s="140" t="str">
        <f>IF($N51="Complete",VLOOKUP($B51,'2C.Report TOS PostCall'!$B$2:$U$842,7,FALSE)," ")</f>
        <v xml:space="preserve"> </v>
      </c>
      <c r="V51" s="140" t="str">
        <f>IF($N51="Complete",VLOOKUP($B51,'2C.Report TOS PostCall'!$B$2:$U$842,5,FALSE)," ")</f>
        <v xml:space="preserve"> </v>
      </c>
      <c r="W51" s="140" t="str">
        <f>IF($N51="Complete",VLOOKUP($B51,'2C.Report TOS PostCall'!$B$2:$U$842,6,FALSE)," ")</f>
        <v xml:space="preserve"> </v>
      </c>
      <c r="X51" s="140" t="str">
        <f>IF($N51="Complete",VLOOKUP($B51,'2C.Report TOS PostCall'!$B$2:$U$842,8,FALSE)," ")</f>
        <v xml:space="preserve"> </v>
      </c>
      <c r="Y51" s="140" t="str">
        <f>IF($N51="Complete",VLOOKUP($B51,'2C.Report TOS PostCall'!$B$2:$U$842,9,FALSE)," ")</f>
        <v xml:space="preserve"> </v>
      </c>
      <c r="Z51" s="140" t="str">
        <f>IF($N51="Complete",VLOOKUP($B51,'2C.Report TOS PostCall'!$B$2:$U$842,11,FALSE)," ")</f>
        <v xml:space="preserve"> </v>
      </c>
      <c r="AA51" s="140" t="str">
        <f>IF($N51="Complete",VLOOKUP($B51,'2C.Report TOS PostCall'!$B$2:$U$842,12,FALSE)," ")</f>
        <v xml:space="preserve"> </v>
      </c>
      <c r="AB51" s="140" t="str">
        <f>IF($N51="Complete",VLOOKUP($B51,'2C.Report TOS PostCall'!$B$2:$U$842,13,FALSE)," ")</f>
        <v xml:space="preserve"> </v>
      </c>
      <c r="AC51" s="140" t="str">
        <f>IF($N51="Complete",VLOOKUP($B51,'2C.Report TOS PostCall'!$B$2:$U$842,14,FALSE)," ")</f>
        <v xml:space="preserve"> </v>
      </c>
      <c r="AD51" s="140" t="str">
        <f>IF($N51="Complete",VLOOKUP($B51,'2C.Report TOS PostCall'!$B$2:$U$842,16,FALSE)," ")</f>
        <v xml:space="preserve"> </v>
      </c>
      <c r="AE51" s="140" t="str">
        <f>IF($N51="Complete",VLOOKUP($B51,'2C.Report TOS PostCall'!$B$2:$U$842,15,FALSE)," ")</f>
        <v xml:space="preserve"> </v>
      </c>
      <c r="AF51" s="140" t="str">
        <f>IF($N51="Complete",VLOOKUP($B51,'2C.Report TOS PostCall'!$B$2:$U$842,17,FALSE)," ")</f>
        <v xml:space="preserve"> </v>
      </c>
      <c r="AK51" s="17"/>
    </row>
    <row r="52" spans="1:37" s="16" customFormat="1">
      <c r="A52" s="18">
        <v>41</v>
      </c>
      <c r="B52" s="19"/>
      <c r="C52" s="19"/>
      <c r="D52" s="62"/>
      <c r="E52" s="65"/>
      <c r="F52" s="63"/>
      <c r="G52" s="63"/>
      <c r="H52" s="64"/>
      <c r="I52" s="62"/>
      <c r="J52" s="66"/>
      <c r="K52" s="66"/>
      <c r="L52" s="66"/>
      <c r="M52" s="66"/>
      <c r="N52" s="62"/>
      <c r="O52" s="140" t="str">
        <f>IF($N52="Complete",IF(NOT(ISBLANK(J52)),VLOOKUP(J52,'2D.Report SMS TYN'!$D$5:$J$1005,7,FALSE),""),"")</f>
        <v/>
      </c>
      <c r="P52" s="140" t="str">
        <f>IF($N52="Complete",IF(NOT(ISBLANK(K52)),VLOOKUP(K52,'2D.Report SMS TYN'!$D$5:$J$1005,7,FALSE),""),"")</f>
        <v/>
      </c>
      <c r="Q52" s="140" t="str">
        <f>IF($N52="Complete",IF(NOT(ISBLANK(L52)),VLOOKUP(L52,'2D.Report SMS TYN'!$D$5:$J$1005,7,FALSE),""),"")</f>
        <v/>
      </c>
      <c r="R52" s="140" t="str">
        <f>IF(N52="Complete",IF(COUNTIF($J$12:$J52,$J52)+COUNTIF($K$12:$K52,$J52)+COUNTIF($L$12:$L52,$J52)&gt;1,"Data Duplicate",""),"")</f>
        <v/>
      </c>
      <c r="S52" s="140" t="str">
        <f>IF($N52="Complete",VLOOKUP($B52,'2C.Report TOS PostCall'!$B$2:$U$842,2,FALSE)," ")</f>
        <v xml:space="preserve"> </v>
      </c>
      <c r="T52" s="140" t="str">
        <f>IF($N52="Complete",VLOOKUP($B52,'2C.Report TOS PostCall'!$B$2:$U$842,4,FALSE)," ")</f>
        <v xml:space="preserve"> </v>
      </c>
      <c r="U52" s="140" t="str">
        <f>IF($N52="Complete",VLOOKUP($B52,'2C.Report TOS PostCall'!$B$2:$U$842,7,FALSE)," ")</f>
        <v xml:space="preserve"> </v>
      </c>
      <c r="V52" s="140" t="str">
        <f>IF($N52="Complete",VLOOKUP($B52,'2C.Report TOS PostCall'!$B$2:$U$842,5,FALSE)," ")</f>
        <v xml:space="preserve"> </v>
      </c>
      <c r="W52" s="140" t="str">
        <f>IF($N52="Complete",VLOOKUP($B52,'2C.Report TOS PostCall'!$B$2:$U$842,6,FALSE)," ")</f>
        <v xml:space="preserve"> </v>
      </c>
      <c r="X52" s="140" t="str">
        <f>IF($N52="Complete",VLOOKUP($B52,'2C.Report TOS PostCall'!$B$2:$U$842,8,FALSE)," ")</f>
        <v xml:space="preserve"> </v>
      </c>
      <c r="Y52" s="140" t="str">
        <f>IF($N52="Complete",VLOOKUP($B52,'2C.Report TOS PostCall'!$B$2:$U$842,9,FALSE)," ")</f>
        <v xml:space="preserve"> </v>
      </c>
      <c r="Z52" s="140" t="str">
        <f>IF($N52="Complete",VLOOKUP($B52,'2C.Report TOS PostCall'!$B$2:$U$842,11,FALSE)," ")</f>
        <v xml:space="preserve"> </v>
      </c>
      <c r="AA52" s="140" t="str">
        <f>IF($N52="Complete",VLOOKUP($B52,'2C.Report TOS PostCall'!$B$2:$U$842,12,FALSE)," ")</f>
        <v xml:space="preserve"> </v>
      </c>
      <c r="AB52" s="140" t="str">
        <f>IF($N52="Complete",VLOOKUP($B52,'2C.Report TOS PostCall'!$B$2:$U$842,13,FALSE)," ")</f>
        <v xml:space="preserve"> </v>
      </c>
      <c r="AC52" s="140" t="str">
        <f>IF($N52="Complete",VLOOKUP($B52,'2C.Report TOS PostCall'!$B$2:$U$842,14,FALSE)," ")</f>
        <v xml:space="preserve"> </v>
      </c>
      <c r="AD52" s="140" t="str">
        <f>IF($N52="Complete",VLOOKUP($B52,'2C.Report TOS PostCall'!$B$2:$U$842,16,FALSE)," ")</f>
        <v xml:space="preserve"> </v>
      </c>
      <c r="AE52" s="140" t="str">
        <f>IF($N52="Complete",VLOOKUP($B52,'2C.Report TOS PostCall'!$B$2:$U$842,15,FALSE)," ")</f>
        <v xml:space="preserve"> </v>
      </c>
      <c r="AF52" s="140" t="str">
        <f>IF($N52="Complete",VLOOKUP($B52,'2C.Report TOS PostCall'!$B$2:$U$842,17,FALSE)," ")</f>
        <v xml:space="preserve"> </v>
      </c>
      <c r="AK52" s="17"/>
    </row>
    <row r="53" spans="1:37" s="16" customFormat="1">
      <c r="A53" s="18">
        <v>42</v>
      </c>
      <c r="B53" s="19"/>
      <c r="C53" s="19"/>
      <c r="D53" s="62"/>
      <c r="E53" s="67"/>
      <c r="F53" s="67"/>
      <c r="G53" s="67"/>
      <c r="H53" s="67"/>
      <c r="I53" s="67"/>
      <c r="J53" s="70"/>
      <c r="K53" s="70"/>
      <c r="L53" s="70"/>
      <c r="M53" s="70"/>
      <c r="N53" s="62"/>
      <c r="O53" s="140" t="str">
        <f>IF($N53="Complete",IF(NOT(ISBLANK(J53)),VLOOKUP(J53,'2D.Report SMS TYN'!$D$5:$J$1005,7,FALSE),""),"")</f>
        <v/>
      </c>
      <c r="P53" s="140" t="str">
        <f>IF($N53="Complete",IF(NOT(ISBLANK(K53)),VLOOKUP(K53,'2D.Report SMS TYN'!$D$5:$J$1005,7,FALSE),""),"")</f>
        <v/>
      </c>
      <c r="Q53" s="140" t="str">
        <f>IF($N53="Complete",IF(NOT(ISBLANK(L53)),VLOOKUP(L53,'2D.Report SMS TYN'!$D$5:$J$1005,7,FALSE),""),"")</f>
        <v/>
      </c>
      <c r="R53" s="140" t="str">
        <f>IF(N53="Complete",IF(COUNTIF($J$12:$J53,$J53)+COUNTIF($K$12:$K53,$J53)+COUNTIF($L$12:$L53,$J53)&gt;1,"Data Duplicate",""),"")</f>
        <v/>
      </c>
      <c r="S53" s="140" t="str">
        <f>IF($N53="Complete",VLOOKUP($B53,'2C.Report TOS PostCall'!$B$2:$U$842,2,FALSE)," ")</f>
        <v xml:space="preserve"> </v>
      </c>
      <c r="T53" s="140" t="str">
        <f>IF($N53="Complete",VLOOKUP($B53,'2C.Report TOS PostCall'!$B$2:$U$842,4,FALSE)," ")</f>
        <v xml:space="preserve"> </v>
      </c>
      <c r="U53" s="140" t="str">
        <f>IF($N53="Complete",VLOOKUP($B53,'2C.Report TOS PostCall'!$B$2:$U$842,7,FALSE)," ")</f>
        <v xml:space="preserve"> </v>
      </c>
      <c r="V53" s="140" t="str">
        <f>IF($N53="Complete",VLOOKUP($B53,'2C.Report TOS PostCall'!$B$2:$U$842,5,FALSE)," ")</f>
        <v xml:space="preserve"> </v>
      </c>
      <c r="W53" s="140" t="str">
        <f>IF($N53="Complete",VLOOKUP($B53,'2C.Report TOS PostCall'!$B$2:$U$842,6,FALSE)," ")</f>
        <v xml:space="preserve"> </v>
      </c>
      <c r="X53" s="140" t="str">
        <f>IF($N53="Complete",VLOOKUP($B53,'2C.Report TOS PostCall'!$B$2:$U$842,8,FALSE)," ")</f>
        <v xml:space="preserve"> </v>
      </c>
      <c r="Y53" s="140" t="str">
        <f>IF($N53="Complete",VLOOKUP($B53,'2C.Report TOS PostCall'!$B$2:$U$842,9,FALSE)," ")</f>
        <v xml:space="preserve"> </v>
      </c>
      <c r="Z53" s="140" t="str">
        <f>IF($N53="Complete",VLOOKUP($B53,'2C.Report TOS PostCall'!$B$2:$U$842,11,FALSE)," ")</f>
        <v xml:space="preserve"> </v>
      </c>
      <c r="AA53" s="140" t="str">
        <f>IF($N53="Complete",VLOOKUP($B53,'2C.Report TOS PostCall'!$B$2:$U$842,12,FALSE)," ")</f>
        <v xml:space="preserve"> </v>
      </c>
      <c r="AB53" s="140" t="str">
        <f>IF($N53="Complete",VLOOKUP($B53,'2C.Report TOS PostCall'!$B$2:$U$842,13,FALSE)," ")</f>
        <v xml:space="preserve"> </v>
      </c>
      <c r="AC53" s="140" t="str">
        <f>IF($N53="Complete",VLOOKUP($B53,'2C.Report TOS PostCall'!$B$2:$U$842,14,FALSE)," ")</f>
        <v xml:space="preserve"> </v>
      </c>
      <c r="AD53" s="140" t="str">
        <f>IF($N53="Complete",VLOOKUP($B53,'2C.Report TOS PostCall'!$B$2:$U$842,16,FALSE)," ")</f>
        <v xml:space="preserve"> </v>
      </c>
      <c r="AE53" s="140" t="str">
        <f>IF($N53="Complete",VLOOKUP($B53,'2C.Report TOS PostCall'!$B$2:$U$842,15,FALSE)," ")</f>
        <v xml:space="preserve"> </v>
      </c>
      <c r="AF53" s="140" t="str">
        <f>IF($N53="Complete",VLOOKUP($B53,'2C.Report TOS PostCall'!$B$2:$U$842,17,FALSE)," ")</f>
        <v xml:space="preserve"> </v>
      </c>
      <c r="AK53" s="17"/>
    </row>
    <row r="54" spans="1:37" s="16" customFormat="1">
      <c r="A54" s="18">
        <v>43</v>
      </c>
      <c r="B54" s="19"/>
      <c r="C54" s="19"/>
      <c r="D54" s="62"/>
      <c r="E54" s="62"/>
      <c r="F54" s="69"/>
      <c r="G54" s="69"/>
      <c r="H54" s="62"/>
      <c r="I54" s="69"/>
      <c r="J54" s="73"/>
      <c r="K54" s="73"/>
      <c r="L54" s="73"/>
      <c r="M54" s="73"/>
      <c r="N54" s="62"/>
      <c r="O54" s="140" t="str">
        <f>IF($N54="Complete",IF(NOT(ISBLANK(J54)),VLOOKUP(J54,'2D.Report SMS TYN'!$D$5:$J$1005,7,FALSE),""),"")</f>
        <v/>
      </c>
      <c r="P54" s="140" t="str">
        <f>IF($N54="Complete",IF(NOT(ISBLANK(K54)),VLOOKUP(K54,'2D.Report SMS TYN'!$D$5:$J$1005,7,FALSE),""),"")</f>
        <v/>
      </c>
      <c r="Q54" s="140" t="str">
        <f>IF($N54="Complete",IF(NOT(ISBLANK(L54)),VLOOKUP(L54,'2D.Report SMS TYN'!$D$5:$J$1005,7,FALSE),""),"")</f>
        <v/>
      </c>
      <c r="R54" s="140" t="str">
        <f>IF(N54="Complete",IF(COUNTIF($J$12:$J54,$J54)+COUNTIF($K$12:$K54,$J54)+COUNTIF($L$12:$L54,$J54)&gt;1,"Data Duplicate",""),"")</f>
        <v/>
      </c>
      <c r="S54" s="140" t="str">
        <f>IF($N54="Complete",VLOOKUP($B54,'2C.Report TOS PostCall'!$B$2:$U$842,2,FALSE)," ")</f>
        <v xml:space="preserve"> </v>
      </c>
      <c r="T54" s="140" t="str">
        <f>IF($N54="Complete",VLOOKUP($B54,'2C.Report TOS PostCall'!$B$2:$U$842,4,FALSE)," ")</f>
        <v xml:space="preserve"> </v>
      </c>
      <c r="U54" s="140" t="str">
        <f>IF($N54="Complete",VLOOKUP($B54,'2C.Report TOS PostCall'!$B$2:$U$842,7,FALSE)," ")</f>
        <v xml:space="preserve"> </v>
      </c>
      <c r="V54" s="140" t="str">
        <f>IF($N54="Complete",VLOOKUP($B54,'2C.Report TOS PostCall'!$B$2:$U$842,5,FALSE)," ")</f>
        <v xml:space="preserve"> </v>
      </c>
      <c r="W54" s="140" t="str">
        <f>IF($N54="Complete",VLOOKUP($B54,'2C.Report TOS PostCall'!$B$2:$U$842,6,FALSE)," ")</f>
        <v xml:space="preserve"> </v>
      </c>
      <c r="X54" s="140" t="str">
        <f>IF($N54="Complete",VLOOKUP($B54,'2C.Report TOS PostCall'!$B$2:$U$842,8,FALSE)," ")</f>
        <v xml:space="preserve"> </v>
      </c>
      <c r="Y54" s="140" t="str">
        <f>IF($N54="Complete",VLOOKUP($B54,'2C.Report TOS PostCall'!$B$2:$U$842,9,FALSE)," ")</f>
        <v xml:space="preserve"> </v>
      </c>
      <c r="Z54" s="140" t="str">
        <f>IF($N54="Complete",VLOOKUP($B54,'2C.Report TOS PostCall'!$B$2:$U$842,11,FALSE)," ")</f>
        <v xml:space="preserve"> </v>
      </c>
      <c r="AA54" s="140" t="str">
        <f>IF($N54="Complete",VLOOKUP($B54,'2C.Report TOS PostCall'!$B$2:$U$842,12,FALSE)," ")</f>
        <v xml:space="preserve"> </v>
      </c>
      <c r="AB54" s="140" t="str">
        <f>IF($N54="Complete",VLOOKUP($B54,'2C.Report TOS PostCall'!$B$2:$U$842,13,FALSE)," ")</f>
        <v xml:space="preserve"> </v>
      </c>
      <c r="AC54" s="140" t="str">
        <f>IF($N54="Complete",VLOOKUP($B54,'2C.Report TOS PostCall'!$B$2:$U$842,14,FALSE)," ")</f>
        <v xml:space="preserve"> </v>
      </c>
      <c r="AD54" s="140" t="str">
        <f>IF($N54="Complete",VLOOKUP($B54,'2C.Report TOS PostCall'!$B$2:$U$842,16,FALSE)," ")</f>
        <v xml:space="preserve"> </v>
      </c>
      <c r="AE54" s="140" t="str">
        <f>IF($N54="Complete",VLOOKUP($B54,'2C.Report TOS PostCall'!$B$2:$U$842,15,FALSE)," ")</f>
        <v xml:space="preserve"> </v>
      </c>
      <c r="AF54" s="140" t="str">
        <f>IF($N54="Complete",VLOOKUP($B54,'2C.Report TOS PostCall'!$B$2:$U$842,17,FALSE)," ")</f>
        <v xml:space="preserve"> </v>
      </c>
      <c r="AK54" s="17"/>
    </row>
    <row r="55" spans="1:37" s="16" customFormat="1">
      <c r="A55" s="18">
        <v>44</v>
      </c>
      <c r="B55" s="19"/>
      <c r="C55" s="19"/>
      <c r="D55" s="62"/>
      <c r="E55" s="64"/>
      <c r="F55" s="67"/>
      <c r="G55" s="67"/>
      <c r="H55" s="67"/>
      <c r="I55" s="67"/>
      <c r="J55" s="74"/>
      <c r="K55" s="74"/>
      <c r="L55" s="74"/>
      <c r="M55" s="74"/>
      <c r="N55" s="62"/>
      <c r="O55" s="140" t="str">
        <f>IF($N55="Complete",IF(NOT(ISBLANK(J55)),VLOOKUP(J55,'2D.Report SMS TYN'!$D$5:$J$1005,7,FALSE),""),"")</f>
        <v/>
      </c>
      <c r="P55" s="140" t="str">
        <f>IF($N55="Complete",IF(NOT(ISBLANK(K55)),VLOOKUP(K55,'2D.Report SMS TYN'!$D$5:$J$1005,7,FALSE),""),"")</f>
        <v/>
      </c>
      <c r="Q55" s="140" t="str">
        <f>IF($N55="Complete",IF(NOT(ISBLANK(L55)),VLOOKUP(L55,'2D.Report SMS TYN'!$D$5:$J$1005,7,FALSE),""),"")</f>
        <v/>
      </c>
      <c r="R55" s="140" t="str">
        <f>IF(N55="Complete",IF(COUNTIF($J$12:$J55,$J55)+COUNTIF($K$12:$K55,$J55)+COUNTIF($L$12:$L55,$J55)&gt;1,"Data Duplicate",""),"")</f>
        <v/>
      </c>
      <c r="S55" s="140" t="str">
        <f>IF($N55="Complete",VLOOKUP($B55,'2C.Report TOS PostCall'!$B$2:$U$842,2,FALSE)," ")</f>
        <v xml:space="preserve"> </v>
      </c>
      <c r="T55" s="140" t="str">
        <f>IF($N55="Complete",VLOOKUP($B55,'2C.Report TOS PostCall'!$B$2:$U$842,4,FALSE)," ")</f>
        <v xml:space="preserve"> </v>
      </c>
      <c r="U55" s="140" t="str">
        <f>IF($N55="Complete",VLOOKUP($B55,'2C.Report TOS PostCall'!$B$2:$U$842,7,FALSE)," ")</f>
        <v xml:space="preserve"> </v>
      </c>
      <c r="V55" s="140" t="str">
        <f>IF($N55="Complete",VLOOKUP($B55,'2C.Report TOS PostCall'!$B$2:$U$842,5,FALSE)," ")</f>
        <v xml:space="preserve"> </v>
      </c>
      <c r="W55" s="140" t="str">
        <f>IF($N55="Complete",VLOOKUP($B55,'2C.Report TOS PostCall'!$B$2:$U$842,6,FALSE)," ")</f>
        <v xml:space="preserve"> </v>
      </c>
      <c r="X55" s="140" t="str">
        <f>IF($N55="Complete",VLOOKUP($B55,'2C.Report TOS PostCall'!$B$2:$U$842,8,FALSE)," ")</f>
        <v xml:space="preserve"> </v>
      </c>
      <c r="Y55" s="140" t="str">
        <f>IF($N55="Complete",VLOOKUP($B55,'2C.Report TOS PostCall'!$B$2:$U$842,9,FALSE)," ")</f>
        <v xml:space="preserve"> </v>
      </c>
      <c r="Z55" s="140" t="str">
        <f>IF($N55="Complete",VLOOKUP($B55,'2C.Report TOS PostCall'!$B$2:$U$842,11,FALSE)," ")</f>
        <v xml:space="preserve"> </v>
      </c>
      <c r="AA55" s="140" t="str">
        <f>IF($N55="Complete",VLOOKUP($B55,'2C.Report TOS PostCall'!$B$2:$U$842,12,FALSE)," ")</f>
        <v xml:space="preserve"> </v>
      </c>
      <c r="AB55" s="140" t="str">
        <f>IF($N55="Complete",VLOOKUP($B55,'2C.Report TOS PostCall'!$B$2:$U$842,13,FALSE)," ")</f>
        <v xml:space="preserve"> </v>
      </c>
      <c r="AC55" s="140" t="str">
        <f>IF($N55="Complete",VLOOKUP($B55,'2C.Report TOS PostCall'!$B$2:$U$842,14,FALSE)," ")</f>
        <v xml:space="preserve"> </v>
      </c>
      <c r="AD55" s="140" t="str">
        <f>IF($N55="Complete",VLOOKUP($B55,'2C.Report TOS PostCall'!$B$2:$U$842,16,FALSE)," ")</f>
        <v xml:space="preserve"> </v>
      </c>
      <c r="AE55" s="140" t="str">
        <f>IF($N55="Complete",VLOOKUP($B55,'2C.Report TOS PostCall'!$B$2:$U$842,15,FALSE)," ")</f>
        <v xml:space="preserve"> </v>
      </c>
      <c r="AF55" s="140" t="str">
        <f>IF($N55="Complete",VLOOKUP($B55,'2C.Report TOS PostCall'!$B$2:$U$842,17,FALSE)," ")</f>
        <v xml:space="preserve"> </v>
      </c>
      <c r="AK55" s="17"/>
    </row>
    <row r="56" spans="1:37" s="16" customFormat="1">
      <c r="A56" s="18">
        <v>45</v>
      </c>
      <c r="B56" s="19"/>
      <c r="C56" s="19"/>
      <c r="D56" s="62"/>
      <c r="E56" s="62"/>
      <c r="F56" s="69"/>
      <c r="G56" s="69"/>
      <c r="H56" s="62"/>
      <c r="I56" s="69"/>
      <c r="J56" s="75"/>
      <c r="K56" s="75"/>
      <c r="L56" s="75"/>
      <c r="M56" s="75"/>
      <c r="N56" s="62"/>
      <c r="O56" s="140" t="str">
        <f>IF($N56="Complete",IF(NOT(ISBLANK(J56)),VLOOKUP(J56,'2D.Report SMS TYN'!$D$5:$J$1005,7,FALSE),""),"")</f>
        <v/>
      </c>
      <c r="P56" s="140" t="str">
        <f>IF($N56="Complete",IF(NOT(ISBLANK(K56)),VLOOKUP(K56,'2D.Report SMS TYN'!$D$5:$J$1005,7,FALSE),""),"")</f>
        <v/>
      </c>
      <c r="Q56" s="140" t="str">
        <f>IF($N56="Complete",IF(NOT(ISBLANK(L56)),VLOOKUP(L56,'2D.Report SMS TYN'!$D$5:$J$1005,7,FALSE),""),"")</f>
        <v/>
      </c>
      <c r="R56" s="140" t="str">
        <f>IF(N56="Complete",IF(COUNTIF($J$12:$J56,$J56)+COUNTIF($K$12:$K56,$J56)+COUNTIF($L$12:$L56,$J56)&gt;1,"Data Duplicate",""),"")</f>
        <v/>
      </c>
      <c r="S56" s="140" t="str">
        <f>IF($N56="Complete",VLOOKUP($B56,'2C.Report TOS PostCall'!$B$2:$U$842,2,FALSE)," ")</f>
        <v xml:space="preserve"> </v>
      </c>
      <c r="T56" s="140" t="str">
        <f>IF($N56="Complete",VLOOKUP($B56,'2C.Report TOS PostCall'!$B$2:$U$842,4,FALSE)," ")</f>
        <v xml:space="preserve"> </v>
      </c>
      <c r="U56" s="140" t="str">
        <f>IF($N56="Complete",VLOOKUP($B56,'2C.Report TOS PostCall'!$B$2:$U$842,7,FALSE)," ")</f>
        <v xml:space="preserve"> </v>
      </c>
      <c r="V56" s="140" t="str">
        <f>IF($N56="Complete",VLOOKUP($B56,'2C.Report TOS PostCall'!$B$2:$U$842,5,FALSE)," ")</f>
        <v xml:space="preserve"> </v>
      </c>
      <c r="W56" s="140" t="str">
        <f>IF($N56="Complete",VLOOKUP($B56,'2C.Report TOS PostCall'!$B$2:$U$842,6,FALSE)," ")</f>
        <v xml:space="preserve"> </v>
      </c>
      <c r="X56" s="140" t="str">
        <f>IF($N56="Complete",VLOOKUP($B56,'2C.Report TOS PostCall'!$B$2:$U$842,8,FALSE)," ")</f>
        <v xml:space="preserve"> </v>
      </c>
      <c r="Y56" s="140" t="str">
        <f>IF($N56="Complete",VLOOKUP($B56,'2C.Report TOS PostCall'!$B$2:$U$842,9,FALSE)," ")</f>
        <v xml:space="preserve"> </v>
      </c>
      <c r="Z56" s="140" t="str">
        <f>IF($N56="Complete",VLOOKUP($B56,'2C.Report TOS PostCall'!$B$2:$U$842,11,FALSE)," ")</f>
        <v xml:space="preserve"> </v>
      </c>
      <c r="AA56" s="140" t="str">
        <f>IF($N56="Complete",VLOOKUP($B56,'2C.Report TOS PostCall'!$B$2:$U$842,12,FALSE)," ")</f>
        <v xml:space="preserve"> </v>
      </c>
      <c r="AB56" s="140" t="str">
        <f>IF($N56="Complete",VLOOKUP($B56,'2C.Report TOS PostCall'!$B$2:$U$842,13,FALSE)," ")</f>
        <v xml:space="preserve"> </v>
      </c>
      <c r="AC56" s="140" t="str">
        <f>IF($N56="Complete",VLOOKUP($B56,'2C.Report TOS PostCall'!$B$2:$U$842,14,FALSE)," ")</f>
        <v xml:space="preserve"> </v>
      </c>
      <c r="AD56" s="140" t="str">
        <f>IF($N56="Complete",VLOOKUP($B56,'2C.Report TOS PostCall'!$B$2:$U$842,16,FALSE)," ")</f>
        <v xml:space="preserve"> </v>
      </c>
      <c r="AE56" s="140" t="str">
        <f>IF($N56="Complete",VLOOKUP($B56,'2C.Report TOS PostCall'!$B$2:$U$842,15,FALSE)," ")</f>
        <v xml:space="preserve"> </v>
      </c>
      <c r="AF56" s="140" t="str">
        <f>IF($N56="Complete",VLOOKUP($B56,'2C.Report TOS PostCall'!$B$2:$U$842,17,FALSE)," ")</f>
        <v xml:space="preserve"> </v>
      </c>
      <c r="AK56" s="17"/>
    </row>
    <row r="57" spans="1:37" s="16" customFormat="1">
      <c r="A57" s="18">
        <v>46</v>
      </c>
      <c r="B57" s="19"/>
      <c r="C57" s="19"/>
      <c r="D57" s="62"/>
      <c r="E57" s="65"/>
      <c r="F57" s="62"/>
      <c r="G57" s="62"/>
      <c r="H57" s="64"/>
      <c r="I57" s="62"/>
      <c r="J57" s="66"/>
      <c r="K57" s="66"/>
      <c r="L57" s="66"/>
      <c r="M57" s="66"/>
      <c r="N57" s="62"/>
      <c r="O57" s="140" t="str">
        <f>IF($N57="Complete",IF(NOT(ISBLANK(J57)),VLOOKUP(J57,'2D.Report SMS TYN'!$D$5:$J$1005,7,FALSE),""),"")</f>
        <v/>
      </c>
      <c r="P57" s="140" t="str">
        <f>IF($N57="Complete",IF(NOT(ISBLANK(K57)),VLOOKUP(K57,'2D.Report SMS TYN'!$D$5:$J$1005,7,FALSE),""),"")</f>
        <v/>
      </c>
      <c r="Q57" s="140" t="str">
        <f>IF($N57="Complete",IF(NOT(ISBLANK(L57)),VLOOKUP(L57,'2D.Report SMS TYN'!$D$5:$J$1005,7,FALSE),""),"")</f>
        <v/>
      </c>
      <c r="R57" s="140" t="str">
        <f>IF(N57="Complete",IF(COUNTIF($J$12:$J57,$J57)+COUNTIF($K$12:$K57,$J57)+COUNTIF($L$12:$L57,$J57)&gt;1,"Data Duplicate",""),"")</f>
        <v/>
      </c>
      <c r="S57" s="140" t="str">
        <f>IF($N57="Complete",VLOOKUP($B57,'2C.Report TOS PostCall'!$B$2:$U$842,2,FALSE)," ")</f>
        <v xml:space="preserve"> </v>
      </c>
      <c r="T57" s="140" t="str">
        <f>IF($N57="Complete",VLOOKUP($B57,'2C.Report TOS PostCall'!$B$2:$U$842,4,FALSE)," ")</f>
        <v xml:space="preserve"> </v>
      </c>
      <c r="U57" s="140" t="str">
        <f>IF($N57="Complete",VLOOKUP($B57,'2C.Report TOS PostCall'!$B$2:$U$842,7,FALSE)," ")</f>
        <v xml:space="preserve"> </v>
      </c>
      <c r="V57" s="140" t="str">
        <f>IF($N57="Complete",VLOOKUP($B57,'2C.Report TOS PostCall'!$B$2:$U$842,5,FALSE)," ")</f>
        <v xml:space="preserve"> </v>
      </c>
      <c r="W57" s="140" t="str">
        <f>IF($N57="Complete",VLOOKUP($B57,'2C.Report TOS PostCall'!$B$2:$U$842,6,FALSE)," ")</f>
        <v xml:space="preserve"> </v>
      </c>
      <c r="X57" s="140" t="str">
        <f>IF($N57="Complete",VLOOKUP($B57,'2C.Report TOS PostCall'!$B$2:$U$842,8,FALSE)," ")</f>
        <v xml:space="preserve"> </v>
      </c>
      <c r="Y57" s="140" t="str">
        <f>IF($N57="Complete",VLOOKUP($B57,'2C.Report TOS PostCall'!$B$2:$U$842,9,FALSE)," ")</f>
        <v xml:space="preserve"> </v>
      </c>
      <c r="Z57" s="140" t="str">
        <f>IF($N57="Complete",VLOOKUP($B57,'2C.Report TOS PostCall'!$B$2:$U$842,11,FALSE)," ")</f>
        <v xml:space="preserve"> </v>
      </c>
      <c r="AA57" s="140" t="str">
        <f>IF($N57="Complete",VLOOKUP($B57,'2C.Report TOS PostCall'!$B$2:$U$842,12,FALSE)," ")</f>
        <v xml:space="preserve"> </v>
      </c>
      <c r="AB57" s="140" t="str">
        <f>IF($N57="Complete",VLOOKUP($B57,'2C.Report TOS PostCall'!$B$2:$U$842,13,FALSE)," ")</f>
        <v xml:space="preserve"> </v>
      </c>
      <c r="AC57" s="140" t="str">
        <f>IF($N57="Complete",VLOOKUP($B57,'2C.Report TOS PostCall'!$B$2:$U$842,14,FALSE)," ")</f>
        <v xml:space="preserve"> </v>
      </c>
      <c r="AD57" s="140" t="str">
        <f>IF($N57="Complete",VLOOKUP($B57,'2C.Report TOS PostCall'!$B$2:$U$842,16,FALSE)," ")</f>
        <v xml:space="preserve"> </v>
      </c>
      <c r="AE57" s="140" t="str">
        <f>IF($N57="Complete",VLOOKUP($B57,'2C.Report TOS PostCall'!$B$2:$U$842,15,FALSE)," ")</f>
        <v xml:space="preserve"> </v>
      </c>
      <c r="AF57" s="140" t="str">
        <f>IF($N57="Complete",VLOOKUP($B57,'2C.Report TOS PostCall'!$B$2:$U$842,17,FALSE)," ")</f>
        <v xml:space="preserve"> </v>
      </c>
      <c r="AK57" s="17"/>
    </row>
    <row r="58" spans="1:37" s="16" customFormat="1">
      <c r="A58" s="18">
        <v>47</v>
      </c>
      <c r="B58" s="19"/>
      <c r="C58" s="19"/>
      <c r="D58" s="62"/>
      <c r="E58" s="64"/>
      <c r="F58" s="67"/>
      <c r="G58" s="67"/>
      <c r="H58" s="67"/>
      <c r="I58" s="67"/>
      <c r="J58" s="68"/>
      <c r="K58" s="68"/>
      <c r="L58" s="68"/>
      <c r="M58" s="68"/>
      <c r="N58" s="62"/>
      <c r="O58" s="140" t="str">
        <f>IF($N58="Complete",IF(NOT(ISBLANK(J58)),VLOOKUP(J58,'2D.Report SMS TYN'!$D$5:$J$1005,7,FALSE),""),"")</f>
        <v/>
      </c>
      <c r="P58" s="140" t="str">
        <f>IF($N58="Complete",IF(NOT(ISBLANK(K58)),VLOOKUP(K58,'2D.Report SMS TYN'!$D$5:$J$1005,7,FALSE),""),"")</f>
        <v/>
      </c>
      <c r="Q58" s="140" t="str">
        <f>IF($N58="Complete",IF(NOT(ISBLANK(L58)),VLOOKUP(L58,'2D.Report SMS TYN'!$D$5:$J$1005,7,FALSE),""),"")</f>
        <v/>
      </c>
      <c r="R58" s="140" t="str">
        <f>IF(N58="Complete",IF(COUNTIF($J$12:$J58,$J58)+COUNTIF($K$12:$K58,$J58)+COUNTIF($L$12:$L58,$J58)&gt;1,"Data Duplicate",""),"")</f>
        <v/>
      </c>
      <c r="S58" s="140" t="str">
        <f>IF($N58="Complete",VLOOKUP($B58,'2C.Report TOS PostCall'!$B$2:$U$842,2,FALSE)," ")</f>
        <v xml:space="preserve"> </v>
      </c>
      <c r="T58" s="140" t="str">
        <f>IF($N58="Complete",VLOOKUP($B58,'2C.Report TOS PostCall'!$B$2:$U$842,4,FALSE)," ")</f>
        <v xml:space="preserve"> </v>
      </c>
      <c r="U58" s="140" t="str">
        <f>IF($N58="Complete",VLOOKUP($B58,'2C.Report TOS PostCall'!$B$2:$U$842,7,FALSE)," ")</f>
        <v xml:space="preserve"> </v>
      </c>
      <c r="V58" s="140" t="str">
        <f>IF($N58="Complete",VLOOKUP($B58,'2C.Report TOS PostCall'!$B$2:$U$842,5,FALSE)," ")</f>
        <v xml:space="preserve"> </v>
      </c>
      <c r="W58" s="140" t="str">
        <f>IF($N58="Complete",VLOOKUP($B58,'2C.Report TOS PostCall'!$B$2:$U$842,6,FALSE)," ")</f>
        <v xml:space="preserve"> </v>
      </c>
      <c r="X58" s="140" t="str">
        <f>IF($N58="Complete",VLOOKUP($B58,'2C.Report TOS PostCall'!$B$2:$U$842,8,FALSE)," ")</f>
        <v xml:space="preserve"> </v>
      </c>
      <c r="Y58" s="140" t="str">
        <f>IF($N58="Complete",VLOOKUP($B58,'2C.Report TOS PostCall'!$B$2:$U$842,9,FALSE)," ")</f>
        <v xml:space="preserve"> </v>
      </c>
      <c r="Z58" s="140" t="str">
        <f>IF($N58="Complete",VLOOKUP($B58,'2C.Report TOS PostCall'!$B$2:$U$842,11,FALSE)," ")</f>
        <v xml:space="preserve"> </v>
      </c>
      <c r="AA58" s="140" t="str">
        <f>IF($N58="Complete",VLOOKUP($B58,'2C.Report TOS PostCall'!$B$2:$U$842,12,FALSE)," ")</f>
        <v xml:space="preserve"> </v>
      </c>
      <c r="AB58" s="140" t="str">
        <f>IF($N58="Complete",VLOOKUP($B58,'2C.Report TOS PostCall'!$B$2:$U$842,13,FALSE)," ")</f>
        <v xml:space="preserve"> </v>
      </c>
      <c r="AC58" s="140" t="str">
        <f>IF($N58="Complete",VLOOKUP($B58,'2C.Report TOS PostCall'!$B$2:$U$842,14,FALSE)," ")</f>
        <v xml:space="preserve"> </v>
      </c>
      <c r="AD58" s="140" t="str">
        <f>IF($N58="Complete",VLOOKUP($B58,'2C.Report TOS PostCall'!$B$2:$U$842,16,FALSE)," ")</f>
        <v xml:space="preserve"> </v>
      </c>
      <c r="AE58" s="140" t="str">
        <f>IF($N58="Complete",VLOOKUP($B58,'2C.Report TOS PostCall'!$B$2:$U$842,15,FALSE)," ")</f>
        <v xml:space="preserve"> </v>
      </c>
      <c r="AF58" s="140" t="str">
        <f>IF($N58="Complete",VLOOKUP($B58,'2C.Report TOS PostCall'!$B$2:$U$842,17,FALSE)," ")</f>
        <v xml:space="preserve"> </v>
      </c>
      <c r="AK58" s="17"/>
    </row>
    <row r="59" spans="1:37" s="16" customFormat="1">
      <c r="A59" s="18">
        <v>48</v>
      </c>
      <c r="B59" s="19"/>
      <c r="C59" s="19"/>
      <c r="D59" s="62"/>
      <c r="E59" s="62"/>
      <c r="F59" s="67"/>
      <c r="G59" s="67"/>
      <c r="H59" s="67"/>
      <c r="I59" s="67"/>
      <c r="J59" s="72"/>
      <c r="K59" s="72"/>
      <c r="L59" s="72"/>
      <c r="M59" s="72"/>
      <c r="N59" s="62"/>
      <c r="O59" s="140" t="str">
        <f>IF($N59="Complete",IF(NOT(ISBLANK(J59)),VLOOKUP(J59,'2D.Report SMS TYN'!$D$5:$J$1005,7,FALSE),""),"")</f>
        <v/>
      </c>
      <c r="P59" s="140" t="str">
        <f>IF($N59="Complete",IF(NOT(ISBLANK(K59)),VLOOKUP(K59,'2D.Report SMS TYN'!$D$5:$J$1005,7,FALSE),""),"")</f>
        <v/>
      </c>
      <c r="Q59" s="140" t="str">
        <f>IF($N59="Complete",IF(NOT(ISBLANK(L59)),VLOOKUP(L59,'2D.Report SMS TYN'!$D$5:$J$1005,7,FALSE),""),"")</f>
        <v/>
      </c>
      <c r="R59" s="140" t="str">
        <f>IF(N59="Complete",IF(COUNTIF($J$12:$J59,$J59)+COUNTIF($K$12:$K59,$J59)+COUNTIF($L$12:$L59,$J59)&gt;1,"Data Duplicate",""),"")</f>
        <v/>
      </c>
      <c r="S59" s="140" t="str">
        <f>IF($N59="Complete",VLOOKUP($B59,'2C.Report TOS PostCall'!$B$2:$U$842,2,FALSE)," ")</f>
        <v xml:space="preserve"> </v>
      </c>
      <c r="T59" s="140" t="str">
        <f>IF($N59="Complete",VLOOKUP($B59,'2C.Report TOS PostCall'!$B$2:$U$842,4,FALSE)," ")</f>
        <v xml:space="preserve"> </v>
      </c>
      <c r="U59" s="140" t="str">
        <f>IF($N59="Complete",VLOOKUP($B59,'2C.Report TOS PostCall'!$B$2:$U$842,7,FALSE)," ")</f>
        <v xml:space="preserve"> </v>
      </c>
      <c r="V59" s="140" t="str">
        <f>IF($N59="Complete",VLOOKUP($B59,'2C.Report TOS PostCall'!$B$2:$U$842,5,FALSE)," ")</f>
        <v xml:space="preserve"> </v>
      </c>
      <c r="W59" s="140" t="str">
        <f>IF($N59="Complete",VLOOKUP($B59,'2C.Report TOS PostCall'!$B$2:$U$842,6,FALSE)," ")</f>
        <v xml:space="preserve"> </v>
      </c>
      <c r="X59" s="140" t="str">
        <f>IF($N59="Complete",VLOOKUP($B59,'2C.Report TOS PostCall'!$B$2:$U$842,8,FALSE)," ")</f>
        <v xml:space="preserve"> </v>
      </c>
      <c r="Y59" s="140" t="str">
        <f>IF($N59="Complete",VLOOKUP($B59,'2C.Report TOS PostCall'!$B$2:$U$842,9,FALSE)," ")</f>
        <v xml:space="preserve"> </v>
      </c>
      <c r="Z59" s="140" t="str">
        <f>IF($N59="Complete",VLOOKUP($B59,'2C.Report TOS PostCall'!$B$2:$U$842,11,FALSE)," ")</f>
        <v xml:space="preserve"> </v>
      </c>
      <c r="AA59" s="140" t="str">
        <f>IF($N59="Complete",VLOOKUP($B59,'2C.Report TOS PostCall'!$B$2:$U$842,12,FALSE)," ")</f>
        <v xml:space="preserve"> </v>
      </c>
      <c r="AB59" s="140" t="str">
        <f>IF($N59="Complete",VLOOKUP($B59,'2C.Report TOS PostCall'!$B$2:$U$842,13,FALSE)," ")</f>
        <v xml:space="preserve"> </v>
      </c>
      <c r="AC59" s="140" t="str">
        <f>IF($N59="Complete",VLOOKUP($B59,'2C.Report TOS PostCall'!$B$2:$U$842,14,FALSE)," ")</f>
        <v xml:space="preserve"> </v>
      </c>
      <c r="AD59" s="140" t="str">
        <f>IF($N59="Complete",VLOOKUP($B59,'2C.Report TOS PostCall'!$B$2:$U$842,16,FALSE)," ")</f>
        <v xml:space="preserve"> </v>
      </c>
      <c r="AE59" s="140" t="str">
        <f>IF($N59="Complete",VLOOKUP($B59,'2C.Report TOS PostCall'!$B$2:$U$842,15,FALSE)," ")</f>
        <v xml:space="preserve"> </v>
      </c>
      <c r="AF59" s="140" t="str">
        <f>IF($N59="Complete",VLOOKUP($B59,'2C.Report TOS PostCall'!$B$2:$U$842,17,FALSE)," ")</f>
        <v xml:space="preserve"> </v>
      </c>
      <c r="AK59" s="17"/>
    </row>
    <row r="60" spans="1:37" s="16" customFormat="1">
      <c r="A60" s="18">
        <v>49</v>
      </c>
      <c r="B60" s="19"/>
      <c r="C60" s="19"/>
      <c r="D60" s="62"/>
      <c r="E60" s="67"/>
      <c r="F60" s="69"/>
      <c r="G60" s="69"/>
      <c r="H60" s="67"/>
      <c r="I60" s="69"/>
      <c r="J60" s="76"/>
      <c r="K60" s="76"/>
      <c r="L60" s="76"/>
      <c r="M60" s="76"/>
      <c r="N60" s="62"/>
      <c r="O60" s="140" t="str">
        <f>IF($N60="Complete",IF(NOT(ISBLANK(J60)),VLOOKUP(J60,'2D.Report SMS TYN'!$D$5:$J$1005,7,FALSE),""),"")</f>
        <v/>
      </c>
      <c r="P60" s="140" t="str">
        <f>IF($N60="Complete",IF(NOT(ISBLANK(K60)),VLOOKUP(K60,'2D.Report SMS TYN'!$D$5:$J$1005,7,FALSE),""),"")</f>
        <v/>
      </c>
      <c r="Q60" s="140" t="str">
        <f>IF($N60="Complete",IF(NOT(ISBLANK(L60)),VLOOKUP(L60,'2D.Report SMS TYN'!$D$5:$J$1005,7,FALSE),""),"")</f>
        <v/>
      </c>
      <c r="R60" s="140" t="str">
        <f>IF(N60="Complete",IF(COUNTIF($J$12:$J60,$J60)+COUNTIF($K$12:$K60,$J60)+COUNTIF($L$12:$L60,$J60)&gt;1,"Data Duplicate",""),"")</f>
        <v/>
      </c>
      <c r="S60" s="140" t="str">
        <f>IF($N60="Complete",VLOOKUP($B60,'2C.Report TOS PostCall'!$B$2:$U$842,2,FALSE)," ")</f>
        <v xml:space="preserve"> </v>
      </c>
      <c r="T60" s="140" t="str">
        <f>IF($N60="Complete",VLOOKUP($B60,'2C.Report TOS PostCall'!$B$2:$U$842,4,FALSE)," ")</f>
        <v xml:space="preserve"> </v>
      </c>
      <c r="U60" s="140" t="str">
        <f>IF($N60="Complete",VLOOKUP($B60,'2C.Report TOS PostCall'!$B$2:$U$842,7,FALSE)," ")</f>
        <v xml:space="preserve"> </v>
      </c>
      <c r="V60" s="140" t="str">
        <f>IF($N60="Complete",VLOOKUP($B60,'2C.Report TOS PostCall'!$B$2:$U$842,5,FALSE)," ")</f>
        <v xml:space="preserve"> </v>
      </c>
      <c r="W60" s="140" t="str">
        <f>IF($N60="Complete",VLOOKUP($B60,'2C.Report TOS PostCall'!$B$2:$U$842,6,FALSE)," ")</f>
        <v xml:space="preserve"> </v>
      </c>
      <c r="X60" s="140" t="str">
        <f>IF($N60="Complete",VLOOKUP($B60,'2C.Report TOS PostCall'!$B$2:$U$842,8,FALSE)," ")</f>
        <v xml:space="preserve"> </v>
      </c>
      <c r="Y60" s="140" t="str">
        <f>IF($N60="Complete",VLOOKUP($B60,'2C.Report TOS PostCall'!$B$2:$U$842,9,FALSE)," ")</f>
        <v xml:space="preserve"> </v>
      </c>
      <c r="Z60" s="140" t="str">
        <f>IF($N60="Complete",VLOOKUP($B60,'2C.Report TOS PostCall'!$B$2:$U$842,11,FALSE)," ")</f>
        <v xml:space="preserve"> </v>
      </c>
      <c r="AA60" s="140" t="str">
        <f>IF($N60="Complete",VLOOKUP($B60,'2C.Report TOS PostCall'!$B$2:$U$842,12,FALSE)," ")</f>
        <v xml:space="preserve"> </v>
      </c>
      <c r="AB60" s="140" t="str">
        <f>IF($N60="Complete",VLOOKUP($B60,'2C.Report TOS PostCall'!$B$2:$U$842,13,FALSE)," ")</f>
        <v xml:space="preserve"> </v>
      </c>
      <c r="AC60" s="140" t="str">
        <f>IF($N60="Complete",VLOOKUP($B60,'2C.Report TOS PostCall'!$B$2:$U$842,14,FALSE)," ")</f>
        <v xml:space="preserve"> </v>
      </c>
      <c r="AD60" s="140" t="str">
        <f>IF($N60="Complete",VLOOKUP($B60,'2C.Report TOS PostCall'!$B$2:$U$842,16,FALSE)," ")</f>
        <v xml:space="preserve"> </v>
      </c>
      <c r="AE60" s="140" t="str">
        <f>IF($N60="Complete",VLOOKUP($B60,'2C.Report TOS PostCall'!$B$2:$U$842,15,FALSE)," ")</f>
        <v xml:space="preserve"> </v>
      </c>
      <c r="AF60" s="140" t="str">
        <f>IF($N60="Complete",VLOOKUP($B60,'2C.Report TOS PostCall'!$B$2:$U$842,17,FALSE)," ")</f>
        <v xml:space="preserve"> </v>
      </c>
      <c r="AK60" s="17"/>
    </row>
    <row r="61" spans="1:37" s="16" customFormat="1">
      <c r="A61" s="18">
        <v>50</v>
      </c>
      <c r="B61" s="19"/>
      <c r="C61" s="19"/>
      <c r="D61" s="62"/>
      <c r="E61" s="67"/>
      <c r="F61" s="67"/>
      <c r="G61" s="67"/>
      <c r="H61" s="67"/>
      <c r="I61" s="67"/>
      <c r="J61" s="72"/>
      <c r="K61" s="72"/>
      <c r="L61" s="72"/>
      <c r="M61" s="72"/>
      <c r="N61" s="62"/>
      <c r="O61" s="140" t="str">
        <f>IF($N61="Complete",IF(NOT(ISBLANK(J61)),VLOOKUP(J61,'2D.Report SMS TYN'!$D$5:$J$1005,7,FALSE),""),"")</f>
        <v/>
      </c>
      <c r="P61" s="140" t="str">
        <f>IF($N61="Complete",IF(NOT(ISBLANK(K61)),VLOOKUP(K61,'2D.Report SMS TYN'!$D$5:$J$1005,7,FALSE),""),"")</f>
        <v/>
      </c>
      <c r="Q61" s="140" t="str">
        <f>IF($N61="Complete",IF(NOT(ISBLANK(L61)),VLOOKUP(L61,'2D.Report SMS TYN'!$D$5:$J$1005,7,FALSE),""),"")</f>
        <v/>
      </c>
      <c r="R61" s="140" t="str">
        <f>IF(N61="Complete",IF(COUNTIF($J$12:$J61,$J61)+COUNTIF($K$12:$K61,$J61)+COUNTIF($L$12:$L61,$J61)&gt;1,"Data Duplicate",""),"")</f>
        <v/>
      </c>
      <c r="S61" s="140" t="str">
        <f>IF($N61="Complete",VLOOKUP($B61,'2C.Report TOS PostCall'!$B$2:$U$842,2,FALSE)," ")</f>
        <v xml:space="preserve"> </v>
      </c>
      <c r="T61" s="140" t="str">
        <f>IF($N61="Complete",VLOOKUP($B61,'2C.Report TOS PostCall'!$B$2:$U$842,4,FALSE)," ")</f>
        <v xml:space="preserve"> </v>
      </c>
      <c r="U61" s="140" t="str">
        <f>IF($N61="Complete",VLOOKUP($B61,'2C.Report TOS PostCall'!$B$2:$U$842,7,FALSE)," ")</f>
        <v xml:space="preserve"> </v>
      </c>
      <c r="V61" s="140" t="str">
        <f>IF($N61="Complete",VLOOKUP($B61,'2C.Report TOS PostCall'!$B$2:$U$842,5,FALSE)," ")</f>
        <v xml:space="preserve"> </v>
      </c>
      <c r="W61" s="140" t="str">
        <f>IF($N61="Complete",VLOOKUP($B61,'2C.Report TOS PostCall'!$B$2:$U$842,6,FALSE)," ")</f>
        <v xml:space="preserve"> </v>
      </c>
      <c r="X61" s="140" t="str">
        <f>IF($N61="Complete",VLOOKUP($B61,'2C.Report TOS PostCall'!$B$2:$U$842,8,FALSE)," ")</f>
        <v xml:space="preserve"> </v>
      </c>
      <c r="Y61" s="140" t="str">
        <f>IF($N61="Complete",VLOOKUP($B61,'2C.Report TOS PostCall'!$B$2:$U$842,9,FALSE)," ")</f>
        <v xml:space="preserve"> </v>
      </c>
      <c r="Z61" s="140" t="str">
        <f>IF($N61="Complete",VLOOKUP($B61,'2C.Report TOS PostCall'!$B$2:$U$842,11,FALSE)," ")</f>
        <v xml:space="preserve"> </v>
      </c>
      <c r="AA61" s="140" t="str">
        <f>IF($N61="Complete",VLOOKUP($B61,'2C.Report TOS PostCall'!$B$2:$U$842,12,FALSE)," ")</f>
        <v xml:space="preserve"> </v>
      </c>
      <c r="AB61" s="140" t="str">
        <f>IF($N61="Complete",VLOOKUP($B61,'2C.Report TOS PostCall'!$B$2:$U$842,13,FALSE)," ")</f>
        <v xml:space="preserve"> </v>
      </c>
      <c r="AC61" s="140" t="str">
        <f>IF($N61="Complete",VLOOKUP($B61,'2C.Report TOS PostCall'!$B$2:$U$842,14,FALSE)," ")</f>
        <v xml:space="preserve"> </v>
      </c>
      <c r="AD61" s="140" t="str">
        <f>IF($N61="Complete",VLOOKUP($B61,'2C.Report TOS PostCall'!$B$2:$U$842,16,FALSE)," ")</f>
        <v xml:space="preserve"> </v>
      </c>
      <c r="AE61" s="140" t="str">
        <f>IF($N61="Complete",VLOOKUP($B61,'2C.Report TOS PostCall'!$B$2:$U$842,15,FALSE)," ")</f>
        <v xml:space="preserve"> </v>
      </c>
      <c r="AF61" s="140" t="str">
        <f>IF($N61="Complete",VLOOKUP($B61,'2C.Report TOS PostCall'!$B$2:$U$842,17,FALSE)," ")</f>
        <v xml:space="preserve"> </v>
      </c>
      <c r="AK61" s="17"/>
    </row>
    <row r="62" spans="1:37" s="16" customFormat="1">
      <c r="A62" s="18">
        <v>51</v>
      </c>
      <c r="B62" s="19"/>
      <c r="C62" s="19"/>
      <c r="D62" s="62"/>
      <c r="E62" s="62"/>
      <c r="F62" s="69"/>
      <c r="G62" s="69"/>
      <c r="H62" s="62"/>
      <c r="I62" s="69"/>
      <c r="J62" s="75"/>
      <c r="K62" s="75"/>
      <c r="L62" s="75"/>
      <c r="M62" s="75"/>
      <c r="N62" s="62"/>
      <c r="O62" s="140" t="str">
        <f>IF($N62="Complete",IF(NOT(ISBLANK(J62)),VLOOKUP(J62,'2D.Report SMS TYN'!$D$5:$J$1005,7,FALSE),""),"")</f>
        <v/>
      </c>
      <c r="P62" s="140" t="str">
        <f>IF($N62="Complete",IF(NOT(ISBLANK(K62)),VLOOKUP(K62,'2D.Report SMS TYN'!$D$5:$J$1005,7,FALSE),""),"")</f>
        <v/>
      </c>
      <c r="Q62" s="140" t="str">
        <f>IF($N62="Complete",IF(NOT(ISBLANK(L62)),VLOOKUP(L62,'2D.Report SMS TYN'!$D$5:$J$1005,7,FALSE),""),"")</f>
        <v/>
      </c>
      <c r="R62" s="140" t="str">
        <f>IF(N62="Complete",IF(COUNTIF($J$12:$J62,$J62)+COUNTIF($K$12:$K62,$J62)+COUNTIF($L$12:$L62,$J62)&gt;1,"Data Duplicate",""),"")</f>
        <v/>
      </c>
      <c r="S62" s="140" t="str">
        <f>IF($N62="Complete",VLOOKUP($B62,'2C.Report TOS PostCall'!$B$2:$U$842,2,FALSE)," ")</f>
        <v xml:space="preserve"> </v>
      </c>
      <c r="T62" s="140" t="str">
        <f>IF($N62="Complete",VLOOKUP($B62,'2C.Report TOS PostCall'!$B$2:$U$842,4,FALSE)," ")</f>
        <v xml:space="preserve"> </v>
      </c>
      <c r="U62" s="140" t="str">
        <f>IF($N62="Complete",VLOOKUP($B62,'2C.Report TOS PostCall'!$B$2:$U$842,7,FALSE)," ")</f>
        <v xml:space="preserve"> </v>
      </c>
      <c r="V62" s="140" t="str">
        <f>IF($N62="Complete",VLOOKUP($B62,'2C.Report TOS PostCall'!$B$2:$U$842,5,FALSE)," ")</f>
        <v xml:space="preserve"> </v>
      </c>
      <c r="W62" s="140" t="str">
        <f>IF($N62="Complete",VLOOKUP($B62,'2C.Report TOS PostCall'!$B$2:$U$842,6,FALSE)," ")</f>
        <v xml:space="preserve"> </v>
      </c>
      <c r="X62" s="140" t="str">
        <f>IF($N62="Complete",VLOOKUP($B62,'2C.Report TOS PostCall'!$B$2:$U$842,8,FALSE)," ")</f>
        <v xml:space="preserve"> </v>
      </c>
      <c r="Y62" s="140" t="str">
        <f>IF($N62="Complete",VLOOKUP($B62,'2C.Report TOS PostCall'!$B$2:$U$842,9,FALSE)," ")</f>
        <v xml:space="preserve"> </v>
      </c>
      <c r="Z62" s="140" t="str">
        <f>IF($N62="Complete",VLOOKUP($B62,'2C.Report TOS PostCall'!$B$2:$U$842,11,FALSE)," ")</f>
        <v xml:space="preserve"> </v>
      </c>
      <c r="AA62" s="140" t="str">
        <f>IF($N62="Complete",VLOOKUP($B62,'2C.Report TOS PostCall'!$B$2:$U$842,12,FALSE)," ")</f>
        <v xml:space="preserve"> </v>
      </c>
      <c r="AB62" s="140" t="str">
        <f>IF($N62="Complete",VLOOKUP($B62,'2C.Report TOS PostCall'!$B$2:$U$842,13,FALSE)," ")</f>
        <v xml:space="preserve"> </v>
      </c>
      <c r="AC62" s="140" t="str">
        <f>IF($N62="Complete",VLOOKUP($B62,'2C.Report TOS PostCall'!$B$2:$U$842,14,FALSE)," ")</f>
        <v xml:space="preserve"> </v>
      </c>
      <c r="AD62" s="140" t="str">
        <f>IF($N62="Complete",VLOOKUP($B62,'2C.Report TOS PostCall'!$B$2:$U$842,16,FALSE)," ")</f>
        <v xml:space="preserve"> </v>
      </c>
      <c r="AE62" s="140" t="str">
        <f>IF($N62="Complete",VLOOKUP($B62,'2C.Report TOS PostCall'!$B$2:$U$842,15,FALSE)," ")</f>
        <v xml:space="preserve"> </v>
      </c>
      <c r="AF62" s="140" t="str">
        <f>IF($N62="Complete",VLOOKUP($B62,'2C.Report TOS PostCall'!$B$2:$U$842,17,FALSE)," ")</f>
        <v xml:space="preserve"> </v>
      </c>
      <c r="AK62" s="17"/>
    </row>
    <row r="63" spans="1:37" s="16" customFormat="1">
      <c r="A63" s="18">
        <v>52</v>
      </c>
      <c r="B63" s="19"/>
      <c r="C63" s="19"/>
      <c r="D63" s="62"/>
      <c r="E63" s="65"/>
      <c r="F63" s="63"/>
      <c r="G63" s="63"/>
      <c r="H63" s="64"/>
      <c r="I63" s="62"/>
      <c r="J63" s="66"/>
      <c r="K63" s="66"/>
      <c r="L63" s="66"/>
      <c r="M63" s="66"/>
      <c r="N63" s="62"/>
      <c r="O63" s="140" t="str">
        <f>IF($N63="Complete",IF(NOT(ISBLANK(J63)),VLOOKUP(J63,'2D.Report SMS TYN'!$D$5:$J$1005,7,FALSE),""),"")</f>
        <v/>
      </c>
      <c r="P63" s="140" t="str">
        <f>IF($N63="Complete",IF(NOT(ISBLANK(K63)),VLOOKUP(K63,'2D.Report SMS TYN'!$D$5:$J$1005,7,FALSE),""),"")</f>
        <v/>
      </c>
      <c r="Q63" s="140" t="str">
        <f>IF($N63="Complete",IF(NOT(ISBLANK(L63)),VLOOKUP(L63,'2D.Report SMS TYN'!$D$5:$J$1005,7,FALSE),""),"")</f>
        <v/>
      </c>
      <c r="R63" s="140" t="str">
        <f>IF(N63="Complete",IF(COUNTIF($J$12:$J63,$J63)+COUNTIF($K$12:$K63,$J63)+COUNTIF($L$12:$L63,$J63)&gt;1,"Data Duplicate",""),"")</f>
        <v/>
      </c>
      <c r="S63" s="140" t="str">
        <f>IF($N63="Complete",VLOOKUP($B63,'2C.Report TOS PostCall'!$B$2:$U$842,2,FALSE)," ")</f>
        <v xml:space="preserve"> </v>
      </c>
      <c r="T63" s="140" t="str">
        <f>IF($N63="Complete",VLOOKUP($B63,'2C.Report TOS PostCall'!$B$2:$U$842,4,FALSE)," ")</f>
        <v xml:space="preserve"> </v>
      </c>
      <c r="U63" s="140" t="str">
        <f>IF($N63="Complete",VLOOKUP($B63,'2C.Report TOS PostCall'!$B$2:$U$842,7,FALSE)," ")</f>
        <v xml:space="preserve"> </v>
      </c>
      <c r="V63" s="140" t="str">
        <f>IF($N63="Complete",VLOOKUP($B63,'2C.Report TOS PostCall'!$B$2:$U$842,5,FALSE)," ")</f>
        <v xml:space="preserve"> </v>
      </c>
      <c r="W63" s="140" t="str">
        <f>IF($N63="Complete",VLOOKUP($B63,'2C.Report TOS PostCall'!$B$2:$U$842,6,FALSE)," ")</f>
        <v xml:space="preserve"> </v>
      </c>
      <c r="X63" s="140" t="str">
        <f>IF($N63="Complete",VLOOKUP($B63,'2C.Report TOS PostCall'!$B$2:$U$842,8,FALSE)," ")</f>
        <v xml:space="preserve"> </v>
      </c>
      <c r="Y63" s="140" t="str">
        <f>IF($N63="Complete",VLOOKUP($B63,'2C.Report TOS PostCall'!$B$2:$U$842,9,FALSE)," ")</f>
        <v xml:space="preserve"> </v>
      </c>
      <c r="Z63" s="140" t="str">
        <f>IF($N63="Complete",VLOOKUP($B63,'2C.Report TOS PostCall'!$B$2:$U$842,11,FALSE)," ")</f>
        <v xml:space="preserve"> </v>
      </c>
      <c r="AA63" s="140" t="str">
        <f>IF($N63="Complete",VLOOKUP($B63,'2C.Report TOS PostCall'!$B$2:$U$842,12,FALSE)," ")</f>
        <v xml:space="preserve"> </v>
      </c>
      <c r="AB63" s="140" t="str">
        <f>IF($N63="Complete",VLOOKUP($B63,'2C.Report TOS PostCall'!$B$2:$U$842,13,FALSE)," ")</f>
        <v xml:space="preserve"> </v>
      </c>
      <c r="AC63" s="140" t="str">
        <f>IF($N63="Complete",VLOOKUP($B63,'2C.Report TOS PostCall'!$B$2:$U$842,14,FALSE)," ")</f>
        <v xml:space="preserve"> </v>
      </c>
      <c r="AD63" s="140" t="str">
        <f>IF($N63="Complete",VLOOKUP($B63,'2C.Report TOS PostCall'!$B$2:$U$842,16,FALSE)," ")</f>
        <v xml:space="preserve"> </v>
      </c>
      <c r="AE63" s="140" t="str">
        <f>IF($N63="Complete",VLOOKUP($B63,'2C.Report TOS PostCall'!$B$2:$U$842,15,FALSE)," ")</f>
        <v xml:space="preserve"> </v>
      </c>
      <c r="AF63" s="140" t="str">
        <f>IF($N63="Complete",VLOOKUP($B63,'2C.Report TOS PostCall'!$B$2:$U$842,17,FALSE)," ")</f>
        <v xml:space="preserve"> </v>
      </c>
      <c r="AK63" s="17"/>
    </row>
    <row r="64" spans="1:37" s="16" customFormat="1">
      <c r="A64" s="18">
        <v>53</v>
      </c>
      <c r="B64" s="19"/>
      <c r="C64" s="19"/>
      <c r="D64" s="62"/>
      <c r="E64" s="65"/>
      <c r="F64" s="63"/>
      <c r="G64" s="63"/>
      <c r="H64" s="64"/>
      <c r="I64" s="62"/>
      <c r="J64" s="66"/>
      <c r="K64" s="66"/>
      <c r="L64" s="66"/>
      <c r="M64" s="66"/>
      <c r="N64" s="62"/>
      <c r="O64" s="140" t="str">
        <f>IF($N64="Complete",IF(NOT(ISBLANK(J64)),VLOOKUP(J64,'2D.Report SMS TYN'!$D$5:$J$1005,7,FALSE),""),"")</f>
        <v/>
      </c>
      <c r="P64" s="140" t="str">
        <f>IF($N64="Complete",IF(NOT(ISBLANK(K64)),VLOOKUP(K64,'2D.Report SMS TYN'!$D$5:$J$1005,7,FALSE),""),"")</f>
        <v/>
      </c>
      <c r="Q64" s="140" t="str">
        <f>IF($N64="Complete",IF(NOT(ISBLANK(L64)),VLOOKUP(L64,'2D.Report SMS TYN'!$D$5:$J$1005,7,FALSE),""),"")</f>
        <v/>
      </c>
      <c r="R64" s="140" t="str">
        <f>IF(N64="Complete",IF(COUNTIF($J$12:$J64,$J64)+COUNTIF($K$12:$K64,$J64)+COUNTIF($L$12:$L64,$J64)&gt;1,"Data Duplicate",""),"")</f>
        <v/>
      </c>
      <c r="S64" s="140" t="str">
        <f>IF($N64="Complete",VLOOKUP($B64,'2C.Report TOS PostCall'!$B$2:$U$842,2,FALSE)," ")</f>
        <v xml:space="preserve"> </v>
      </c>
      <c r="T64" s="140" t="str">
        <f>IF($N64="Complete",VLOOKUP($B64,'2C.Report TOS PostCall'!$B$2:$U$842,4,FALSE)," ")</f>
        <v xml:space="preserve"> </v>
      </c>
      <c r="U64" s="140" t="str">
        <f>IF($N64="Complete",VLOOKUP($B64,'2C.Report TOS PostCall'!$B$2:$U$842,7,FALSE)," ")</f>
        <v xml:space="preserve"> </v>
      </c>
      <c r="V64" s="140" t="str">
        <f>IF($N64="Complete",VLOOKUP($B64,'2C.Report TOS PostCall'!$B$2:$U$842,5,FALSE)," ")</f>
        <v xml:space="preserve"> </v>
      </c>
      <c r="W64" s="140" t="str">
        <f>IF($N64="Complete",VLOOKUP($B64,'2C.Report TOS PostCall'!$B$2:$U$842,6,FALSE)," ")</f>
        <v xml:space="preserve"> </v>
      </c>
      <c r="X64" s="140" t="str">
        <f>IF($N64="Complete",VLOOKUP($B64,'2C.Report TOS PostCall'!$B$2:$U$842,8,FALSE)," ")</f>
        <v xml:space="preserve"> </v>
      </c>
      <c r="Y64" s="140" t="str">
        <f>IF($N64="Complete",VLOOKUP($B64,'2C.Report TOS PostCall'!$B$2:$U$842,9,FALSE)," ")</f>
        <v xml:space="preserve"> </v>
      </c>
      <c r="Z64" s="140" t="str">
        <f>IF($N64="Complete",VLOOKUP($B64,'2C.Report TOS PostCall'!$B$2:$U$842,11,FALSE)," ")</f>
        <v xml:space="preserve"> </v>
      </c>
      <c r="AA64" s="140" t="str">
        <f>IF($N64="Complete",VLOOKUP($B64,'2C.Report TOS PostCall'!$B$2:$U$842,12,FALSE)," ")</f>
        <v xml:space="preserve"> </v>
      </c>
      <c r="AB64" s="140" t="str">
        <f>IF($N64="Complete",VLOOKUP($B64,'2C.Report TOS PostCall'!$B$2:$U$842,13,FALSE)," ")</f>
        <v xml:space="preserve"> </v>
      </c>
      <c r="AC64" s="140" t="str">
        <f>IF($N64="Complete",VLOOKUP($B64,'2C.Report TOS PostCall'!$B$2:$U$842,14,FALSE)," ")</f>
        <v xml:space="preserve"> </v>
      </c>
      <c r="AD64" s="140" t="str">
        <f>IF($N64="Complete",VLOOKUP($B64,'2C.Report TOS PostCall'!$B$2:$U$842,16,FALSE)," ")</f>
        <v xml:space="preserve"> </v>
      </c>
      <c r="AE64" s="140" t="str">
        <f>IF($N64="Complete",VLOOKUP($B64,'2C.Report TOS PostCall'!$B$2:$U$842,15,FALSE)," ")</f>
        <v xml:space="preserve"> </v>
      </c>
      <c r="AF64" s="140" t="str">
        <f>IF($N64="Complete",VLOOKUP($B64,'2C.Report TOS PostCall'!$B$2:$U$842,17,FALSE)," ")</f>
        <v xml:space="preserve"> </v>
      </c>
      <c r="AK64" s="17"/>
    </row>
    <row r="65" spans="1:37" s="16" customFormat="1">
      <c r="A65" s="18">
        <v>54</v>
      </c>
      <c r="B65" s="19"/>
      <c r="C65" s="19"/>
      <c r="D65" s="62"/>
      <c r="E65" s="65"/>
      <c r="F65" s="63"/>
      <c r="G65" s="63"/>
      <c r="H65" s="64"/>
      <c r="I65" s="62"/>
      <c r="J65" s="66"/>
      <c r="K65" s="66"/>
      <c r="L65" s="66"/>
      <c r="M65" s="66"/>
      <c r="N65" s="62"/>
      <c r="O65" s="140" t="str">
        <f>IF($N65="Complete",IF(NOT(ISBLANK(J65)),VLOOKUP(J65,'2D.Report SMS TYN'!$D$5:$J$1005,7,FALSE),""),"")</f>
        <v/>
      </c>
      <c r="P65" s="140" t="str">
        <f>IF($N65="Complete",IF(NOT(ISBLANK(K65)),VLOOKUP(K65,'2D.Report SMS TYN'!$D$5:$J$1005,7,FALSE),""),"")</f>
        <v/>
      </c>
      <c r="Q65" s="140" t="str">
        <f>IF($N65="Complete",IF(NOT(ISBLANK(L65)),VLOOKUP(L65,'2D.Report SMS TYN'!$D$5:$J$1005,7,FALSE),""),"")</f>
        <v/>
      </c>
      <c r="R65" s="140" t="str">
        <f>IF(N65="Complete",IF(COUNTIF($J$12:$J65,$J65)+COUNTIF($K$12:$K65,$J65)+COUNTIF($L$12:$L65,$J65)&gt;1,"Data Duplicate",""),"")</f>
        <v/>
      </c>
      <c r="S65" s="140" t="str">
        <f>IF($N65="Complete",VLOOKUP($B65,'2C.Report TOS PostCall'!$B$2:$U$842,2,FALSE)," ")</f>
        <v xml:space="preserve"> </v>
      </c>
      <c r="T65" s="140" t="str">
        <f>IF($N65="Complete",VLOOKUP($B65,'2C.Report TOS PostCall'!$B$2:$U$842,4,FALSE)," ")</f>
        <v xml:space="preserve"> </v>
      </c>
      <c r="U65" s="140" t="str">
        <f>IF($N65="Complete",VLOOKUP($B65,'2C.Report TOS PostCall'!$B$2:$U$842,7,FALSE)," ")</f>
        <v xml:space="preserve"> </v>
      </c>
      <c r="V65" s="140" t="str">
        <f>IF($N65="Complete",VLOOKUP($B65,'2C.Report TOS PostCall'!$B$2:$U$842,5,FALSE)," ")</f>
        <v xml:space="preserve"> </v>
      </c>
      <c r="W65" s="140" t="str">
        <f>IF($N65="Complete",VLOOKUP($B65,'2C.Report TOS PostCall'!$B$2:$U$842,6,FALSE)," ")</f>
        <v xml:space="preserve"> </v>
      </c>
      <c r="X65" s="140" t="str">
        <f>IF($N65="Complete",VLOOKUP($B65,'2C.Report TOS PostCall'!$B$2:$U$842,8,FALSE)," ")</f>
        <v xml:space="preserve"> </v>
      </c>
      <c r="Y65" s="140" t="str">
        <f>IF($N65="Complete",VLOOKUP($B65,'2C.Report TOS PostCall'!$B$2:$U$842,9,FALSE)," ")</f>
        <v xml:space="preserve"> </v>
      </c>
      <c r="Z65" s="140" t="str">
        <f>IF($N65="Complete",VLOOKUP($B65,'2C.Report TOS PostCall'!$B$2:$U$842,11,FALSE)," ")</f>
        <v xml:space="preserve"> </v>
      </c>
      <c r="AA65" s="140" t="str">
        <f>IF($N65="Complete",VLOOKUP($B65,'2C.Report TOS PostCall'!$B$2:$U$842,12,FALSE)," ")</f>
        <v xml:space="preserve"> </v>
      </c>
      <c r="AB65" s="140" t="str">
        <f>IF($N65="Complete",VLOOKUP($B65,'2C.Report TOS PostCall'!$B$2:$U$842,13,FALSE)," ")</f>
        <v xml:space="preserve"> </v>
      </c>
      <c r="AC65" s="140" t="str">
        <f>IF($N65="Complete",VLOOKUP($B65,'2C.Report TOS PostCall'!$B$2:$U$842,14,FALSE)," ")</f>
        <v xml:space="preserve"> </v>
      </c>
      <c r="AD65" s="140" t="str">
        <f>IF($N65="Complete",VLOOKUP($B65,'2C.Report TOS PostCall'!$B$2:$U$842,16,FALSE)," ")</f>
        <v xml:space="preserve"> </v>
      </c>
      <c r="AE65" s="140" t="str">
        <f>IF($N65="Complete",VLOOKUP($B65,'2C.Report TOS PostCall'!$B$2:$U$842,15,FALSE)," ")</f>
        <v xml:space="preserve"> </v>
      </c>
      <c r="AF65" s="140" t="str">
        <f>IF($N65="Complete",VLOOKUP($B65,'2C.Report TOS PostCall'!$B$2:$U$842,17,FALSE)," ")</f>
        <v xml:space="preserve"> </v>
      </c>
      <c r="AK65" s="17"/>
    </row>
    <row r="66" spans="1:37" s="16" customFormat="1">
      <c r="A66" s="18">
        <v>55</v>
      </c>
      <c r="B66" s="19"/>
      <c r="C66" s="19"/>
      <c r="D66" s="62"/>
      <c r="E66" s="62"/>
      <c r="F66" s="67"/>
      <c r="G66" s="67"/>
      <c r="H66" s="67"/>
      <c r="I66" s="67"/>
      <c r="J66" s="68"/>
      <c r="K66" s="68"/>
      <c r="L66" s="68"/>
      <c r="M66" s="68"/>
      <c r="N66" s="62"/>
      <c r="O66" s="140" t="str">
        <f>IF($N66="Complete",IF(NOT(ISBLANK(J66)),VLOOKUP(J66,'2D.Report SMS TYN'!$D$5:$J$1005,7,FALSE),""),"")</f>
        <v/>
      </c>
      <c r="P66" s="140" t="str">
        <f>IF($N66="Complete",IF(NOT(ISBLANK(K66)),VLOOKUP(K66,'2D.Report SMS TYN'!$D$5:$J$1005,7,FALSE),""),"")</f>
        <v/>
      </c>
      <c r="Q66" s="140" t="str">
        <f>IF($N66="Complete",IF(NOT(ISBLANK(L66)),VLOOKUP(L66,'2D.Report SMS TYN'!$D$5:$J$1005,7,FALSE),""),"")</f>
        <v/>
      </c>
      <c r="R66" s="140" t="str">
        <f>IF(N66="Complete",IF(COUNTIF($J$12:$J66,$J66)+COUNTIF($K$12:$K66,$J66)+COUNTIF($L$12:$L66,$J66)&gt;1,"Data Duplicate",""),"")</f>
        <v/>
      </c>
      <c r="S66" s="140" t="str">
        <f>IF($N66="Complete",VLOOKUP($B66,'2C.Report TOS PostCall'!$B$2:$U$842,2,FALSE)," ")</f>
        <v xml:space="preserve"> </v>
      </c>
      <c r="T66" s="140" t="str">
        <f>IF($N66="Complete",VLOOKUP($B66,'2C.Report TOS PostCall'!$B$2:$U$842,4,FALSE)," ")</f>
        <v xml:space="preserve"> </v>
      </c>
      <c r="U66" s="140" t="str">
        <f>IF($N66="Complete",VLOOKUP($B66,'2C.Report TOS PostCall'!$B$2:$U$842,7,FALSE)," ")</f>
        <v xml:space="preserve"> </v>
      </c>
      <c r="V66" s="140" t="str">
        <f>IF($N66="Complete",VLOOKUP($B66,'2C.Report TOS PostCall'!$B$2:$U$842,5,FALSE)," ")</f>
        <v xml:space="preserve"> </v>
      </c>
      <c r="W66" s="140" t="str">
        <f>IF($N66="Complete",VLOOKUP($B66,'2C.Report TOS PostCall'!$B$2:$U$842,6,FALSE)," ")</f>
        <v xml:space="preserve"> </v>
      </c>
      <c r="X66" s="140" t="str">
        <f>IF($N66="Complete",VLOOKUP($B66,'2C.Report TOS PostCall'!$B$2:$U$842,8,FALSE)," ")</f>
        <v xml:space="preserve"> </v>
      </c>
      <c r="Y66" s="140" t="str">
        <f>IF($N66="Complete",VLOOKUP($B66,'2C.Report TOS PostCall'!$B$2:$U$842,9,FALSE)," ")</f>
        <v xml:space="preserve"> </v>
      </c>
      <c r="Z66" s="140" t="str">
        <f>IF($N66="Complete",VLOOKUP($B66,'2C.Report TOS PostCall'!$B$2:$U$842,11,FALSE)," ")</f>
        <v xml:space="preserve"> </v>
      </c>
      <c r="AA66" s="140" t="str">
        <f>IF($N66="Complete",VLOOKUP($B66,'2C.Report TOS PostCall'!$B$2:$U$842,12,FALSE)," ")</f>
        <v xml:space="preserve"> </v>
      </c>
      <c r="AB66" s="140" t="str">
        <f>IF($N66="Complete",VLOOKUP($B66,'2C.Report TOS PostCall'!$B$2:$U$842,13,FALSE)," ")</f>
        <v xml:space="preserve"> </v>
      </c>
      <c r="AC66" s="140" t="str">
        <f>IF($N66="Complete",VLOOKUP($B66,'2C.Report TOS PostCall'!$B$2:$U$842,14,FALSE)," ")</f>
        <v xml:space="preserve"> </v>
      </c>
      <c r="AD66" s="140" t="str">
        <f>IF($N66="Complete",VLOOKUP($B66,'2C.Report TOS PostCall'!$B$2:$U$842,16,FALSE)," ")</f>
        <v xml:space="preserve"> </v>
      </c>
      <c r="AE66" s="140" t="str">
        <f>IF($N66="Complete",VLOOKUP($B66,'2C.Report TOS PostCall'!$B$2:$U$842,15,FALSE)," ")</f>
        <v xml:space="preserve"> </v>
      </c>
      <c r="AF66" s="140" t="str">
        <f>IF($N66="Complete",VLOOKUP($B66,'2C.Report TOS PostCall'!$B$2:$U$842,17,FALSE)," ")</f>
        <v xml:space="preserve"> </v>
      </c>
      <c r="AK66" s="17"/>
    </row>
    <row r="67" spans="1:37" s="16" customFormat="1">
      <c r="A67" s="18">
        <v>56</v>
      </c>
      <c r="B67" s="19"/>
      <c r="C67" s="19"/>
      <c r="D67" s="62"/>
      <c r="E67" s="65"/>
      <c r="F67" s="63"/>
      <c r="G67" s="63"/>
      <c r="H67" s="64"/>
      <c r="I67" s="62"/>
      <c r="J67" s="66"/>
      <c r="K67" s="66"/>
      <c r="L67" s="66"/>
      <c r="M67" s="66"/>
      <c r="N67" s="62"/>
      <c r="O67" s="140" t="str">
        <f>IF($N67="Complete",IF(NOT(ISBLANK(J67)),VLOOKUP(J67,'2D.Report SMS TYN'!$D$5:$J$1005,7,FALSE),""),"")</f>
        <v/>
      </c>
      <c r="P67" s="140" t="str">
        <f>IF($N67="Complete",IF(NOT(ISBLANK(K67)),VLOOKUP(K67,'2D.Report SMS TYN'!$D$5:$J$1005,7,FALSE),""),"")</f>
        <v/>
      </c>
      <c r="Q67" s="140" t="str">
        <f>IF($N67="Complete",IF(NOT(ISBLANK(L67)),VLOOKUP(L67,'2D.Report SMS TYN'!$D$5:$J$1005,7,FALSE),""),"")</f>
        <v/>
      </c>
      <c r="R67" s="140" t="str">
        <f>IF(N67="Complete",IF(COUNTIF($J$12:$J67,$J67)+COUNTIF($K$12:$K67,$J67)+COUNTIF($L$12:$L67,$J67)&gt;1,"Data Duplicate",""),"")</f>
        <v/>
      </c>
      <c r="S67" s="140" t="str">
        <f>IF($N67="Complete",VLOOKUP($B67,'2C.Report TOS PostCall'!$B$2:$U$842,2,FALSE)," ")</f>
        <v xml:space="preserve"> </v>
      </c>
      <c r="T67" s="140" t="str">
        <f>IF($N67="Complete",VLOOKUP($B67,'2C.Report TOS PostCall'!$B$2:$U$842,4,FALSE)," ")</f>
        <v xml:space="preserve"> </v>
      </c>
      <c r="U67" s="140" t="str">
        <f>IF($N67="Complete",VLOOKUP($B67,'2C.Report TOS PostCall'!$B$2:$U$842,7,FALSE)," ")</f>
        <v xml:space="preserve"> </v>
      </c>
      <c r="V67" s="140" t="str">
        <f>IF($N67="Complete",VLOOKUP($B67,'2C.Report TOS PostCall'!$B$2:$U$842,5,FALSE)," ")</f>
        <v xml:space="preserve"> </v>
      </c>
      <c r="W67" s="140" t="str">
        <f>IF($N67="Complete",VLOOKUP($B67,'2C.Report TOS PostCall'!$B$2:$U$842,6,FALSE)," ")</f>
        <v xml:space="preserve"> </v>
      </c>
      <c r="X67" s="140" t="str">
        <f>IF($N67="Complete",VLOOKUP($B67,'2C.Report TOS PostCall'!$B$2:$U$842,8,FALSE)," ")</f>
        <v xml:space="preserve"> </v>
      </c>
      <c r="Y67" s="140" t="str">
        <f>IF($N67="Complete",VLOOKUP($B67,'2C.Report TOS PostCall'!$B$2:$U$842,9,FALSE)," ")</f>
        <v xml:space="preserve"> </v>
      </c>
      <c r="Z67" s="140" t="str">
        <f>IF($N67="Complete",VLOOKUP($B67,'2C.Report TOS PostCall'!$B$2:$U$842,11,FALSE)," ")</f>
        <v xml:space="preserve"> </v>
      </c>
      <c r="AA67" s="140" t="str">
        <f>IF($N67="Complete",VLOOKUP($B67,'2C.Report TOS PostCall'!$B$2:$U$842,12,FALSE)," ")</f>
        <v xml:space="preserve"> </v>
      </c>
      <c r="AB67" s="140" t="str">
        <f>IF($N67="Complete",VLOOKUP($B67,'2C.Report TOS PostCall'!$B$2:$U$842,13,FALSE)," ")</f>
        <v xml:space="preserve"> </v>
      </c>
      <c r="AC67" s="140" t="str">
        <f>IF($N67="Complete",VLOOKUP($B67,'2C.Report TOS PostCall'!$B$2:$U$842,14,FALSE)," ")</f>
        <v xml:space="preserve"> </v>
      </c>
      <c r="AD67" s="140" t="str">
        <f>IF($N67="Complete",VLOOKUP($B67,'2C.Report TOS PostCall'!$B$2:$U$842,16,FALSE)," ")</f>
        <v xml:space="preserve"> </v>
      </c>
      <c r="AE67" s="140" t="str">
        <f>IF($N67="Complete",VLOOKUP($B67,'2C.Report TOS PostCall'!$B$2:$U$842,15,FALSE)," ")</f>
        <v xml:space="preserve"> </v>
      </c>
      <c r="AF67" s="140" t="str">
        <f>IF($N67="Complete",VLOOKUP($B67,'2C.Report TOS PostCall'!$B$2:$U$842,17,FALSE)," ")</f>
        <v xml:space="preserve"> </v>
      </c>
      <c r="AK67" s="17"/>
    </row>
    <row r="68" spans="1:37" s="16" customFormat="1">
      <c r="A68" s="18">
        <v>57</v>
      </c>
      <c r="B68" s="19"/>
      <c r="C68" s="19"/>
      <c r="D68" s="62"/>
      <c r="E68" s="65"/>
      <c r="F68" s="67"/>
      <c r="G68" s="63"/>
      <c r="H68" s="64"/>
      <c r="I68" s="62"/>
      <c r="J68" s="66"/>
      <c r="K68" s="66"/>
      <c r="L68" s="66"/>
      <c r="M68" s="66"/>
      <c r="N68" s="62"/>
      <c r="O68" s="140" t="str">
        <f>IF($N68="Complete",IF(NOT(ISBLANK(J68)),VLOOKUP(J68,'2D.Report SMS TYN'!$D$5:$J$1005,7,FALSE),""),"")</f>
        <v/>
      </c>
      <c r="P68" s="140" t="str">
        <f>IF($N68="Complete",IF(NOT(ISBLANK(K68)),VLOOKUP(K68,'2D.Report SMS TYN'!$D$5:$J$1005,7,FALSE),""),"")</f>
        <v/>
      </c>
      <c r="Q68" s="140" t="str">
        <f>IF($N68="Complete",IF(NOT(ISBLANK(L68)),VLOOKUP(L68,'2D.Report SMS TYN'!$D$5:$J$1005,7,FALSE),""),"")</f>
        <v/>
      </c>
      <c r="R68" s="140" t="str">
        <f>IF(N68="Complete",IF(COUNTIF($J$12:$J68,$J68)+COUNTIF($K$12:$K68,$J68)+COUNTIF($L$12:$L68,$J68)&gt;1,"Data Duplicate",""),"")</f>
        <v/>
      </c>
      <c r="S68" s="140" t="str">
        <f>IF($N68="Complete",VLOOKUP($B68,'2C.Report TOS PostCall'!$B$2:$U$842,2,FALSE)," ")</f>
        <v xml:space="preserve"> </v>
      </c>
      <c r="T68" s="140" t="str">
        <f>IF($N68="Complete",VLOOKUP($B68,'2C.Report TOS PostCall'!$B$2:$U$842,4,FALSE)," ")</f>
        <v xml:space="preserve"> </v>
      </c>
      <c r="U68" s="140" t="str">
        <f>IF($N68="Complete",VLOOKUP($B68,'2C.Report TOS PostCall'!$B$2:$U$842,7,FALSE)," ")</f>
        <v xml:space="preserve"> </v>
      </c>
      <c r="V68" s="140" t="str">
        <f>IF($N68="Complete",VLOOKUP($B68,'2C.Report TOS PostCall'!$B$2:$U$842,5,FALSE)," ")</f>
        <v xml:space="preserve"> </v>
      </c>
      <c r="W68" s="140" t="str">
        <f>IF($N68="Complete",VLOOKUP($B68,'2C.Report TOS PostCall'!$B$2:$U$842,6,FALSE)," ")</f>
        <v xml:space="preserve"> </v>
      </c>
      <c r="X68" s="140" t="str">
        <f>IF($N68="Complete",VLOOKUP($B68,'2C.Report TOS PostCall'!$B$2:$U$842,8,FALSE)," ")</f>
        <v xml:space="preserve"> </v>
      </c>
      <c r="Y68" s="140" t="str">
        <f>IF($N68="Complete",VLOOKUP($B68,'2C.Report TOS PostCall'!$B$2:$U$842,9,FALSE)," ")</f>
        <v xml:space="preserve"> </v>
      </c>
      <c r="Z68" s="140" t="str">
        <f>IF($N68="Complete",VLOOKUP($B68,'2C.Report TOS PostCall'!$B$2:$U$842,11,FALSE)," ")</f>
        <v xml:space="preserve"> </v>
      </c>
      <c r="AA68" s="140" t="str">
        <f>IF($N68="Complete",VLOOKUP($B68,'2C.Report TOS PostCall'!$B$2:$U$842,12,FALSE)," ")</f>
        <v xml:space="preserve"> </v>
      </c>
      <c r="AB68" s="140" t="str">
        <f>IF($N68="Complete",VLOOKUP($B68,'2C.Report TOS PostCall'!$B$2:$U$842,13,FALSE)," ")</f>
        <v xml:space="preserve"> </v>
      </c>
      <c r="AC68" s="140" t="str">
        <f>IF($N68="Complete",VLOOKUP($B68,'2C.Report TOS PostCall'!$B$2:$U$842,14,FALSE)," ")</f>
        <v xml:space="preserve"> </v>
      </c>
      <c r="AD68" s="140" t="str">
        <f>IF($N68="Complete",VLOOKUP($B68,'2C.Report TOS PostCall'!$B$2:$U$842,16,FALSE)," ")</f>
        <v xml:space="preserve"> </v>
      </c>
      <c r="AE68" s="140" t="str">
        <f>IF($N68="Complete",VLOOKUP($B68,'2C.Report TOS PostCall'!$B$2:$U$842,15,FALSE)," ")</f>
        <v xml:space="preserve"> </v>
      </c>
      <c r="AF68" s="140" t="str">
        <f>IF($N68="Complete",VLOOKUP($B68,'2C.Report TOS PostCall'!$B$2:$U$842,17,FALSE)," ")</f>
        <v xml:space="preserve"> </v>
      </c>
      <c r="AK68" s="17"/>
    </row>
    <row r="69" spans="1:37" s="16" customFormat="1">
      <c r="A69" s="18">
        <v>58</v>
      </c>
      <c r="B69" s="19"/>
      <c r="C69" s="19"/>
      <c r="D69" s="62"/>
      <c r="E69" s="62"/>
      <c r="F69" s="67"/>
      <c r="G69" s="67"/>
      <c r="H69" s="67"/>
      <c r="I69" s="67"/>
      <c r="J69" s="72"/>
      <c r="K69" s="72"/>
      <c r="L69" s="72"/>
      <c r="M69" s="72"/>
      <c r="N69" s="62"/>
      <c r="O69" s="140" t="str">
        <f>IF($N69="Complete",IF(NOT(ISBLANK(J69)),VLOOKUP(J69,'2D.Report SMS TYN'!$D$5:$J$1005,7,FALSE),""),"")</f>
        <v/>
      </c>
      <c r="P69" s="140" t="str">
        <f>IF($N69="Complete",IF(NOT(ISBLANK(K69)),VLOOKUP(K69,'2D.Report SMS TYN'!$D$5:$J$1005,7,FALSE),""),"")</f>
        <v/>
      </c>
      <c r="Q69" s="140" t="str">
        <f>IF($N69="Complete",IF(NOT(ISBLANK(L69)),VLOOKUP(L69,'2D.Report SMS TYN'!$D$5:$J$1005,7,FALSE),""),"")</f>
        <v/>
      </c>
      <c r="R69" s="140" t="str">
        <f>IF(N69="Complete",IF(COUNTIF($J$12:$J69,$J69)+COUNTIF($K$12:$K69,$J69)+COUNTIF($L$12:$L69,$J69)&gt;1,"Data Duplicate",""),"")</f>
        <v/>
      </c>
      <c r="S69" s="140" t="str">
        <f>IF($N69="Complete",VLOOKUP($B69,'2C.Report TOS PostCall'!$B$2:$U$842,2,FALSE)," ")</f>
        <v xml:space="preserve"> </v>
      </c>
      <c r="T69" s="140" t="str">
        <f>IF($N69="Complete",VLOOKUP($B69,'2C.Report TOS PostCall'!$B$2:$U$842,4,FALSE)," ")</f>
        <v xml:space="preserve"> </v>
      </c>
      <c r="U69" s="140" t="str">
        <f>IF($N69="Complete",VLOOKUP($B69,'2C.Report TOS PostCall'!$B$2:$U$842,7,FALSE)," ")</f>
        <v xml:space="preserve"> </v>
      </c>
      <c r="V69" s="140" t="str">
        <f>IF($N69="Complete",VLOOKUP($B69,'2C.Report TOS PostCall'!$B$2:$U$842,5,FALSE)," ")</f>
        <v xml:space="preserve"> </v>
      </c>
      <c r="W69" s="140" t="str">
        <f>IF($N69="Complete",VLOOKUP($B69,'2C.Report TOS PostCall'!$B$2:$U$842,6,FALSE)," ")</f>
        <v xml:space="preserve"> </v>
      </c>
      <c r="X69" s="140" t="str">
        <f>IF($N69="Complete",VLOOKUP($B69,'2C.Report TOS PostCall'!$B$2:$U$842,8,FALSE)," ")</f>
        <v xml:space="preserve"> </v>
      </c>
      <c r="Y69" s="140" t="str">
        <f>IF($N69="Complete",VLOOKUP($B69,'2C.Report TOS PostCall'!$B$2:$U$842,9,FALSE)," ")</f>
        <v xml:space="preserve"> </v>
      </c>
      <c r="Z69" s="140" t="str">
        <f>IF($N69="Complete",VLOOKUP($B69,'2C.Report TOS PostCall'!$B$2:$U$842,11,FALSE)," ")</f>
        <v xml:space="preserve"> </v>
      </c>
      <c r="AA69" s="140" t="str">
        <f>IF($N69="Complete",VLOOKUP($B69,'2C.Report TOS PostCall'!$B$2:$U$842,12,FALSE)," ")</f>
        <v xml:space="preserve"> </v>
      </c>
      <c r="AB69" s="140" t="str">
        <f>IF($N69="Complete",VLOOKUP($B69,'2C.Report TOS PostCall'!$B$2:$U$842,13,FALSE)," ")</f>
        <v xml:space="preserve"> </v>
      </c>
      <c r="AC69" s="140" t="str">
        <f>IF($N69="Complete",VLOOKUP($B69,'2C.Report TOS PostCall'!$B$2:$U$842,14,FALSE)," ")</f>
        <v xml:space="preserve"> </v>
      </c>
      <c r="AD69" s="140" t="str">
        <f>IF($N69="Complete",VLOOKUP($B69,'2C.Report TOS PostCall'!$B$2:$U$842,16,FALSE)," ")</f>
        <v xml:space="preserve"> </v>
      </c>
      <c r="AE69" s="140" t="str">
        <f>IF($N69="Complete",VLOOKUP($B69,'2C.Report TOS PostCall'!$B$2:$U$842,15,FALSE)," ")</f>
        <v xml:space="preserve"> </v>
      </c>
      <c r="AF69" s="140" t="str">
        <f>IF($N69="Complete",VLOOKUP($B69,'2C.Report TOS PostCall'!$B$2:$U$842,17,FALSE)," ")</f>
        <v xml:space="preserve"> </v>
      </c>
      <c r="AK69" s="17"/>
    </row>
    <row r="70" spans="1:37" s="16" customFormat="1">
      <c r="A70" s="18">
        <v>59</v>
      </c>
      <c r="B70" s="19"/>
      <c r="C70" s="19"/>
      <c r="D70" s="62"/>
      <c r="E70" s="67"/>
      <c r="F70" s="67"/>
      <c r="G70" s="67"/>
      <c r="H70" s="67"/>
      <c r="I70" s="67"/>
      <c r="J70" s="77"/>
      <c r="K70" s="77"/>
      <c r="L70" s="77"/>
      <c r="M70" s="77"/>
      <c r="N70" s="62"/>
      <c r="O70" s="140" t="str">
        <f>IF($N70="Complete",IF(NOT(ISBLANK(J70)),VLOOKUP(J70,'2D.Report SMS TYN'!$D$5:$J$1005,7,FALSE),""),"")</f>
        <v/>
      </c>
      <c r="P70" s="140" t="str">
        <f>IF($N70="Complete",IF(NOT(ISBLANK(K70)),VLOOKUP(K70,'2D.Report SMS TYN'!$D$5:$J$1005,7,FALSE),""),"")</f>
        <v/>
      </c>
      <c r="Q70" s="140" t="str">
        <f>IF($N70="Complete",IF(NOT(ISBLANK(L70)),VLOOKUP(L70,'2D.Report SMS TYN'!$D$5:$J$1005,7,FALSE),""),"")</f>
        <v/>
      </c>
      <c r="R70" s="140" t="str">
        <f>IF(N70="Complete",IF(COUNTIF($J$12:$J70,$J70)+COUNTIF($K$12:$K70,$J70)+COUNTIF($L$12:$L70,$J70)&gt;1,"Data Duplicate",""),"")</f>
        <v/>
      </c>
      <c r="S70" s="140" t="str">
        <f>IF($N70="Complete",VLOOKUP($B70,'2C.Report TOS PostCall'!$B$2:$U$842,2,FALSE)," ")</f>
        <v xml:space="preserve"> </v>
      </c>
      <c r="T70" s="140" t="str">
        <f>IF($N70="Complete",VLOOKUP($B70,'2C.Report TOS PostCall'!$B$2:$U$842,4,FALSE)," ")</f>
        <v xml:space="preserve"> </v>
      </c>
      <c r="U70" s="140" t="str">
        <f>IF($N70="Complete",VLOOKUP($B70,'2C.Report TOS PostCall'!$B$2:$U$842,7,FALSE)," ")</f>
        <v xml:space="preserve"> </v>
      </c>
      <c r="V70" s="140" t="str">
        <f>IF($N70="Complete",VLOOKUP($B70,'2C.Report TOS PostCall'!$B$2:$U$842,5,FALSE)," ")</f>
        <v xml:space="preserve"> </v>
      </c>
      <c r="W70" s="140" t="str">
        <f>IF($N70="Complete",VLOOKUP($B70,'2C.Report TOS PostCall'!$B$2:$U$842,6,FALSE)," ")</f>
        <v xml:space="preserve"> </v>
      </c>
      <c r="X70" s="140" t="str">
        <f>IF($N70="Complete",VLOOKUP($B70,'2C.Report TOS PostCall'!$B$2:$U$842,8,FALSE)," ")</f>
        <v xml:space="preserve"> </v>
      </c>
      <c r="Y70" s="140" t="str">
        <f>IF($N70="Complete",VLOOKUP($B70,'2C.Report TOS PostCall'!$B$2:$U$842,9,FALSE)," ")</f>
        <v xml:space="preserve"> </v>
      </c>
      <c r="Z70" s="140" t="str">
        <f>IF($N70="Complete",VLOOKUP($B70,'2C.Report TOS PostCall'!$B$2:$U$842,11,FALSE)," ")</f>
        <v xml:space="preserve"> </v>
      </c>
      <c r="AA70" s="140" t="str">
        <f>IF($N70="Complete",VLOOKUP($B70,'2C.Report TOS PostCall'!$B$2:$U$842,12,FALSE)," ")</f>
        <v xml:space="preserve"> </v>
      </c>
      <c r="AB70" s="140" t="str">
        <f>IF($N70="Complete",VLOOKUP($B70,'2C.Report TOS PostCall'!$B$2:$U$842,13,FALSE)," ")</f>
        <v xml:space="preserve"> </v>
      </c>
      <c r="AC70" s="140" t="str">
        <f>IF($N70="Complete",VLOOKUP($B70,'2C.Report TOS PostCall'!$B$2:$U$842,14,FALSE)," ")</f>
        <v xml:space="preserve"> </v>
      </c>
      <c r="AD70" s="140" t="str">
        <f>IF($N70="Complete",VLOOKUP($B70,'2C.Report TOS PostCall'!$B$2:$U$842,16,FALSE)," ")</f>
        <v xml:space="preserve"> </v>
      </c>
      <c r="AE70" s="140" t="str">
        <f>IF($N70="Complete",VLOOKUP($B70,'2C.Report TOS PostCall'!$B$2:$U$842,15,FALSE)," ")</f>
        <v xml:space="preserve"> </v>
      </c>
      <c r="AF70" s="140" t="str">
        <f>IF($N70="Complete",VLOOKUP($B70,'2C.Report TOS PostCall'!$B$2:$U$842,17,FALSE)," ")</f>
        <v xml:space="preserve"> </v>
      </c>
      <c r="AK70" s="17"/>
    </row>
    <row r="71" spans="1:37" s="16" customFormat="1">
      <c r="A71" s="18">
        <v>60</v>
      </c>
      <c r="B71" s="19"/>
      <c r="C71" s="19"/>
      <c r="D71" s="62"/>
      <c r="E71" s="62"/>
      <c r="F71" s="69"/>
      <c r="G71" s="69"/>
      <c r="H71" s="62"/>
      <c r="I71" s="69"/>
      <c r="J71" s="75"/>
      <c r="K71" s="75"/>
      <c r="L71" s="75"/>
      <c r="M71" s="75"/>
      <c r="N71" s="62"/>
      <c r="O71" s="140" t="str">
        <f>IF($N71="Complete",IF(NOT(ISBLANK(J71)),VLOOKUP(J71,'2D.Report SMS TYN'!$D$5:$J$1005,7,FALSE),""),"")</f>
        <v/>
      </c>
      <c r="P71" s="140" t="str">
        <f>IF($N71="Complete",IF(NOT(ISBLANK(K71)),VLOOKUP(K71,'2D.Report SMS TYN'!$D$5:$J$1005,7,FALSE),""),"")</f>
        <v/>
      </c>
      <c r="Q71" s="140" t="str">
        <f>IF($N71="Complete",IF(NOT(ISBLANK(L71)),VLOOKUP(L71,'2D.Report SMS TYN'!$D$5:$J$1005,7,FALSE),""),"")</f>
        <v/>
      </c>
      <c r="R71" s="140" t="str">
        <f>IF(N71="Complete",IF(COUNTIF($J$12:$J71,$J71)+COUNTIF($K$12:$K71,$J71)+COUNTIF($L$12:$L71,$J71)&gt;1,"Data Duplicate",""),"")</f>
        <v/>
      </c>
      <c r="S71" s="140" t="str">
        <f>IF($N71="Complete",VLOOKUP($B71,'2C.Report TOS PostCall'!$B$2:$U$842,2,FALSE)," ")</f>
        <v xml:space="preserve"> </v>
      </c>
      <c r="T71" s="140" t="str">
        <f>IF($N71="Complete",VLOOKUP($B71,'2C.Report TOS PostCall'!$B$2:$U$842,4,FALSE)," ")</f>
        <v xml:space="preserve"> </v>
      </c>
      <c r="U71" s="140" t="str">
        <f>IF($N71="Complete",VLOOKUP($B71,'2C.Report TOS PostCall'!$B$2:$U$842,7,FALSE)," ")</f>
        <v xml:space="preserve"> </v>
      </c>
      <c r="V71" s="140" t="str">
        <f>IF($N71="Complete",VLOOKUP($B71,'2C.Report TOS PostCall'!$B$2:$U$842,5,FALSE)," ")</f>
        <v xml:space="preserve"> </v>
      </c>
      <c r="W71" s="140" t="str">
        <f>IF($N71="Complete",VLOOKUP($B71,'2C.Report TOS PostCall'!$B$2:$U$842,6,FALSE)," ")</f>
        <v xml:space="preserve"> </v>
      </c>
      <c r="X71" s="140" t="str">
        <f>IF($N71="Complete",VLOOKUP($B71,'2C.Report TOS PostCall'!$B$2:$U$842,8,FALSE)," ")</f>
        <v xml:space="preserve"> </v>
      </c>
      <c r="Y71" s="140" t="str">
        <f>IF($N71="Complete",VLOOKUP($B71,'2C.Report TOS PostCall'!$B$2:$U$842,9,FALSE)," ")</f>
        <v xml:space="preserve"> </v>
      </c>
      <c r="Z71" s="140" t="str">
        <f>IF($N71="Complete",VLOOKUP($B71,'2C.Report TOS PostCall'!$B$2:$U$842,11,FALSE)," ")</f>
        <v xml:space="preserve"> </v>
      </c>
      <c r="AA71" s="140" t="str">
        <f>IF($N71="Complete",VLOOKUP($B71,'2C.Report TOS PostCall'!$B$2:$U$842,12,FALSE)," ")</f>
        <v xml:space="preserve"> </v>
      </c>
      <c r="AB71" s="140" t="str">
        <f>IF($N71="Complete",VLOOKUP($B71,'2C.Report TOS PostCall'!$B$2:$U$842,13,FALSE)," ")</f>
        <v xml:space="preserve"> </v>
      </c>
      <c r="AC71" s="140" t="str">
        <f>IF($N71="Complete",VLOOKUP($B71,'2C.Report TOS PostCall'!$B$2:$U$842,14,FALSE)," ")</f>
        <v xml:space="preserve"> </v>
      </c>
      <c r="AD71" s="140" t="str">
        <f>IF($N71="Complete",VLOOKUP($B71,'2C.Report TOS PostCall'!$B$2:$U$842,16,FALSE)," ")</f>
        <v xml:space="preserve"> </v>
      </c>
      <c r="AE71" s="140" t="str">
        <f>IF($N71="Complete",VLOOKUP($B71,'2C.Report TOS PostCall'!$B$2:$U$842,15,FALSE)," ")</f>
        <v xml:space="preserve"> </v>
      </c>
      <c r="AF71" s="140" t="str">
        <f>IF($N71="Complete",VLOOKUP($B71,'2C.Report TOS PostCall'!$B$2:$U$842,17,FALSE)," ")</f>
        <v xml:space="preserve"> </v>
      </c>
      <c r="AK71" s="17"/>
    </row>
    <row r="72" spans="1:37" s="16" customFormat="1">
      <c r="A72" s="18">
        <v>61</v>
      </c>
      <c r="B72" s="19"/>
      <c r="C72" s="19"/>
      <c r="D72" s="62"/>
      <c r="E72" s="65"/>
      <c r="F72" s="63"/>
      <c r="G72" s="63"/>
      <c r="H72" s="64"/>
      <c r="I72" s="62"/>
      <c r="J72" s="66"/>
      <c r="K72" s="66"/>
      <c r="L72" s="66"/>
      <c r="M72" s="66"/>
      <c r="N72" s="62"/>
      <c r="O72" s="140" t="str">
        <f>IF($N72="Complete",IF(NOT(ISBLANK(J72)),VLOOKUP(J72,'2D.Report SMS TYN'!$D$5:$J$1005,7,FALSE),""),"")</f>
        <v/>
      </c>
      <c r="P72" s="140" t="str">
        <f>IF($N72="Complete",IF(NOT(ISBLANK(K72)),VLOOKUP(K72,'2D.Report SMS TYN'!$D$5:$J$1005,7,FALSE),""),"")</f>
        <v/>
      </c>
      <c r="Q72" s="140" t="str">
        <f>IF($N72="Complete",IF(NOT(ISBLANK(L72)),VLOOKUP(L72,'2D.Report SMS TYN'!$D$5:$J$1005,7,FALSE),""),"")</f>
        <v/>
      </c>
      <c r="R72" s="140" t="str">
        <f>IF(N72="Complete",IF(COUNTIF($J$12:$J72,$J72)+COUNTIF($K$12:$K72,$J72)+COUNTIF($L$12:$L72,$J72)&gt;1,"Data Duplicate",""),"")</f>
        <v/>
      </c>
      <c r="S72" s="140" t="str">
        <f>IF($N72="Complete",VLOOKUP($B72,'2C.Report TOS PostCall'!$B$2:$U$842,2,FALSE)," ")</f>
        <v xml:space="preserve"> </v>
      </c>
      <c r="T72" s="140" t="str">
        <f>IF($N72="Complete",VLOOKUP($B72,'2C.Report TOS PostCall'!$B$2:$U$842,4,FALSE)," ")</f>
        <v xml:space="preserve"> </v>
      </c>
      <c r="U72" s="140" t="str">
        <f>IF($N72="Complete",VLOOKUP($B72,'2C.Report TOS PostCall'!$B$2:$U$842,7,FALSE)," ")</f>
        <v xml:space="preserve"> </v>
      </c>
      <c r="V72" s="140" t="str">
        <f>IF($N72="Complete",VLOOKUP($B72,'2C.Report TOS PostCall'!$B$2:$U$842,5,FALSE)," ")</f>
        <v xml:space="preserve"> </v>
      </c>
      <c r="W72" s="140" t="str">
        <f>IF($N72="Complete",VLOOKUP($B72,'2C.Report TOS PostCall'!$B$2:$U$842,6,FALSE)," ")</f>
        <v xml:space="preserve"> </v>
      </c>
      <c r="X72" s="140" t="str">
        <f>IF($N72="Complete",VLOOKUP($B72,'2C.Report TOS PostCall'!$B$2:$U$842,8,FALSE)," ")</f>
        <v xml:space="preserve"> </v>
      </c>
      <c r="Y72" s="140" t="str">
        <f>IF($N72="Complete",VLOOKUP($B72,'2C.Report TOS PostCall'!$B$2:$U$842,9,FALSE)," ")</f>
        <v xml:space="preserve"> </v>
      </c>
      <c r="Z72" s="140" t="str">
        <f>IF($N72="Complete",VLOOKUP($B72,'2C.Report TOS PostCall'!$B$2:$U$842,11,FALSE)," ")</f>
        <v xml:space="preserve"> </v>
      </c>
      <c r="AA72" s="140" t="str">
        <f>IF($N72="Complete",VLOOKUP($B72,'2C.Report TOS PostCall'!$B$2:$U$842,12,FALSE)," ")</f>
        <v xml:space="preserve"> </v>
      </c>
      <c r="AB72" s="140" t="str">
        <f>IF($N72="Complete",VLOOKUP($B72,'2C.Report TOS PostCall'!$B$2:$U$842,13,FALSE)," ")</f>
        <v xml:space="preserve"> </v>
      </c>
      <c r="AC72" s="140" t="str">
        <f>IF($N72="Complete",VLOOKUP($B72,'2C.Report TOS PostCall'!$B$2:$U$842,14,FALSE)," ")</f>
        <v xml:space="preserve"> </v>
      </c>
      <c r="AD72" s="140" t="str">
        <f>IF($N72="Complete",VLOOKUP($B72,'2C.Report TOS PostCall'!$B$2:$U$842,16,FALSE)," ")</f>
        <v xml:space="preserve"> </v>
      </c>
      <c r="AE72" s="140" t="str">
        <f>IF($N72="Complete",VLOOKUP($B72,'2C.Report TOS PostCall'!$B$2:$U$842,15,FALSE)," ")</f>
        <v xml:space="preserve"> </v>
      </c>
      <c r="AF72" s="140" t="str">
        <f>IF($N72="Complete",VLOOKUP($B72,'2C.Report TOS PostCall'!$B$2:$U$842,17,FALSE)," ")</f>
        <v xml:space="preserve"> </v>
      </c>
      <c r="AK72" s="17"/>
    </row>
    <row r="73" spans="1:37" s="16" customFormat="1">
      <c r="A73" s="18">
        <v>62</v>
      </c>
      <c r="B73" s="19"/>
      <c r="C73" s="19"/>
      <c r="D73" s="62"/>
      <c r="E73" s="62"/>
      <c r="F73" s="69"/>
      <c r="G73" s="69"/>
      <c r="H73" s="62"/>
      <c r="I73" s="69"/>
      <c r="J73" s="73"/>
      <c r="K73" s="73"/>
      <c r="L73" s="73"/>
      <c r="M73" s="73"/>
      <c r="N73" s="62"/>
      <c r="O73" s="140" t="str">
        <f>IF($N73="Complete",IF(NOT(ISBLANK(J73)),VLOOKUP(J73,'2D.Report SMS TYN'!$D$5:$J$1005,7,FALSE),""),"")</f>
        <v/>
      </c>
      <c r="P73" s="140" t="str">
        <f>IF($N73="Complete",IF(NOT(ISBLANK(K73)),VLOOKUP(K73,'2D.Report SMS TYN'!$D$5:$J$1005,7,FALSE),""),"")</f>
        <v/>
      </c>
      <c r="Q73" s="140" t="str">
        <f>IF($N73="Complete",IF(NOT(ISBLANK(L73)),VLOOKUP(L73,'2D.Report SMS TYN'!$D$5:$J$1005,7,FALSE),""),"")</f>
        <v/>
      </c>
      <c r="R73" s="140" t="str">
        <f>IF(N73="Complete",IF(COUNTIF($J$12:$J73,$J73)+COUNTIF($K$12:$K73,$J73)+COUNTIF($L$12:$L73,$J73)&gt;1,"Data Duplicate",""),"")</f>
        <v/>
      </c>
      <c r="S73" s="140" t="str">
        <f>IF($N73="Complete",VLOOKUP($B73,'2C.Report TOS PostCall'!$B$2:$U$842,2,FALSE)," ")</f>
        <v xml:space="preserve"> </v>
      </c>
      <c r="T73" s="140" t="str">
        <f>IF($N73="Complete",VLOOKUP($B73,'2C.Report TOS PostCall'!$B$2:$U$842,4,FALSE)," ")</f>
        <v xml:space="preserve"> </v>
      </c>
      <c r="U73" s="140" t="str">
        <f>IF($N73="Complete",VLOOKUP($B73,'2C.Report TOS PostCall'!$B$2:$U$842,7,FALSE)," ")</f>
        <v xml:space="preserve"> </v>
      </c>
      <c r="V73" s="140" t="str">
        <f>IF($N73="Complete",VLOOKUP($B73,'2C.Report TOS PostCall'!$B$2:$U$842,5,FALSE)," ")</f>
        <v xml:space="preserve"> </v>
      </c>
      <c r="W73" s="140" t="str">
        <f>IF($N73="Complete",VLOOKUP($B73,'2C.Report TOS PostCall'!$B$2:$U$842,6,FALSE)," ")</f>
        <v xml:space="preserve"> </v>
      </c>
      <c r="X73" s="140" t="str">
        <f>IF($N73="Complete",VLOOKUP($B73,'2C.Report TOS PostCall'!$B$2:$U$842,8,FALSE)," ")</f>
        <v xml:space="preserve"> </v>
      </c>
      <c r="Y73" s="140" t="str">
        <f>IF($N73="Complete",VLOOKUP($B73,'2C.Report TOS PostCall'!$B$2:$U$842,9,FALSE)," ")</f>
        <v xml:space="preserve"> </v>
      </c>
      <c r="Z73" s="140" t="str">
        <f>IF($N73="Complete",VLOOKUP($B73,'2C.Report TOS PostCall'!$B$2:$U$842,11,FALSE)," ")</f>
        <v xml:space="preserve"> </v>
      </c>
      <c r="AA73" s="140" t="str">
        <f>IF($N73="Complete",VLOOKUP($B73,'2C.Report TOS PostCall'!$B$2:$U$842,12,FALSE)," ")</f>
        <v xml:space="preserve"> </v>
      </c>
      <c r="AB73" s="140" t="str">
        <f>IF($N73="Complete",VLOOKUP($B73,'2C.Report TOS PostCall'!$B$2:$U$842,13,FALSE)," ")</f>
        <v xml:space="preserve"> </v>
      </c>
      <c r="AC73" s="140" t="str">
        <f>IF($N73="Complete",VLOOKUP($B73,'2C.Report TOS PostCall'!$B$2:$U$842,14,FALSE)," ")</f>
        <v xml:space="preserve"> </v>
      </c>
      <c r="AD73" s="140" t="str">
        <f>IF($N73="Complete",VLOOKUP($B73,'2C.Report TOS PostCall'!$B$2:$U$842,16,FALSE)," ")</f>
        <v xml:space="preserve"> </v>
      </c>
      <c r="AE73" s="140" t="str">
        <f>IF($N73="Complete",VLOOKUP($B73,'2C.Report TOS PostCall'!$B$2:$U$842,15,FALSE)," ")</f>
        <v xml:space="preserve"> </v>
      </c>
      <c r="AF73" s="140" t="str">
        <f>IF($N73="Complete",VLOOKUP($B73,'2C.Report TOS PostCall'!$B$2:$U$842,17,FALSE)," ")</f>
        <v xml:space="preserve"> </v>
      </c>
      <c r="AK73" s="17"/>
    </row>
    <row r="74" spans="1:37" s="16" customFormat="1">
      <c r="A74" s="18">
        <v>63</v>
      </c>
      <c r="B74" s="19"/>
      <c r="C74" s="19"/>
      <c r="D74" s="62"/>
      <c r="E74" s="64"/>
      <c r="F74" s="69"/>
      <c r="G74" s="69"/>
      <c r="H74" s="64"/>
      <c r="I74" s="69"/>
      <c r="J74" s="71"/>
      <c r="K74" s="71"/>
      <c r="L74" s="71"/>
      <c r="M74" s="71"/>
      <c r="N74" s="62"/>
      <c r="O74" s="140" t="str">
        <f>IF($N74="Complete",IF(NOT(ISBLANK(J74)),VLOOKUP(J74,'2D.Report SMS TYN'!$D$5:$J$1005,7,FALSE),""),"")</f>
        <v/>
      </c>
      <c r="P74" s="140" t="str">
        <f>IF($N74="Complete",IF(NOT(ISBLANK(K74)),VLOOKUP(K74,'2D.Report SMS TYN'!$D$5:$J$1005,7,FALSE),""),"")</f>
        <v/>
      </c>
      <c r="Q74" s="140" t="str">
        <f>IF($N74="Complete",IF(NOT(ISBLANK(L74)),VLOOKUP(L74,'2D.Report SMS TYN'!$D$5:$J$1005,7,FALSE),""),"")</f>
        <v/>
      </c>
      <c r="R74" s="140" t="str">
        <f>IF(N74="Complete",IF(COUNTIF($J$12:$J74,$J74)+COUNTIF($K$12:$K74,$J74)+COUNTIF($L$12:$L74,$J74)&gt;1,"Data Duplicate",""),"")</f>
        <v/>
      </c>
      <c r="S74" s="140" t="str">
        <f>IF($N74="Complete",VLOOKUP($B74,'2C.Report TOS PostCall'!$B$2:$U$842,2,FALSE)," ")</f>
        <v xml:space="preserve"> </v>
      </c>
      <c r="T74" s="140" t="str">
        <f>IF($N74="Complete",VLOOKUP($B74,'2C.Report TOS PostCall'!$B$2:$U$842,4,FALSE)," ")</f>
        <v xml:space="preserve"> </v>
      </c>
      <c r="U74" s="140" t="str">
        <f>IF($N74="Complete",VLOOKUP($B74,'2C.Report TOS PostCall'!$B$2:$U$842,7,FALSE)," ")</f>
        <v xml:space="preserve"> </v>
      </c>
      <c r="V74" s="140" t="str">
        <f>IF($N74="Complete",VLOOKUP($B74,'2C.Report TOS PostCall'!$B$2:$U$842,5,FALSE)," ")</f>
        <v xml:space="preserve"> </v>
      </c>
      <c r="W74" s="140" t="str">
        <f>IF($N74="Complete",VLOOKUP($B74,'2C.Report TOS PostCall'!$B$2:$U$842,6,FALSE)," ")</f>
        <v xml:space="preserve"> </v>
      </c>
      <c r="X74" s="140" t="str">
        <f>IF($N74="Complete",VLOOKUP($B74,'2C.Report TOS PostCall'!$B$2:$U$842,8,FALSE)," ")</f>
        <v xml:space="preserve"> </v>
      </c>
      <c r="Y74" s="140" t="str">
        <f>IF($N74="Complete",VLOOKUP($B74,'2C.Report TOS PostCall'!$B$2:$U$842,9,FALSE)," ")</f>
        <v xml:space="preserve"> </v>
      </c>
      <c r="Z74" s="140" t="str">
        <f>IF($N74="Complete",VLOOKUP($B74,'2C.Report TOS PostCall'!$B$2:$U$842,11,FALSE)," ")</f>
        <v xml:space="preserve"> </v>
      </c>
      <c r="AA74" s="140" t="str">
        <f>IF($N74="Complete",VLOOKUP($B74,'2C.Report TOS PostCall'!$B$2:$U$842,12,FALSE)," ")</f>
        <v xml:space="preserve"> </v>
      </c>
      <c r="AB74" s="140" t="str">
        <f>IF($N74="Complete",VLOOKUP($B74,'2C.Report TOS PostCall'!$B$2:$U$842,13,FALSE)," ")</f>
        <v xml:space="preserve"> </v>
      </c>
      <c r="AC74" s="140" t="str">
        <f>IF($N74="Complete",VLOOKUP($B74,'2C.Report TOS PostCall'!$B$2:$U$842,14,FALSE)," ")</f>
        <v xml:space="preserve"> </v>
      </c>
      <c r="AD74" s="140" t="str">
        <f>IF($N74="Complete",VLOOKUP($B74,'2C.Report TOS PostCall'!$B$2:$U$842,16,FALSE)," ")</f>
        <v xml:space="preserve"> </v>
      </c>
      <c r="AE74" s="140" t="str">
        <f>IF($N74="Complete",VLOOKUP($B74,'2C.Report TOS PostCall'!$B$2:$U$842,15,FALSE)," ")</f>
        <v xml:space="preserve"> </v>
      </c>
      <c r="AF74" s="140" t="str">
        <f>IF($N74="Complete",VLOOKUP($B74,'2C.Report TOS PostCall'!$B$2:$U$842,17,FALSE)," ")</f>
        <v xml:space="preserve"> </v>
      </c>
      <c r="AK74" s="17"/>
    </row>
    <row r="75" spans="1:37" s="16" customFormat="1">
      <c r="A75" s="18">
        <v>64</v>
      </c>
      <c r="B75" s="19"/>
      <c r="C75" s="19"/>
      <c r="D75" s="62"/>
      <c r="E75" s="65"/>
      <c r="F75" s="62"/>
      <c r="G75" s="62"/>
      <c r="H75" s="64"/>
      <c r="I75" s="62"/>
      <c r="J75" s="66"/>
      <c r="K75" s="66"/>
      <c r="L75" s="66"/>
      <c r="M75" s="66"/>
      <c r="N75" s="62"/>
      <c r="O75" s="140" t="str">
        <f>IF($N75="Complete",IF(NOT(ISBLANK(J75)),VLOOKUP(J75,'2D.Report SMS TYN'!$D$5:$J$1005,7,FALSE),""),"")</f>
        <v/>
      </c>
      <c r="P75" s="140" t="str">
        <f>IF($N75="Complete",IF(NOT(ISBLANK(K75)),VLOOKUP(K75,'2D.Report SMS TYN'!$D$5:$J$1005,7,FALSE),""),"")</f>
        <v/>
      </c>
      <c r="Q75" s="140" t="str">
        <f>IF($N75="Complete",IF(NOT(ISBLANK(L75)),VLOOKUP(L75,'2D.Report SMS TYN'!$D$5:$J$1005,7,FALSE),""),"")</f>
        <v/>
      </c>
      <c r="R75" s="140" t="str">
        <f>IF(N75="Complete",IF(COUNTIF($J$12:$J75,$J75)+COUNTIF($K$12:$K75,$J75)+COUNTIF($L$12:$L75,$J75)&gt;1,"Data Duplicate",""),"")</f>
        <v/>
      </c>
      <c r="S75" s="140" t="str">
        <f>IF($N75="Complete",VLOOKUP($B75,'2C.Report TOS PostCall'!$B$2:$U$842,2,FALSE)," ")</f>
        <v xml:space="preserve"> </v>
      </c>
      <c r="T75" s="140" t="str">
        <f>IF($N75="Complete",VLOOKUP($B75,'2C.Report TOS PostCall'!$B$2:$U$842,4,FALSE)," ")</f>
        <v xml:space="preserve"> </v>
      </c>
      <c r="U75" s="140" t="str">
        <f>IF($N75="Complete",VLOOKUP($B75,'2C.Report TOS PostCall'!$B$2:$U$842,7,FALSE)," ")</f>
        <v xml:space="preserve"> </v>
      </c>
      <c r="V75" s="140" t="str">
        <f>IF($N75="Complete",VLOOKUP($B75,'2C.Report TOS PostCall'!$B$2:$U$842,5,FALSE)," ")</f>
        <v xml:space="preserve"> </v>
      </c>
      <c r="W75" s="140" t="str">
        <f>IF($N75="Complete",VLOOKUP($B75,'2C.Report TOS PostCall'!$B$2:$U$842,6,FALSE)," ")</f>
        <v xml:space="preserve"> </v>
      </c>
      <c r="X75" s="140" t="str">
        <f>IF($N75="Complete",VLOOKUP($B75,'2C.Report TOS PostCall'!$B$2:$U$842,8,FALSE)," ")</f>
        <v xml:space="preserve"> </v>
      </c>
      <c r="Y75" s="140" t="str">
        <f>IF($N75="Complete",VLOOKUP($B75,'2C.Report TOS PostCall'!$B$2:$U$842,9,FALSE)," ")</f>
        <v xml:space="preserve"> </v>
      </c>
      <c r="Z75" s="140" t="str">
        <f>IF($N75="Complete",VLOOKUP($B75,'2C.Report TOS PostCall'!$B$2:$U$842,11,FALSE)," ")</f>
        <v xml:space="preserve"> </v>
      </c>
      <c r="AA75" s="140" t="str">
        <f>IF($N75="Complete",VLOOKUP($B75,'2C.Report TOS PostCall'!$B$2:$U$842,12,FALSE)," ")</f>
        <v xml:space="preserve"> </v>
      </c>
      <c r="AB75" s="140" t="str">
        <f>IF($N75="Complete",VLOOKUP($B75,'2C.Report TOS PostCall'!$B$2:$U$842,13,FALSE)," ")</f>
        <v xml:space="preserve"> </v>
      </c>
      <c r="AC75" s="140" t="str">
        <f>IF($N75="Complete",VLOOKUP($B75,'2C.Report TOS PostCall'!$B$2:$U$842,14,FALSE)," ")</f>
        <v xml:space="preserve"> </v>
      </c>
      <c r="AD75" s="140" t="str">
        <f>IF($N75="Complete",VLOOKUP($B75,'2C.Report TOS PostCall'!$B$2:$U$842,16,FALSE)," ")</f>
        <v xml:space="preserve"> </v>
      </c>
      <c r="AE75" s="140" t="str">
        <f>IF($N75="Complete",VLOOKUP($B75,'2C.Report TOS PostCall'!$B$2:$U$842,15,FALSE)," ")</f>
        <v xml:space="preserve"> </v>
      </c>
      <c r="AF75" s="140" t="str">
        <f>IF($N75="Complete",VLOOKUP($B75,'2C.Report TOS PostCall'!$B$2:$U$842,17,FALSE)," ")</f>
        <v xml:space="preserve"> </v>
      </c>
      <c r="AK75" s="17"/>
    </row>
    <row r="76" spans="1:37" s="16" customFormat="1">
      <c r="A76" s="18">
        <v>65</v>
      </c>
      <c r="B76" s="19"/>
      <c r="C76" s="19"/>
      <c r="D76" s="62"/>
      <c r="E76" s="65"/>
      <c r="F76" s="63"/>
      <c r="G76" s="63"/>
      <c r="H76" s="64"/>
      <c r="I76" s="62"/>
      <c r="J76" s="66"/>
      <c r="K76" s="66"/>
      <c r="L76" s="66"/>
      <c r="M76" s="66"/>
      <c r="N76" s="62"/>
      <c r="O76" s="140" t="str">
        <f>IF($N76="Complete",IF(NOT(ISBLANK(J76)),VLOOKUP(J76,'2D.Report SMS TYN'!$D$5:$J$1005,7,FALSE),""),"")</f>
        <v/>
      </c>
      <c r="P76" s="140" t="str">
        <f>IF($N76="Complete",IF(NOT(ISBLANK(K76)),VLOOKUP(K76,'2D.Report SMS TYN'!$D$5:$J$1005,7,FALSE),""),"")</f>
        <v/>
      </c>
      <c r="Q76" s="140" t="str">
        <f>IF($N76="Complete",IF(NOT(ISBLANK(L76)),VLOOKUP(L76,'2D.Report SMS TYN'!$D$5:$J$1005,7,FALSE),""),"")</f>
        <v/>
      </c>
      <c r="R76" s="140" t="str">
        <f>IF(N76="Complete",IF(COUNTIF($J$12:$J76,$J76)+COUNTIF($K$12:$K76,$J76)+COUNTIF($L$12:$L76,$J76)&gt;1,"Data Duplicate",""),"")</f>
        <v/>
      </c>
      <c r="S76" s="140" t="str">
        <f>IF($N76="Complete",VLOOKUP($B76,'2C.Report TOS PostCall'!$B$2:$U$842,2,FALSE)," ")</f>
        <v xml:space="preserve"> </v>
      </c>
      <c r="T76" s="140" t="str">
        <f>IF($N76="Complete",VLOOKUP($B76,'2C.Report TOS PostCall'!$B$2:$U$842,4,FALSE)," ")</f>
        <v xml:space="preserve"> </v>
      </c>
      <c r="U76" s="140" t="str">
        <f>IF($N76="Complete",VLOOKUP($B76,'2C.Report TOS PostCall'!$B$2:$U$842,7,FALSE)," ")</f>
        <v xml:space="preserve"> </v>
      </c>
      <c r="V76" s="140" t="str">
        <f>IF($N76="Complete",VLOOKUP($B76,'2C.Report TOS PostCall'!$B$2:$U$842,5,FALSE)," ")</f>
        <v xml:space="preserve"> </v>
      </c>
      <c r="W76" s="140" t="str">
        <f>IF($N76="Complete",VLOOKUP($B76,'2C.Report TOS PostCall'!$B$2:$U$842,6,FALSE)," ")</f>
        <v xml:space="preserve"> </v>
      </c>
      <c r="X76" s="140" t="str">
        <f>IF($N76="Complete",VLOOKUP($B76,'2C.Report TOS PostCall'!$B$2:$U$842,8,FALSE)," ")</f>
        <v xml:space="preserve"> </v>
      </c>
      <c r="Y76" s="140" t="str">
        <f>IF($N76="Complete",VLOOKUP($B76,'2C.Report TOS PostCall'!$B$2:$U$842,9,FALSE)," ")</f>
        <v xml:space="preserve"> </v>
      </c>
      <c r="Z76" s="140" t="str">
        <f>IF($N76="Complete",VLOOKUP($B76,'2C.Report TOS PostCall'!$B$2:$U$842,11,FALSE)," ")</f>
        <v xml:space="preserve"> </v>
      </c>
      <c r="AA76" s="140" t="str">
        <f>IF($N76="Complete",VLOOKUP($B76,'2C.Report TOS PostCall'!$B$2:$U$842,12,FALSE)," ")</f>
        <v xml:space="preserve"> </v>
      </c>
      <c r="AB76" s="140" t="str">
        <f>IF($N76="Complete",VLOOKUP($B76,'2C.Report TOS PostCall'!$B$2:$U$842,13,FALSE)," ")</f>
        <v xml:space="preserve"> </v>
      </c>
      <c r="AC76" s="140" t="str">
        <f>IF($N76="Complete",VLOOKUP($B76,'2C.Report TOS PostCall'!$B$2:$U$842,14,FALSE)," ")</f>
        <v xml:space="preserve"> </v>
      </c>
      <c r="AD76" s="140" t="str">
        <f>IF($N76="Complete",VLOOKUP($B76,'2C.Report TOS PostCall'!$B$2:$U$842,16,FALSE)," ")</f>
        <v xml:space="preserve"> </v>
      </c>
      <c r="AE76" s="140" t="str">
        <f>IF($N76="Complete",VLOOKUP($B76,'2C.Report TOS PostCall'!$B$2:$U$842,15,FALSE)," ")</f>
        <v xml:space="preserve"> </v>
      </c>
      <c r="AF76" s="140" t="str">
        <f>IF($N76="Complete",VLOOKUP($B76,'2C.Report TOS PostCall'!$B$2:$U$842,17,FALSE)," ")</f>
        <v xml:space="preserve"> </v>
      </c>
      <c r="AK76" s="17"/>
    </row>
    <row r="77" spans="1:37" s="16" customFormat="1">
      <c r="A77" s="18">
        <v>66</v>
      </c>
      <c r="B77" s="19"/>
      <c r="C77" s="19"/>
      <c r="D77" s="62"/>
      <c r="E77" s="65"/>
      <c r="F77" s="63"/>
      <c r="G77" s="63"/>
      <c r="H77" s="64"/>
      <c r="I77" s="62"/>
      <c r="J77" s="66"/>
      <c r="K77" s="66"/>
      <c r="L77" s="66"/>
      <c r="M77" s="66"/>
      <c r="N77" s="62"/>
      <c r="O77" s="140" t="str">
        <f>IF($N77="Complete",IF(NOT(ISBLANK(J77)),VLOOKUP(J77,'2D.Report SMS TYN'!$D$5:$J$1005,7,FALSE),""),"")</f>
        <v/>
      </c>
      <c r="P77" s="140" t="str">
        <f>IF($N77="Complete",IF(NOT(ISBLANK(K77)),VLOOKUP(K77,'2D.Report SMS TYN'!$D$5:$J$1005,7,FALSE),""),"")</f>
        <v/>
      </c>
      <c r="Q77" s="140" t="str">
        <f>IF($N77="Complete",IF(NOT(ISBLANK(L77)),VLOOKUP(L77,'2D.Report SMS TYN'!$D$5:$J$1005,7,FALSE),""),"")</f>
        <v/>
      </c>
      <c r="R77" s="140" t="str">
        <f>IF(N77="Complete",IF(COUNTIF($J$12:$J77,$J77)+COUNTIF($K$12:$K77,$J77)+COUNTIF($L$12:$L77,$J77)&gt;1,"Data Duplicate",""),"")</f>
        <v/>
      </c>
      <c r="S77" s="140" t="str">
        <f>IF($N77="Complete",VLOOKUP($B77,'2C.Report TOS PostCall'!$B$2:$U$842,2,FALSE)," ")</f>
        <v xml:space="preserve"> </v>
      </c>
      <c r="T77" s="140" t="str">
        <f>IF($N77="Complete",VLOOKUP($B77,'2C.Report TOS PostCall'!$B$2:$U$842,4,FALSE)," ")</f>
        <v xml:space="preserve"> </v>
      </c>
      <c r="U77" s="140" t="str">
        <f>IF($N77="Complete",VLOOKUP($B77,'2C.Report TOS PostCall'!$B$2:$U$842,7,FALSE)," ")</f>
        <v xml:space="preserve"> </v>
      </c>
      <c r="V77" s="140" t="str">
        <f>IF($N77="Complete",VLOOKUP($B77,'2C.Report TOS PostCall'!$B$2:$U$842,5,FALSE)," ")</f>
        <v xml:space="preserve"> </v>
      </c>
      <c r="W77" s="140" t="str">
        <f>IF($N77="Complete",VLOOKUP($B77,'2C.Report TOS PostCall'!$B$2:$U$842,6,FALSE)," ")</f>
        <v xml:space="preserve"> </v>
      </c>
      <c r="X77" s="140" t="str">
        <f>IF($N77="Complete",VLOOKUP($B77,'2C.Report TOS PostCall'!$B$2:$U$842,8,FALSE)," ")</f>
        <v xml:space="preserve"> </v>
      </c>
      <c r="Y77" s="140" t="str">
        <f>IF($N77="Complete",VLOOKUP($B77,'2C.Report TOS PostCall'!$B$2:$U$842,9,FALSE)," ")</f>
        <v xml:space="preserve"> </v>
      </c>
      <c r="Z77" s="140" t="str">
        <f>IF($N77="Complete",VLOOKUP($B77,'2C.Report TOS PostCall'!$B$2:$U$842,11,FALSE)," ")</f>
        <v xml:space="preserve"> </v>
      </c>
      <c r="AA77" s="140" t="str">
        <f>IF($N77="Complete",VLOOKUP($B77,'2C.Report TOS PostCall'!$B$2:$U$842,12,FALSE)," ")</f>
        <v xml:space="preserve"> </v>
      </c>
      <c r="AB77" s="140" t="str">
        <f>IF($N77="Complete",VLOOKUP($B77,'2C.Report TOS PostCall'!$B$2:$U$842,13,FALSE)," ")</f>
        <v xml:space="preserve"> </v>
      </c>
      <c r="AC77" s="140" t="str">
        <f>IF($N77="Complete",VLOOKUP($B77,'2C.Report TOS PostCall'!$B$2:$U$842,14,FALSE)," ")</f>
        <v xml:space="preserve"> </v>
      </c>
      <c r="AD77" s="140" t="str">
        <f>IF($N77="Complete",VLOOKUP($B77,'2C.Report TOS PostCall'!$B$2:$U$842,16,FALSE)," ")</f>
        <v xml:space="preserve"> </v>
      </c>
      <c r="AE77" s="140" t="str">
        <f>IF($N77="Complete",VLOOKUP($B77,'2C.Report TOS PostCall'!$B$2:$U$842,15,FALSE)," ")</f>
        <v xml:space="preserve"> </v>
      </c>
      <c r="AF77" s="140" t="str">
        <f>IF($N77="Complete",VLOOKUP($B77,'2C.Report TOS PostCall'!$B$2:$U$842,17,FALSE)," ")</f>
        <v xml:space="preserve"> </v>
      </c>
      <c r="AK77" s="17"/>
    </row>
    <row r="78" spans="1:37" s="16" customFormat="1">
      <c r="A78" s="18">
        <v>67</v>
      </c>
      <c r="B78" s="19"/>
      <c r="C78" s="19"/>
      <c r="D78" s="62"/>
      <c r="E78" s="65"/>
      <c r="F78" s="63"/>
      <c r="G78" s="63"/>
      <c r="H78" s="64"/>
      <c r="I78" s="62"/>
      <c r="J78" s="66"/>
      <c r="K78" s="66"/>
      <c r="L78" s="66"/>
      <c r="M78" s="66"/>
      <c r="N78" s="62"/>
      <c r="O78" s="140" t="str">
        <f>IF($N78="Complete",IF(NOT(ISBLANK(J78)),VLOOKUP(J78,'2D.Report SMS TYN'!$D$5:$J$1005,7,FALSE),""),"")</f>
        <v/>
      </c>
      <c r="P78" s="140" t="str">
        <f>IF($N78="Complete",IF(NOT(ISBLANK(K78)),VLOOKUP(K78,'2D.Report SMS TYN'!$D$5:$J$1005,7,FALSE),""),"")</f>
        <v/>
      </c>
      <c r="Q78" s="140" t="str">
        <f>IF($N78="Complete",IF(NOT(ISBLANK(L78)),VLOOKUP(L78,'2D.Report SMS TYN'!$D$5:$J$1005,7,FALSE),""),"")</f>
        <v/>
      </c>
      <c r="R78" s="140" t="str">
        <f>IF(N78="Complete",IF(COUNTIF($J$12:$J78,$J78)+COUNTIF($K$12:$K78,$J78)+COUNTIF($L$12:$L78,$J78)&gt;1,"Data Duplicate",""),"")</f>
        <v/>
      </c>
      <c r="S78" s="140" t="str">
        <f>IF($N78="Complete",VLOOKUP($B78,'2C.Report TOS PostCall'!$B$2:$U$842,2,FALSE)," ")</f>
        <v xml:space="preserve"> </v>
      </c>
      <c r="T78" s="140" t="str">
        <f>IF($N78="Complete",VLOOKUP($B78,'2C.Report TOS PostCall'!$B$2:$U$842,4,FALSE)," ")</f>
        <v xml:space="preserve"> </v>
      </c>
      <c r="U78" s="140" t="str">
        <f>IF($N78="Complete",VLOOKUP($B78,'2C.Report TOS PostCall'!$B$2:$U$842,7,FALSE)," ")</f>
        <v xml:space="preserve"> </v>
      </c>
      <c r="V78" s="140" t="str">
        <f>IF($N78="Complete",VLOOKUP($B78,'2C.Report TOS PostCall'!$B$2:$U$842,5,FALSE)," ")</f>
        <v xml:space="preserve"> </v>
      </c>
      <c r="W78" s="140" t="str">
        <f>IF($N78="Complete",VLOOKUP($B78,'2C.Report TOS PostCall'!$B$2:$U$842,6,FALSE)," ")</f>
        <v xml:space="preserve"> </v>
      </c>
      <c r="X78" s="140" t="str">
        <f>IF($N78="Complete",VLOOKUP($B78,'2C.Report TOS PostCall'!$B$2:$U$842,8,FALSE)," ")</f>
        <v xml:space="preserve"> </v>
      </c>
      <c r="Y78" s="140" t="str">
        <f>IF($N78="Complete",VLOOKUP($B78,'2C.Report TOS PostCall'!$B$2:$U$842,9,FALSE)," ")</f>
        <v xml:space="preserve"> </v>
      </c>
      <c r="Z78" s="140" t="str">
        <f>IF($N78="Complete",VLOOKUP($B78,'2C.Report TOS PostCall'!$B$2:$U$842,11,FALSE)," ")</f>
        <v xml:space="preserve"> </v>
      </c>
      <c r="AA78" s="140" t="str">
        <f>IF($N78="Complete",VLOOKUP($B78,'2C.Report TOS PostCall'!$B$2:$U$842,12,FALSE)," ")</f>
        <v xml:space="preserve"> </v>
      </c>
      <c r="AB78" s="140" t="str">
        <f>IF($N78="Complete",VLOOKUP($B78,'2C.Report TOS PostCall'!$B$2:$U$842,13,FALSE)," ")</f>
        <v xml:space="preserve"> </v>
      </c>
      <c r="AC78" s="140" t="str">
        <f>IF($N78="Complete",VLOOKUP($B78,'2C.Report TOS PostCall'!$B$2:$U$842,14,FALSE)," ")</f>
        <v xml:space="preserve"> </v>
      </c>
      <c r="AD78" s="140" t="str">
        <f>IF($N78="Complete",VLOOKUP($B78,'2C.Report TOS PostCall'!$B$2:$U$842,16,FALSE)," ")</f>
        <v xml:space="preserve"> </v>
      </c>
      <c r="AE78" s="140" t="str">
        <f>IF($N78="Complete",VLOOKUP($B78,'2C.Report TOS PostCall'!$B$2:$U$842,15,FALSE)," ")</f>
        <v xml:space="preserve"> </v>
      </c>
      <c r="AF78" s="140" t="str">
        <f>IF($N78="Complete",VLOOKUP($B78,'2C.Report TOS PostCall'!$B$2:$U$842,17,FALSE)," ")</f>
        <v xml:space="preserve"> </v>
      </c>
      <c r="AK78" s="17"/>
    </row>
    <row r="79" spans="1:37" s="16" customFormat="1">
      <c r="A79" s="18">
        <v>68</v>
      </c>
      <c r="B79" s="19"/>
      <c r="C79" s="19"/>
      <c r="D79" s="62"/>
      <c r="E79" s="65"/>
      <c r="F79" s="63"/>
      <c r="G79" s="63"/>
      <c r="H79" s="64"/>
      <c r="I79" s="62"/>
      <c r="J79" s="66"/>
      <c r="K79" s="66"/>
      <c r="L79" s="66"/>
      <c r="M79" s="66"/>
      <c r="N79" s="62"/>
      <c r="O79" s="140" t="str">
        <f>IF($N79="Complete",IF(NOT(ISBLANK(J79)),VLOOKUP(J79,'2D.Report SMS TYN'!$D$5:$J$1005,7,FALSE),""),"")</f>
        <v/>
      </c>
      <c r="P79" s="140" t="str">
        <f>IF($N79="Complete",IF(NOT(ISBLANK(K79)),VLOOKUP(K79,'2D.Report SMS TYN'!$D$5:$J$1005,7,FALSE),""),"")</f>
        <v/>
      </c>
      <c r="Q79" s="140" t="str">
        <f>IF($N79="Complete",IF(NOT(ISBLANK(L79)),VLOOKUP(L79,'2D.Report SMS TYN'!$D$5:$J$1005,7,FALSE),""),"")</f>
        <v/>
      </c>
      <c r="R79" s="140" t="str">
        <f>IF(N79="Complete",IF(COUNTIF($J$12:$J79,$J79)+COUNTIF($K$12:$K79,$J79)+COUNTIF($L$12:$L79,$J79)&gt;1,"Data Duplicate",""),"")</f>
        <v/>
      </c>
      <c r="S79" s="140" t="str">
        <f>IF($N79="Complete",VLOOKUP($B79,'2C.Report TOS PostCall'!$B$2:$U$842,2,FALSE)," ")</f>
        <v xml:space="preserve"> </v>
      </c>
      <c r="T79" s="140" t="str">
        <f>IF($N79="Complete",VLOOKUP($B79,'2C.Report TOS PostCall'!$B$2:$U$842,4,FALSE)," ")</f>
        <v xml:space="preserve"> </v>
      </c>
      <c r="U79" s="140" t="str">
        <f>IF($N79="Complete",VLOOKUP($B79,'2C.Report TOS PostCall'!$B$2:$U$842,7,FALSE)," ")</f>
        <v xml:space="preserve"> </v>
      </c>
      <c r="V79" s="140" t="str">
        <f>IF($N79="Complete",VLOOKUP($B79,'2C.Report TOS PostCall'!$B$2:$U$842,5,FALSE)," ")</f>
        <v xml:space="preserve"> </v>
      </c>
      <c r="W79" s="140" t="str">
        <f>IF($N79="Complete",VLOOKUP($B79,'2C.Report TOS PostCall'!$B$2:$U$842,6,FALSE)," ")</f>
        <v xml:space="preserve"> </v>
      </c>
      <c r="X79" s="140" t="str">
        <f>IF($N79="Complete",VLOOKUP($B79,'2C.Report TOS PostCall'!$B$2:$U$842,8,FALSE)," ")</f>
        <v xml:space="preserve"> </v>
      </c>
      <c r="Y79" s="140" t="str">
        <f>IF($N79="Complete",VLOOKUP($B79,'2C.Report TOS PostCall'!$B$2:$U$842,9,FALSE)," ")</f>
        <v xml:space="preserve"> </v>
      </c>
      <c r="Z79" s="140" t="str">
        <f>IF($N79="Complete",VLOOKUP($B79,'2C.Report TOS PostCall'!$B$2:$U$842,11,FALSE)," ")</f>
        <v xml:space="preserve"> </v>
      </c>
      <c r="AA79" s="140" t="str">
        <f>IF($N79="Complete",VLOOKUP($B79,'2C.Report TOS PostCall'!$B$2:$U$842,12,FALSE)," ")</f>
        <v xml:space="preserve"> </v>
      </c>
      <c r="AB79" s="140" t="str">
        <f>IF($N79="Complete",VLOOKUP($B79,'2C.Report TOS PostCall'!$B$2:$U$842,13,FALSE)," ")</f>
        <v xml:space="preserve"> </v>
      </c>
      <c r="AC79" s="140" t="str">
        <f>IF($N79="Complete",VLOOKUP($B79,'2C.Report TOS PostCall'!$B$2:$U$842,14,FALSE)," ")</f>
        <v xml:space="preserve"> </v>
      </c>
      <c r="AD79" s="140" t="str">
        <f>IF($N79="Complete",VLOOKUP($B79,'2C.Report TOS PostCall'!$B$2:$U$842,16,FALSE)," ")</f>
        <v xml:space="preserve"> </v>
      </c>
      <c r="AE79" s="140" t="str">
        <f>IF($N79="Complete",VLOOKUP($B79,'2C.Report TOS PostCall'!$B$2:$U$842,15,FALSE)," ")</f>
        <v xml:space="preserve"> </v>
      </c>
      <c r="AF79" s="140" t="str">
        <f>IF($N79="Complete",VLOOKUP($B79,'2C.Report TOS PostCall'!$B$2:$U$842,17,FALSE)," ")</f>
        <v xml:space="preserve"> </v>
      </c>
      <c r="AK79" s="17"/>
    </row>
    <row r="80" spans="1:37" s="16" customFormat="1">
      <c r="A80" s="18">
        <v>69</v>
      </c>
      <c r="B80" s="19"/>
      <c r="C80" s="19"/>
      <c r="D80" s="62"/>
      <c r="E80" s="65"/>
      <c r="F80" s="63"/>
      <c r="G80" s="63"/>
      <c r="H80" s="64"/>
      <c r="I80" s="62"/>
      <c r="J80" s="66"/>
      <c r="K80" s="66"/>
      <c r="L80" s="66"/>
      <c r="M80" s="66"/>
      <c r="N80" s="62"/>
      <c r="O80" s="140" t="str">
        <f>IF($N80="Complete",IF(NOT(ISBLANK(J80)),VLOOKUP(J80,'2D.Report SMS TYN'!$D$5:$J$1005,7,FALSE),""),"")</f>
        <v/>
      </c>
      <c r="P80" s="140" t="str">
        <f>IF($N80="Complete",IF(NOT(ISBLANK(K80)),VLOOKUP(K80,'2D.Report SMS TYN'!$D$5:$J$1005,7,FALSE),""),"")</f>
        <v/>
      </c>
      <c r="Q80" s="140" t="str">
        <f>IF($N80="Complete",IF(NOT(ISBLANK(L80)),VLOOKUP(L80,'2D.Report SMS TYN'!$D$5:$J$1005,7,FALSE),""),"")</f>
        <v/>
      </c>
      <c r="R80" s="140" t="str">
        <f>IF(N80="Complete",IF(COUNTIF($J$12:$J80,$J80)+COUNTIF($K$12:$K80,$J80)+COUNTIF($L$12:$L80,$J80)&gt;1,"Data Duplicate",""),"")</f>
        <v/>
      </c>
      <c r="S80" s="140" t="str">
        <f>IF($N80="Complete",VLOOKUP($B80,'2C.Report TOS PostCall'!$B$2:$U$842,2,FALSE)," ")</f>
        <v xml:space="preserve"> </v>
      </c>
      <c r="T80" s="140" t="str">
        <f>IF($N80="Complete",VLOOKUP($B80,'2C.Report TOS PostCall'!$B$2:$U$842,4,FALSE)," ")</f>
        <v xml:space="preserve"> </v>
      </c>
      <c r="U80" s="140" t="str">
        <f>IF($N80="Complete",VLOOKUP($B80,'2C.Report TOS PostCall'!$B$2:$U$842,7,FALSE)," ")</f>
        <v xml:space="preserve"> </v>
      </c>
      <c r="V80" s="140" t="str">
        <f>IF($N80="Complete",VLOOKUP($B80,'2C.Report TOS PostCall'!$B$2:$U$842,5,FALSE)," ")</f>
        <v xml:space="preserve"> </v>
      </c>
      <c r="W80" s="140" t="str">
        <f>IF($N80="Complete",VLOOKUP($B80,'2C.Report TOS PostCall'!$B$2:$U$842,6,FALSE)," ")</f>
        <v xml:space="preserve"> </v>
      </c>
      <c r="X80" s="140" t="str">
        <f>IF($N80="Complete",VLOOKUP($B80,'2C.Report TOS PostCall'!$B$2:$U$842,8,FALSE)," ")</f>
        <v xml:space="preserve"> </v>
      </c>
      <c r="Y80" s="140" t="str">
        <f>IF($N80="Complete",VLOOKUP($B80,'2C.Report TOS PostCall'!$B$2:$U$842,9,FALSE)," ")</f>
        <v xml:space="preserve"> </v>
      </c>
      <c r="Z80" s="140" t="str">
        <f>IF($N80="Complete",VLOOKUP($B80,'2C.Report TOS PostCall'!$B$2:$U$842,11,FALSE)," ")</f>
        <v xml:space="preserve"> </v>
      </c>
      <c r="AA80" s="140" t="str">
        <f>IF($N80="Complete",VLOOKUP($B80,'2C.Report TOS PostCall'!$B$2:$U$842,12,FALSE)," ")</f>
        <v xml:space="preserve"> </v>
      </c>
      <c r="AB80" s="140" t="str">
        <f>IF($N80="Complete",VLOOKUP($B80,'2C.Report TOS PostCall'!$B$2:$U$842,13,FALSE)," ")</f>
        <v xml:space="preserve"> </v>
      </c>
      <c r="AC80" s="140" t="str">
        <f>IF($N80="Complete",VLOOKUP($B80,'2C.Report TOS PostCall'!$B$2:$U$842,14,FALSE)," ")</f>
        <v xml:space="preserve"> </v>
      </c>
      <c r="AD80" s="140" t="str">
        <f>IF($N80="Complete",VLOOKUP($B80,'2C.Report TOS PostCall'!$B$2:$U$842,16,FALSE)," ")</f>
        <v xml:space="preserve"> </v>
      </c>
      <c r="AE80" s="140" t="str">
        <f>IF($N80="Complete",VLOOKUP($B80,'2C.Report TOS PostCall'!$B$2:$U$842,15,FALSE)," ")</f>
        <v xml:space="preserve"> </v>
      </c>
      <c r="AF80" s="140" t="str">
        <f>IF($N80="Complete",VLOOKUP($B80,'2C.Report TOS PostCall'!$B$2:$U$842,17,FALSE)," ")</f>
        <v xml:space="preserve"> </v>
      </c>
      <c r="AK80" s="17"/>
    </row>
    <row r="81" spans="1:37" s="16" customFormat="1">
      <c r="A81" s="18">
        <v>70</v>
      </c>
      <c r="B81" s="19"/>
      <c r="C81" s="19"/>
      <c r="D81" s="62"/>
      <c r="E81" s="65"/>
      <c r="F81" s="63"/>
      <c r="G81" s="63"/>
      <c r="H81" s="64"/>
      <c r="I81" s="62"/>
      <c r="J81" s="66"/>
      <c r="K81" s="66"/>
      <c r="L81" s="66"/>
      <c r="M81" s="66"/>
      <c r="N81" s="62"/>
      <c r="O81" s="140" t="str">
        <f>IF($N81="Complete",IF(NOT(ISBLANK(J81)),VLOOKUP(J81,'2D.Report SMS TYN'!$D$5:$J$1005,7,FALSE),""),"")</f>
        <v/>
      </c>
      <c r="P81" s="140" t="str">
        <f>IF($N81="Complete",IF(NOT(ISBLANK(K81)),VLOOKUP(K81,'2D.Report SMS TYN'!$D$5:$J$1005,7,FALSE),""),"")</f>
        <v/>
      </c>
      <c r="Q81" s="140" t="str">
        <f>IF($N81="Complete",IF(NOT(ISBLANK(L81)),VLOOKUP(L81,'2D.Report SMS TYN'!$D$5:$J$1005,7,FALSE),""),"")</f>
        <v/>
      </c>
      <c r="R81" s="140" t="str">
        <f>IF(N81="Complete",IF(COUNTIF($J$12:$J81,$J81)+COUNTIF($K$12:$K81,$J81)+COUNTIF($L$12:$L81,$J81)&gt;1,"Data Duplicate",""),"")</f>
        <v/>
      </c>
      <c r="S81" s="140" t="str">
        <f>IF($N81="Complete",VLOOKUP($B81,'2C.Report TOS PostCall'!$B$2:$U$842,2,FALSE)," ")</f>
        <v xml:space="preserve"> </v>
      </c>
      <c r="T81" s="140" t="str">
        <f>IF($N81="Complete",VLOOKUP($B81,'2C.Report TOS PostCall'!$B$2:$U$842,4,FALSE)," ")</f>
        <v xml:space="preserve"> </v>
      </c>
      <c r="U81" s="140" t="str">
        <f>IF($N81="Complete",VLOOKUP($B81,'2C.Report TOS PostCall'!$B$2:$U$842,7,FALSE)," ")</f>
        <v xml:space="preserve"> </v>
      </c>
      <c r="V81" s="140" t="str">
        <f>IF($N81="Complete",VLOOKUP($B81,'2C.Report TOS PostCall'!$B$2:$U$842,5,FALSE)," ")</f>
        <v xml:space="preserve"> </v>
      </c>
      <c r="W81" s="140" t="str">
        <f>IF($N81="Complete",VLOOKUP($B81,'2C.Report TOS PostCall'!$B$2:$U$842,6,FALSE)," ")</f>
        <v xml:space="preserve"> </v>
      </c>
      <c r="X81" s="140" t="str">
        <f>IF($N81="Complete",VLOOKUP($B81,'2C.Report TOS PostCall'!$B$2:$U$842,8,FALSE)," ")</f>
        <v xml:space="preserve"> </v>
      </c>
      <c r="Y81" s="140" t="str">
        <f>IF($N81="Complete",VLOOKUP($B81,'2C.Report TOS PostCall'!$B$2:$U$842,9,FALSE)," ")</f>
        <v xml:space="preserve"> </v>
      </c>
      <c r="Z81" s="140" t="str">
        <f>IF($N81="Complete",VLOOKUP($B81,'2C.Report TOS PostCall'!$B$2:$U$842,11,FALSE)," ")</f>
        <v xml:space="preserve"> </v>
      </c>
      <c r="AA81" s="140" t="str">
        <f>IF($N81="Complete",VLOOKUP($B81,'2C.Report TOS PostCall'!$B$2:$U$842,12,FALSE)," ")</f>
        <v xml:space="preserve"> </v>
      </c>
      <c r="AB81" s="140" t="str">
        <f>IF($N81="Complete",VLOOKUP($B81,'2C.Report TOS PostCall'!$B$2:$U$842,13,FALSE)," ")</f>
        <v xml:space="preserve"> </v>
      </c>
      <c r="AC81" s="140" t="str">
        <f>IF($N81="Complete",VLOOKUP($B81,'2C.Report TOS PostCall'!$B$2:$U$842,14,FALSE)," ")</f>
        <v xml:space="preserve"> </v>
      </c>
      <c r="AD81" s="140" t="str">
        <f>IF($N81="Complete",VLOOKUP($B81,'2C.Report TOS PostCall'!$B$2:$U$842,16,FALSE)," ")</f>
        <v xml:space="preserve"> </v>
      </c>
      <c r="AE81" s="140" t="str">
        <f>IF($N81="Complete",VLOOKUP($B81,'2C.Report TOS PostCall'!$B$2:$U$842,15,FALSE)," ")</f>
        <v xml:space="preserve"> </v>
      </c>
      <c r="AF81" s="140" t="str">
        <f>IF($N81="Complete",VLOOKUP($B81,'2C.Report TOS PostCall'!$B$2:$U$842,17,FALSE)," ")</f>
        <v xml:space="preserve"> </v>
      </c>
      <c r="AK81" s="17"/>
    </row>
    <row r="82" spans="1:37" s="16" customFormat="1">
      <c r="A82" s="18">
        <v>71</v>
      </c>
      <c r="B82" s="19"/>
      <c r="C82" s="19"/>
      <c r="D82" s="62"/>
      <c r="E82" s="67"/>
      <c r="F82" s="67"/>
      <c r="G82" s="67"/>
      <c r="H82" s="67"/>
      <c r="I82" s="67"/>
      <c r="J82" s="72"/>
      <c r="K82" s="72"/>
      <c r="L82" s="72"/>
      <c r="M82" s="72"/>
      <c r="N82" s="62"/>
      <c r="O82" s="140" t="str">
        <f>IF($N82="Complete",IF(NOT(ISBLANK(J82)),VLOOKUP(J82,'2D.Report SMS TYN'!$D$5:$J$1005,7,FALSE),""),"")</f>
        <v/>
      </c>
      <c r="P82" s="140" t="str">
        <f>IF($N82="Complete",IF(NOT(ISBLANK(K82)),VLOOKUP(K82,'2D.Report SMS TYN'!$D$5:$J$1005,7,FALSE),""),"")</f>
        <v/>
      </c>
      <c r="Q82" s="140" t="str">
        <f>IF($N82="Complete",IF(NOT(ISBLANK(L82)),VLOOKUP(L82,'2D.Report SMS TYN'!$D$5:$J$1005,7,FALSE),""),"")</f>
        <v/>
      </c>
      <c r="R82" s="140" t="str">
        <f>IF(N82="Complete",IF(COUNTIF($J$12:$J82,$J82)+COUNTIF($K$12:$K82,$J82)+COUNTIF($L$12:$L82,$J82)&gt;1,"Data Duplicate",""),"")</f>
        <v/>
      </c>
      <c r="S82" s="140" t="str">
        <f>IF($N82="Complete",VLOOKUP($B82,'2C.Report TOS PostCall'!$B$2:$U$842,2,FALSE)," ")</f>
        <v xml:space="preserve"> </v>
      </c>
      <c r="T82" s="140" t="str">
        <f>IF($N82="Complete",VLOOKUP($B82,'2C.Report TOS PostCall'!$B$2:$U$842,4,FALSE)," ")</f>
        <v xml:space="preserve"> </v>
      </c>
      <c r="U82" s="140" t="str">
        <f>IF($N82="Complete",VLOOKUP($B82,'2C.Report TOS PostCall'!$B$2:$U$842,7,FALSE)," ")</f>
        <v xml:space="preserve"> </v>
      </c>
      <c r="V82" s="140" t="str">
        <f>IF($N82="Complete",VLOOKUP($B82,'2C.Report TOS PostCall'!$B$2:$U$842,5,FALSE)," ")</f>
        <v xml:space="preserve"> </v>
      </c>
      <c r="W82" s="140" t="str">
        <f>IF($N82="Complete",VLOOKUP($B82,'2C.Report TOS PostCall'!$B$2:$U$842,6,FALSE)," ")</f>
        <v xml:space="preserve"> </v>
      </c>
      <c r="X82" s="140" t="str">
        <f>IF($N82="Complete",VLOOKUP($B82,'2C.Report TOS PostCall'!$B$2:$U$842,8,FALSE)," ")</f>
        <v xml:space="preserve"> </v>
      </c>
      <c r="Y82" s="140" t="str">
        <f>IF($N82="Complete",VLOOKUP($B82,'2C.Report TOS PostCall'!$B$2:$U$842,9,FALSE)," ")</f>
        <v xml:space="preserve"> </v>
      </c>
      <c r="Z82" s="140" t="str">
        <f>IF($N82="Complete",VLOOKUP($B82,'2C.Report TOS PostCall'!$B$2:$U$842,11,FALSE)," ")</f>
        <v xml:space="preserve"> </v>
      </c>
      <c r="AA82" s="140" t="str">
        <f>IF($N82="Complete",VLOOKUP($B82,'2C.Report TOS PostCall'!$B$2:$U$842,12,FALSE)," ")</f>
        <v xml:space="preserve"> </v>
      </c>
      <c r="AB82" s="140" t="str">
        <f>IF($N82="Complete",VLOOKUP($B82,'2C.Report TOS PostCall'!$B$2:$U$842,13,FALSE)," ")</f>
        <v xml:space="preserve"> </v>
      </c>
      <c r="AC82" s="140" t="str">
        <f>IF($N82="Complete",VLOOKUP($B82,'2C.Report TOS PostCall'!$B$2:$U$842,14,FALSE)," ")</f>
        <v xml:space="preserve"> </v>
      </c>
      <c r="AD82" s="140" t="str">
        <f>IF($N82="Complete",VLOOKUP($B82,'2C.Report TOS PostCall'!$B$2:$U$842,16,FALSE)," ")</f>
        <v xml:space="preserve"> </v>
      </c>
      <c r="AE82" s="140" t="str">
        <f>IF($N82="Complete",VLOOKUP($B82,'2C.Report TOS PostCall'!$B$2:$U$842,15,FALSE)," ")</f>
        <v xml:space="preserve"> </v>
      </c>
      <c r="AF82" s="140" t="str">
        <f>IF($N82="Complete",VLOOKUP($B82,'2C.Report TOS PostCall'!$B$2:$U$842,17,FALSE)," ")</f>
        <v xml:space="preserve"> </v>
      </c>
      <c r="AK82" s="17"/>
    </row>
    <row r="83" spans="1:37" s="16" customFormat="1">
      <c r="A83" s="18">
        <v>72</v>
      </c>
      <c r="B83" s="19"/>
      <c r="C83" s="19"/>
      <c r="D83" s="62"/>
      <c r="E83" s="65"/>
      <c r="F83" s="62"/>
      <c r="G83" s="62"/>
      <c r="H83" s="64"/>
      <c r="I83" s="62"/>
      <c r="J83" s="66"/>
      <c r="K83" s="66"/>
      <c r="L83" s="66"/>
      <c r="M83" s="66"/>
      <c r="N83" s="62"/>
      <c r="O83" s="140" t="str">
        <f>IF($N83="Complete",IF(NOT(ISBLANK(J83)),VLOOKUP(J83,'2D.Report SMS TYN'!$D$5:$J$1005,7,FALSE),""),"")</f>
        <v/>
      </c>
      <c r="P83" s="140" t="str">
        <f>IF($N83="Complete",IF(NOT(ISBLANK(K83)),VLOOKUP(K83,'2D.Report SMS TYN'!$D$5:$J$1005,7,FALSE),""),"")</f>
        <v/>
      </c>
      <c r="Q83" s="140" t="str">
        <f>IF($N83="Complete",IF(NOT(ISBLANK(L83)),VLOOKUP(L83,'2D.Report SMS TYN'!$D$5:$J$1005,7,FALSE),""),"")</f>
        <v/>
      </c>
      <c r="R83" s="140" t="str">
        <f>IF(N83="Complete",IF(COUNTIF($J$12:$J83,$J83)+COUNTIF($K$12:$K83,$J83)+COUNTIF($L$12:$L83,$J83)&gt;1,"Data Duplicate",""),"")</f>
        <v/>
      </c>
      <c r="S83" s="140" t="str">
        <f>IF($N83="Complete",VLOOKUP($B83,'2C.Report TOS PostCall'!$B$2:$U$842,2,FALSE)," ")</f>
        <v xml:space="preserve"> </v>
      </c>
      <c r="T83" s="140" t="str">
        <f>IF($N83="Complete",VLOOKUP($B83,'2C.Report TOS PostCall'!$B$2:$U$842,4,FALSE)," ")</f>
        <v xml:space="preserve"> </v>
      </c>
      <c r="U83" s="140" t="str">
        <f>IF($N83="Complete",VLOOKUP($B83,'2C.Report TOS PostCall'!$B$2:$U$842,7,FALSE)," ")</f>
        <v xml:space="preserve"> </v>
      </c>
      <c r="V83" s="140" t="str">
        <f>IF($N83="Complete",VLOOKUP($B83,'2C.Report TOS PostCall'!$B$2:$U$842,5,FALSE)," ")</f>
        <v xml:space="preserve"> </v>
      </c>
      <c r="W83" s="140" t="str">
        <f>IF($N83="Complete",VLOOKUP($B83,'2C.Report TOS PostCall'!$B$2:$U$842,6,FALSE)," ")</f>
        <v xml:space="preserve"> </v>
      </c>
      <c r="X83" s="140" t="str">
        <f>IF($N83="Complete",VLOOKUP($B83,'2C.Report TOS PostCall'!$B$2:$U$842,8,FALSE)," ")</f>
        <v xml:space="preserve"> </v>
      </c>
      <c r="Y83" s="140" t="str">
        <f>IF($N83="Complete",VLOOKUP($B83,'2C.Report TOS PostCall'!$B$2:$U$842,9,FALSE)," ")</f>
        <v xml:space="preserve"> </v>
      </c>
      <c r="Z83" s="140" t="str">
        <f>IF($N83="Complete",VLOOKUP($B83,'2C.Report TOS PostCall'!$B$2:$U$842,11,FALSE)," ")</f>
        <v xml:space="preserve"> </v>
      </c>
      <c r="AA83" s="140" t="str">
        <f>IF($N83="Complete",VLOOKUP($B83,'2C.Report TOS PostCall'!$B$2:$U$842,12,FALSE)," ")</f>
        <v xml:space="preserve"> </v>
      </c>
      <c r="AB83" s="140" t="str">
        <f>IF($N83="Complete",VLOOKUP($B83,'2C.Report TOS PostCall'!$B$2:$U$842,13,FALSE)," ")</f>
        <v xml:space="preserve"> </v>
      </c>
      <c r="AC83" s="140" t="str">
        <f>IF($N83="Complete",VLOOKUP($B83,'2C.Report TOS PostCall'!$B$2:$U$842,14,FALSE)," ")</f>
        <v xml:space="preserve"> </v>
      </c>
      <c r="AD83" s="140" t="str">
        <f>IF($N83="Complete",VLOOKUP($B83,'2C.Report TOS PostCall'!$B$2:$U$842,16,FALSE)," ")</f>
        <v xml:space="preserve"> </v>
      </c>
      <c r="AE83" s="140" t="str">
        <f>IF($N83="Complete",VLOOKUP($B83,'2C.Report TOS PostCall'!$B$2:$U$842,15,FALSE)," ")</f>
        <v xml:space="preserve"> </v>
      </c>
      <c r="AF83" s="140" t="str">
        <f>IF($N83="Complete",VLOOKUP($B83,'2C.Report TOS PostCall'!$B$2:$U$842,17,FALSE)," ")</f>
        <v xml:space="preserve"> </v>
      </c>
      <c r="AK83" s="17"/>
    </row>
    <row r="84" spans="1:37" s="16" customFormat="1">
      <c r="A84" s="18">
        <v>73</v>
      </c>
      <c r="B84" s="19"/>
      <c r="C84" s="19"/>
      <c r="D84" s="62"/>
      <c r="E84" s="65"/>
      <c r="F84" s="63"/>
      <c r="G84" s="63"/>
      <c r="H84" s="64"/>
      <c r="I84" s="62"/>
      <c r="J84" s="66"/>
      <c r="K84" s="66"/>
      <c r="L84" s="66"/>
      <c r="M84" s="66"/>
      <c r="N84" s="62"/>
      <c r="O84" s="140" t="str">
        <f>IF($N84="Complete",IF(NOT(ISBLANK(J84)),VLOOKUP(J84,'2D.Report SMS TYN'!$D$5:$J$1005,7,FALSE),""),"")</f>
        <v/>
      </c>
      <c r="P84" s="140" t="str">
        <f>IF($N84="Complete",IF(NOT(ISBLANK(K84)),VLOOKUP(K84,'2D.Report SMS TYN'!$D$5:$J$1005,7,FALSE),""),"")</f>
        <v/>
      </c>
      <c r="Q84" s="140" t="str">
        <f>IF($N84="Complete",IF(NOT(ISBLANK(L84)),VLOOKUP(L84,'2D.Report SMS TYN'!$D$5:$J$1005,7,FALSE),""),"")</f>
        <v/>
      </c>
      <c r="R84" s="140" t="str">
        <f>IF(N84="Complete",IF(COUNTIF($J$12:$J84,$J84)+COUNTIF($K$12:$K84,$J84)+COUNTIF($L$12:$L84,$J84)&gt;1,"Data Duplicate",""),"")</f>
        <v/>
      </c>
      <c r="S84" s="140" t="str">
        <f>IF($N84="Complete",VLOOKUP($B84,'2C.Report TOS PostCall'!$B$2:$U$842,2,FALSE)," ")</f>
        <v xml:space="preserve"> </v>
      </c>
      <c r="T84" s="140" t="str">
        <f>IF($N84="Complete",VLOOKUP($B84,'2C.Report TOS PostCall'!$B$2:$U$842,4,FALSE)," ")</f>
        <v xml:space="preserve"> </v>
      </c>
      <c r="U84" s="140" t="str">
        <f>IF($N84="Complete",VLOOKUP($B84,'2C.Report TOS PostCall'!$B$2:$U$842,7,FALSE)," ")</f>
        <v xml:space="preserve"> </v>
      </c>
      <c r="V84" s="140" t="str">
        <f>IF($N84="Complete",VLOOKUP($B84,'2C.Report TOS PostCall'!$B$2:$U$842,5,FALSE)," ")</f>
        <v xml:space="preserve"> </v>
      </c>
      <c r="W84" s="140" t="str">
        <f>IF($N84="Complete",VLOOKUP($B84,'2C.Report TOS PostCall'!$B$2:$U$842,6,FALSE)," ")</f>
        <v xml:space="preserve"> </v>
      </c>
      <c r="X84" s="140" t="str">
        <f>IF($N84="Complete",VLOOKUP($B84,'2C.Report TOS PostCall'!$B$2:$U$842,8,FALSE)," ")</f>
        <v xml:space="preserve"> </v>
      </c>
      <c r="Y84" s="140" t="str">
        <f>IF($N84="Complete",VLOOKUP($B84,'2C.Report TOS PostCall'!$B$2:$U$842,9,FALSE)," ")</f>
        <v xml:space="preserve"> </v>
      </c>
      <c r="Z84" s="140" t="str">
        <f>IF($N84="Complete",VLOOKUP($B84,'2C.Report TOS PostCall'!$B$2:$U$842,11,FALSE)," ")</f>
        <v xml:space="preserve"> </v>
      </c>
      <c r="AA84" s="140" t="str">
        <f>IF($N84="Complete",VLOOKUP($B84,'2C.Report TOS PostCall'!$B$2:$U$842,12,FALSE)," ")</f>
        <v xml:space="preserve"> </v>
      </c>
      <c r="AB84" s="140" t="str">
        <f>IF($N84="Complete",VLOOKUP($B84,'2C.Report TOS PostCall'!$B$2:$U$842,13,FALSE)," ")</f>
        <v xml:space="preserve"> </v>
      </c>
      <c r="AC84" s="140" t="str">
        <f>IF($N84="Complete",VLOOKUP($B84,'2C.Report TOS PostCall'!$B$2:$U$842,14,FALSE)," ")</f>
        <v xml:space="preserve"> </v>
      </c>
      <c r="AD84" s="140" t="str">
        <f>IF($N84="Complete",VLOOKUP($B84,'2C.Report TOS PostCall'!$B$2:$U$842,16,FALSE)," ")</f>
        <v xml:space="preserve"> </v>
      </c>
      <c r="AE84" s="140" t="str">
        <f>IF($N84="Complete",VLOOKUP($B84,'2C.Report TOS PostCall'!$B$2:$U$842,15,FALSE)," ")</f>
        <v xml:space="preserve"> </v>
      </c>
      <c r="AF84" s="140" t="str">
        <f>IF($N84="Complete",VLOOKUP($B84,'2C.Report TOS PostCall'!$B$2:$U$842,17,FALSE)," ")</f>
        <v xml:space="preserve"> </v>
      </c>
      <c r="AK84" s="17"/>
    </row>
    <row r="85" spans="1:37" s="16" customFormat="1">
      <c r="A85" s="18">
        <v>74</v>
      </c>
      <c r="B85" s="19"/>
      <c r="C85" s="19"/>
      <c r="D85" s="62"/>
      <c r="E85" s="67"/>
      <c r="F85" s="67"/>
      <c r="G85" s="67"/>
      <c r="H85" s="67"/>
      <c r="I85" s="67"/>
      <c r="J85" s="72"/>
      <c r="K85" s="72"/>
      <c r="L85" s="72"/>
      <c r="M85" s="72"/>
      <c r="N85" s="62"/>
      <c r="O85" s="140" t="str">
        <f>IF($N85="Complete",IF(NOT(ISBLANK(J85)),VLOOKUP(J85,'2D.Report SMS TYN'!$D$5:$J$1005,7,FALSE),""),"")</f>
        <v/>
      </c>
      <c r="P85" s="140" t="str">
        <f>IF($N85="Complete",IF(NOT(ISBLANK(K85)),VLOOKUP(K85,'2D.Report SMS TYN'!$D$5:$J$1005,7,FALSE),""),"")</f>
        <v/>
      </c>
      <c r="Q85" s="140" t="str">
        <f>IF($N85="Complete",IF(NOT(ISBLANK(L85)),VLOOKUP(L85,'2D.Report SMS TYN'!$D$5:$J$1005,7,FALSE),""),"")</f>
        <v/>
      </c>
      <c r="R85" s="140" t="str">
        <f>IF(N85="Complete",IF(COUNTIF($J$12:$J85,$J85)+COUNTIF($K$12:$K85,$J85)+COUNTIF($L$12:$L85,$J85)&gt;1,"Data Duplicate",""),"")</f>
        <v/>
      </c>
      <c r="S85" s="140" t="str">
        <f>IF($N85="Complete",VLOOKUP($B85,'2C.Report TOS PostCall'!$B$2:$U$842,2,FALSE)," ")</f>
        <v xml:space="preserve"> </v>
      </c>
      <c r="T85" s="140" t="str">
        <f>IF($N85="Complete",VLOOKUP($B85,'2C.Report TOS PostCall'!$B$2:$U$842,4,FALSE)," ")</f>
        <v xml:space="preserve"> </v>
      </c>
      <c r="U85" s="140" t="str">
        <f>IF($N85="Complete",VLOOKUP($B85,'2C.Report TOS PostCall'!$B$2:$U$842,7,FALSE)," ")</f>
        <v xml:space="preserve"> </v>
      </c>
      <c r="V85" s="140" t="str">
        <f>IF($N85="Complete",VLOOKUP($B85,'2C.Report TOS PostCall'!$B$2:$U$842,5,FALSE)," ")</f>
        <v xml:space="preserve"> </v>
      </c>
      <c r="W85" s="140" t="str">
        <f>IF($N85="Complete",VLOOKUP($B85,'2C.Report TOS PostCall'!$B$2:$U$842,6,FALSE)," ")</f>
        <v xml:space="preserve"> </v>
      </c>
      <c r="X85" s="140" t="str">
        <f>IF($N85="Complete",VLOOKUP($B85,'2C.Report TOS PostCall'!$B$2:$U$842,8,FALSE)," ")</f>
        <v xml:space="preserve"> </v>
      </c>
      <c r="Y85" s="140" t="str">
        <f>IF($N85="Complete",VLOOKUP($B85,'2C.Report TOS PostCall'!$B$2:$U$842,9,FALSE)," ")</f>
        <v xml:space="preserve"> </v>
      </c>
      <c r="Z85" s="140" t="str">
        <f>IF($N85="Complete",VLOOKUP($B85,'2C.Report TOS PostCall'!$B$2:$U$842,11,FALSE)," ")</f>
        <v xml:space="preserve"> </v>
      </c>
      <c r="AA85" s="140" t="str">
        <f>IF($N85="Complete",VLOOKUP($B85,'2C.Report TOS PostCall'!$B$2:$U$842,12,FALSE)," ")</f>
        <v xml:space="preserve"> </v>
      </c>
      <c r="AB85" s="140" t="str">
        <f>IF($N85="Complete",VLOOKUP($B85,'2C.Report TOS PostCall'!$B$2:$U$842,13,FALSE)," ")</f>
        <v xml:space="preserve"> </v>
      </c>
      <c r="AC85" s="140" t="str">
        <f>IF($N85="Complete",VLOOKUP($B85,'2C.Report TOS PostCall'!$B$2:$U$842,14,FALSE)," ")</f>
        <v xml:space="preserve"> </v>
      </c>
      <c r="AD85" s="140" t="str">
        <f>IF($N85="Complete",VLOOKUP($B85,'2C.Report TOS PostCall'!$B$2:$U$842,16,FALSE)," ")</f>
        <v xml:space="preserve"> </v>
      </c>
      <c r="AE85" s="140" t="str">
        <f>IF($N85="Complete",VLOOKUP($B85,'2C.Report TOS PostCall'!$B$2:$U$842,15,FALSE)," ")</f>
        <v xml:space="preserve"> </v>
      </c>
      <c r="AF85" s="140" t="str">
        <f>IF($N85="Complete",VLOOKUP($B85,'2C.Report TOS PostCall'!$B$2:$U$842,17,FALSE)," ")</f>
        <v xml:space="preserve"> </v>
      </c>
      <c r="AK85" s="17"/>
    </row>
    <row r="86" spans="1:37" s="16" customFormat="1">
      <c r="A86" s="18">
        <v>75</v>
      </c>
      <c r="B86" s="19"/>
      <c r="C86" s="19"/>
      <c r="D86" s="62"/>
      <c r="E86" s="64"/>
      <c r="F86" s="69"/>
      <c r="G86" s="69"/>
      <c r="H86" s="64"/>
      <c r="I86" s="69"/>
      <c r="J86" s="71"/>
      <c r="K86" s="71"/>
      <c r="L86" s="71"/>
      <c r="M86" s="71"/>
      <c r="N86" s="62"/>
      <c r="O86" s="140" t="str">
        <f>IF($N86="Complete",IF(NOT(ISBLANK(J86)),VLOOKUP(J86,'2D.Report SMS TYN'!$D$5:$J$1005,7,FALSE),""),"")</f>
        <v/>
      </c>
      <c r="P86" s="140" t="str">
        <f>IF($N86="Complete",IF(NOT(ISBLANK(K86)),VLOOKUP(K86,'2D.Report SMS TYN'!$D$5:$J$1005,7,FALSE),""),"")</f>
        <v/>
      </c>
      <c r="Q86" s="140" t="str">
        <f>IF($N86="Complete",IF(NOT(ISBLANK(L86)),VLOOKUP(L86,'2D.Report SMS TYN'!$D$5:$J$1005,7,FALSE),""),"")</f>
        <v/>
      </c>
      <c r="R86" s="140" t="str">
        <f>IF(N86="Complete",IF(COUNTIF($J$12:$J86,$J86)+COUNTIF($K$12:$K86,$J86)+COUNTIF($L$12:$L86,$J86)&gt;1,"Data Duplicate",""),"")</f>
        <v/>
      </c>
      <c r="S86" s="140" t="str">
        <f>IF($N86="Complete",VLOOKUP($B86,'2C.Report TOS PostCall'!$B$2:$U$842,2,FALSE)," ")</f>
        <v xml:space="preserve"> </v>
      </c>
      <c r="T86" s="140" t="str">
        <f>IF($N86="Complete",VLOOKUP($B86,'2C.Report TOS PostCall'!$B$2:$U$842,4,FALSE)," ")</f>
        <v xml:space="preserve"> </v>
      </c>
      <c r="U86" s="140" t="str">
        <f>IF($N86="Complete",VLOOKUP($B86,'2C.Report TOS PostCall'!$B$2:$U$842,7,FALSE)," ")</f>
        <v xml:space="preserve"> </v>
      </c>
      <c r="V86" s="140" t="str">
        <f>IF($N86="Complete",VLOOKUP($B86,'2C.Report TOS PostCall'!$B$2:$U$842,5,FALSE)," ")</f>
        <v xml:space="preserve"> </v>
      </c>
      <c r="W86" s="140" t="str">
        <f>IF($N86="Complete",VLOOKUP($B86,'2C.Report TOS PostCall'!$B$2:$U$842,6,FALSE)," ")</f>
        <v xml:space="preserve"> </v>
      </c>
      <c r="X86" s="140" t="str">
        <f>IF($N86="Complete",VLOOKUP($B86,'2C.Report TOS PostCall'!$B$2:$U$842,8,FALSE)," ")</f>
        <v xml:space="preserve"> </v>
      </c>
      <c r="Y86" s="140" t="str">
        <f>IF($N86="Complete",VLOOKUP($B86,'2C.Report TOS PostCall'!$B$2:$U$842,9,FALSE)," ")</f>
        <v xml:space="preserve"> </v>
      </c>
      <c r="Z86" s="140" t="str">
        <f>IF($N86="Complete",VLOOKUP($B86,'2C.Report TOS PostCall'!$B$2:$U$842,11,FALSE)," ")</f>
        <v xml:space="preserve"> </v>
      </c>
      <c r="AA86" s="140" t="str">
        <f>IF($N86="Complete",VLOOKUP($B86,'2C.Report TOS PostCall'!$B$2:$U$842,12,FALSE)," ")</f>
        <v xml:space="preserve"> </v>
      </c>
      <c r="AB86" s="140" t="str">
        <f>IF($N86="Complete",VLOOKUP($B86,'2C.Report TOS PostCall'!$B$2:$U$842,13,FALSE)," ")</f>
        <v xml:space="preserve"> </v>
      </c>
      <c r="AC86" s="140" t="str">
        <f>IF($N86="Complete",VLOOKUP($B86,'2C.Report TOS PostCall'!$B$2:$U$842,14,FALSE)," ")</f>
        <v xml:space="preserve"> </v>
      </c>
      <c r="AD86" s="140" t="str">
        <f>IF($N86="Complete",VLOOKUP($B86,'2C.Report TOS PostCall'!$B$2:$U$842,16,FALSE)," ")</f>
        <v xml:space="preserve"> </v>
      </c>
      <c r="AE86" s="140" t="str">
        <f>IF($N86="Complete",VLOOKUP($B86,'2C.Report TOS PostCall'!$B$2:$U$842,15,FALSE)," ")</f>
        <v xml:space="preserve"> </v>
      </c>
      <c r="AF86" s="140" t="str">
        <f>IF($N86="Complete",VLOOKUP($B86,'2C.Report TOS PostCall'!$B$2:$U$842,17,FALSE)," ")</f>
        <v xml:space="preserve"> </v>
      </c>
      <c r="AK86" s="17"/>
    </row>
    <row r="87" spans="1:37" s="16" customFormat="1">
      <c r="A87" s="18">
        <v>76</v>
      </c>
      <c r="B87" s="19"/>
      <c r="C87" s="19"/>
      <c r="D87" s="62"/>
      <c r="E87" s="62"/>
      <c r="F87" s="67"/>
      <c r="G87" s="67"/>
      <c r="H87" s="67"/>
      <c r="I87" s="67"/>
      <c r="J87" s="75"/>
      <c r="K87" s="75"/>
      <c r="L87" s="75"/>
      <c r="M87" s="75"/>
      <c r="N87" s="62"/>
      <c r="O87" s="140" t="str">
        <f>IF($N87="Complete",IF(NOT(ISBLANK(J87)),VLOOKUP(J87,'2D.Report SMS TYN'!$D$5:$J$1005,7,FALSE),""),"")</f>
        <v/>
      </c>
      <c r="P87" s="140" t="str">
        <f>IF($N87="Complete",IF(NOT(ISBLANK(K87)),VLOOKUP(K87,'2D.Report SMS TYN'!$D$5:$J$1005,7,FALSE),""),"")</f>
        <v/>
      </c>
      <c r="Q87" s="140" t="str">
        <f>IF($N87="Complete",IF(NOT(ISBLANK(L87)),VLOOKUP(L87,'2D.Report SMS TYN'!$D$5:$J$1005,7,FALSE),""),"")</f>
        <v/>
      </c>
      <c r="R87" s="140" t="str">
        <f>IF(N87="Complete",IF(COUNTIF($J$12:$J87,$J87)+COUNTIF($K$12:$K87,$J87)+COUNTIF($L$12:$L87,$J87)&gt;1,"Data Duplicate",""),"")</f>
        <v/>
      </c>
      <c r="S87" s="140" t="str">
        <f>IF($N87="Complete",VLOOKUP($B87,'2C.Report TOS PostCall'!$B$2:$U$842,2,FALSE)," ")</f>
        <v xml:space="preserve"> </v>
      </c>
      <c r="T87" s="140" t="str">
        <f>IF($N87="Complete",VLOOKUP($B87,'2C.Report TOS PostCall'!$B$2:$U$842,4,FALSE)," ")</f>
        <v xml:space="preserve"> </v>
      </c>
      <c r="U87" s="140" t="str">
        <f>IF($N87="Complete",VLOOKUP($B87,'2C.Report TOS PostCall'!$B$2:$U$842,7,FALSE)," ")</f>
        <v xml:space="preserve"> </v>
      </c>
      <c r="V87" s="140" t="str">
        <f>IF($N87="Complete",VLOOKUP($B87,'2C.Report TOS PostCall'!$B$2:$U$842,5,FALSE)," ")</f>
        <v xml:space="preserve"> </v>
      </c>
      <c r="W87" s="140" t="str">
        <f>IF($N87="Complete",VLOOKUP($B87,'2C.Report TOS PostCall'!$B$2:$U$842,6,FALSE)," ")</f>
        <v xml:space="preserve"> </v>
      </c>
      <c r="X87" s="140" t="str">
        <f>IF($N87="Complete",VLOOKUP($B87,'2C.Report TOS PostCall'!$B$2:$U$842,8,FALSE)," ")</f>
        <v xml:space="preserve"> </v>
      </c>
      <c r="Y87" s="140" t="str">
        <f>IF($N87="Complete",VLOOKUP($B87,'2C.Report TOS PostCall'!$B$2:$U$842,9,FALSE)," ")</f>
        <v xml:space="preserve"> </v>
      </c>
      <c r="Z87" s="140" t="str">
        <f>IF($N87="Complete",VLOOKUP($B87,'2C.Report TOS PostCall'!$B$2:$U$842,11,FALSE)," ")</f>
        <v xml:space="preserve"> </v>
      </c>
      <c r="AA87" s="140" t="str">
        <f>IF($N87="Complete",VLOOKUP($B87,'2C.Report TOS PostCall'!$B$2:$U$842,12,FALSE)," ")</f>
        <v xml:space="preserve"> </v>
      </c>
      <c r="AB87" s="140" t="str">
        <f>IF($N87="Complete",VLOOKUP($B87,'2C.Report TOS PostCall'!$B$2:$U$842,13,FALSE)," ")</f>
        <v xml:space="preserve"> </v>
      </c>
      <c r="AC87" s="140" t="str">
        <f>IF($N87="Complete",VLOOKUP($B87,'2C.Report TOS PostCall'!$B$2:$U$842,14,FALSE)," ")</f>
        <v xml:space="preserve"> </v>
      </c>
      <c r="AD87" s="140" t="str">
        <f>IF($N87="Complete",VLOOKUP($B87,'2C.Report TOS PostCall'!$B$2:$U$842,16,FALSE)," ")</f>
        <v xml:space="preserve"> </v>
      </c>
      <c r="AE87" s="140" t="str">
        <f>IF($N87="Complete",VLOOKUP($B87,'2C.Report TOS PostCall'!$B$2:$U$842,15,FALSE)," ")</f>
        <v xml:space="preserve"> </v>
      </c>
      <c r="AF87" s="140" t="str">
        <f>IF($N87="Complete",VLOOKUP($B87,'2C.Report TOS PostCall'!$B$2:$U$842,17,FALSE)," ")</f>
        <v xml:space="preserve"> </v>
      </c>
      <c r="AK87" s="17"/>
    </row>
    <row r="88" spans="1:37" s="16" customFormat="1">
      <c r="A88" s="18">
        <v>77</v>
      </c>
      <c r="B88" s="19"/>
      <c r="C88" s="19"/>
      <c r="D88" s="62"/>
      <c r="E88" s="62"/>
      <c r="F88" s="69"/>
      <c r="G88" s="69"/>
      <c r="H88" s="62"/>
      <c r="I88" s="69"/>
      <c r="J88" s="75"/>
      <c r="K88" s="75"/>
      <c r="L88" s="75"/>
      <c r="M88" s="75"/>
      <c r="N88" s="62"/>
      <c r="O88" s="140" t="str">
        <f>IF($N88="Complete",IF(NOT(ISBLANK(J88)),VLOOKUP(J88,'2D.Report SMS TYN'!$D$5:$J$1005,7,FALSE),""),"")</f>
        <v/>
      </c>
      <c r="P88" s="140" t="str">
        <f>IF($N88="Complete",IF(NOT(ISBLANK(K88)),VLOOKUP(K88,'2D.Report SMS TYN'!$D$5:$J$1005,7,FALSE),""),"")</f>
        <v/>
      </c>
      <c r="Q88" s="140" t="str">
        <f>IF($N88="Complete",IF(NOT(ISBLANK(L88)),VLOOKUP(L88,'2D.Report SMS TYN'!$D$5:$J$1005,7,FALSE),""),"")</f>
        <v/>
      </c>
      <c r="R88" s="140" t="str">
        <f>IF(N88="Complete",IF(COUNTIF($J$12:$J88,$J88)+COUNTIF($K$12:$K88,$J88)+COUNTIF($L$12:$L88,$J88)&gt;1,"Data Duplicate",""),"")</f>
        <v/>
      </c>
      <c r="S88" s="140" t="str">
        <f>IF($N88="Complete",VLOOKUP($B88,'2C.Report TOS PostCall'!$B$2:$U$842,2,FALSE)," ")</f>
        <v xml:space="preserve"> </v>
      </c>
      <c r="T88" s="140" t="str">
        <f>IF($N88="Complete",VLOOKUP($B88,'2C.Report TOS PostCall'!$B$2:$U$842,4,FALSE)," ")</f>
        <v xml:space="preserve"> </v>
      </c>
      <c r="U88" s="140" t="str">
        <f>IF($N88="Complete",VLOOKUP($B88,'2C.Report TOS PostCall'!$B$2:$U$842,7,FALSE)," ")</f>
        <v xml:space="preserve"> </v>
      </c>
      <c r="V88" s="140" t="str">
        <f>IF($N88="Complete",VLOOKUP($B88,'2C.Report TOS PostCall'!$B$2:$U$842,5,FALSE)," ")</f>
        <v xml:space="preserve"> </v>
      </c>
      <c r="W88" s="140" t="str">
        <f>IF($N88="Complete",VLOOKUP($B88,'2C.Report TOS PostCall'!$B$2:$U$842,6,FALSE)," ")</f>
        <v xml:space="preserve"> </v>
      </c>
      <c r="X88" s="140" t="str">
        <f>IF($N88="Complete",VLOOKUP($B88,'2C.Report TOS PostCall'!$B$2:$U$842,8,FALSE)," ")</f>
        <v xml:space="preserve"> </v>
      </c>
      <c r="Y88" s="140" t="str">
        <f>IF($N88="Complete",VLOOKUP($B88,'2C.Report TOS PostCall'!$B$2:$U$842,9,FALSE)," ")</f>
        <v xml:space="preserve"> </v>
      </c>
      <c r="Z88" s="140" t="str">
        <f>IF($N88="Complete",VLOOKUP($B88,'2C.Report TOS PostCall'!$B$2:$U$842,11,FALSE)," ")</f>
        <v xml:space="preserve"> </v>
      </c>
      <c r="AA88" s="140" t="str">
        <f>IF($N88="Complete",VLOOKUP($B88,'2C.Report TOS PostCall'!$B$2:$U$842,12,FALSE)," ")</f>
        <v xml:space="preserve"> </v>
      </c>
      <c r="AB88" s="140" t="str">
        <f>IF($N88="Complete",VLOOKUP($B88,'2C.Report TOS PostCall'!$B$2:$U$842,13,FALSE)," ")</f>
        <v xml:space="preserve"> </v>
      </c>
      <c r="AC88" s="140" t="str">
        <f>IF($N88="Complete",VLOOKUP($B88,'2C.Report TOS PostCall'!$B$2:$U$842,14,FALSE)," ")</f>
        <v xml:space="preserve"> </v>
      </c>
      <c r="AD88" s="140" t="str">
        <f>IF($N88="Complete",VLOOKUP($B88,'2C.Report TOS PostCall'!$B$2:$U$842,16,FALSE)," ")</f>
        <v xml:space="preserve"> </v>
      </c>
      <c r="AE88" s="140" t="str">
        <f>IF($N88="Complete",VLOOKUP($B88,'2C.Report TOS PostCall'!$B$2:$U$842,15,FALSE)," ")</f>
        <v xml:space="preserve"> </v>
      </c>
      <c r="AF88" s="140" t="str">
        <f>IF($N88="Complete",VLOOKUP($B88,'2C.Report TOS PostCall'!$B$2:$U$842,17,FALSE)," ")</f>
        <v xml:space="preserve"> </v>
      </c>
      <c r="AK88" s="17"/>
    </row>
    <row r="89" spans="1:37" s="16" customFormat="1">
      <c r="A89" s="18">
        <v>78</v>
      </c>
      <c r="B89" s="19"/>
      <c r="C89" s="19"/>
      <c r="D89" s="62"/>
      <c r="E89" s="65"/>
      <c r="F89" s="62"/>
      <c r="G89" s="62"/>
      <c r="H89" s="64"/>
      <c r="I89" s="62"/>
      <c r="J89" s="66"/>
      <c r="K89" s="66"/>
      <c r="L89" s="66"/>
      <c r="M89" s="66"/>
      <c r="N89" s="62"/>
      <c r="O89" s="140" t="str">
        <f>IF($N89="Complete",IF(NOT(ISBLANK(J89)),VLOOKUP(J89,'2D.Report SMS TYN'!$D$5:$J$1005,7,FALSE),""),"")</f>
        <v/>
      </c>
      <c r="P89" s="140" t="str">
        <f>IF($N89="Complete",IF(NOT(ISBLANK(K89)),VLOOKUP(K89,'2D.Report SMS TYN'!$D$5:$J$1005,7,FALSE),""),"")</f>
        <v/>
      </c>
      <c r="Q89" s="140" t="str">
        <f>IF($N89="Complete",IF(NOT(ISBLANK(L89)),VLOOKUP(L89,'2D.Report SMS TYN'!$D$5:$J$1005,7,FALSE),""),"")</f>
        <v/>
      </c>
      <c r="R89" s="140" t="str">
        <f>IF(N89="Complete",IF(COUNTIF($J$12:$J89,$J89)+COUNTIF($K$12:$K89,$J89)+COUNTIF($L$12:$L89,$J89)&gt;1,"Data Duplicate",""),"")</f>
        <v/>
      </c>
      <c r="S89" s="140" t="str">
        <f>IF($N89="Complete",VLOOKUP($B89,'2C.Report TOS PostCall'!$B$2:$U$842,2,FALSE)," ")</f>
        <v xml:space="preserve"> </v>
      </c>
      <c r="T89" s="140" t="str">
        <f>IF($N89="Complete",VLOOKUP($B89,'2C.Report TOS PostCall'!$B$2:$U$842,4,FALSE)," ")</f>
        <v xml:space="preserve"> </v>
      </c>
      <c r="U89" s="140" t="str">
        <f>IF($N89="Complete",VLOOKUP($B89,'2C.Report TOS PostCall'!$B$2:$U$842,7,FALSE)," ")</f>
        <v xml:space="preserve"> </v>
      </c>
      <c r="V89" s="140" t="str">
        <f>IF($N89="Complete",VLOOKUP($B89,'2C.Report TOS PostCall'!$B$2:$U$842,5,FALSE)," ")</f>
        <v xml:space="preserve"> </v>
      </c>
      <c r="W89" s="140" t="str">
        <f>IF($N89="Complete",VLOOKUP($B89,'2C.Report TOS PostCall'!$B$2:$U$842,6,FALSE)," ")</f>
        <v xml:space="preserve"> </v>
      </c>
      <c r="X89" s="140" t="str">
        <f>IF($N89="Complete",VLOOKUP($B89,'2C.Report TOS PostCall'!$B$2:$U$842,8,FALSE)," ")</f>
        <v xml:space="preserve"> </v>
      </c>
      <c r="Y89" s="140" t="str">
        <f>IF($N89="Complete",VLOOKUP($B89,'2C.Report TOS PostCall'!$B$2:$U$842,9,FALSE)," ")</f>
        <v xml:space="preserve"> </v>
      </c>
      <c r="Z89" s="140" t="str">
        <f>IF($N89="Complete",VLOOKUP($B89,'2C.Report TOS PostCall'!$B$2:$U$842,11,FALSE)," ")</f>
        <v xml:space="preserve"> </v>
      </c>
      <c r="AA89" s="140" t="str">
        <f>IF($N89="Complete",VLOOKUP($B89,'2C.Report TOS PostCall'!$B$2:$U$842,12,FALSE)," ")</f>
        <v xml:space="preserve"> </v>
      </c>
      <c r="AB89" s="140" t="str">
        <f>IF($N89="Complete",VLOOKUP($B89,'2C.Report TOS PostCall'!$B$2:$U$842,13,FALSE)," ")</f>
        <v xml:space="preserve"> </v>
      </c>
      <c r="AC89" s="140" t="str">
        <f>IF($N89="Complete",VLOOKUP($B89,'2C.Report TOS PostCall'!$B$2:$U$842,14,FALSE)," ")</f>
        <v xml:space="preserve"> </v>
      </c>
      <c r="AD89" s="140" t="str">
        <f>IF($N89="Complete",VLOOKUP($B89,'2C.Report TOS PostCall'!$B$2:$U$842,16,FALSE)," ")</f>
        <v xml:space="preserve"> </v>
      </c>
      <c r="AE89" s="140" t="str">
        <f>IF($N89="Complete",VLOOKUP($B89,'2C.Report TOS PostCall'!$B$2:$U$842,15,FALSE)," ")</f>
        <v xml:space="preserve"> </v>
      </c>
      <c r="AF89" s="140" t="str">
        <f>IF($N89="Complete",VLOOKUP($B89,'2C.Report TOS PostCall'!$B$2:$U$842,17,FALSE)," ")</f>
        <v xml:space="preserve"> </v>
      </c>
      <c r="AK89" s="17"/>
    </row>
    <row r="90" spans="1:37" s="16" customFormat="1">
      <c r="A90" s="18">
        <v>79</v>
      </c>
      <c r="B90" s="19"/>
      <c r="C90" s="19"/>
      <c r="D90" s="62"/>
      <c r="E90" s="65"/>
      <c r="F90" s="63"/>
      <c r="G90" s="63"/>
      <c r="H90" s="64"/>
      <c r="I90" s="62"/>
      <c r="J90" s="66"/>
      <c r="K90" s="66"/>
      <c r="L90" s="66"/>
      <c r="M90" s="66"/>
      <c r="N90" s="62"/>
      <c r="O90" s="140" t="str">
        <f>IF($N90="Complete",IF(NOT(ISBLANK(J90)),VLOOKUP(J90,'2D.Report SMS TYN'!$D$5:$J$1005,7,FALSE),""),"")</f>
        <v/>
      </c>
      <c r="P90" s="140" t="str">
        <f>IF($N90="Complete",IF(NOT(ISBLANK(K90)),VLOOKUP(K90,'2D.Report SMS TYN'!$D$5:$J$1005,7,FALSE),""),"")</f>
        <v/>
      </c>
      <c r="Q90" s="140" t="str">
        <f>IF($N90="Complete",IF(NOT(ISBLANK(L90)),VLOOKUP(L90,'2D.Report SMS TYN'!$D$5:$J$1005,7,FALSE),""),"")</f>
        <v/>
      </c>
      <c r="R90" s="140" t="str">
        <f>IF(N90="Complete",IF(COUNTIF($J$12:$J90,$J90)+COUNTIF($K$12:$K90,$J90)+COUNTIF($L$12:$L90,$J90)&gt;1,"Data Duplicate",""),"")</f>
        <v/>
      </c>
      <c r="S90" s="140" t="str">
        <f>IF($N90="Complete",VLOOKUP($B90,'2C.Report TOS PostCall'!$B$2:$U$842,2,FALSE)," ")</f>
        <v xml:space="preserve"> </v>
      </c>
      <c r="T90" s="140" t="str">
        <f>IF($N90="Complete",VLOOKUP($B90,'2C.Report TOS PostCall'!$B$2:$U$842,4,FALSE)," ")</f>
        <v xml:space="preserve"> </v>
      </c>
      <c r="U90" s="140" t="str">
        <f>IF($N90="Complete",VLOOKUP($B90,'2C.Report TOS PostCall'!$B$2:$U$842,7,FALSE)," ")</f>
        <v xml:space="preserve"> </v>
      </c>
      <c r="V90" s="140" t="str">
        <f>IF($N90="Complete",VLOOKUP($B90,'2C.Report TOS PostCall'!$B$2:$U$842,5,FALSE)," ")</f>
        <v xml:space="preserve"> </v>
      </c>
      <c r="W90" s="140" t="str">
        <f>IF($N90="Complete",VLOOKUP($B90,'2C.Report TOS PostCall'!$B$2:$U$842,6,FALSE)," ")</f>
        <v xml:space="preserve"> </v>
      </c>
      <c r="X90" s="140" t="str">
        <f>IF($N90="Complete",VLOOKUP($B90,'2C.Report TOS PostCall'!$B$2:$U$842,8,FALSE)," ")</f>
        <v xml:space="preserve"> </v>
      </c>
      <c r="Y90" s="140" t="str">
        <f>IF($N90="Complete",VLOOKUP($B90,'2C.Report TOS PostCall'!$B$2:$U$842,9,FALSE)," ")</f>
        <v xml:space="preserve"> </v>
      </c>
      <c r="Z90" s="140" t="str">
        <f>IF($N90="Complete",VLOOKUP($B90,'2C.Report TOS PostCall'!$B$2:$U$842,11,FALSE)," ")</f>
        <v xml:space="preserve"> </v>
      </c>
      <c r="AA90" s="140" t="str">
        <f>IF($N90="Complete",VLOOKUP($B90,'2C.Report TOS PostCall'!$B$2:$U$842,12,FALSE)," ")</f>
        <v xml:space="preserve"> </v>
      </c>
      <c r="AB90" s="140" t="str">
        <f>IF($N90="Complete",VLOOKUP($B90,'2C.Report TOS PostCall'!$B$2:$U$842,13,FALSE)," ")</f>
        <v xml:space="preserve"> </v>
      </c>
      <c r="AC90" s="140" t="str">
        <f>IF($N90="Complete",VLOOKUP($B90,'2C.Report TOS PostCall'!$B$2:$U$842,14,FALSE)," ")</f>
        <v xml:space="preserve"> </v>
      </c>
      <c r="AD90" s="140" t="str">
        <f>IF($N90="Complete",VLOOKUP($B90,'2C.Report TOS PostCall'!$B$2:$U$842,16,FALSE)," ")</f>
        <v xml:space="preserve"> </v>
      </c>
      <c r="AE90" s="140" t="str">
        <f>IF($N90="Complete",VLOOKUP($B90,'2C.Report TOS PostCall'!$B$2:$U$842,15,FALSE)," ")</f>
        <v xml:space="preserve"> </v>
      </c>
      <c r="AF90" s="140" t="str">
        <f>IF($N90="Complete",VLOOKUP($B90,'2C.Report TOS PostCall'!$B$2:$U$842,17,FALSE)," ")</f>
        <v xml:space="preserve"> </v>
      </c>
      <c r="AK90" s="17"/>
    </row>
    <row r="91" spans="1:37" s="16" customFormat="1">
      <c r="A91" s="18">
        <v>80</v>
      </c>
      <c r="B91" s="19"/>
      <c r="C91" s="19"/>
      <c r="D91" s="62"/>
      <c r="E91" s="62"/>
      <c r="F91" s="67"/>
      <c r="G91" s="67"/>
      <c r="H91" s="67"/>
      <c r="I91" s="67"/>
      <c r="J91" s="66"/>
      <c r="K91" s="66"/>
      <c r="L91" s="66"/>
      <c r="M91" s="66"/>
      <c r="N91" s="62"/>
      <c r="O91" s="140" t="str">
        <f>IF($N91="Complete",IF(NOT(ISBLANK(J91)),VLOOKUP(J91,'2D.Report SMS TYN'!$D$5:$J$1005,7,FALSE),""),"")</f>
        <v/>
      </c>
      <c r="P91" s="140" t="str">
        <f>IF($N91="Complete",IF(NOT(ISBLANK(K91)),VLOOKUP(K91,'2D.Report SMS TYN'!$D$5:$J$1005,7,FALSE),""),"")</f>
        <v/>
      </c>
      <c r="Q91" s="140" t="str">
        <f>IF($N91="Complete",IF(NOT(ISBLANK(L91)),VLOOKUP(L91,'2D.Report SMS TYN'!$D$5:$J$1005,7,FALSE),""),"")</f>
        <v/>
      </c>
      <c r="R91" s="140" t="str">
        <f>IF(N91="Complete",IF(COUNTIF($J$12:$J91,$J91)+COUNTIF($K$12:$K91,$J91)+COUNTIF($L$12:$L91,$J91)&gt;1,"Data Duplicate",""),"")</f>
        <v/>
      </c>
      <c r="S91" s="140" t="str">
        <f>IF($N91="Complete",VLOOKUP($B91,'2C.Report TOS PostCall'!$B$2:$U$842,2,FALSE)," ")</f>
        <v xml:space="preserve"> </v>
      </c>
      <c r="T91" s="140" t="str">
        <f>IF($N91="Complete",VLOOKUP($B91,'2C.Report TOS PostCall'!$B$2:$U$842,4,FALSE)," ")</f>
        <v xml:space="preserve"> </v>
      </c>
      <c r="U91" s="140" t="str">
        <f>IF($N91="Complete",VLOOKUP($B91,'2C.Report TOS PostCall'!$B$2:$U$842,7,FALSE)," ")</f>
        <v xml:space="preserve"> </v>
      </c>
      <c r="V91" s="140" t="str">
        <f>IF($N91="Complete",VLOOKUP($B91,'2C.Report TOS PostCall'!$B$2:$U$842,5,FALSE)," ")</f>
        <v xml:space="preserve"> </v>
      </c>
      <c r="W91" s="140" t="str">
        <f>IF($N91="Complete",VLOOKUP($B91,'2C.Report TOS PostCall'!$B$2:$U$842,6,FALSE)," ")</f>
        <v xml:space="preserve"> </v>
      </c>
      <c r="X91" s="140" t="str">
        <f>IF($N91="Complete",VLOOKUP($B91,'2C.Report TOS PostCall'!$B$2:$U$842,8,FALSE)," ")</f>
        <v xml:space="preserve"> </v>
      </c>
      <c r="Y91" s="140" t="str">
        <f>IF($N91="Complete",VLOOKUP($B91,'2C.Report TOS PostCall'!$B$2:$U$842,9,FALSE)," ")</f>
        <v xml:space="preserve"> </v>
      </c>
      <c r="Z91" s="140" t="str">
        <f>IF($N91="Complete",VLOOKUP($B91,'2C.Report TOS PostCall'!$B$2:$U$842,11,FALSE)," ")</f>
        <v xml:space="preserve"> </v>
      </c>
      <c r="AA91" s="140" t="str">
        <f>IF($N91="Complete",VLOOKUP($B91,'2C.Report TOS PostCall'!$B$2:$U$842,12,FALSE)," ")</f>
        <v xml:space="preserve"> </v>
      </c>
      <c r="AB91" s="140" t="str">
        <f>IF($N91="Complete",VLOOKUP($B91,'2C.Report TOS PostCall'!$B$2:$U$842,13,FALSE)," ")</f>
        <v xml:space="preserve"> </v>
      </c>
      <c r="AC91" s="140" t="str">
        <f>IF($N91="Complete",VLOOKUP($B91,'2C.Report TOS PostCall'!$B$2:$U$842,14,FALSE)," ")</f>
        <v xml:space="preserve"> </v>
      </c>
      <c r="AD91" s="140" t="str">
        <f>IF($N91="Complete",VLOOKUP($B91,'2C.Report TOS PostCall'!$B$2:$U$842,16,FALSE)," ")</f>
        <v xml:space="preserve"> </v>
      </c>
      <c r="AE91" s="140" t="str">
        <f>IF($N91="Complete",VLOOKUP($B91,'2C.Report TOS PostCall'!$B$2:$U$842,15,FALSE)," ")</f>
        <v xml:space="preserve"> </v>
      </c>
      <c r="AF91" s="140" t="str">
        <f>IF($N91="Complete",VLOOKUP($B91,'2C.Report TOS PostCall'!$B$2:$U$842,17,FALSE)," ")</f>
        <v xml:space="preserve"> </v>
      </c>
      <c r="AK91" s="17"/>
    </row>
    <row r="92" spans="1:37" s="16" customFormat="1">
      <c r="A92" s="18">
        <v>81</v>
      </c>
      <c r="B92" s="19"/>
      <c r="C92" s="19"/>
      <c r="D92" s="62"/>
      <c r="E92" s="62"/>
      <c r="F92" s="67"/>
      <c r="G92" s="67"/>
      <c r="H92" s="67"/>
      <c r="I92" s="67"/>
      <c r="J92" s="72"/>
      <c r="K92" s="72"/>
      <c r="L92" s="72"/>
      <c r="M92" s="72"/>
      <c r="N92" s="62"/>
      <c r="O92" s="140" t="str">
        <f>IF($N92="Complete",IF(NOT(ISBLANK(J92)),VLOOKUP(J92,'2D.Report SMS TYN'!$D$5:$J$1005,7,FALSE),""),"")</f>
        <v/>
      </c>
      <c r="P92" s="140" t="str">
        <f>IF($N92="Complete",IF(NOT(ISBLANK(K92)),VLOOKUP(K92,'2D.Report SMS TYN'!$D$5:$J$1005,7,FALSE),""),"")</f>
        <v/>
      </c>
      <c r="Q92" s="140" t="str">
        <f>IF($N92="Complete",IF(NOT(ISBLANK(L92)),VLOOKUP(L92,'2D.Report SMS TYN'!$D$5:$J$1005,7,FALSE),""),"")</f>
        <v/>
      </c>
      <c r="R92" s="140" t="str">
        <f>IF(N92="Complete",IF(COUNTIF($J$12:$J92,$J92)+COUNTIF($K$12:$K92,$J92)+COUNTIF($L$12:$L92,$J92)&gt;1,"Data Duplicate",""),"")</f>
        <v/>
      </c>
      <c r="S92" s="140" t="str">
        <f>IF($N92="Complete",VLOOKUP($B92,'2C.Report TOS PostCall'!$B$2:$U$842,2,FALSE)," ")</f>
        <v xml:space="preserve"> </v>
      </c>
      <c r="T92" s="140" t="str">
        <f>IF($N92="Complete",VLOOKUP($B92,'2C.Report TOS PostCall'!$B$2:$U$842,4,FALSE)," ")</f>
        <v xml:space="preserve"> </v>
      </c>
      <c r="U92" s="140" t="str">
        <f>IF($N92="Complete",VLOOKUP($B92,'2C.Report TOS PostCall'!$B$2:$U$842,7,FALSE)," ")</f>
        <v xml:space="preserve"> </v>
      </c>
      <c r="V92" s="140" t="str">
        <f>IF($N92="Complete",VLOOKUP($B92,'2C.Report TOS PostCall'!$B$2:$U$842,5,FALSE)," ")</f>
        <v xml:space="preserve"> </v>
      </c>
      <c r="W92" s="140" t="str">
        <f>IF($N92="Complete",VLOOKUP($B92,'2C.Report TOS PostCall'!$B$2:$U$842,6,FALSE)," ")</f>
        <v xml:space="preserve"> </v>
      </c>
      <c r="X92" s="140" t="str">
        <f>IF($N92="Complete",VLOOKUP($B92,'2C.Report TOS PostCall'!$B$2:$U$842,8,FALSE)," ")</f>
        <v xml:space="preserve"> </v>
      </c>
      <c r="Y92" s="140" t="str">
        <f>IF($N92="Complete",VLOOKUP($B92,'2C.Report TOS PostCall'!$B$2:$U$842,9,FALSE)," ")</f>
        <v xml:space="preserve"> </v>
      </c>
      <c r="Z92" s="140" t="str">
        <f>IF($N92="Complete",VLOOKUP($B92,'2C.Report TOS PostCall'!$B$2:$U$842,11,FALSE)," ")</f>
        <v xml:space="preserve"> </v>
      </c>
      <c r="AA92" s="140" t="str">
        <f>IF($N92="Complete",VLOOKUP($B92,'2C.Report TOS PostCall'!$B$2:$U$842,12,FALSE)," ")</f>
        <v xml:space="preserve"> </v>
      </c>
      <c r="AB92" s="140" t="str">
        <f>IF($N92="Complete",VLOOKUP($B92,'2C.Report TOS PostCall'!$B$2:$U$842,13,FALSE)," ")</f>
        <v xml:space="preserve"> </v>
      </c>
      <c r="AC92" s="140" t="str">
        <f>IF($N92="Complete",VLOOKUP($B92,'2C.Report TOS PostCall'!$B$2:$U$842,14,FALSE)," ")</f>
        <v xml:space="preserve"> </v>
      </c>
      <c r="AD92" s="140" t="str">
        <f>IF($N92="Complete",VLOOKUP($B92,'2C.Report TOS PostCall'!$B$2:$U$842,16,FALSE)," ")</f>
        <v xml:space="preserve"> </v>
      </c>
      <c r="AE92" s="140" t="str">
        <f>IF($N92="Complete",VLOOKUP($B92,'2C.Report TOS PostCall'!$B$2:$U$842,15,FALSE)," ")</f>
        <v xml:space="preserve"> </v>
      </c>
      <c r="AF92" s="140" t="str">
        <f>IF($N92="Complete",VLOOKUP($B92,'2C.Report TOS PostCall'!$B$2:$U$842,17,FALSE)," ")</f>
        <v xml:space="preserve"> </v>
      </c>
      <c r="AK92" s="17"/>
    </row>
    <row r="93" spans="1:37" s="16" customFormat="1">
      <c r="A93" s="18">
        <v>82</v>
      </c>
      <c r="B93" s="19"/>
      <c r="C93" s="19"/>
      <c r="D93" s="62"/>
      <c r="E93" s="62"/>
      <c r="F93" s="67"/>
      <c r="G93" s="67"/>
      <c r="H93" s="67"/>
      <c r="I93" s="67"/>
      <c r="J93" s="68"/>
      <c r="K93" s="68"/>
      <c r="L93" s="68"/>
      <c r="M93" s="68"/>
      <c r="N93" s="62"/>
      <c r="O93" s="140" t="str">
        <f>IF($N93="Complete",IF(NOT(ISBLANK(J93)),VLOOKUP(J93,'2D.Report SMS TYN'!$D$5:$J$1005,7,FALSE),""),"")</f>
        <v/>
      </c>
      <c r="P93" s="140" t="str">
        <f>IF($N93="Complete",IF(NOT(ISBLANK(K93)),VLOOKUP(K93,'2D.Report SMS TYN'!$D$5:$J$1005,7,FALSE),""),"")</f>
        <v/>
      </c>
      <c r="Q93" s="140" t="str">
        <f>IF($N93="Complete",IF(NOT(ISBLANK(L93)),VLOOKUP(L93,'2D.Report SMS TYN'!$D$5:$J$1005,7,FALSE),""),"")</f>
        <v/>
      </c>
      <c r="R93" s="140" t="str">
        <f>IF(N93="Complete",IF(COUNTIF($J$12:$J93,$J93)+COUNTIF($K$12:$K93,$J93)+COUNTIF($L$12:$L93,$J93)&gt;1,"Data Duplicate",""),"")</f>
        <v/>
      </c>
      <c r="S93" s="140" t="str">
        <f>IF($N93="Complete",VLOOKUP($B93,'2C.Report TOS PostCall'!$B$2:$U$842,2,FALSE)," ")</f>
        <v xml:space="preserve"> </v>
      </c>
      <c r="T93" s="140" t="str">
        <f>IF($N93="Complete",VLOOKUP($B93,'2C.Report TOS PostCall'!$B$2:$U$842,4,FALSE)," ")</f>
        <v xml:space="preserve"> </v>
      </c>
      <c r="U93" s="140" t="str">
        <f>IF($N93="Complete",VLOOKUP($B93,'2C.Report TOS PostCall'!$B$2:$U$842,7,FALSE)," ")</f>
        <v xml:space="preserve"> </v>
      </c>
      <c r="V93" s="140" t="str">
        <f>IF($N93="Complete",VLOOKUP($B93,'2C.Report TOS PostCall'!$B$2:$U$842,5,FALSE)," ")</f>
        <v xml:space="preserve"> </v>
      </c>
      <c r="W93" s="140" t="str">
        <f>IF($N93="Complete",VLOOKUP($B93,'2C.Report TOS PostCall'!$B$2:$U$842,6,FALSE)," ")</f>
        <v xml:space="preserve"> </v>
      </c>
      <c r="X93" s="140" t="str">
        <f>IF($N93="Complete",VLOOKUP($B93,'2C.Report TOS PostCall'!$B$2:$U$842,8,FALSE)," ")</f>
        <v xml:space="preserve"> </v>
      </c>
      <c r="Y93" s="140" t="str">
        <f>IF($N93="Complete",VLOOKUP($B93,'2C.Report TOS PostCall'!$B$2:$U$842,9,FALSE)," ")</f>
        <v xml:space="preserve"> </v>
      </c>
      <c r="Z93" s="140" t="str">
        <f>IF($N93="Complete",VLOOKUP($B93,'2C.Report TOS PostCall'!$B$2:$U$842,11,FALSE)," ")</f>
        <v xml:space="preserve"> </v>
      </c>
      <c r="AA93" s="140" t="str">
        <f>IF($N93="Complete",VLOOKUP($B93,'2C.Report TOS PostCall'!$B$2:$U$842,12,FALSE)," ")</f>
        <v xml:space="preserve"> </v>
      </c>
      <c r="AB93" s="140" t="str">
        <f>IF($N93="Complete",VLOOKUP($B93,'2C.Report TOS PostCall'!$B$2:$U$842,13,FALSE)," ")</f>
        <v xml:space="preserve"> </v>
      </c>
      <c r="AC93" s="140" t="str">
        <f>IF($N93="Complete",VLOOKUP($B93,'2C.Report TOS PostCall'!$B$2:$U$842,14,FALSE)," ")</f>
        <v xml:space="preserve"> </v>
      </c>
      <c r="AD93" s="140" t="str">
        <f>IF($N93="Complete",VLOOKUP($B93,'2C.Report TOS PostCall'!$B$2:$U$842,16,FALSE)," ")</f>
        <v xml:space="preserve"> </v>
      </c>
      <c r="AE93" s="140" t="str">
        <f>IF($N93="Complete",VLOOKUP($B93,'2C.Report TOS PostCall'!$B$2:$U$842,15,FALSE)," ")</f>
        <v xml:space="preserve"> </v>
      </c>
      <c r="AF93" s="140" t="str">
        <f>IF($N93="Complete",VLOOKUP($B93,'2C.Report TOS PostCall'!$B$2:$U$842,17,FALSE)," ")</f>
        <v xml:space="preserve"> </v>
      </c>
      <c r="AK93" s="17"/>
    </row>
    <row r="94" spans="1:37" s="16" customFormat="1">
      <c r="A94" s="18">
        <v>83</v>
      </c>
      <c r="B94" s="19"/>
      <c r="C94" s="19"/>
      <c r="D94" s="62"/>
      <c r="E94" s="65"/>
      <c r="F94" s="63"/>
      <c r="G94" s="63"/>
      <c r="H94" s="64"/>
      <c r="I94" s="63"/>
      <c r="J94" s="66"/>
      <c r="K94" s="66"/>
      <c r="L94" s="66"/>
      <c r="M94" s="66"/>
      <c r="N94" s="62"/>
      <c r="O94" s="140" t="str">
        <f>IF($N94="Complete",IF(NOT(ISBLANK(J94)),VLOOKUP(J94,'2D.Report SMS TYN'!$D$5:$J$1005,7,FALSE),""),"")</f>
        <v/>
      </c>
      <c r="P94" s="140" t="str">
        <f>IF($N94="Complete",IF(NOT(ISBLANK(K94)),VLOOKUP(K94,'2D.Report SMS TYN'!$D$5:$J$1005,7,FALSE),""),"")</f>
        <v/>
      </c>
      <c r="Q94" s="140" t="str">
        <f>IF($N94="Complete",IF(NOT(ISBLANK(L94)),VLOOKUP(L94,'2D.Report SMS TYN'!$D$5:$J$1005,7,FALSE),""),"")</f>
        <v/>
      </c>
      <c r="R94" s="140" t="str">
        <f>IF(N94="Complete",IF(COUNTIF($J$12:$J94,$J94)+COUNTIF($K$12:$K94,$J94)+COUNTIF($L$12:$L94,$J94)&gt;1,"Data Duplicate",""),"")</f>
        <v/>
      </c>
      <c r="S94" s="140" t="str">
        <f>IF($N94="Complete",VLOOKUP($B94,'2C.Report TOS PostCall'!$B$2:$U$842,2,FALSE)," ")</f>
        <v xml:space="preserve"> </v>
      </c>
      <c r="T94" s="140" t="str">
        <f>IF($N94="Complete",VLOOKUP($B94,'2C.Report TOS PostCall'!$B$2:$U$842,4,FALSE)," ")</f>
        <v xml:space="preserve"> </v>
      </c>
      <c r="U94" s="140" t="str">
        <f>IF($N94="Complete",VLOOKUP($B94,'2C.Report TOS PostCall'!$B$2:$U$842,7,FALSE)," ")</f>
        <v xml:space="preserve"> </v>
      </c>
      <c r="V94" s="140" t="str">
        <f>IF($N94="Complete",VLOOKUP($B94,'2C.Report TOS PostCall'!$B$2:$U$842,5,FALSE)," ")</f>
        <v xml:space="preserve"> </v>
      </c>
      <c r="W94" s="140" t="str">
        <f>IF($N94="Complete",VLOOKUP($B94,'2C.Report TOS PostCall'!$B$2:$U$842,6,FALSE)," ")</f>
        <v xml:space="preserve"> </v>
      </c>
      <c r="X94" s="140" t="str">
        <f>IF($N94="Complete",VLOOKUP($B94,'2C.Report TOS PostCall'!$B$2:$U$842,8,FALSE)," ")</f>
        <v xml:space="preserve"> </v>
      </c>
      <c r="Y94" s="140" t="str">
        <f>IF($N94="Complete",VLOOKUP($B94,'2C.Report TOS PostCall'!$B$2:$U$842,9,FALSE)," ")</f>
        <v xml:space="preserve"> </v>
      </c>
      <c r="Z94" s="140" t="str">
        <f>IF($N94="Complete",VLOOKUP($B94,'2C.Report TOS PostCall'!$B$2:$U$842,11,FALSE)," ")</f>
        <v xml:space="preserve"> </v>
      </c>
      <c r="AA94" s="140" t="str">
        <f>IF($N94="Complete",VLOOKUP($B94,'2C.Report TOS PostCall'!$B$2:$U$842,12,FALSE)," ")</f>
        <v xml:space="preserve"> </v>
      </c>
      <c r="AB94" s="140" t="str">
        <f>IF($N94="Complete",VLOOKUP($B94,'2C.Report TOS PostCall'!$B$2:$U$842,13,FALSE)," ")</f>
        <v xml:space="preserve"> </v>
      </c>
      <c r="AC94" s="140" t="str">
        <f>IF($N94="Complete",VLOOKUP($B94,'2C.Report TOS PostCall'!$B$2:$U$842,14,FALSE)," ")</f>
        <v xml:space="preserve"> </v>
      </c>
      <c r="AD94" s="140" t="str">
        <f>IF($N94="Complete",VLOOKUP($B94,'2C.Report TOS PostCall'!$B$2:$U$842,16,FALSE)," ")</f>
        <v xml:space="preserve"> </v>
      </c>
      <c r="AE94" s="140" t="str">
        <f>IF($N94="Complete",VLOOKUP($B94,'2C.Report TOS PostCall'!$B$2:$U$842,15,FALSE)," ")</f>
        <v xml:space="preserve"> </v>
      </c>
      <c r="AF94" s="140" t="str">
        <f>IF($N94="Complete",VLOOKUP($B94,'2C.Report TOS PostCall'!$B$2:$U$842,17,FALSE)," ")</f>
        <v xml:space="preserve"> </v>
      </c>
      <c r="AK94" s="17"/>
    </row>
    <row r="95" spans="1:37" s="16" customFormat="1">
      <c r="A95" s="18">
        <v>84</v>
      </c>
      <c r="B95" s="19"/>
      <c r="C95" s="19"/>
      <c r="D95" s="62"/>
      <c r="E95" s="65"/>
      <c r="F95" s="63"/>
      <c r="G95" s="63"/>
      <c r="H95" s="64"/>
      <c r="I95" s="62"/>
      <c r="J95" s="66"/>
      <c r="K95" s="66"/>
      <c r="L95" s="66"/>
      <c r="M95" s="66"/>
      <c r="N95" s="62"/>
      <c r="O95" s="140" t="str">
        <f>IF($N95="Complete",IF(NOT(ISBLANK(J95)),VLOOKUP(J95,'2D.Report SMS TYN'!$D$5:$J$1005,7,FALSE),""),"")</f>
        <v/>
      </c>
      <c r="P95" s="140" t="str">
        <f>IF($N95="Complete",IF(NOT(ISBLANK(K95)),VLOOKUP(K95,'2D.Report SMS TYN'!$D$5:$J$1005,7,FALSE),""),"")</f>
        <v/>
      </c>
      <c r="Q95" s="140" t="str">
        <f>IF($N95="Complete",IF(NOT(ISBLANK(L95)),VLOOKUP(L95,'2D.Report SMS TYN'!$D$5:$J$1005,7,FALSE),""),"")</f>
        <v/>
      </c>
      <c r="R95" s="140" t="str">
        <f>IF(N95="Complete",IF(COUNTIF($J$12:$J95,$J95)+COUNTIF($K$12:$K95,$J95)+COUNTIF($L$12:$L95,$J95)&gt;1,"Data Duplicate",""),"")</f>
        <v/>
      </c>
      <c r="S95" s="140" t="str">
        <f>IF($N95="Complete",VLOOKUP($B95,'2C.Report TOS PostCall'!$B$2:$U$842,2,FALSE)," ")</f>
        <v xml:space="preserve"> </v>
      </c>
      <c r="T95" s="140" t="str">
        <f>IF($N95="Complete",VLOOKUP($B95,'2C.Report TOS PostCall'!$B$2:$U$842,4,FALSE)," ")</f>
        <v xml:space="preserve"> </v>
      </c>
      <c r="U95" s="140" t="str">
        <f>IF($N95="Complete",VLOOKUP($B95,'2C.Report TOS PostCall'!$B$2:$U$842,7,FALSE)," ")</f>
        <v xml:space="preserve"> </v>
      </c>
      <c r="V95" s="140" t="str">
        <f>IF($N95="Complete",VLOOKUP($B95,'2C.Report TOS PostCall'!$B$2:$U$842,5,FALSE)," ")</f>
        <v xml:space="preserve"> </v>
      </c>
      <c r="W95" s="140" t="str">
        <f>IF($N95="Complete",VLOOKUP($B95,'2C.Report TOS PostCall'!$B$2:$U$842,6,FALSE)," ")</f>
        <v xml:space="preserve"> </v>
      </c>
      <c r="X95" s="140" t="str">
        <f>IF($N95="Complete",VLOOKUP($B95,'2C.Report TOS PostCall'!$B$2:$U$842,8,FALSE)," ")</f>
        <v xml:space="preserve"> </v>
      </c>
      <c r="Y95" s="140" t="str">
        <f>IF($N95="Complete",VLOOKUP($B95,'2C.Report TOS PostCall'!$B$2:$U$842,9,FALSE)," ")</f>
        <v xml:space="preserve"> </v>
      </c>
      <c r="Z95" s="140" t="str">
        <f>IF($N95="Complete",VLOOKUP($B95,'2C.Report TOS PostCall'!$B$2:$U$842,11,FALSE)," ")</f>
        <v xml:space="preserve"> </v>
      </c>
      <c r="AA95" s="140" t="str">
        <f>IF($N95="Complete",VLOOKUP($B95,'2C.Report TOS PostCall'!$B$2:$U$842,12,FALSE)," ")</f>
        <v xml:space="preserve"> </v>
      </c>
      <c r="AB95" s="140" t="str">
        <f>IF($N95="Complete",VLOOKUP($B95,'2C.Report TOS PostCall'!$B$2:$U$842,13,FALSE)," ")</f>
        <v xml:space="preserve"> </v>
      </c>
      <c r="AC95" s="140" t="str">
        <f>IF($N95="Complete",VLOOKUP($B95,'2C.Report TOS PostCall'!$B$2:$U$842,14,FALSE)," ")</f>
        <v xml:space="preserve"> </v>
      </c>
      <c r="AD95" s="140" t="str">
        <f>IF($N95="Complete",VLOOKUP($B95,'2C.Report TOS PostCall'!$B$2:$U$842,16,FALSE)," ")</f>
        <v xml:space="preserve"> </v>
      </c>
      <c r="AE95" s="140" t="str">
        <f>IF($N95="Complete",VLOOKUP($B95,'2C.Report TOS PostCall'!$B$2:$U$842,15,FALSE)," ")</f>
        <v xml:space="preserve"> </v>
      </c>
      <c r="AF95" s="140" t="str">
        <f>IF($N95="Complete",VLOOKUP($B95,'2C.Report TOS PostCall'!$B$2:$U$842,17,FALSE)," ")</f>
        <v xml:space="preserve"> </v>
      </c>
      <c r="AK95" s="17"/>
    </row>
    <row r="96" spans="1:37" s="16" customFormat="1" ht="17.25" customHeight="1">
      <c r="A96" s="18">
        <v>85</v>
      </c>
      <c r="B96" s="19"/>
      <c r="C96" s="19"/>
      <c r="D96" s="62"/>
      <c r="E96" s="62"/>
      <c r="F96" s="69"/>
      <c r="G96" s="69"/>
      <c r="H96" s="62"/>
      <c r="I96" s="69"/>
      <c r="J96" s="72"/>
      <c r="K96" s="72"/>
      <c r="L96" s="72"/>
      <c r="M96" s="72"/>
      <c r="N96" s="62"/>
      <c r="O96" s="140" t="str">
        <f>IF($N96="Complete",IF(NOT(ISBLANK(J96)),VLOOKUP(J96,'2D.Report SMS TYN'!$D$5:$J$1005,7,FALSE),""),"")</f>
        <v/>
      </c>
      <c r="P96" s="140" t="str">
        <f>IF($N96="Complete",IF(NOT(ISBLANK(K96)),VLOOKUP(K96,'2D.Report SMS TYN'!$D$5:$J$1005,7,FALSE),""),"")</f>
        <v/>
      </c>
      <c r="Q96" s="140" t="str">
        <f>IF($N96="Complete",IF(NOT(ISBLANK(L96)),VLOOKUP(L96,'2D.Report SMS TYN'!$D$5:$J$1005,7,FALSE),""),"")</f>
        <v/>
      </c>
      <c r="R96" s="140" t="str">
        <f>IF(N96="Complete",IF(COUNTIF($J$12:$J96,$J96)+COUNTIF($K$12:$K96,$J96)+COUNTIF($L$12:$L96,$J96)&gt;1,"Data Duplicate",""),"")</f>
        <v/>
      </c>
      <c r="S96" s="140" t="str">
        <f>IF($N96="Complete",VLOOKUP($B96,'2C.Report TOS PostCall'!$B$2:$U$842,2,FALSE)," ")</f>
        <v xml:space="preserve"> </v>
      </c>
      <c r="T96" s="140" t="str">
        <f>IF($N96="Complete",VLOOKUP($B96,'2C.Report TOS PostCall'!$B$2:$U$842,4,FALSE)," ")</f>
        <v xml:space="preserve"> </v>
      </c>
      <c r="U96" s="140" t="str">
        <f>IF($N96="Complete",VLOOKUP($B96,'2C.Report TOS PostCall'!$B$2:$U$842,7,FALSE)," ")</f>
        <v xml:space="preserve"> </v>
      </c>
      <c r="V96" s="140" t="str">
        <f>IF($N96="Complete",VLOOKUP($B96,'2C.Report TOS PostCall'!$B$2:$U$842,5,FALSE)," ")</f>
        <v xml:space="preserve"> </v>
      </c>
      <c r="W96" s="140" t="str">
        <f>IF($N96="Complete",VLOOKUP($B96,'2C.Report TOS PostCall'!$B$2:$U$842,6,FALSE)," ")</f>
        <v xml:space="preserve"> </v>
      </c>
      <c r="X96" s="140" t="str">
        <f>IF($N96="Complete",VLOOKUP($B96,'2C.Report TOS PostCall'!$B$2:$U$842,8,FALSE)," ")</f>
        <v xml:space="preserve"> </v>
      </c>
      <c r="Y96" s="140" t="str">
        <f>IF($N96="Complete",VLOOKUP($B96,'2C.Report TOS PostCall'!$B$2:$U$842,9,FALSE)," ")</f>
        <v xml:space="preserve"> </v>
      </c>
      <c r="Z96" s="140" t="str">
        <f>IF($N96="Complete",VLOOKUP($B96,'2C.Report TOS PostCall'!$B$2:$U$842,11,FALSE)," ")</f>
        <v xml:space="preserve"> </v>
      </c>
      <c r="AA96" s="140" t="str">
        <f>IF($N96="Complete",VLOOKUP($B96,'2C.Report TOS PostCall'!$B$2:$U$842,12,FALSE)," ")</f>
        <v xml:space="preserve"> </v>
      </c>
      <c r="AB96" s="140" t="str">
        <f>IF($N96="Complete",VLOOKUP($B96,'2C.Report TOS PostCall'!$B$2:$U$842,13,FALSE)," ")</f>
        <v xml:space="preserve"> </v>
      </c>
      <c r="AC96" s="140" t="str">
        <f>IF($N96="Complete",VLOOKUP($B96,'2C.Report TOS PostCall'!$B$2:$U$842,14,FALSE)," ")</f>
        <v xml:space="preserve"> </v>
      </c>
      <c r="AD96" s="140" t="str">
        <f>IF($N96="Complete",VLOOKUP($B96,'2C.Report TOS PostCall'!$B$2:$U$842,16,FALSE)," ")</f>
        <v xml:space="preserve"> </v>
      </c>
      <c r="AE96" s="140" t="str">
        <f>IF($N96="Complete",VLOOKUP($B96,'2C.Report TOS PostCall'!$B$2:$U$842,15,FALSE)," ")</f>
        <v xml:space="preserve"> </v>
      </c>
      <c r="AF96" s="140" t="str">
        <f>IF($N96="Complete",VLOOKUP($B96,'2C.Report TOS PostCall'!$B$2:$U$842,17,FALSE)," ")</f>
        <v xml:space="preserve"> </v>
      </c>
      <c r="AK96" s="17"/>
    </row>
    <row r="97" spans="1:37" s="16" customFormat="1">
      <c r="A97" s="18">
        <v>86</v>
      </c>
      <c r="B97" s="19"/>
      <c r="C97" s="19"/>
      <c r="D97" s="62"/>
      <c r="E97" s="62"/>
      <c r="F97" s="69"/>
      <c r="G97" s="69"/>
      <c r="H97" s="62"/>
      <c r="I97" s="69"/>
      <c r="J97" s="72"/>
      <c r="K97" s="72"/>
      <c r="L97" s="72"/>
      <c r="M97" s="72"/>
      <c r="N97" s="62"/>
      <c r="O97" s="140" t="str">
        <f>IF($N97="Complete",IF(NOT(ISBLANK(J97)),VLOOKUP(J97,'2D.Report SMS TYN'!$D$5:$J$1005,7,FALSE),""),"")</f>
        <v/>
      </c>
      <c r="P97" s="140" t="str">
        <f>IF($N97="Complete",IF(NOT(ISBLANK(K97)),VLOOKUP(K97,'2D.Report SMS TYN'!$D$5:$J$1005,7,FALSE),""),"")</f>
        <v/>
      </c>
      <c r="Q97" s="140" t="str">
        <f>IF($N97="Complete",IF(NOT(ISBLANK(L97)),VLOOKUP(L97,'2D.Report SMS TYN'!$D$5:$J$1005,7,FALSE),""),"")</f>
        <v/>
      </c>
      <c r="R97" s="140" t="str">
        <f>IF(N97="Complete",IF(COUNTIF($J$12:$J97,$J97)+COUNTIF($K$12:$K97,$J97)+COUNTIF($L$12:$L97,$J97)&gt;1,"Data Duplicate",""),"")</f>
        <v/>
      </c>
      <c r="S97" s="140" t="str">
        <f>IF($N97="Complete",VLOOKUP($B97,'2C.Report TOS PostCall'!$B$2:$U$842,2,FALSE)," ")</f>
        <v xml:space="preserve"> </v>
      </c>
      <c r="T97" s="140" t="str">
        <f>IF($N97="Complete",VLOOKUP($B97,'2C.Report TOS PostCall'!$B$2:$U$842,4,FALSE)," ")</f>
        <v xml:space="preserve"> </v>
      </c>
      <c r="U97" s="140" t="str">
        <f>IF($N97="Complete",VLOOKUP($B97,'2C.Report TOS PostCall'!$B$2:$U$842,7,FALSE)," ")</f>
        <v xml:space="preserve"> </v>
      </c>
      <c r="V97" s="140" t="str">
        <f>IF($N97="Complete",VLOOKUP($B97,'2C.Report TOS PostCall'!$B$2:$U$842,5,FALSE)," ")</f>
        <v xml:space="preserve"> </v>
      </c>
      <c r="W97" s="140" t="str">
        <f>IF($N97="Complete",VLOOKUP($B97,'2C.Report TOS PostCall'!$B$2:$U$842,6,FALSE)," ")</f>
        <v xml:space="preserve"> </v>
      </c>
      <c r="X97" s="140" t="str">
        <f>IF($N97="Complete",VLOOKUP($B97,'2C.Report TOS PostCall'!$B$2:$U$842,8,FALSE)," ")</f>
        <v xml:space="preserve"> </v>
      </c>
      <c r="Y97" s="140" t="str">
        <f>IF($N97="Complete",VLOOKUP($B97,'2C.Report TOS PostCall'!$B$2:$U$842,9,FALSE)," ")</f>
        <v xml:space="preserve"> </v>
      </c>
      <c r="Z97" s="140" t="str">
        <f>IF($N97="Complete",VLOOKUP($B97,'2C.Report TOS PostCall'!$B$2:$U$842,11,FALSE)," ")</f>
        <v xml:space="preserve"> </v>
      </c>
      <c r="AA97" s="140" t="str">
        <f>IF($N97="Complete",VLOOKUP($B97,'2C.Report TOS PostCall'!$B$2:$U$842,12,FALSE)," ")</f>
        <v xml:space="preserve"> </v>
      </c>
      <c r="AB97" s="140" t="str">
        <f>IF($N97="Complete",VLOOKUP($B97,'2C.Report TOS PostCall'!$B$2:$U$842,13,FALSE)," ")</f>
        <v xml:space="preserve"> </v>
      </c>
      <c r="AC97" s="140" t="str">
        <f>IF($N97="Complete",VLOOKUP($B97,'2C.Report TOS PostCall'!$B$2:$U$842,14,FALSE)," ")</f>
        <v xml:space="preserve"> </v>
      </c>
      <c r="AD97" s="140" t="str">
        <f>IF($N97="Complete",VLOOKUP($B97,'2C.Report TOS PostCall'!$B$2:$U$842,16,FALSE)," ")</f>
        <v xml:space="preserve"> </v>
      </c>
      <c r="AE97" s="140" t="str">
        <f>IF($N97="Complete",VLOOKUP($B97,'2C.Report TOS PostCall'!$B$2:$U$842,15,FALSE)," ")</f>
        <v xml:space="preserve"> </v>
      </c>
      <c r="AF97" s="140" t="str">
        <f>IF($N97="Complete",VLOOKUP($B97,'2C.Report TOS PostCall'!$B$2:$U$842,17,FALSE)," ")</f>
        <v xml:space="preserve"> </v>
      </c>
      <c r="AK97" s="17"/>
    </row>
    <row r="98" spans="1:37" s="16" customFormat="1">
      <c r="A98" s="18">
        <v>87</v>
      </c>
      <c r="B98" s="19"/>
      <c r="C98" s="19"/>
      <c r="D98" s="62"/>
      <c r="E98" s="65"/>
      <c r="F98" s="62"/>
      <c r="G98" s="62"/>
      <c r="H98" s="64"/>
      <c r="I98" s="62"/>
      <c r="J98" s="66"/>
      <c r="K98" s="66"/>
      <c r="L98" s="66"/>
      <c r="M98" s="66"/>
      <c r="N98" s="62"/>
      <c r="O98" s="140" t="str">
        <f>IF($N98="Complete",IF(NOT(ISBLANK(J98)),VLOOKUP(J98,'2D.Report SMS TYN'!$D$5:$J$1005,7,FALSE),""),"")</f>
        <v/>
      </c>
      <c r="P98" s="140" t="str">
        <f>IF($N98="Complete",IF(NOT(ISBLANK(K98)),VLOOKUP(K98,'2D.Report SMS TYN'!$D$5:$J$1005,7,FALSE),""),"")</f>
        <v/>
      </c>
      <c r="Q98" s="140" t="str">
        <f>IF($N98="Complete",IF(NOT(ISBLANK(L98)),VLOOKUP(L98,'2D.Report SMS TYN'!$D$5:$J$1005,7,FALSE),""),"")</f>
        <v/>
      </c>
      <c r="R98" s="140" t="str">
        <f>IF(N98="Complete",IF(COUNTIF($J$12:$J98,$J98)+COUNTIF($K$12:$K98,$J98)+COUNTIF($L$12:$L98,$J98)&gt;1,"Data Duplicate",""),"")</f>
        <v/>
      </c>
      <c r="S98" s="140" t="str">
        <f>IF($N98="Complete",VLOOKUP($B98,'2C.Report TOS PostCall'!$B$2:$U$842,2,FALSE)," ")</f>
        <v xml:space="preserve"> </v>
      </c>
      <c r="T98" s="140" t="str">
        <f>IF($N98="Complete",VLOOKUP($B98,'2C.Report TOS PostCall'!$B$2:$U$842,4,FALSE)," ")</f>
        <v xml:space="preserve"> </v>
      </c>
      <c r="U98" s="140" t="str">
        <f>IF($N98="Complete",VLOOKUP($B98,'2C.Report TOS PostCall'!$B$2:$U$842,7,FALSE)," ")</f>
        <v xml:space="preserve"> </v>
      </c>
      <c r="V98" s="140" t="str">
        <f>IF($N98="Complete",VLOOKUP($B98,'2C.Report TOS PostCall'!$B$2:$U$842,5,FALSE)," ")</f>
        <v xml:space="preserve"> </v>
      </c>
      <c r="W98" s="140" t="str">
        <f>IF($N98="Complete",VLOOKUP($B98,'2C.Report TOS PostCall'!$B$2:$U$842,6,FALSE)," ")</f>
        <v xml:space="preserve"> </v>
      </c>
      <c r="X98" s="140" t="str">
        <f>IF($N98="Complete",VLOOKUP($B98,'2C.Report TOS PostCall'!$B$2:$U$842,8,FALSE)," ")</f>
        <v xml:space="preserve"> </v>
      </c>
      <c r="Y98" s="140" t="str">
        <f>IF($N98="Complete",VLOOKUP($B98,'2C.Report TOS PostCall'!$B$2:$U$842,9,FALSE)," ")</f>
        <v xml:space="preserve"> </v>
      </c>
      <c r="Z98" s="140" t="str">
        <f>IF($N98="Complete",VLOOKUP($B98,'2C.Report TOS PostCall'!$B$2:$U$842,11,FALSE)," ")</f>
        <v xml:space="preserve"> </v>
      </c>
      <c r="AA98" s="140" t="str">
        <f>IF($N98="Complete",VLOOKUP($B98,'2C.Report TOS PostCall'!$B$2:$U$842,12,FALSE)," ")</f>
        <v xml:space="preserve"> </v>
      </c>
      <c r="AB98" s="140" t="str">
        <f>IF($N98="Complete",VLOOKUP($B98,'2C.Report TOS PostCall'!$B$2:$U$842,13,FALSE)," ")</f>
        <v xml:space="preserve"> </v>
      </c>
      <c r="AC98" s="140" t="str">
        <f>IF($N98="Complete",VLOOKUP($B98,'2C.Report TOS PostCall'!$B$2:$U$842,14,FALSE)," ")</f>
        <v xml:space="preserve"> </v>
      </c>
      <c r="AD98" s="140" t="str">
        <f>IF($N98="Complete",VLOOKUP($B98,'2C.Report TOS PostCall'!$B$2:$U$842,16,FALSE)," ")</f>
        <v xml:space="preserve"> </v>
      </c>
      <c r="AE98" s="140" t="str">
        <f>IF($N98="Complete",VLOOKUP($B98,'2C.Report TOS PostCall'!$B$2:$U$842,15,FALSE)," ")</f>
        <v xml:space="preserve"> </v>
      </c>
      <c r="AF98" s="140" t="str">
        <f>IF($N98="Complete",VLOOKUP($B98,'2C.Report TOS PostCall'!$B$2:$U$842,17,FALSE)," ")</f>
        <v xml:space="preserve"> </v>
      </c>
      <c r="AK98" s="17"/>
    </row>
    <row r="99" spans="1:37" s="16" customFormat="1">
      <c r="A99" s="18">
        <v>88</v>
      </c>
      <c r="B99" s="19"/>
      <c r="C99" s="19"/>
      <c r="D99" s="62"/>
      <c r="E99" s="65"/>
      <c r="F99" s="62"/>
      <c r="G99" s="62"/>
      <c r="H99" s="64"/>
      <c r="I99" s="62"/>
      <c r="J99" s="66"/>
      <c r="K99" s="66"/>
      <c r="L99" s="66"/>
      <c r="M99" s="66"/>
      <c r="N99" s="62"/>
      <c r="O99" s="140" t="str">
        <f>IF($N99="Complete",IF(NOT(ISBLANK(J99)),VLOOKUP(J99,'2D.Report SMS TYN'!$D$5:$J$1005,7,FALSE),""),"")</f>
        <v/>
      </c>
      <c r="P99" s="140" t="str">
        <f>IF($N99="Complete",IF(NOT(ISBLANK(K99)),VLOOKUP(K99,'2D.Report SMS TYN'!$D$5:$J$1005,7,FALSE),""),"")</f>
        <v/>
      </c>
      <c r="Q99" s="140" t="str">
        <f>IF($N99="Complete",IF(NOT(ISBLANK(L99)),VLOOKUP(L99,'2D.Report SMS TYN'!$D$5:$J$1005,7,FALSE),""),"")</f>
        <v/>
      </c>
      <c r="R99" s="140" t="str">
        <f>IF(N99="Complete",IF(COUNTIF($J$12:$J99,$J99)+COUNTIF($K$12:$K99,$J99)+COUNTIF($L$12:$L99,$J99)&gt;1,"Data Duplicate",""),"")</f>
        <v/>
      </c>
      <c r="S99" s="140" t="str">
        <f>IF($N99="Complete",VLOOKUP($B99,'2C.Report TOS PostCall'!$B$2:$U$842,2,FALSE)," ")</f>
        <v xml:space="preserve"> </v>
      </c>
      <c r="T99" s="140" t="str">
        <f>IF($N99="Complete",VLOOKUP($B99,'2C.Report TOS PostCall'!$B$2:$U$842,4,FALSE)," ")</f>
        <v xml:space="preserve"> </v>
      </c>
      <c r="U99" s="140" t="str">
        <f>IF($N99="Complete",VLOOKUP($B99,'2C.Report TOS PostCall'!$B$2:$U$842,7,FALSE)," ")</f>
        <v xml:space="preserve"> </v>
      </c>
      <c r="V99" s="140" t="str">
        <f>IF($N99="Complete",VLOOKUP($B99,'2C.Report TOS PostCall'!$B$2:$U$842,5,FALSE)," ")</f>
        <v xml:space="preserve"> </v>
      </c>
      <c r="W99" s="140" t="str">
        <f>IF($N99="Complete",VLOOKUP($B99,'2C.Report TOS PostCall'!$B$2:$U$842,6,FALSE)," ")</f>
        <v xml:space="preserve"> </v>
      </c>
      <c r="X99" s="140" t="str">
        <f>IF($N99="Complete",VLOOKUP($B99,'2C.Report TOS PostCall'!$B$2:$U$842,8,FALSE)," ")</f>
        <v xml:space="preserve"> </v>
      </c>
      <c r="Y99" s="140" t="str">
        <f>IF($N99="Complete",VLOOKUP($B99,'2C.Report TOS PostCall'!$B$2:$U$842,9,FALSE)," ")</f>
        <v xml:space="preserve"> </v>
      </c>
      <c r="Z99" s="140" t="str">
        <f>IF($N99="Complete",VLOOKUP($B99,'2C.Report TOS PostCall'!$B$2:$U$842,11,FALSE)," ")</f>
        <v xml:space="preserve"> </v>
      </c>
      <c r="AA99" s="140" t="str">
        <f>IF($N99="Complete",VLOOKUP($B99,'2C.Report TOS PostCall'!$B$2:$U$842,12,FALSE)," ")</f>
        <v xml:space="preserve"> </v>
      </c>
      <c r="AB99" s="140" t="str">
        <f>IF($N99="Complete",VLOOKUP($B99,'2C.Report TOS PostCall'!$B$2:$U$842,13,FALSE)," ")</f>
        <v xml:space="preserve"> </v>
      </c>
      <c r="AC99" s="140" t="str">
        <f>IF($N99="Complete",VLOOKUP($B99,'2C.Report TOS PostCall'!$B$2:$U$842,14,FALSE)," ")</f>
        <v xml:space="preserve"> </v>
      </c>
      <c r="AD99" s="140" t="str">
        <f>IF($N99="Complete",VLOOKUP($B99,'2C.Report TOS PostCall'!$B$2:$U$842,16,FALSE)," ")</f>
        <v xml:space="preserve"> </v>
      </c>
      <c r="AE99" s="140" t="str">
        <f>IF($N99="Complete",VLOOKUP($B99,'2C.Report TOS PostCall'!$B$2:$U$842,15,FALSE)," ")</f>
        <v xml:space="preserve"> </v>
      </c>
      <c r="AF99" s="140" t="str">
        <f>IF($N99="Complete",VLOOKUP($B99,'2C.Report TOS PostCall'!$B$2:$U$842,17,FALSE)," ")</f>
        <v xml:space="preserve"> </v>
      </c>
      <c r="AK99" s="17"/>
    </row>
    <row r="100" spans="1:37" s="16" customFormat="1">
      <c r="A100" s="18">
        <v>89</v>
      </c>
      <c r="B100" s="19"/>
      <c r="C100" s="19"/>
      <c r="D100" s="62"/>
      <c r="E100" s="65"/>
      <c r="F100" s="63"/>
      <c r="G100" s="63"/>
      <c r="H100" s="64"/>
      <c r="I100" s="62"/>
      <c r="J100" s="66"/>
      <c r="K100" s="66"/>
      <c r="L100" s="66"/>
      <c r="M100" s="66"/>
      <c r="N100" s="62"/>
      <c r="O100" s="140" t="str">
        <f>IF($N100="Complete",IF(NOT(ISBLANK(J100)),VLOOKUP(J100,'2D.Report SMS TYN'!$D$5:$J$1005,7,FALSE),""),"")</f>
        <v/>
      </c>
      <c r="P100" s="140" t="str">
        <f>IF($N100="Complete",IF(NOT(ISBLANK(K100)),VLOOKUP(K100,'2D.Report SMS TYN'!$D$5:$J$1005,7,FALSE),""),"")</f>
        <v/>
      </c>
      <c r="Q100" s="140" t="str">
        <f>IF($N100="Complete",IF(NOT(ISBLANK(L100)),VLOOKUP(L100,'2D.Report SMS TYN'!$D$5:$J$1005,7,FALSE),""),"")</f>
        <v/>
      </c>
      <c r="R100" s="140" t="str">
        <f>IF(N100="Complete",IF(COUNTIF($J$12:$J100,$J100)+COUNTIF($K$12:$K100,$J100)+COUNTIF($L$12:$L100,$J100)&gt;1,"Data Duplicate",""),"")</f>
        <v/>
      </c>
      <c r="S100" s="140" t="str">
        <f>IF($N100="Complete",VLOOKUP($B100,'2C.Report TOS PostCall'!$B$2:$U$842,2,FALSE)," ")</f>
        <v xml:space="preserve"> </v>
      </c>
      <c r="T100" s="140" t="str">
        <f>IF($N100="Complete",VLOOKUP($B100,'2C.Report TOS PostCall'!$B$2:$U$842,4,FALSE)," ")</f>
        <v xml:space="preserve"> </v>
      </c>
      <c r="U100" s="140" t="str">
        <f>IF($N100="Complete",VLOOKUP($B100,'2C.Report TOS PostCall'!$B$2:$U$842,7,FALSE)," ")</f>
        <v xml:space="preserve"> </v>
      </c>
      <c r="V100" s="140" t="str">
        <f>IF($N100="Complete",VLOOKUP($B100,'2C.Report TOS PostCall'!$B$2:$U$842,5,FALSE)," ")</f>
        <v xml:space="preserve"> </v>
      </c>
      <c r="W100" s="140" t="str">
        <f>IF($N100="Complete",VLOOKUP($B100,'2C.Report TOS PostCall'!$B$2:$U$842,6,FALSE)," ")</f>
        <v xml:space="preserve"> </v>
      </c>
      <c r="X100" s="140" t="str">
        <f>IF($N100="Complete",VLOOKUP($B100,'2C.Report TOS PostCall'!$B$2:$U$842,8,FALSE)," ")</f>
        <v xml:space="preserve"> </v>
      </c>
      <c r="Y100" s="140" t="str">
        <f>IF($N100="Complete",VLOOKUP($B100,'2C.Report TOS PostCall'!$B$2:$U$842,9,FALSE)," ")</f>
        <v xml:space="preserve"> </v>
      </c>
      <c r="Z100" s="140" t="str">
        <f>IF($N100="Complete",VLOOKUP($B100,'2C.Report TOS PostCall'!$B$2:$U$842,11,FALSE)," ")</f>
        <v xml:space="preserve"> </v>
      </c>
      <c r="AA100" s="140" t="str">
        <f>IF($N100="Complete",VLOOKUP($B100,'2C.Report TOS PostCall'!$B$2:$U$842,12,FALSE)," ")</f>
        <v xml:space="preserve"> </v>
      </c>
      <c r="AB100" s="140" t="str">
        <f>IF($N100="Complete",VLOOKUP($B100,'2C.Report TOS PostCall'!$B$2:$U$842,13,FALSE)," ")</f>
        <v xml:space="preserve"> </v>
      </c>
      <c r="AC100" s="140" t="str">
        <f>IF($N100="Complete",VLOOKUP($B100,'2C.Report TOS PostCall'!$B$2:$U$842,14,FALSE)," ")</f>
        <v xml:space="preserve"> </v>
      </c>
      <c r="AD100" s="140" t="str">
        <f>IF($N100="Complete",VLOOKUP($B100,'2C.Report TOS PostCall'!$B$2:$U$842,16,FALSE)," ")</f>
        <v xml:space="preserve"> </v>
      </c>
      <c r="AE100" s="140" t="str">
        <f>IF($N100="Complete",VLOOKUP($B100,'2C.Report TOS PostCall'!$B$2:$U$842,15,FALSE)," ")</f>
        <v xml:space="preserve"> </v>
      </c>
      <c r="AF100" s="140" t="str">
        <f>IF($N100="Complete",VLOOKUP($B100,'2C.Report TOS PostCall'!$B$2:$U$842,17,FALSE)," ")</f>
        <v xml:space="preserve"> </v>
      </c>
      <c r="AK100" s="17"/>
    </row>
    <row r="101" spans="1:37" s="16" customFormat="1">
      <c r="A101" s="18">
        <v>90</v>
      </c>
      <c r="B101" s="19"/>
      <c r="C101" s="19"/>
      <c r="D101" s="62"/>
      <c r="E101" s="62"/>
      <c r="F101" s="67"/>
      <c r="G101" s="67"/>
      <c r="H101" s="67"/>
      <c r="I101" s="67"/>
      <c r="J101" s="72"/>
      <c r="K101" s="72"/>
      <c r="L101" s="72"/>
      <c r="M101" s="72"/>
      <c r="N101" s="62"/>
      <c r="O101" s="140" t="str">
        <f>IF($N101="Complete",IF(NOT(ISBLANK(J101)),VLOOKUP(J101,'2D.Report SMS TYN'!$D$5:$J$1005,7,FALSE),""),"")</f>
        <v/>
      </c>
      <c r="P101" s="140" t="str">
        <f>IF($N101="Complete",IF(NOT(ISBLANK(K101)),VLOOKUP(K101,'2D.Report SMS TYN'!$D$5:$J$1005,7,FALSE),""),"")</f>
        <v/>
      </c>
      <c r="Q101" s="140" t="str">
        <f>IF($N101="Complete",IF(NOT(ISBLANK(L101)),VLOOKUP(L101,'2D.Report SMS TYN'!$D$5:$J$1005,7,FALSE),""),"")</f>
        <v/>
      </c>
      <c r="R101" s="140" t="str">
        <f>IF(N101="Complete",IF(COUNTIF($J$12:$J101,$J101)+COUNTIF($K$12:$K101,$J101)+COUNTIF($L$12:$L101,$J101)&gt;1,"Data Duplicate",""),"")</f>
        <v/>
      </c>
      <c r="S101" s="140" t="str">
        <f>IF($N101="Complete",VLOOKUP($B101,'2C.Report TOS PostCall'!$B$2:$U$842,2,FALSE)," ")</f>
        <v xml:space="preserve"> </v>
      </c>
      <c r="T101" s="140" t="str">
        <f>IF($N101="Complete",VLOOKUP($B101,'2C.Report TOS PostCall'!$B$2:$U$842,4,FALSE)," ")</f>
        <v xml:space="preserve"> </v>
      </c>
      <c r="U101" s="140" t="str">
        <f>IF($N101="Complete",VLOOKUP($B101,'2C.Report TOS PostCall'!$B$2:$U$842,7,FALSE)," ")</f>
        <v xml:space="preserve"> </v>
      </c>
      <c r="V101" s="140" t="str">
        <f>IF($N101="Complete",VLOOKUP($B101,'2C.Report TOS PostCall'!$B$2:$U$842,5,FALSE)," ")</f>
        <v xml:space="preserve"> </v>
      </c>
      <c r="W101" s="140" t="str">
        <f>IF($N101="Complete",VLOOKUP($B101,'2C.Report TOS PostCall'!$B$2:$U$842,6,FALSE)," ")</f>
        <v xml:space="preserve"> </v>
      </c>
      <c r="X101" s="140" t="str">
        <f>IF($N101="Complete",VLOOKUP($B101,'2C.Report TOS PostCall'!$B$2:$U$842,8,FALSE)," ")</f>
        <v xml:space="preserve"> </v>
      </c>
      <c r="Y101" s="140" t="str">
        <f>IF($N101="Complete",VLOOKUP($B101,'2C.Report TOS PostCall'!$B$2:$U$842,9,FALSE)," ")</f>
        <v xml:space="preserve"> </v>
      </c>
      <c r="Z101" s="140" t="str">
        <f>IF($N101="Complete",VLOOKUP($B101,'2C.Report TOS PostCall'!$B$2:$U$842,11,FALSE)," ")</f>
        <v xml:space="preserve"> </v>
      </c>
      <c r="AA101" s="140" t="str">
        <f>IF($N101="Complete",VLOOKUP($B101,'2C.Report TOS PostCall'!$B$2:$U$842,12,FALSE)," ")</f>
        <v xml:space="preserve"> </v>
      </c>
      <c r="AB101" s="140" t="str">
        <f>IF($N101="Complete",VLOOKUP($B101,'2C.Report TOS PostCall'!$B$2:$U$842,13,FALSE)," ")</f>
        <v xml:space="preserve"> </v>
      </c>
      <c r="AC101" s="140" t="str">
        <f>IF($N101="Complete",VLOOKUP($B101,'2C.Report TOS PostCall'!$B$2:$U$842,14,FALSE)," ")</f>
        <v xml:space="preserve"> </v>
      </c>
      <c r="AD101" s="140" t="str">
        <f>IF($N101="Complete",VLOOKUP($B101,'2C.Report TOS PostCall'!$B$2:$U$842,16,FALSE)," ")</f>
        <v xml:space="preserve"> </v>
      </c>
      <c r="AE101" s="140" t="str">
        <f>IF($N101="Complete",VLOOKUP($B101,'2C.Report TOS PostCall'!$B$2:$U$842,15,FALSE)," ")</f>
        <v xml:space="preserve"> </v>
      </c>
      <c r="AF101" s="140" t="str">
        <f>IF($N101="Complete",VLOOKUP($B101,'2C.Report TOS PostCall'!$B$2:$U$842,17,FALSE)," ")</f>
        <v xml:space="preserve"> </v>
      </c>
      <c r="AK101" s="17"/>
    </row>
    <row r="102" spans="1:37" s="16" customFormat="1">
      <c r="A102" s="18">
        <v>91</v>
      </c>
      <c r="B102" s="19"/>
      <c r="C102" s="19"/>
      <c r="D102" s="62"/>
      <c r="E102" s="67"/>
      <c r="F102" s="67"/>
      <c r="G102" s="67"/>
      <c r="H102" s="67"/>
      <c r="I102" s="67"/>
      <c r="J102" s="72"/>
      <c r="K102" s="72"/>
      <c r="L102" s="72"/>
      <c r="M102" s="72"/>
      <c r="N102" s="62"/>
      <c r="O102" s="140" t="str">
        <f>IF($N102="Complete",IF(NOT(ISBLANK(J102)),VLOOKUP(J102,'2D.Report SMS TYN'!$D$5:$J$1005,7,FALSE),""),"")</f>
        <v/>
      </c>
      <c r="P102" s="140" t="str">
        <f>IF($N102="Complete",IF(NOT(ISBLANK(K102)),VLOOKUP(K102,'2D.Report SMS TYN'!$D$5:$J$1005,7,FALSE),""),"")</f>
        <v/>
      </c>
      <c r="Q102" s="140" t="str">
        <f>IF($N102="Complete",IF(NOT(ISBLANK(L102)),VLOOKUP(L102,'2D.Report SMS TYN'!$D$5:$J$1005,7,FALSE),""),"")</f>
        <v/>
      </c>
      <c r="R102" s="140" t="str">
        <f>IF(N102="Complete",IF(COUNTIF($J$12:$J102,$J102)+COUNTIF($K$12:$K102,$J102)+COUNTIF($L$12:$L102,$J102)&gt;1,"Data Duplicate",""),"")</f>
        <v/>
      </c>
      <c r="S102" s="140" t="str">
        <f>IF($N102="Complete",VLOOKUP($B102,'2C.Report TOS PostCall'!$B$2:$U$842,2,FALSE)," ")</f>
        <v xml:space="preserve"> </v>
      </c>
      <c r="T102" s="140" t="str">
        <f>IF($N102="Complete",VLOOKUP($B102,'2C.Report TOS PostCall'!$B$2:$U$842,4,FALSE)," ")</f>
        <v xml:space="preserve"> </v>
      </c>
      <c r="U102" s="140" t="str">
        <f>IF($N102="Complete",VLOOKUP($B102,'2C.Report TOS PostCall'!$B$2:$U$842,7,FALSE)," ")</f>
        <v xml:space="preserve"> </v>
      </c>
      <c r="V102" s="140" t="str">
        <f>IF($N102="Complete",VLOOKUP($B102,'2C.Report TOS PostCall'!$B$2:$U$842,5,FALSE)," ")</f>
        <v xml:space="preserve"> </v>
      </c>
      <c r="W102" s="140" t="str">
        <f>IF($N102="Complete",VLOOKUP($B102,'2C.Report TOS PostCall'!$B$2:$U$842,6,FALSE)," ")</f>
        <v xml:space="preserve"> </v>
      </c>
      <c r="X102" s="140" t="str">
        <f>IF($N102="Complete",VLOOKUP($B102,'2C.Report TOS PostCall'!$B$2:$U$842,8,FALSE)," ")</f>
        <v xml:space="preserve"> </v>
      </c>
      <c r="Y102" s="140" t="str">
        <f>IF($N102="Complete",VLOOKUP($B102,'2C.Report TOS PostCall'!$B$2:$U$842,9,FALSE)," ")</f>
        <v xml:space="preserve"> </v>
      </c>
      <c r="Z102" s="140" t="str">
        <f>IF($N102="Complete",VLOOKUP($B102,'2C.Report TOS PostCall'!$B$2:$U$842,11,FALSE)," ")</f>
        <v xml:space="preserve"> </v>
      </c>
      <c r="AA102" s="140" t="str">
        <f>IF($N102="Complete",VLOOKUP($B102,'2C.Report TOS PostCall'!$B$2:$U$842,12,FALSE)," ")</f>
        <v xml:space="preserve"> </v>
      </c>
      <c r="AB102" s="140" t="str">
        <f>IF($N102="Complete",VLOOKUP($B102,'2C.Report TOS PostCall'!$B$2:$U$842,13,FALSE)," ")</f>
        <v xml:space="preserve"> </v>
      </c>
      <c r="AC102" s="140" t="str">
        <f>IF($N102="Complete",VLOOKUP($B102,'2C.Report TOS PostCall'!$B$2:$U$842,14,FALSE)," ")</f>
        <v xml:space="preserve"> </v>
      </c>
      <c r="AD102" s="140" t="str">
        <f>IF($N102="Complete",VLOOKUP($B102,'2C.Report TOS PostCall'!$B$2:$U$842,16,FALSE)," ")</f>
        <v xml:space="preserve"> </v>
      </c>
      <c r="AE102" s="140" t="str">
        <f>IF($N102="Complete",VLOOKUP($B102,'2C.Report TOS PostCall'!$B$2:$U$842,15,FALSE)," ")</f>
        <v xml:space="preserve"> </v>
      </c>
      <c r="AF102" s="140" t="str">
        <f>IF($N102="Complete",VLOOKUP($B102,'2C.Report TOS PostCall'!$B$2:$U$842,17,FALSE)," ")</f>
        <v xml:space="preserve"> </v>
      </c>
      <c r="AK102" s="17"/>
    </row>
    <row r="103" spans="1:37" s="16" customFormat="1">
      <c r="A103" s="18">
        <v>92</v>
      </c>
      <c r="B103" s="19"/>
      <c r="C103" s="19"/>
      <c r="D103" s="62"/>
      <c r="E103" s="65"/>
      <c r="F103" s="63"/>
      <c r="G103" s="63"/>
      <c r="H103" s="64"/>
      <c r="I103" s="63"/>
      <c r="J103" s="66"/>
      <c r="K103" s="66"/>
      <c r="L103" s="66"/>
      <c r="M103" s="66"/>
      <c r="N103" s="62"/>
      <c r="O103" s="140" t="str">
        <f>IF($N103="Complete",IF(NOT(ISBLANK(J103)),VLOOKUP(J103,'2D.Report SMS TYN'!$D$5:$J$1005,7,FALSE),""),"")</f>
        <v/>
      </c>
      <c r="P103" s="140" t="str">
        <f>IF($N103="Complete",IF(NOT(ISBLANK(K103)),VLOOKUP(K103,'2D.Report SMS TYN'!$D$5:$J$1005,7,FALSE),""),"")</f>
        <v/>
      </c>
      <c r="Q103" s="140" t="str">
        <f>IF($N103="Complete",IF(NOT(ISBLANK(L103)),VLOOKUP(L103,'2D.Report SMS TYN'!$D$5:$J$1005,7,FALSE),""),"")</f>
        <v/>
      </c>
      <c r="R103" s="140" t="str">
        <f>IF(N103="Complete",IF(COUNTIF($J$12:$J103,$J103)+COUNTIF($K$12:$K103,$J103)+COUNTIF($L$12:$L103,$J103)&gt;1,"Data Duplicate",""),"")</f>
        <v/>
      </c>
      <c r="S103" s="140" t="str">
        <f>IF($N103="Complete",VLOOKUP($B103,'2C.Report TOS PostCall'!$B$2:$U$842,2,FALSE)," ")</f>
        <v xml:space="preserve"> </v>
      </c>
      <c r="T103" s="140" t="str">
        <f>IF($N103="Complete",VLOOKUP($B103,'2C.Report TOS PostCall'!$B$2:$U$842,4,FALSE)," ")</f>
        <v xml:space="preserve"> </v>
      </c>
      <c r="U103" s="140" t="str">
        <f>IF($N103="Complete",VLOOKUP($B103,'2C.Report TOS PostCall'!$B$2:$U$842,7,FALSE)," ")</f>
        <v xml:space="preserve"> </v>
      </c>
      <c r="V103" s="140" t="str">
        <f>IF($N103="Complete",VLOOKUP($B103,'2C.Report TOS PostCall'!$B$2:$U$842,5,FALSE)," ")</f>
        <v xml:space="preserve"> </v>
      </c>
      <c r="W103" s="140" t="str">
        <f>IF($N103="Complete",VLOOKUP($B103,'2C.Report TOS PostCall'!$B$2:$U$842,6,FALSE)," ")</f>
        <v xml:space="preserve"> </v>
      </c>
      <c r="X103" s="140" t="str">
        <f>IF($N103="Complete",VLOOKUP($B103,'2C.Report TOS PostCall'!$B$2:$U$842,8,FALSE)," ")</f>
        <v xml:space="preserve"> </v>
      </c>
      <c r="Y103" s="140" t="str">
        <f>IF($N103="Complete",VLOOKUP($B103,'2C.Report TOS PostCall'!$B$2:$U$842,9,FALSE)," ")</f>
        <v xml:space="preserve"> </v>
      </c>
      <c r="Z103" s="140" t="str">
        <f>IF($N103="Complete",VLOOKUP($B103,'2C.Report TOS PostCall'!$B$2:$U$842,11,FALSE)," ")</f>
        <v xml:space="preserve"> </v>
      </c>
      <c r="AA103" s="140" t="str">
        <f>IF($N103="Complete",VLOOKUP($B103,'2C.Report TOS PostCall'!$B$2:$U$842,12,FALSE)," ")</f>
        <v xml:space="preserve"> </v>
      </c>
      <c r="AB103" s="140" t="str">
        <f>IF($N103="Complete",VLOOKUP($B103,'2C.Report TOS PostCall'!$B$2:$U$842,13,FALSE)," ")</f>
        <v xml:space="preserve"> </v>
      </c>
      <c r="AC103" s="140" t="str">
        <f>IF($N103="Complete",VLOOKUP($B103,'2C.Report TOS PostCall'!$B$2:$U$842,14,FALSE)," ")</f>
        <v xml:space="preserve"> </v>
      </c>
      <c r="AD103" s="140" t="str">
        <f>IF($N103="Complete",VLOOKUP($B103,'2C.Report TOS PostCall'!$B$2:$U$842,16,FALSE)," ")</f>
        <v xml:space="preserve"> </v>
      </c>
      <c r="AE103" s="140" t="str">
        <f>IF($N103="Complete",VLOOKUP($B103,'2C.Report TOS PostCall'!$B$2:$U$842,15,FALSE)," ")</f>
        <v xml:space="preserve"> </v>
      </c>
      <c r="AF103" s="140" t="str">
        <f>IF($N103="Complete",VLOOKUP($B103,'2C.Report TOS PostCall'!$B$2:$U$842,17,FALSE)," ")</f>
        <v xml:space="preserve"> </v>
      </c>
      <c r="AK103" s="17"/>
    </row>
    <row r="104" spans="1:37" s="16" customFormat="1">
      <c r="A104" s="18">
        <v>93</v>
      </c>
      <c r="B104" s="19"/>
      <c r="C104" s="19"/>
      <c r="D104" s="62"/>
      <c r="E104" s="65"/>
      <c r="F104" s="63"/>
      <c r="G104" s="63"/>
      <c r="H104" s="64"/>
      <c r="I104" s="62"/>
      <c r="J104" s="66"/>
      <c r="K104" s="66"/>
      <c r="L104" s="66"/>
      <c r="M104" s="66"/>
      <c r="N104" s="62"/>
      <c r="O104" s="140" t="str">
        <f>IF($N104="Complete",IF(NOT(ISBLANK(J104)),VLOOKUP(J104,'2D.Report SMS TYN'!$D$5:$J$1005,7,FALSE),""),"")</f>
        <v/>
      </c>
      <c r="P104" s="140" t="str">
        <f>IF($N104="Complete",IF(NOT(ISBLANK(K104)),VLOOKUP(K104,'2D.Report SMS TYN'!$D$5:$J$1005,7,FALSE),""),"")</f>
        <v/>
      </c>
      <c r="Q104" s="140" t="str">
        <f>IF($N104="Complete",IF(NOT(ISBLANK(L104)),VLOOKUP(L104,'2D.Report SMS TYN'!$D$5:$J$1005,7,FALSE),""),"")</f>
        <v/>
      </c>
      <c r="R104" s="140" t="str">
        <f>IF(N104="Complete",IF(COUNTIF($J$12:$J104,$J104)+COUNTIF($K$12:$K104,$J104)+COUNTIF($L$12:$L104,$J104)&gt;1,"Data Duplicate",""),"")</f>
        <v/>
      </c>
      <c r="S104" s="140" t="str">
        <f>IF($N104="Complete",VLOOKUP($B104,'2C.Report TOS PostCall'!$B$2:$U$842,2,FALSE)," ")</f>
        <v xml:space="preserve"> </v>
      </c>
      <c r="T104" s="140" t="str">
        <f>IF($N104="Complete",VLOOKUP($B104,'2C.Report TOS PostCall'!$B$2:$U$842,4,FALSE)," ")</f>
        <v xml:space="preserve"> </v>
      </c>
      <c r="U104" s="140" t="str">
        <f>IF($N104="Complete",VLOOKUP($B104,'2C.Report TOS PostCall'!$B$2:$U$842,7,FALSE)," ")</f>
        <v xml:space="preserve"> </v>
      </c>
      <c r="V104" s="140" t="str">
        <f>IF($N104="Complete",VLOOKUP($B104,'2C.Report TOS PostCall'!$B$2:$U$842,5,FALSE)," ")</f>
        <v xml:space="preserve"> </v>
      </c>
      <c r="W104" s="140" t="str">
        <f>IF($N104="Complete",VLOOKUP($B104,'2C.Report TOS PostCall'!$B$2:$U$842,6,FALSE)," ")</f>
        <v xml:space="preserve"> </v>
      </c>
      <c r="X104" s="140" t="str">
        <f>IF($N104="Complete",VLOOKUP($B104,'2C.Report TOS PostCall'!$B$2:$U$842,8,FALSE)," ")</f>
        <v xml:space="preserve"> </v>
      </c>
      <c r="Y104" s="140" t="str">
        <f>IF($N104="Complete",VLOOKUP($B104,'2C.Report TOS PostCall'!$B$2:$U$842,9,FALSE)," ")</f>
        <v xml:space="preserve"> </v>
      </c>
      <c r="Z104" s="140" t="str">
        <f>IF($N104="Complete",VLOOKUP($B104,'2C.Report TOS PostCall'!$B$2:$U$842,11,FALSE)," ")</f>
        <v xml:space="preserve"> </v>
      </c>
      <c r="AA104" s="140" t="str">
        <f>IF($N104="Complete",VLOOKUP($B104,'2C.Report TOS PostCall'!$B$2:$U$842,12,FALSE)," ")</f>
        <v xml:space="preserve"> </v>
      </c>
      <c r="AB104" s="140" t="str">
        <f>IF($N104="Complete",VLOOKUP($B104,'2C.Report TOS PostCall'!$B$2:$U$842,13,FALSE)," ")</f>
        <v xml:space="preserve"> </v>
      </c>
      <c r="AC104" s="140" t="str">
        <f>IF($N104="Complete",VLOOKUP($B104,'2C.Report TOS PostCall'!$B$2:$U$842,14,FALSE)," ")</f>
        <v xml:space="preserve"> </v>
      </c>
      <c r="AD104" s="140" t="str">
        <f>IF($N104="Complete",VLOOKUP($B104,'2C.Report TOS PostCall'!$B$2:$U$842,16,FALSE)," ")</f>
        <v xml:space="preserve"> </v>
      </c>
      <c r="AE104" s="140" t="str">
        <f>IF($N104="Complete",VLOOKUP($B104,'2C.Report TOS PostCall'!$B$2:$U$842,15,FALSE)," ")</f>
        <v xml:space="preserve"> </v>
      </c>
      <c r="AF104" s="140" t="str">
        <f>IF($N104="Complete",VLOOKUP($B104,'2C.Report TOS PostCall'!$B$2:$U$842,17,FALSE)," ")</f>
        <v xml:space="preserve"> </v>
      </c>
      <c r="AK104" s="17"/>
    </row>
    <row r="105" spans="1:37" s="16" customFormat="1">
      <c r="A105" s="18">
        <v>94</v>
      </c>
      <c r="B105" s="19"/>
      <c r="C105" s="19"/>
      <c r="D105" s="62"/>
      <c r="E105" s="65"/>
      <c r="F105" s="62"/>
      <c r="G105" s="62"/>
      <c r="H105" s="64"/>
      <c r="I105" s="62"/>
      <c r="J105" s="66"/>
      <c r="K105" s="66"/>
      <c r="L105" s="66"/>
      <c r="M105" s="66"/>
      <c r="N105" s="62"/>
      <c r="O105" s="140" t="str">
        <f>IF($N105="Complete",IF(NOT(ISBLANK(J105)),VLOOKUP(J105,'2D.Report SMS TYN'!$D$5:$J$1005,7,FALSE),""),"")</f>
        <v/>
      </c>
      <c r="P105" s="140" t="str">
        <f>IF($N105="Complete",IF(NOT(ISBLANK(K105)),VLOOKUP(K105,'2D.Report SMS TYN'!$D$5:$J$1005,7,FALSE),""),"")</f>
        <v/>
      </c>
      <c r="Q105" s="140" t="str">
        <f>IF($N105="Complete",IF(NOT(ISBLANK(L105)),VLOOKUP(L105,'2D.Report SMS TYN'!$D$5:$J$1005,7,FALSE),""),"")</f>
        <v/>
      </c>
      <c r="R105" s="140" t="str">
        <f>IF(N105="Complete",IF(COUNTIF($J$12:$J105,$J105)+COUNTIF($K$12:$K105,$J105)+COUNTIF($L$12:$L105,$J105)&gt;1,"Data Duplicate",""),"")</f>
        <v/>
      </c>
      <c r="S105" s="140" t="str">
        <f>IF($N105="Complete",VLOOKUP($B105,'2C.Report TOS PostCall'!$B$2:$U$842,2,FALSE)," ")</f>
        <v xml:space="preserve"> </v>
      </c>
      <c r="T105" s="140" t="str">
        <f>IF($N105="Complete",VLOOKUP($B105,'2C.Report TOS PostCall'!$B$2:$U$842,4,FALSE)," ")</f>
        <v xml:space="preserve"> </v>
      </c>
      <c r="U105" s="140" t="str">
        <f>IF($N105="Complete",VLOOKUP($B105,'2C.Report TOS PostCall'!$B$2:$U$842,7,FALSE)," ")</f>
        <v xml:space="preserve"> </v>
      </c>
      <c r="V105" s="140" t="str">
        <f>IF($N105="Complete",VLOOKUP($B105,'2C.Report TOS PostCall'!$B$2:$U$842,5,FALSE)," ")</f>
        <v xml:space="preserve"> </v>
      </c>
      <c r="W105" s="140" t="str">
        <f>IF($N105="Complete",VLOOKUP($B105,'2C.Report TOS PostCall'!$B$2:$U$842,6,FALSE)," ")</f>
        <v xml:space="preserve"> </v>
      </c>
      <c r="X105" s="140" t="str">
        <f>IF($N105="Complete",VLOOKUP($B105,'2C.Report TOS PostCall'!$B$2:$U$842,8,FALSE)," ")</f>
        <v xml:space="preserve"> </v>
      </c>
      <c r="Y105" s="140" t="str">
        <f>IF($N105="Complete",VLOOKUP($B105,'2C.Report TOS PostCall'!$B$2:$U$842,9,FALSE)," ")</f>
        <v xml:space="preserve"> </v>
      </c>
      <c r="Z105" s="140" t="str">
        <f>IF($N105="Complete",VLOOKUP($B105,'2C.Report TOS PostCall'!$B$2:$U$842,11,FALSE)," ")</f>
        <v xml:space="preserve"> </v>
      </c>
      <c r="AA105" s="140" t="str">
        <f>IF($N105="Complete",VLOOKUP($B105,'2C.Report TOS PostCall'!$B$2:$U$842,12,FALSE)," ")</f>
        <v xml:space="preserve"> </v>
      </c>
      <c r="AB105" s="140" t="str">
        <f>IF($N105="Complete",VLOOKUP($B105,'2C.Report TOS PostCall'!$B$2:$U$842,13,FALSE)," ")</f>
        <v xml:space="preserve"> </v>
      </c>
      <c r="AC105" s="140" t="str">
        <f>IF($N105="Complete",VLOOKUP($B105,'2C.Report TOS PostCall'!$B$2:$U$842,14,FALSE)," ")</f>
        <v xml:space="preserve"> </v>
      </c>
      <c r="AD105" s="140" t="str">
        <f>IF($N105="Complete",VLOOKUP($B105,'2C.Report TOS PostCall'!$B$2:$U$842,16,FALSE)," ")</f>
        <v xml:space="preserve"> </v>
      </c>
      <c r="AE105" s="140" t="str">
        <f>IF($N105="Complete",VLOOKUP($B105,'2C.Report TOS PostCall'!$B$2:$U$842,15,FALSE)," ")</f>
        <v xml:space="preserve"> </v>
      </c>
      <c r="AF105" s="140" t="str">
        <f>IF($N105="Complete",VLOOKUP($B105,'2C.Report TOS PostCall'!$B$2:$U$842,17,FALSE)," ")</f>
        <v xml:space="preserve"> </v>
      </c>
      <c r="AK105" s="17"/>
    </row>
    <row r="106" spans="1:37" s="16" customFormat="1">
      <c r="A106" s="18">
        <v>95</v>
      </c>
      <c r="B106" s="19"/>
      <c r="C106" s="19"/>
      <c r="D106" s="62"/>
      <c r="E106" s="64"/>
      <c r="F106" s="67"/>
      <c r="G106" s="67"/>
      <c r="H106" s="67"/>
      <c r="I106" s="67"/>
      <c r="J106" s="72"/>
      <c r="K106" s="72"/>
      <c r="L106" s="72"/>
      <c r="M106" s="72"/>
      <c r="N106" s="62"/>
      <c r="O106" s="140" t="str">
        <f>IF($N106="Complete",IF(NOT(ISBLANK(J106)),VLOOKUP(J106,'2D.Report SMS TYN'!$D$5:$J$1005,7,FALSE),""),"")</f>
        <v/>
      </c>
      <c r="P106" s="140" t="str">
        <f>IF($N106="Complete",IF(NOT(ISBLANK(K106)),VLOOKUP(K106,'2D.Report SMS TYN'!$D$5:$J$1005,7,FALSE),""),"")</f>
        <v/>
      </c>
      <c r="Q106" s="140" t="str">
        <f>IF($N106="Complete",IF(NOT(ISBLANK(L106)),VLOOKUP(L106,'2D.Report SMS TYN'!$D$5:$J$1005,7,FALSE),""),"")</f>
        <v/>
      </c>
      <c r="R106" s="140" t="str">
        <f>IF(N106="Complete",IF(COUNTIF($J$12:$J106,$J106)+COUNTIF($K$12:$K106,$J106)+COUNTIF($L$12:$L106,$J106)&gt;1,"Data Duplicate",""),"")</f>
        <v/>
      </c>
      <c r="S106" s="140" t="str">
        <f>IF($N106="Complete",VLOOKUP($B106,'2C.Report TOS PostCall'!$B$2:$U$842,2,FALSE)," ")</f>
        <v xml:space="preserve"> </v>
      </c>
      <c r="T106" s="140" t="str">
        <f>IF($N106="Complete",VLOOKUP($B106,'2C.Report TOS PostCall'!$B$2:$U$842,4,FALSE)," ")</f>
        <v xml:space="preserve"> </v>
      </c>
      <c r="U106" s="140" t="str">
        <f>IF($N106="Complete",VLOOKUP($B106,'2C.Report TOS PostCall'!$B$2:$U$842,7,FALSE)," ")</f>
        <v xml:space="preserve"> </v>
      </c>
      <c r="V106" s="140" t="str">
        <f>IF($N106="Complete",VLOOKUP($B106,'2C.Report TOS PostCall'!$B$2:$U$842,5,FALSE)," ")</f>
        <v xml:space="preserve"> </v>
      </c>
      <c r="W106" s="140" t="str">
        <f>IF($N106="Complete",VLOOKUP($B106,'2C.Report TOS PostCall'!$B$2:$U$842,6,FALSE)," ")</f>
        <v xml:space="preserve"> </v>
      </c>
      <c r="X106" s="140" t="str">
        <f>IF($N106="Complete",VLOOKUP($B106,'2C.Report TOS PostCall'!$B$2:$U$842,8,FALSE)," ")</f>
        <v xml:space="preserve"> </v>
      </c>
      <c r="Y106" s="140" t="str">
        <f>IF($N106="Complete",VLOOKUP($B106,'2C.Report TOS PostCall'!$B$2:$U$842,9,FALSE)," ")</f>
        <v xml:space="preserve"> </v>
      </c>
      <c r="Z106" s="140" t="str">
        <f>IF($N106="Complete",VLOOKUP($B106,'2C.Report TOS PostCall'!$B$2:$U$842,11,FALSE)," ")</f>
        <v xml:space="preserve"> </v>
      </c>
      <c r="AA106" s="140" t="str">
        <f>IF($N106="Complete",VLOOKUP($B106,'2C.Report TOS PostCall'!$B$2:$U$842,12,FALSE)," ")</f>
        <v xml:space="preserve"> </v>
      </c>
      <c r="AB106" s="140" t="str">
        <f>IF($N106="Complete",VLOOKUP($B106,'2C.Report TOS PostCall'!$B$2:$U$842,13,FALSE)," ")</f>
        <v xml:space="preserve"> </v>
      </c>
      <c r="AC106" s="140" t="str">
        <f>IF($N106="Complete",VLOOKUP($B106,'2C.Report TOS PostCall'!$B$2:$U$842,14,FALSE)," ")</f>
        <v xml:space="preserve"> </v>
      </c>
      <c r="AD106" s="140" t="str">
        <f>IF($N106="Complete",VLOOKUP($B106,'2C.Report TOS PostCall'!$B$2:$U$842,16,FALSE)," ")</f>
        <v xml:space="preserve"> </v>
      </c>
      <c r="AE106" s="140" t="str">
        <f>IF($N106="Complete",VLOOKUP($B106,'2C.Report TOS PostCall'!$B$2:$U$842,15,FALSE)," ")</f>
        <v xml:space="preserve"> </v>
      </c>
      <c r="AF106" s="140" t="str">
        <f>IF($N106="Complete",VLOOKUP($B106,'2C.Report TOS PostCall'!$B$2:$U$842,17,FALSE)," ")</f>
        <v xml:space="preserve"> </v>
      </c>
      <c r="AK106" s="17"/>
    </row>
    <row r="107" spans="1:37" s="16" customFormat="1">
      <c r="A107" s="18">
        <v>96</v>
      </c>
      <c r="B107" s="19"/>
      <c r="C107" s="19"/>
      <c r="D107" s="62"/>
      <c r="E107" s="65"/>
      <c r="F107" s="63"/>
      <c r="G107" s="63"/>
      <c r="H107" s="64"/>
      <c r="I107" s="62"/>
      <c r="J107" s="66"/>
      <c r="K107" s="66"/>
      <c r="L107" s="66"/>
      <c r="M107" s="66"/>
      <c r="N107" s="62"/>
      <c r="O107" s="140" t="str">
        <f>IF($N107="Complete",IF(NOT(ISBLANK(J107)),VLOOKUP(J107,'2D.Report SMS TYN'!$D$5:$J$1005,7,FALSE),""),"")</f>
        <v/>
      </c>
      <c r="P107" s="140" t="str">
        <f>IF($N107="Complete",IF(NOT(ISBLANK(K107)),VLOOKUP(K107,'2D.Report SMS TYN'!$D$5:$J$1005,7,FALSE),""),"")</f>
        <v/>
      </c>
      <c r="Q107" s="140" t="str">
        <f>IF($N107="Complete",IF(NOT(ISBLANK(L107)),VLOOKUP(L107,'2D.Report SMS TYN'!$D$5:$J$1005,7,FALSE),""),"")</f>
        <v/>
      </c>
      <c r="R107" s="140" t="str">
        <f>IF(N107="Complete",IF(COUNTIF($J$12:$J107,$J107)+COUNTIF($K$12:$K107,$J107)+COUNTIF($L$12:$L107,$J107)&gt;1,"Data Duplicate",""),"")</f>
        <v/>
      </c>
      <c r="S107" s="140" t="str">
        <f>IF($N107="Complete",VLOOKUP($B107,'2C.Report TOS PostCall'!$B$2:$U$842,2,FALSE)," ")</f>
        <v xml:space="preserve"> </v>
      </c>
      <c r="T107" s="140" t="str">
        <f>IF($N107="Complete",VLOOKUP($B107,'2C.Report TOS PostCall'!$B$2:$U$842,4,FALSE)," ")</f>
        <v xml:space="preserve"> </v>
      </c>
      <c r="U107" s="140" t="str">
        <f>IF($N107="Complete",VLOOKUP($B107,'2C.Report TOS PostCall'!$B$2:$U$842,7,FALSE)," ")</f>
        <v xml:space="preserve"> </v>
      </c>
      <c r="V107" s="140" t="str">
        <f>IF($N107="Complete",VLOOKUP($B107,'2C.Report TOS PostCall'!$B$2:$U$842,5,FALSE)," ")</f>
        <v xml:space="preserve"> </v>
      </c>
      <c r="W107" s="140" t="str">
        <f>IF($N107="Complete",VLOOKUP($B107,'2C.Report TOS PostCall'!$B$2:$U$842,6,FALSE)," ")</f>
        <v xml:space="preserve"> </v>
      </c>
      <c r="X107" s="140" t="str">
        <f>IF($N107="Complete",VLOOKUP($B107,'2C.Report TOS PostCall'!$B$2:$U$842,8,FALSE)," ")</f>
        <v xml:space="preserve"> </v>
      </c>
      <c r="Y107" s="140" t="str">
        <f>IF($N107="Complete",VLOOKUP($B107,'2C.Report TOS PostCall'!$B$2:$U$842,9,FALSE)," ")</f>
        <v xml:space="preserve"> </v>
      </c>
      <c r="Z107" s="140" t="str">
        <f>IF($N107="Complete",VLOOKUP($B107,'2C.Report TOS PostCall'!$B$2:$U$842,11,FALSE)," ")</f>
        <v xml:space="preserve"> </v>
      </c>
      <c r="AA107" s="140" t="str">
        <f>IF($N107="Complete",VLOOKUP($B107,'2C.Report TOS PostCall'!$B$2:$U$842,12,FALSE)," ")</f>
        <v xml:space="preserve"> </v>
      </c>
      <c r="AB107" s="140" t="str">
        <f>IF($N107="Complete",VLOOKUP($B107,'2C.Report TOS PostCall'!$B$2:$U$842,13,FALSE)," ")</f>
        <v xml:space="preserve"> </v>
      </c>
      <c r="AC107" s="140" t="str">
        <f>IF($N107="Complete",VLOOKUP($B107,'2C.Report TOS PostCall'!$B$2:$U$842,14,FALSE)," ")</f>
        <v xml:space="preserve"> </v>
      </c>
      <c r="AD107" s="140" t="str">
        <f>IF($N107="Complete",VLOOKUP($B107,'2C.Report TOS PostCall'!$B$2:$U$842,16,FALSE)," ")</f>
        <v xml:space="preserve"> </v>
      </c>
      <c r="AE107" s="140" t="str">
        <f>IF($N107="Complete",VLOOKUP($B107,'2C.Report TOS PostCall'!$B$2:$U$842,15,FALSE)," ")</f>
        <v xml:space="preserve"> </v>
      </c>
      <c r="AF107" s="140" t="str">
        <f>IF($N107="Complete",VLOOKUP($B107,'2C.Report TOS PostCall'!$B$2:$U$842,17,FALSE)," ")</f>
        <v xml:space="preserve"> </v>
      </c>
      <c r="AK107" s="17"/>
    </row>
    <row r="108" spans="1:37" s="16" customFormat="1">
      <c r="A108" s="18">
        <v>97</v>
      </c>
      <c r="B108" s="19"/>
      <c r="C108" s="19"/>
      <c r="D108" s="62"/>
      <c r="E108" s="62"/>
      <c r="F108" s="67"/>
      <c r="G108" s="67"/>
      <c r="H108" s="67"/>
      <c r="I108" s="67"/>
      <c r="J108" s="78"/>
      <c r="K108" s="78"/>
      <c r="L108" s="78"/>
      <c r="M108" s="78"/>
      <c r="N108" s="62"/>
      <c r="O108" s="140" t="str">
        <f>IF($N108="Complete",IF(NOT(ISBLANK(J108)),VLOOKUP(J108,'2D.Report SMS TYN'!$D$5:$J$1005,7,FALSE),""),"")</f>
        <v/>
      </c>
      <c r="P108" s="140" t="str">
        <f>IF($N108="Complete",IF(NOT(ISBLANK(K108)),VLOOKUP(K108,'2D.Report SMS TYN'!$D$5:$J$1005,7,FALSE),""),"")</f>
        <v/>
      </c>
      <c r="Q108" s="140" t="str">
        <f>IF($N108="Complete",IF(NOT(ISBLANK(L108)),VLOOKUP(L108,'2D.Report SMS TYN'!$D$5:$J$1005,7,FALSE),""),"")</f>
        <v/>
      </c>
      <c r="R108" s="140" t="str">
        <f>IF(N108="Complete",IF(COUNTIF($J$12:$J108,$J108)+COUNTIF($K$12:$K108,$J108)+COUNTIF($L$12:$L108,$J108)&gt;1,"Data Duplicate",""),"")</f>
        <v/>
      </c>
      <c r="S108" s="140" t="str">
        <f>IF($N108="Complete",VLOOKUP($B108,'2C.Report TOS PostCall'!$B$2:$U$842,2,FALSE)," ")</f>
        <v xml:space="preserve"> </v>
      </c>
      <c r="T108" s="140" t="str">
        <f>IF($N108="Complete",VLOOKUP($B108,'2C.Report TOS PostCall'!$B$2:$U$842,4,FALSE)," ")</f>
        <v xml:space="preserve"> </v>
      </c>
      <c r="U108" s="140" t="str">
        <f>IF($N108="Complete",VLOOKUP($B108,'2C.Report TOS PostCall'!$B$2:$U$842,7,FALSE)," ")</f>
        <v xml:space="preserve"> </v>
      </c>
      <c r="V108" s="140" t="str">
        <f>IF($N108="Complete",VLOOKUP($B108,'2C.Report TOS PostCall'!$B$2:$U$842,5,FALSE)," ")</f>
        <v xml:space="preserve"> </v>
      </c>
      <c r="W108" s="140" t="str">
        <f>IF($N108="Complete",VLOOKUP($B108,'2C.Report TOS PostCall'!$B$2:$U$842,6,FALSE)," ")</f>
        <v xml:space="preserve"> </v>
      </c>
      <c r="X108" s="140" t="str">
        <f>IF($N108="Complete",VLOOKUP($B108,'2C.Report TOS PostCall'!$B$2:$U$842,8,FALSE)," ")</f>
        <v xml:space="preserve"> </v>
      </c>
      <c r="Y108" s="140" t="str">
        <f>IF($N108="Complete",VLOOKUP($B108,'2C.Report TOS PostCall'!$B$2:$U$842,9,FALSE)," ")</f>
        <v xml:space="preserve"> </v>
      </c>
      <c r="Z108" s="140" t="str">
        <f>IF($N108="Complete",VLOOKUP($B108,'2C.Report TOS PostCall'!$B$2:$U$842,11,FALSE)," ")</f>
        <v xml:space="preserve"> </v>
      </c>
      <c r="AA108" s="140" t="str">
        <f>IF($N108="Complete",VLOOKUP($B108,'2C.Report TOS PostCall'!$B$2:$U$842,12,FALSE)," ")</f>
        <v xml:space="preserve"> </v>
      </c>
      <c r="AB108" s="140" t="str">
        <f>IF($N108="Complete",VLOOKUP($B108,'2C.Report TOS PostCall'!$B$2:$U$842,13,FALSE)," ")</f>
        <v xml:space="preserve"> </v>
      </c>
      <c r="AC108" s="140" t="str">
        <f>IF($N108="Complete",VLOOKUP($B108,'2C.Report TOS PostCall'!$B$2:$U$842,14,FALSE)," ")</f>
        <v xml:space="preserve"> </v>
      </c>
      <c r="AD108" s="140" t="str">
        <f>IF($N108="Complete",VLOOKUP($B108,'2C.Report TOS PostCall'!$B$2:$U$842,16,FALSE)," ")</f>
        <v xml:space="preserve"> </v>
      </c>
      <c r="AE108" s="140" t="str">
        <f>IF($N108="Complete",VLOOKUP($B108,'2C.Report TOS PostCall'!$B$2:$U$842,15,FALSE)," ")</f>
        <v xml:space="preserve"> </v>
      </c>
      <c r="AF108" s="140" t="str">
        <f>IF($N108="Complete",VLOOKUP($B108,'2C.Report TOS PostCall'!$B$2:$U$842,17,FALSE)," ")</f>
        <v xml:space="preserve"> </v>
      </c>
      <c r="AK108" s="17"/>
    </row>
    <row r="109" spans="1:37" s="16" customFormat="1">
      <c r="A109" s="18">
        <v>98</v>
      </c>
      <c r="B109" s="19"/>
      <c r="C109" s="19"/>
      <c r="D109" s="62"/>
      <c r="E109" s="65"/>
      <c r="F109" s="63"/>
      <c r="G109" s="63"/>
      <c r="H109" s="64"/>
      <c r="I109" s="62"/>
      <c r="J109" s="66"/>
      <c r="K109" s="66"/>
      <c r="L109" s="66"/>
      <c r="M109" s="66"/>
      <c r="N109" s="62"/>
      <c r="O109" s="140" t="str">
        <f>IF($N109="Complete",IF(NOT(ISBLANK(J109)),VLOOKUP(J109,'2D.Report SMS TYN'!$D$5:$J$1005,7,FALSE),""),"")</f>
        <v/>
      </c>
      <c r="P109" s="140" t="str">
        <f>IF($N109="Complete",IF(NOT(ISBLANK(K109)),VLOOKUP(K109,'2D.Report SMS TYN'!$D$5:$J$1005,7,FALSE),""),"")</f>
        <v/>
      </c>
      <c r="Q109" s="140" t="str">
        <f>IF($N109="Complete",IF(NOT(ISBLANK(L109)),VLOOKUP(L109,'2D.Report SMS TYN'!$D$5:$J$1005,7,FALSE),""),"")</f>
        <v/>
      </c>
      <c r="R109" s="140" t="str">
        <f>IF(N109="Complete",IF(COUNTIF($J$12:$J109,$J109)+COUNTIF($K$12:$K109,$J109)+COUNTIF($L$12:$L109,$J109)&gt;1,"Data Duplicate",""),"")</f>
        <v/>
      </c>
      <c r="S109" s="140" t="str">
        <f>IF($N109="Complete",VLOOKUP($B109,'2C.Report TOS PostCall'!$B$2:$U$842,2,FALSE)," ")</f>
        <v xml:space="preserve"> </v>
      </c>
      <c r="T109" s="140" t="str">
        <f>IF($N109="Complete",VLOOKUP($B109,'2C.Report TOS PostCall'!$B$2:$U$842,4,FALSE)," ")</f>
        <v xml:space="preserve"> </v>
      </c>
      <c r="U109" s="140" t="str">
        <f>IF($N109="Complete",VLOOKUP($B109,'2C.Report TOS PostCall'!$B$2:$U$842,7,FALSE)," ")</f>
        <v xml:space="preserve"> </v>
      </c>
      <c r="V109" s="140" t="str">
        <f>IF($N109="Complete",VLOOKUP($B109,'2C.Report TOS PostCall'!$B$2:$U$842,5,FALSE)," ")</f>
        <v xml:space="preserve"> </v>
      </c>
      <c r="W109" s="140" t="str">
        <f>IF($N109="Complete",VLOOKUP($B109,'2C.Report TOS PostCall'!$B$2:$U$842,6,FALSE)," ")</f>
        <v xml:space="preserve"> </v>
      </c>
      <c r="X109" s="140" t="str">
        <f>IF($N109="Complete",VLOOKUP($B109,'2C.Report TOS PostCall'!$B$2:$U$842,8,FALSE)," ")</f>
        <v xml:space="preserve"> </v>
      </c>
      <c r="Y109" s="140" t="str">
        <f>IF($N109="Complete",VLOOKUP($B109,'2C.Report TOS PostCall'!$B$2:$U$842,9,FALSE)," ")</f>
        <v xml:space="preserve"> </v>
      </c>
      <c r="Z109" s="140" t="str">
        <f>IF($N109="Complete",VLOOKUP($B109,'2C.Report TOS PostCall'!$B$2:$U$842,11,FALSE)," ")</f>
        <v xml:space="preserve"> </v>
      </c>
      <c r="AA109" s="140" t="str">
        <f>IF($N109="Complete",VLOOKUP($B109,'2C.Report TOS PostCall'!$B$2:$U$842,12,FALSE)," ")</f>
        <v xml:space="preserve"> </v>
      </c>
      <c r="AB109" s="140" t="str">
        <f>IF($N109="Complete",VLOOKUP($B109,'2C.Report TOS PostCall'!$B$2:$U$842,13,FALSE)," ")</f>
        <v xml:space="preserve"> </v>
      </c>
      <c r="AC109" s="140" t="str">
        <f>IF($N109="Complete",VLOOKUP($B109,'2C.Report TOS PostCall'!$B$2:$U$842,14,FALSE)," ")</f>
        <v xml:space="preserve"> </v>
      </c>
      <c r="AD109" s="140" t="str">
        <f>IF($N109="Complete",VLOOKUP($B109,'2C.Report TOS PostCall'!$B$2:$U$842,16,FALSE)," ")</f>
        <v xml:space="preserve"> </v>
      </c>
      <c r="AE109" s="140" t="str">
        <f>IF($N109="Complete",VLOOKUP($B109,'2C.Report TOS PostCall'!$B$2:$U$842,15,FALSE)," ")</f>
        <v xml:space="preserve"> </v>
      </c>
      <c r="AF109" s="140" t="str">
        <f>IF($N109="Complete",VLOOKUP($B109,'2C.Report TOS PostCall'!$B$2:$U$842,17,FALSE)," ")</f>
        <v xml:space="preserve"> </v>
      </c>
      <c r="AK109" s="17"/>
    </row>
    <row r="110" spans="1:37" s="16" customFormat="1" ht="21.75" customHeight="1">
      <c r="A110" s="18">
        <v>99</v>
      </c>
      <c r="B110" s="19"/>
      <c r="C110" s="19"/>
      <c r="D110" s="62"/>
      <c r="E110" s="65"/>
      <c r="F110" s="63"/>
      <c r="G110" s="63"/>
      <c r="H110" s="64"/>
      <c r="I110" s="62"/>
      <c r="J110" s="66"/>
      <c r="K110" s="66"/>
      <c r="L110" s="66"/>
      <c r="M110" s="66"/>
      <c r="N110" s="62"/>
      <c r="O110" s="140" t="str">
        <f>IF($N110="Complete",IF(NOT(ISBLANK(J110)),VLOOKUP(J110,'2D.Report SMS TYN'!$D$5:$J$1005,7,FALSE),""),"")</f>
        <v/>
      </c>
      <c r="P110" s="140" t="str">
        <f>IF($N110="Complete",IF(NOT(ISBLANK(K110)),VLOOKUP(K110,'2D.Report SMS TYN'!$D$5:$J$1005,7,FALSE),""),"")</f>
        <v/>
      </c>
      <c r="Q110" s="140" t="str">
        <f>IF($N110="Complete",IF(NOT(ISBLANK(L110)),VLOOKUP(L110,'2D.Report SMS TYN'!$D$5:$J$1005,7,FALSE),""),"")</f>
        <v/>
      </c>
      <c r="R110" s="140" t="str">
        <f>IF(N110="Complete",IF(COUNTIF($J$12:$J110,$J110)+COUNTIF($K$12:$K110,$J110)+COUNTIF($L$12:$L110,$J110)&gt;1,"Data Duplicate",""),"")</f>
        <v/>
      </c>
      <c r="S110" s="140" t="str">
        <f>IF($N110="Complete",VLOOKUP($B110,'2C.Report TOS PostCall'!$B$2:$U$842,2,FALSE)," ")</f>
        <v xml:space="preserve"> </v>
      </c>
      <c r="T110" s="140" t="str">
        <f>IF($N110="Complete",VLOOKUP($B110,'2C.Report TOS PostCall'!$B$2:$U$842,4,FALSE)," ")</f>
        <v xml:space="preserve"> </v>
      </c>
      <c r="U110" s="140" t="str">
        <f>IF($N110="Complete",VLOOKUP($B110,'2C.Report TOS PostCall'!$B$2:$U$842,7,FALSE)," ")</f>
        <v xml:space="preserve"> </v>
      </c>
      <c r="V110" s="140" t="str">
        <f>IF($N110="Complete",VLOOKUP($B110,'2C.Report TOS PostCall'!$B$2:$U$842,5,FALSE)," ")</f>
        <v xml:space="preserve"> </v>
      </c>
      <c r="W110" s="140" t="str">
        <f>IF($N110="Complete",VLOOKUP($B110,'2C.Report TOS PostCall'!$B$2:$U$842,6,FALSE)," ")</f>
        <v xml:space="preserve"> </v>
      </c>
      <c r="X110" s="140" t="str">
        <f>IF($N110="Complete",VLOOKUP($B110,'2C.Report TOS PostCall'!$B$2:$U$842,8,FALSE)," ")</f>
        <v xml:space="preserve"> </v>
      </c>
      <c r="Y110" s="140" t="str">
        <f>IF($N110="Complete",VLOOKUP($B110,'2C.Report TOS PostCall'!$B$2:$U$842,9,FALSE)," ")</f>
        <v xml:space="preserve"> </v>
      </c>
      <c r="Z110" s="140" t="str">
        <f>IF($N110="Complete",VLOOKUP($B110,'2C.Report TOS PostCall'!$B$2:$U$842,11,FALSE)," ")</f>
        <v xml:space="preserve"> </v>
      </c>
      <c r="AA110" s="140" t="str">
        <f>IF($N110="Complete",VLOOKUP($B110,'2C.Report TOS PostCall'!$B$2:$U$842,12,FALSE)," ")</f>
        <v xml:space="preserve"> </v>
      </c>
      <c r="AB110" s="140" t="str">
        <f>IF($N110="Complete",VLOOKUP($B110,'2C.Report TOS PostCall'!$B$2:$U$842,13,FALSE)," ")</f>
        <v xml:space="preserve"> </v>
      </c>
      <c r="AC110" s="140" t="str">
        <f>IF($N110="Complete",VLOOKUP($B110,'2C.Report TOS PostCall'!$B$2:$U$842,14,FALSE)," ")</f>
        <v xml:space="preserve"> </v>
      </c>
      <c r="AD110" s="140" t="str">
        <f>IF($N110="Complete",VLOOKUP($B110,'2C.Report TOS PostCall'!$B$2:$U$842,16,FALSE)," ")</f>
        <v xml:space="preserve"> </v>
      </c>
      <c r="AE110" s="140" t="str">
        <f>IF($N110="Complete",VLOOKUP($B110,'2C.Report TOS PostCall'!$B$2:$U$842,15,FALSE)," ")</f>
        <v xml:space="preserve"> </v>
      </c>
      <c r="AF110" s="140" t="str">
        <f>IF($N110="Complete",VLOOKUP($B110,'2C.Report TOS PostCall'!$B$2:$U$842,17,FALSE)," ")</f>
        <v xml:space="preserve"> </v>
      </c>
      <c r="AK110" s="17"/>
    </row>
    <row r="111" spans="1:37" s="16" customFormat="1">
      <c r="A111" s="18">
        <v>100</v>
      </c>
      <c r="B111" s="19"/>
      <c r="C111" s="19"/>
      <c r="D111" s="62"/>
      <c r="E111" s="65"/>
      <c r="F111" s="63"/>
      <c r="G111" s="63"/>
      <c r="H111" s="64"/>
      <c r="I111" s="62"/>
      <c r="J111" s="66"/>
      <c r="K111" s="66"/>
      <c r="L111" s="66"/>
      <c r="M111" s="66"/>
      <c r="N111" s="62"/>
      <c r="O111" s="140" t="str">
        <f>IF($N111="Complete",IF(NOT(ISBLANK(J111)),VLOOKUP(J111,'2D.Report SMS TYN'!$D$5:$J$1005,7,FALSE),""),"")</f>
        <v/>
      </c>
      <c r="P111" s="140" t="str">
        <f>IF($N111="Complete",IF(NOT(ISBLANK(K111)),VLOOKUP(K111,'2D.Report SMS TYN'!$D$5:$J$1005,7,FALSE),""),"")</f>
        <v/>
      </c>
      <c r="Q111" s="140" t="str">
        <f>IF($N111="Complete",IF(NOT(ISBLANK(L111)),VLOOKUP(L111,'2D.Report SMS TYN'!$D$5:$J$1005,7,FALSE),""),"")</f>
        <v/>
      </c>
      <c r="R111" s="140" t="str">
        <f>IF(N111="Complete",IF(COUNTIF($J$12:$J111,$J111)+COUNTIF($K$12:$K111,$J111)+COUNTIF($L$12:$L111,$J111)&gt;1,"Data Duplicate",""),"")</f>
        <v/>
      </c>
      <c r="S111" s="140" t="str">
        <f>IF($N111="Complete",VLOOKUP($B111,'2C.Report TOS PostCall'!$B$2:$U$842,2,FALSE)," ")</f>
        <v xml:space="preserve"> </v>
      </c>
      <c r="T111" s="140" t="str">
        <f>IF($N111="Complete",VLOOKUP($B111,'2C.Report TOS PostCall'!$B$2:$U$842,4,FALSE)," ")</f>
        <v xml:space="preserve"> </v>
      </c>
      <c r="U111" s="140" t="str">
        <f>IF($N111="Complete",VLOOKUP($B111,'2C.Report TOS PostCall'!$B$2:$U$842,7,FALSE)," ")</f>
        <v xml:space="preserve"> </v>
      </c>
      <c r="V111" s="140" t="str">
        <f>IF($N111="Complete",VLOOKUP($B111,'2C.Report TOS PostCall'!$B$2:$U$842,5,FALSE)," ")</f>
        <v xml:space="preserve"> </v>
      </c>
      <c r="W111" s="140" t="str">
        <f>IF($N111="Complete",VLOOKUP($B111,'2C.Report TOS PostCall'!$B$2:$U$842,6,FALSE)," ")</f>
        <v xml:space="preserve"> </v>
      </c>
      <c r="X111" s="140" t="str">
        <f>IF($N111="Complete",VLOOKUP($B111,'2C.Report TOS PostCall'!$B$2:$U$842,8,FALSE)," ")</f>
        <v xml:space="preserve"> </v>
      </c>
      <c r="Y111" s="140" t="str">
        <f>IF($N111="Complete",VLOOKUP($B111,'2C.Report TOS PostCall'!$B$2:$U$842,9,FALSE)," ")</f>
        <v xml:space="preserve"> </v>
      </c>
      <c r="Z111" s="140" t="str">
        <f>IF($N111="Complete",VLOOKUP($B111,'2C.Report TOS PostCall'!$B$2:$U$842,11,FALSE)," ")</f>
        <v xml:space="preserve"> </v>
      </c>
      <c r="AA111" s="140" t="str">
        <f>IF($N111="Complete",VLOOKUP($B111,'2C.Report TOS PostCall'!$B$2:$U$842,12,FALSE)," ")</f>
        <v xml:space="preserve"> </v>
      </c>
      <c r="AB111" s="140" t="str">
        <f>IF($N111="Complete",VLOOKUP($B111,'2C.Report TOS PostCall'!$B$2:$U$842,13,FALSE)," ")</f>
        <v xml:space="preserve"> </v>
      </c>
      <c r="AC111" s="140" t="str">
        <f>IF($N111="Complete",VLOOKUP($B111,'2C.Report TOS PostCall'!$B$2:$U$842,14,FALSE)," ")</f>
        <v xml:space="preserve"> </v>
      </c>
      <c r="AD111" s="140" t="str">
        <f>IF($N111="Complete",VLOOKUP($B111,'2C.Report TOS PostCall'!$B$2:$U$842,16,FALSE)," ")</f>
        <v xml:space="preserve"> </v>
      </c>
      <c r="AE111" s="140" t="str">
        <f>IF($N111="Complete",VLOOKUP($B111,'2C.Report TOS PostCall'!$B$2:$U$842,15,FALSE)," ")</f>
        <v xml:space="preserve"> </v>
      </c>
      <c r="AF111" s="140" t="str">
        <f>IF($N111="Complete",VLOOKUP($B111,'2C.Report TOS PostCall'!$B$2:$U$842,17,FALSE)," ")</f>
        <v xml:space="preserve"> </v>
      </c>
      <c r="AK111" s="17"/>
    </row>
    <row r="112" spans="1:37" s="16" customFormat="1">
      <c r="A112" s="18">
        <v>101</v>
      </c>
      <c r="B112" s="19"/>
      <c r="C112" s="19"/>
      <c r="D112" s="62"/>
      <c r="E112" s="65"/>
      <c r="F112" s="63"/>
      <c r="G112" s="63"/>
      <c r="H112" s="64"/>
      <c r="I112" s="62"/>
      <c r="J112" s="66"/>
      <c r="K112" s="66"/>
      <c r="L112" s="66"/>
      <c r="M112" s="66"/>
      <c r="N112" s="62"/>
      <c r="O112" s="140" t="str">
        <f>IF($N112="Complete",IF(NOT(ISBLANK(J112)),VLOOKUP(J112,'2D.Report SMS TYN'!$D$5:$J$1005,7,FALSE),""),"")</f>
        <v/>
      </c>
      <c r="P112" s="140" t="str">
        <f>IF($N112="Complete",IF(NOT(ISBLANK(K112)),VLOOKUP(K112,'2D.Report SMS TYN'!$D$5:$J$1005,7,FALSE),""),"")</f>
        <v/>
      </c>
      <c r="Q112" s="140" t="str">
        <f>IF($N112="Complete",IF(NOT(ISBLANK(L112)),VLOOKUP(L112,'2D.Report SMS TYN'!$D$5:$J$1005,7,FALSE),""),"")</f>
        <v/>
      </c>
      <c r="R112" s="140" t="str">
        <f>IF(N112="Complete",IF(COUNTIF($J$12:$J112,$J112)+COUNTIF($K$12:$K112,$J112)+COUNTIF($L$12:$L112,$J112)&gt;1,"Data Duplicate",""),"")</f>
        <v/>
      </c>
      <c r="S112" s="140" t="str">
        <f>IF($N112="Complete",VLOOKUP($B112,'2C.Report TOS PostCall'!$B$2:$U$842,2,FALSE)," ")</f>
        <v xml:space="preserve"> </v>
      </c>
      <c r="T112" s="140" t="str">
        <f>IF($N112="Complete",VLOOKUP($B112,'2C.Report TOS PostCall'!$B$2:$U$842,4,FALSE)," ")</f>
        <v xml:space="preserve"> </v>
      </c>
      <c r="U112" s="140" t="str">
        <f>IF($N112="Complete",VLOOKUP($B112,'2C.Report TOS PostCall'!$B$2:$U$842,7,FALSE)," ")</f>
        <v xml:space="preserve"> </v>
      </c>
      <c r="V112" s="140" t="str">
        <f>IF($N112="Complete",VLOOKUP($B112,'2C.Report TOS PostCall'!$B$2:$U$842,5,FALSE)," ")</f>
        <v xml:space="preserve"> </v>
      </c>
      <c r="W112" s="140" t="str">
        <f>IF($N112="Complete",VLOOKUP($B112,'2C.Report TOS PostCall'!$B$2:$U$842,6,FALSE)," ")</f>
        <v xml:space="preserve"> </v>
      </c>
      <c r="X112" s="140" t="str">
        <f>IF($N112="Complete",VLOOKUP($B112,'2C.Report TOS PostCall'!$B$2:$U$842,8,FALSE)," ")</f>
        <v xml:space="preserve"> </v>
      </c>
      <c r="Y112" s="140" t="str">
        <f>IF($N112="Complete",VLOOKUP($B112,'2C.Report TOS PostCall'!$B$2:$U$842,9,FALSE)," ")</f>
        <v xml:space="preserve"> </v>
      </c>
      <c r="Z112" s="140" t="str">
        <f>IF($N112="Complete",VLOOKUP($B112,'2C.Report TOS PostCall'!$B$2:$U$842,11,FALSE)," ")</f>
        <v xml:space="preserve"> </v>
      </c>
      <c r="AA112" s="140" t="str">
        <f>IF($N112="Complete",VLOOKUP($B112,'2C.Report TOS PostCall'!$B$2:$U$842,12,FALSE)," ")</f>
        <v xml:space="preserve"> </v>
      </c>
      <c r="AB112" s="140" t="str">
        <f>IF($N112="Complete",VLOOKUP($B112,'2C.Report TOS PostCall'!$B$2:$U$842,13,FALSE)," ")</f>
        <v xml:space="preserve"> </v>
      </c>
      <c r="AC112" s="140" t="str">
        <f>IF($N112="Complete",VLOOKUP($B112,'2C.Report TOS PostCall'!$B$2:$U$842,14,FALSE)," ")</f>
        <v xml:space="preserve"> </v>
      </c>
      <c r="AD112" s="140" t="str">
        <f>IF($N112="Complete",VLOOKUP($B112,'2C.Report TOS PostCall'!$B$2:$U$842,16,FALSE)," ")</f>
        <v xml:space="preserve"> </v>
      </c>
      <c r="AE112" s="140" t="str">
        <f>IF($N112="Complete",VLOOKUP($B112,'2C.Report TOS PostCall'!$B$2:$U$842,15,FALSE)," ")</f>
        <v xml:space="preserve"> </v>
      </c>
      <c r="AF112" s="140" t="str">
        <f>IF($N112="Complete",VLOOKUP($B112,'2C.Report TOS PostCall'!$B$2:$U$842,17,FALSE)," ")</f>
        <v xml:space="preserve"> </v>
      </c>
      <c r="AK112" s="17"/>
    </row>
    <row r="113" spans="1:37" s="16" customFormat="1" ht="21.75" customHeight="1">
      <c r="A113" s="18">
        <v>102</v>
      </c>
      <c r="B113" s="19"/>
      <c r="C113" s="19"/>
      <c r="D113" s="62"/>
      <c r="E113" s="62"/>
      <c r="F113" s="67"/>
      <c r="G113" s="67"/>
      <c r="H113" s="67"/>
      <c r="I113" s="67"/>
      <c r="J113" s="72"/>
      <c r="K113" s="72"/>
      <c r="L113" s="72"/>
      <c r="M113" s="72"/>
      <c r="N113" s="62"/>
      <c r="O113" s="140" t="str">
        <f>IF($N113="Complete",IF(NOT(ISBLANK(J113)),VLOOKUP(J113,'2D.Report SMS TYN'!$D$5:$J$1005,7,FALSE),""),"")</f>
        <v/>
      </c>
      <c r="P113" s="140" t="str">
        <f>IF($N113="Complete",IF(NOT(ISBLANK(K113)),VLOOKUP(K113,'2D.Report SMS TYN'!$D$5:$J$1005,7,FALSE),""),"")</f>
        <v/>
      </c>
      <c r="Q113" s="140" t="str">
        <f>IF($N113="Complete",IF(NOT(ISBLANK(L113)),VLOOKUP(L113,'2D.Report SMS TYN'!$D$5:$J$1005,7,FALSE),""),"")</f>
        <v/>
      </c>
      <c r="R113" s="140" t="str">
        <f>IF(N113="Complete",IF(COUNTIF($J$12:$J113,$J113)+COUNTIF($K$12:$K113,$J113)+COUNTIF($L$12:$L113,$J113)&gt;1,"Data Duplicate",""),"")</f>
        <v/>
      </c>
      <c r="S113" s="140" t="str">
        <f>IF($N113="Complete",VLOOKUP($B113,'2C.Report TOS PostCall'!$B$2:$U$842,2,FALSE)," ")</f>
        <v xml:space="preserve"> </v>
      </c>
      <c r="T113" s="140" t="str">
        <f>IF($N113="Complete",VLOOKUP($B113,'2C.Report TOS PostCall'!$B$2:$U$842,4,FALSE)," ")</f>
        <v xml:space="preserve"> </v>
      </c>
      <c r="U113" s="140" t="str">
        <f>IF($N113="Complete",VLOOKUP($B113,'2C.Report TOS PostCall'!$B$2:$U$842,7,FALSE)," ")</f>
        <v xml:space="preserve"> </v>
      </c>
      <c r="V113" s="140" t="str">
        <f>IF($N113="Complete",VLOOKUP($B113,'2C.Report TOS PostCall'!$B$2:$U$842,5,FALSE)," ")</f>
        <v xml:space="preserve"> </v>
      </c>
      <c r="W113" s="140" t="str">
        <f>IF($N113="Complete",VLOOKUP($B113,'2C.Report TOS PostCall'!$B$2:$U$842,6,FALSE)," ")</f>
        <v xml:space="preserve"> </v>
      </c>
      <c r="X113" s="140" t="str">
        <f>IF($N113="Complete",VLOOKUP($B113,'2C.Report TOS PostCall'!$B$2:$U$842,8,FALSE)," ")</f>
        <v xml:space="preserve"> </v>
      </c>
      <c r="Y113" s="140" t="str">
        <f>IF($N113="Complete",VLOOKUP($B113,'2C.Report TOS PostCall'!$B$2:$U$842,9,FALSE)," ")</f>
        <v xml:space="preserve"> </v>
      </c>
      <c r="Z113" s="140" t="str">
        <f>IF($N113="Complete",VLOOKUP($B113,'2C.Report TOS PostCall'!$B$2:$U$842,11,FALSE)," ")</f>
        <v xml:space="preserve"> </v>
      </c>
      <c r="AA113" s="140" t="str">
        <f>IF($N113="Complete",VLOOKUP($B113,'2C.Report TOS PostCall'!$B$2:$U$842,12,FALSE)," ")</f>
        <v xml:space="preserve"> </v>
      </c>
      <c r="AB113" s="140" t="str">
        <f>IF($N113="Complete",VLOOKUP($B113,'2C.Report TOS PostCall'!$B$2:$U$842,13,FALSE)," ")</f>
        <v xml:space="preserve"> </v>
      </c>
      <c r="AC113" s="140" t="str">
        <f>IF($N113="Complete",VLOOKUP($B113,'2C.Report TOS PostCall'!$B$2:$U$842,14,FALSE)," ")</f>
        <v xml:space="preserve"> </v>
      </c>
      <c r="AD113" s="140" t="str">
        <f>IF($N113="Complete",VLOOKUP($B113,'2C.Report TOS PostCall'!$B$2:$U$842,16,FALSE)," ")</f>
        <v xml:space="preserve"> </v>
      </c>
      <c r="AE113" s="140" t="str">
        <f>IF($N113="Complete",VLOOKUP($B113,'2C.Report TOS PostCall'!$B$2:$U$842,15,FALSE)," ")</f>
        <v xml:space="preserve"> </v>
      </c>
      <c r="AF113" s="140" t="str">
        <f>IF($N113="Complete",VLOOKUP($B113,'2C.Report TOS PostCall'!$B$2:$U$842,17,FALSE)," ")</f>
        <v xml:space="preserve"> </v>
      </c>
      <c r="AK113" s="17"/>
    </row>
    <row r="114" spans="1:37" s="16" customFormat="1">
      <c r="A114" s="18">
        <v>103</v>
      </c>
      <c r="B114" s="19"/>
      <c r="C114" s="19"/>
      <c r="D114" s="62"/>
      <c r="E114" s="65"/>
      <c r="F114" s="63"/>
      <c r="G114" s="63"/>
      <c r="H114" s="64"/>
      <c r="I114" s="62"/>
      <c r="J114" s="66"/>
      <c r="K114" s="66"/>
      <c r="L114" s="66"/>
      <c r="M114" s="66"/>
      <c r="N114" s="62"/>
      <c r="O114" s="140" t="str">
        <f>IF($N114="Complete",IF(NOT(ISBLANK(J114)),VLOOKUP(J114,'2D.Report SMS TYN'!$D$5:$J$1005,7,FALSE),""),"")</f>
        <v/>
      </c>
      <c r="P114" s="140" t="str">
        <f>IF($N114="Complete",IF(NOT(ISBLANK(K114)),VLOOKUP(K114,'2D.Report SMS TYN'!$D$5:$J$1005,7,FALSE),""),"")</f>
        <v/>
      </c>
      <c r="Q114" s="140" t="str">
        <f>IF($N114="Complete",IF(NOT(ISBLANK(L114)),VLOOKUP(L114,'2D.Report SMS TYN'!$D$5:$J$1005,7,FALSE),""),"")</f>
        <v/>
      </c>
      <c r="R114" s="140" t="str">
        <f>IF(N114="Complete",IF(COUNTIF($J$12:$J114,$J114)+COUNTIF($K$12:$K114,$J114)+COUNTIF($L$12:$L114,$J114)&gt;1,"Data Duplicate",""),"")</f>
        <v/>
      </c>
      <c r="S114" s="140" t="str">
        <f>IF($N114="Complete",VLOOKUP($B114,'2C.Report TOS PostCall'!$B$2:$U$842,2,FALSE)," ")</f>
        <v xml:space="preserve"> </v>
      </c>
      <c r="T114" s="140" t="str">
        <f>IF($N114="Complete",VLOOKUP($B114,'2C.Report TOS PostCall'!$B$2:$U$842,4,FALSE)," ")</f>
        <v xml:space="preserve"> </v>
      </c>
      <c r="U114" s="140" t="str">
        <f>IF($N114="Complete",VLOOKUP($B114,'2C.Report TOS PostCall'!$B$2:$U$842,7,FALSE)," ")</f>
        <v xml:space="preserve"> </v>
      </c>
      <c r="V114" s="140" t="str">
        <f>IF($N114="Complete",VLOOKUP($B114,'2C.Report TOS PostCall'!$B$2:$U$842,5,FALSE)," ")</f>
        <v xml:space="preserve"> </v>
      </c>
      <c r="W114" s="140" t="str">
        <f>IF($N114="Complete",VLOOKUP($B114,'2C.Report TOS PostCall'!$B$2:$U$842,6,FALSE)," ")</f>
        <v xml:space="preserve"> </v>
      </c>
      <c r="X114" s="140" t="str">
        <f>IF($N114="Complete",VLOOKUP($B114,'2C.Report TOS PostCall'!$B$2:$U$842,8,FALSE)," ")</f>
        <v xml:space="preserve"> </v>
      </c>
      <c r="Y114" s="140" t="str">
        <f>IF($N114="Complete",VLOOKUP($B114,'2C.Report TOS PostCall'!$B$2:$U$842,9,FALSE)," ")</f>
        <v xml:space="preserve"> </v>
      </c>
      <c r="Z114" s="140" t="str">
        <f>IF($N114="Complete",VLOOKUP($B114,'2C.Report TOS PostCall'!$B$2:$U$842,11,FALSE)," ")</f>
        <v xml:space="preserve"> </v>
      </c>
      <c r="AA114" s="140" t="str">
        <f>IF($N114="Complete",VLOOKUP($B114,'2C.Report TOS PostCall'!$B$2:$U$842,12,FALSE)," ")</f>
        <v xml:space="preserve"> </v>
      </c>
      <c r="AB114" s="140" t="str">
        <f>IF($N114="Complete",VLOOKUP($B114,'2C.Report TOS PostCall'!$B$2:$U$842,13,FALSE)," ")</f>
        <v xml:space="preserve"> </v>
      </c>
      <c r="AC114" s="140" t="str">
        <f>IF($N114="Complete",VLOOKUP($B114,'2C.Report TOS PostCall'!$B$2:$U$842,14,FALSE)," ")</f>
        <v xml:space="preserve"> </v>
      </c>
      <c r="AD114" s="140" t="str">
        <f>IF($N114="Complete",VLOOKUP($B114,'2C.Report TOS PostCall'!$B$2:$U$842,16,FALSE)," ")</f>
        <v xml:space="preserve"> </v>
      </c>
      <c r="AE114" s="140" t="str">
        <f>IF($N114="Complete",VLOOKUP($B114,'2C.Report TOS PostCall'!$B$2:$U$842,15,FALSE)," ")</f>
        <v xml:space="preserve"> </v>
      </c>
      <c r="AF114" s="140" t="str">
        <f>IF($N114="Complete",VLOOKUP($B114,'2C.Report TOS PostCall'!$B$2:$U$842,17,FALSE)," ")</f>
        <v xml:space="preserve"> </v>
      </c>
      <c r="AK114" s="17"/>
    </row>
    <row r="115" spans="1:37" s="16" customFormat="1">
      <c r="A115" s="18">
        <v>104</v>
      </c>
      <c r="B115" s="19"/>
      <c r="C115" s="19"/>
      <c r="D115" s="62"/>
      <c r="E115" s="65"/>
      <c r="F115" s="63"/>
      <c r="G115" s="63"/>
      <c r="H115" s="64"/>
      <c r="I115" s="62"/>
      <c r="J115" s="66"/>
      <c r="K115" s="66"/>
      <c r="L115" s="66"/>
      <c r="M115" s="66"/>
      <c r="N115" s="62"/>
      <c r="O115" s="140" t="str">
        <f>IF($N115="Complete",IF(NOT(ISBLANK(J115)),VLOOKUP(J115,'2D.Report SMS TYN'!$D$5:$J$1005,7,FALSE),""),"")</f>
        <v/>
      </c>
      <c r="P115" s="140" t="str">
        <f>IF($N115="Complete",IF(NOT(ISBLANK(K115)),VLOOKUP(K115,'2D.Report SMS TYN'!$D$5:$J$1005,7,FALSE),""),"")</f>
        <v/>
      </c>
      <c r="Q115" s="140" t="str">
        <f>IF($N115="Complete",IF(NOT(ISBLANK(L115)),VLOOKUP(L115,'2D.Report SMS TYN'!$D$5:$J$1005,7,FALSE),""),"")</f>
        <v/>
      </c>
      <c r="R115" s="140" t="str">
        <f>IF(N115="Complete",IF(COUNTIF($J$12:$J115,$J115)+COUNTIF($K$12:$K115,$J115)+COUNTIF($L$12:$L115,$J115)&gt;1,"Data Duplicate",""),"")</f>
        <v/>
      </c>
      <c r="S115" s="140" t="str">
        <f>IF($N115="Complete",VLOOKUP($B115,'2C.Report TOS PostCall'!$B$2:$U$842,2,FALSE)," ")</f>
        <v xml:space="preserve"> </v>
      </c>
      <c r="T115" s="140" t="str">
        <f>IF($N115="Complete",VLOOKUP($B115,'2C.Report TOS PostCall'!$B$2:$U$842,4,FALSE)," ")</f>
        <v xml:space="preserve"> </v>
      </c>
      <c r="U115" s="140" t="str">
        <f>IF($N115="Complete",VLOOKUP($B115,'2C.Report TOS PostCall'!$B$2:$U$842,7,FALSE)," ")</f>
        <v xml:space="preserve"> </v>
      </c>
      <c r="V115" s="140" t="str">
        <f>IF($N115="Complete",VLOOKUP($B115,'2C.Report TOS PostCall'!$B$2:$U$842,5,FALSE)," ")</f>
        <v xml:space="preserve"> </v>
      </c>
      <c r="W115" s="140" t="str">
        <f>IF($N115="Complete",VLOOKUP($B115,'2C.Report TOS PostCall'!$B$2:$U$842,6,FALSE)," ")</f>
        <v xml:space="preserve"> </v>
      </c>
      <c r="X115" s="140" t="str">
        <f>IF($N115="Complete",VLOOKUP($B115,'2C.Report TOS PostCall'!$B$2:$U$842,8,FALSE)," ")</f>
        <v xml:space="preserve"> </v>
      </c>
      <c r="Y115" s="140" t="str">
        <f>IF($N115="Complete",VLOOKUP($B115,'2C.Report TOS PostCall'!$B$2:$U$842,9,FALSE)," ")</f>
        <v xml:space="preserve"> </v>
      </c>
      <c r="Z115" s="140" t="str">
        <f>IF($N115="Complete",VLOOKUP($B115,'2C.Report TOS PostCall'!$B$2:$U$842,11,FALSE)," ")</f>
        <v xml:space="preserve"> </v>
      </c>
      <c r="AA115" s="140" t="str">
        <f>IF($N115="Complete",VLOOKUP($B115,'2C.Report TOS PostCall'!$B$2:$U$842,12,FALSE)," ")</f>
        <v xml:space="preserve"> </v>
      </c>
      <c r="AB115" s="140" t="str">
        <f>IF($N115="Complete",VLOOKUP($B115,'2C.Report TOS PostCall'!$B$2:$U$842,13,FALSE)," ")</f>
        <v xml:space="preserve"> </v>
      </c>
      <c r="AC115" s="140" t="str">
        <f>IF($N115="Complete",VLOOKUP($B115,'2C.Report TOS PostCall'!$B$2:$U$842,14,FALSE)," ")</f>
        <v xml:space="preserve"> </v>
      </c>
      <c r="AD115" s="140" t="str">
        <f>IF($N115="Complete",VLOOKUP($B115,'2C.Report TOS PostCall'!$B$2:$U$842,16,FALSE)," ")</f>
        <v xml:space="preserve"> </v>
      </c>
      <c r="AE115" s="140" t="str">
        <f>IF($N115="Complete",VLOOKUP($B115,'2C.Report TOS PostCall'!$B$2:$U$842,15,FALSE)," ")</f>
        <v xml:space="preserve"> </v>
      </c>
      <c r="AF115" s="140" t="str">
        <f>IF($N115="Complete",VLOOKUP($B115,'2C.Report TOS PostCall'!$B$2:$U$842,17,FALSE)," ")</f>
        <v xml:space="preserve"> </v>
      </c>
      <c r="AK115" s="17"/>
    </row>
    <row r="116" spans="1:37" s="16" customFormat="1" ht="23.25" customHeight="1">
      <c r="A116" s="18">
        <v>105</v>
      </c>
      <c r="B116" s="19"/>
      <c r="C116" s="19"/>
      <c r="D116" s="62"/>
      <c r="E116" s="62"/>
      <c r="F116" s="67"/>
      <c r="G116" s="67"/>
      <c r="H116" s="67"/>
      <c r="I116" s="67"/>
      <c r="J116" s="71"/>
      <c r="K116" s="71"/>
      <c r="L116" s="71"/>
      <c r="M116" s="71"/>
      <c r="N116" s="62"/>
      <c r="O116" s="140" t="str">
        <f>IF($N116="Complete",IF(NOT(ISBLANK(J116)),VLOOKUP(J116,'2D.Report SMS TYN'!$D$5:$J$1005,7,FALSE),""),"")</f>
        <v/>
      </c>
      <c r="P116" s="140" t="str">
        <f>IF($N116="Complete",IF(NOT(ISBLANK(K116)),VLOOKUP(K116,'2D.Report SMS TYN'!$D$5:$J$1005,7,FALSE),""),"")</f>
        <v/>
      </c>
      <c r="Q116" s="140" t="str">
        <f>IF($N116="Complete",IF(NOT(ISBLANK(L116)),VLOOKUP(L116,'2D.Report SMS TYN'!$D$5:$J$1005,7,FALSE),""),"")</f>
        <v/>
      </c>
      <c r="R116" s="140" t="str">
        <f>IF(N116="Complete",IF(COUNTIF($J$12:$J116,$J116)+COUNTIF($K$12:$K116,$J116)+COUNTIF($L$12:$L116,$J116)&gt;1,"Data Duplicate",""),"")</f>
        <v/>
      </c>
      <c r="S116" s="140" t="str">
        <f>IF($N116="Complete",VLOOKUP($B116,'2C.Report TOS PostCall'!$B$2:$U$842,2,FALSE)," ")</f>
        <v xml:space="preserve"> </v>
      </c>
      <c r="T116" s="140" t="str">
        <f>IF($N116="Complete",VLOOKUP($B116,'2C.Report TOS PostCall'!$B$2:$U$842,4,FALSE)," ")</f>
        <v xml:space="preserve"> </v>
      </c>
      <c r="U116" s="140" t="str">
        <f>IF($N116="Complete",VLOOKUP($B116,'2C.Report TOS PostCall'!$B$2:$U$842,7,FALSE)," ")</f>
        <v xml:space="preserve"> </v>
      </c>
      <c r="V116" s="140" t="str">
        <f>IF($N116="Complete",VLOOKUP($B116,'2C.Report TOS PostCall'!$B$2:$U$842,5,FALSE)," ")</f>
        <v xml:space="preserve"> </v>
      </c>
      <c r="W116" s="140" t="str">
        <f>IF($N116="Complete",VLOOKUP($B116,'2C.Report TOS PostCall'!$B$2:$U$842,6,FALSE)," ")</f>
        <v xml:space="preserve"> </v>
      </c>
      <c r="X116" s="140" t="str">
        <f>IF($N116="Complete",VLOOKUP($B116,'2C.Report TOS PostCall'!$B$2:$U$842,8,FALSE)," ")</f>
        <v xml:space="preserve"> </v>
      </c>
      <c r="Y116" s="140" t="str">
        <f>IF($N116="Complete",VLOOKUP($B116,'2C.Report TOS PostCall'!$B$2:$U$842,9,FALSE)," ")</f>
        <v xml:space="preserve"> </v>
      </c>
      <c r="Z116" s="140" t="str">
        <f>IF($N116="Complete",VLOOKUP($B116,'2C.Report TOS PostCall'!$B$2:$U$842,11,FALSE)," ")</f>
        <v xml:space="preserve"> </v>
      </c>
      <c r="AA116" s="140" t="str">
        <f>IF($N116="Complete",VLOOKUP($B116,'2C.Report TOS PostCall'!$B$2:$U$842,12,FALSE)," ")</f>
        <v xml:space="preserve"> </v>
      </c>
      <c r="AB116" s="140" t="str">
        <f>IF($N116="Complete",VLOOKUP($B116,'2C.Report TOS PostCall'!$B$2:$U$842,13,FALSE)," ")</f>
        <v xml:space="preserve"> </v>
      </c>
      <c r="AC116" s="140" t="str">
        <f>IF($N116="Complete",VLOOKUP($B116,'2C.Report TOS PostCall'!$B$2:$U$842,14,FALSE)," ")</f>
        <v xml:space="preserve"> </v>
      </c>
      <c r="AD116" s="140" t="str">
        <f>IF($N116="Complete",VLOOKUP($B116,'2C.Report TOS PostCall'!$B$2:$U$842,16,FALSE)," ")</f>
        <v xml:space="preserve"> </v>
      </c>
      <c r="AE116" s="140" t="str">
        <f>IF($N116="Complete",VLOOKUP($B116,'2C.Report TOS PostCall'!$B$2:$U$842,15,FALSE)," ")</f>
        <v xml:space="preserve"> </v>
      </c>
      <c r="AF116" s="140" t="str">
        <f>IF($N116="Complete",VLOOKUP($B116,'2C.Report TOS PostCall'!$B$2:$U$842,17,FALSE)," ")</f>
        <v xml:space="preserve"> </v>
      </c>
      <c r="AK116" s="17"/>
    </row>
    <row r="117" spans="1:37" s="16" customFormat="1" ht="21" customHeight="1">
      <c r="A117" s="18">
        <v>106</v>
      </c>
      <c r="B117" s="19"/>
      <c r="C117" s="19"/>
      <c r="D117" s="62"/>
      <c r="E117" s="65"/>
      <c r="F117" s="63"/>
      <c r="G117" s="63"/>
      <c r="H117" s="64"/>
      <c r="I117" s="62"/>
      <c r="J117" s="66"/>
      <c r="K117" s="66"/>
      <c r="L117" s="66"/>
      <c r="M117" s="66"/>
      <c r="N117" s="62"/>
      <c r="O117" s="140" t="str">
        <f>IF($N117="Complete",IF(NOT(ISBLANK(J117)),VLOOKUP(J117,'2D.Report SMS TYN'!$D$5:$J$1005,7,FALSE),""),"")</f>
        <v/>
      </c>
      <c r="P117" s="140" t="str">
        <f>IF($N117="Complete",IF(NOT(ISBLANK(K117)),VLOOKUP(K117,'2D.Report SMS TYN'!$D$5:$J$1005,7,FALSE),""),"")</f>
        <v/>
      </c>
      <c r="Q117" s="140" t="str">
        <f>IF($N117="Complete",IF(NOT(ISBLANK(L117)),VLOOKUP(L117,'2D.Report SMS TYN'!$D$5:$J$1005,7,FALSE),""),"")</f>
        <v/>
      </c>
      <c r="R117" s="140" t="str">
        <f>IF(N117="Complete",IF(COUNTIF($J$12:$J117,$J117)+COUNTIF($K$12:$K117,$J117)+COUNTIF($L$12:$L117,$J117)&gt;1,"Data Duplicate",""),"")</f>
        <v/>
      </c>
      <c r="S117" s="140" t="str">
        <f>IF($N117="Complete",VLOOKUP($B117,'2C.Report TOS PostCall'!$B$2:$U$842,2,FALSE)," ")</f>
        <v xml:space="preserve"> </v>
      </c>
      <c r="T117" s="140" t="str">
        <f>IF($N117="Complete",VLOOKUP($B117,'2C.Report TOS PostCall'!$B$2:$U$842,4,FALSE)," ")</f>
        <v xml:space="preserve"> </v>
      </c>
      <c r="U117" s="140" t="str">
        <f>IF($N117="Complete",VLOOKUP($B117,'2C.Report TOS PostCall'!$B$2:$U$842,7,FALSE)," ")</f>
        <v xml:space="preserve"> </v>
      </c>
      <c r="V117" s="140" t="str">
        <f>IF($N117="Complete",VLOOKUP($B117,'2C.Report TOS PostCall'!$B$2:$U$842,5,FALSE)," ")</f>
        <v xml:space="preserve"> </v>
      </c>
      <c r="W117" s="140" t="str">
        <f>IF($N117="Complete",VLOOKUP($B117,'2C.Report TOS PostCall'!$B$2:$U$842,6,FALSE)," ")</f>
        <v xml:space="preserve"> </v>
      </c>
      <c r="X117" s="140" t="str">
        <f>IF($N117="Complete",VLOOKUP($B117,'2C.Report TOS PostCall'!$B$2:$U$842,8,FALSE)," ")</f>
        <v xml:space="preserve"> </v>
      </c>
      <c r="Y117" s="140" t="str">
        <f>IF($N117="Complete",VLOOKUP($B117,'2C.Report TOS PostCall'!$B$2:$U$842,9,FALSE)," ")</f>
        <v xml:space="preserve"> </v>
      </c>
      <c r="Z117" s="140" t="str">
        <f>IF($N117="Complete",VLOOKUP($B117,'2C.Report TOS PostCall'!$B$2:$U$842,11,FALSE)," ")</f>
        <v xml:space="preserve"> </v>
      </c>
      <c r="AA117" s="140" t="str">
        <f>IF($N117="Complete",VLOOKUP($B117,'2C.Report TOS PostCall'!$B$2:$U$842,12,FALSE)," ")</f>
        <v xml:space="preserve"> </v>
      </c>
      <c r="AB117" s="140" t="str">
        <f>IF($N117="Complete",VLOOKUP($B117,'2C.Report TOS PostCall'!$B$2:$U$842,13,FALSE)," ")</f>
        <v xml:space="preserve"> </v>
      </c>
      <c r="AC117" s="140" t="str">
        <f>IF($N117="Complete",VLOOKUP($B117,'2C.Report TOS PostCall'!$B$2:$U$842,14,FALSE)," ")</f>
        <v xml:space="preserve"> </v>
      </c>
      <c r="AD117" s="140" t="str">
        <f>IF($N117="Complete",VLOOKUP($B117,'2C.Report TOS PostCall'!$B$2:$U$842,16,FALSE)," ")</f>
        <v xml:space="preserve"> </v>
      </c>
      <c r="AE117" s="140" t="str">
        <f>IF($N117="Complete",VLOOKUP($B117,'2C.Report TOS PostCall'!$B$2:$U$842,15,FALSE)," ")</f>
        <v xml:space="preserve"> </v>
      </c>
      <c r="AF117" s="140" t="str">
        <f>IF($N117="Complete",VLOOKUP($B117,'2C.Report TOS PostCall'!$B$2:$U$842,17,FALSE)," ")</f>
        <v xml:space="preserve"> </v>
      </c>
      <c r="AK117" s="17"/>
    </row>
    <row r="118" spans="1:37" s="16" customFormat="1">
      <c r="A118" s="18">
        <v>107</v>
      </c>
      <c r="B118" s="19"/>
      <c r="C118" s="19"/>
      <c r="D118" s="62"/>
      <c r="E118" s="65"/>
      <c r="F118" s="63"/>
      <c r="G118" s="63"/>
      <c r="H118" s="64"/>
      <c r="I118" s="62"/>
      <c r="J118" s="66"/>
      <c r="K118" s="66"/>
      <c r="L118" s="66"/>
      <c r="M118" s="66"/>
      <c r="N118" s="62"/>
      <c r="O118" s="140" t="str">
        <f>IF($N118="Complete",IF(NOT(ISBLANK(J118)),VLOOKUP(J118,'2D.Report SMS TYN'!$D$5:$J$1005,7,FALSE),""),"")</f>
        <v/>
      </c>
      <c r="P118" s="140" t="str">
        <f>IF($N118="Complete",IF(NOT(ISBLANK(K118)),VLOOKUP(K118,'2D.Report SMS TYN'!$D$5:$J$1005,7,FALSE),""),"")</f>
        <v/>
      </c>
      <c r="Q118" s="140" t="str">
        <f>IF($N118="Complete",IF(NOT(ISBLANK(L118)),VLOOKUP(L118,'2D.Report SMS TYN'!$D$5:$J$1005,7,FALSE),""),"")</f>
        <v/>
      </c>
      <c r="R118" s="140" t="str">
        <f>IF(N118="Complete",IF(COUNTIF($J$12:$J118,$J118)+COUNTIF($K$12:$K118,$J118)+COUNTIF($L$12:$L118,$J118)&gt;1,"Data Duplicate",""),"")</f>
        <v/>
      </c>
      <c r="S118" s="140" t="str">
        <f>IF($N118="Complete",VLOOKUP($B118,'2C.Report TOS PostCall'!$B$2:$U$842,2,FALSE)," ")</f>
        <v xml:space="preserve"> </v>
      </c>
      <c r="T118" s="140" t="str">
        <f>IF($N118="Complete",VLOOKUP($B118,'2C.Report TOS PostCall'!$B$2:$U$842,4,FALSE)," ")</f>
        <v xml:space="preserve"> </v>
      </c>
      <c r="U118" s="140" t="str">
        <f>IF($N118="Complete",VLOOKUP($B118,'2C.Report TOS PostCall'!$B$2:$U$842,7,FALSE)," ")</f>
        <v xml:space="preserve"> </v>
      </c>
      <c r="V118" s="140" t="str">
        <f>IF($N118="Complete",VLOOKUP($B118,'2C.Report TOS PostCall'!$B$2:$U$842,5,FALSE)," ")</f>
        <v xml:space="preserve"> </v>
      </c>
      <c r="W118" s="140" t="str">
        <f>IF($N118="Complete",VLOOKUP($B118,'2C.Report TOS PostCall'!$B$2:$U$842,6,FALSE)," ")</f>
        <v xml:space="preserve"> </v>
      </c>
      <c r="X118" s="140" t="str">
        <f>IF($N118="Complete",VLOOKUP($B118,'2C.Report TOS PostCall'!$B$2:$U$842,8,FALSE)," ")</f>
        <v xml:space="preserve"> </v>
      </c>
      <c r="Y118" s="140" t="str">
        <f>IF($N118="Complete",VLOOKUP($B118,'2C.Report TOS PostCall'!$B$2:$U$842,9,FALSE)," ")</f>
        <v xml:space="preserve"> </v>
      </c>
      <c r="Z118" s="140" t="str">
        <f>IF($N118="Complete",VLOOKUP($B118,'2C.Report TOS PostCall'!$B$2:$U$842,11,FALSE)," ")</f>
        <v xml:space="preserve"> </v>
      </c>
      <c r="AA118" s="140" t="str">
        <f>IF($N118="Complete",VLOOKUP($B118,'2C.Report TOS PostCall'!$B$2:$U$842,12,FALSE)," ")</f>
        <v xml:space="preserve"> </v>
      </c>
      <c r="AB118" s="140" t="str">
        <f>IF($N118="Complete",VLOOKUP($B118,'2C.Report TOS PostCall'!$B$2:$U$842,13,FALSE)," ")</f>
        <v xml:space="preserve"> </v>
      </c>
      <c r="AC118" s="140" t="str">
        <f>IF($N118="Complete",VLOOKUP($B118,'2C.Report TOS PostCall'!$B$2:$U$842,14,FALSE)," ")</f>
        <v xml:space="preserve"> </v>
      </c>
      <c r="AD118" s="140" t="str">
        <f>IF($N118="Complete",VLOOKUP($B118,'2C.Report TOS PostCall'!$B$2:$U$842,16,FALSE)," ")</f>
        <v xml:space="preserve"> </v>
      </c>
      <c r="AE118" s="140" t="str">
        <f>IF($N118="Complete",VLOOKUP($B118,'2C.Report TOS PostCall'!$B$2:$U$842,15,FALSE)," ")</f>
        <v xml:space="preserve"> </v>
      </c>
      <c r="AF118" s="140" t="str">
        <f>IF($N118="Complete",VLOOKUP($B118,'2C.Report TOS PostCall'!$B$2:$U$842,17,FALSE)," ")</f>
        <v xml:space="preserve"> </v>
      </c>
      <c r="AK118" s="17"/>
    </row>
    <row r="119" spans="1:37" s="16" customFormat="1">
      <c r="A119" s="18">
        <v>108</v>
      </c>
      <c r="B119" s="19"/>
      <c r="C119" s="19"/>
      <c r="D119" s="62"/>
      <c r="E119" s="65"/>
      <c r="F119" s="63"/>
      <c r="G119" s="63"/>
      <c r="H119" s="64"/>
      <c r="I119" s="63"/>
      <c r="J119" s="66"/>
      <c r="K119" s="66"/>
      <c r="L119" s="66"/>
      <c r="M119" s="66"/>
      <c r="N119" s="62"/>
      <c r="O119" s="140" t="str">
        <f>IF($N119="Complete",IF(NOT(ISBLANK(J119)),VLOOKUP(J119,'2D.Report SMS TYN'!$D$5:$J$1005,7,FALSE),""),"")</f>
        <v/>
      </c>
      <c r="P119" s="140" t="str">
        <f>IF($N119="Complete",IF(NOT(ISBLANK(K119)),VLOOKUP(K119,'2D.Report SMS TYN'!$D$5:$J$1005,7,FALSE),""),"")</f>
        <v/>
      </c>
      <c r="Q119" s="140" t="str">
        <f>IF($N119="Complete",IF(NOT(ISBLANK(L119)),VLOOKUP(L119,'2D.Report SMS TYN'!$D$5:$J$1005,7,FALSE),""),"")</f>
        <v/>
      </c>
      <c r="R119" s="140" t="str">
        <f>IF(N119="Complete",IF(COUNTIF($J$12:$J119,$J119)+COUNTIF($K$12:$K119,$J119)+COUNTIF($L$12:$L119,$J119)&gt;1,"Data Duplicate",""),"")</f>
        <v/>
      </c>
      <c r="S119" s="140" t="str">
        <f>IF($N119="Complete",VLOOKUP($B119,'2C.Report TOS PostCall'!$B$2:$U$842,2,FALSE)," ")</f>
        <v xml:space="preserve"> </v>
      </c>
      <c r="T119" s="140" t="str">
        <f>IF($N119="Complete",VLOOKUP($B119,'2C.Report TOS PostCall'!$B$2:$U$842,4,FALSE)," ")</f>
        <v xml:space="preserve"> </v>
      </c>
      <c r="U119" s="140" t="str">
        <f>IF($N119="Complete",VLOOKUP($B119,'2C.Report TOS PostCall'!$B$2:$U$842,7,FALSE)," ")</f>
        <v xml:space="preserve"> </v>
      </c>
      <c r="V119" s="140" t="str">
        <f>IF($N119="Complete",VLOOKUP($B119,'2C.Report TOS PostCall'!$B$2:$U$842,5,FALSE)," ")</f>
        <v xml:space="preserve"> </v>
      </c>
      <c r="W119" s="140" t="str">
        <f>IF($N119="Complete",VLOOKUP($B119,'2C.Report TOS PostCall'!$B$2:$U$842,6,FALSE)," ")</f>
        <v xml:space="preserve"> </v>
      </c>
      <c r="X119" s="140" t="str">
        <f>IF($N119="Complete",VLOOKUP($B119,'2C.Report TOS PostCall'!$B$2:$U$842,8,FALSE)," ")</f>
        <v xml:space="preserve"> </v>
      </c>
      <c r="Y119" s="140" t="str">
        <f>IF($N119="Complete",VLOOKUP($B119,'2C.Report TOS PostCall'!$B$2:$U$842,9,FALSE)," ")</f>
        <v xml:space="preserve"> </v>
      </c>
      <c r="Z119" s="140" t="str">
        <f>IF($N119="Complete",VLOOKUP($B119,'2C.Report TOS PostCall'!$B$2:$U$842,11,FALSE)," ")</f>
        <v xml:space="preserve"> </v>
      </c>
      <c r="AA119" s="140" t="str">
        <f>IF($N119="Complete",VLOOKUP($B119,'2C.Report TOS PostCall'!$B$2:$U$842,12,FALSE)," ")</f>
        <v xml:space="preserve"> </v>
      </c>
      <c r="AB119" s="140" t="str">
        <f>IF($N119="Complete",VLOOKUP($B119,'2C.Report TOS PostCall'!$B$2:$U$842,13,FALSE)," ")</f>
        <v xml:space="preserve"> </v>
      </c>
      <c r="AC119" s="140" t="str">
        <f>IF($N119="Complete",VLOOKUP($B119,'2C.Report TOS PostCall'!$B$2:$U$842,14,FALSE)," ")</f>
        <v xml:space="preserve"> </v>
      </c>
      <c r="AD119" s="140" t="str">
        <f>IF($N119="Complete",VLOOKUP($B119,'2C.Report TOS PostCall'!$B$2:$U$842,16,FALSE)," ")</f>
        <v xml:space="preserve"> </v>
      </c>
      <c r="AE119" s="140" t="str">
        <f>IF($N119="Complete",VLOOKUP($B119,'2C.Report TOS PostCall'!$B$2:$U$842,15,FALSE)," ")</f>
        <v xml:space="preserve"> </v>
      </c>
      <c r="AF119" s="140" t="str">
        <f>IF($N119="Complete",VLOOKUP($B119,'2C.Report TOS PostCall'!$B$2:$U$842,17,FALSE)," ")</f>
        <v xml:space="preserve"> </v>
      </c>
      <c r="AK119" s="17"/>
    </row>
    <row r="120" spans="1:37" s="16" customFormat="1" ht="25.5" customHeight="1">
      <c r="A120" s="18">
        <v>109</v>
      </c>
      <c r="B120" s="19"/>
      <c r="C120" s="19"/>
      <c r="D120" s="62"/>
      <c r="E120" s="65"/>
      <c r="F120" s="63"/>
      <c r="G120" s="63"/>
      <c r="H120" s="64"/>
      <c r="I120" s="62"/>
      <c r="J120" s="66"/>
      <c r="K120" s="66"/>
      <c r="L120" s="66"/>
      <c r="M120" s="66"/>
      <c r="N120" s="62"/>
      <c r="O120" s="140" t="str">
        <f>IF($N120="Complete",IF(NOT(ISBLANK(J120)),VLOOKUP(J120,'2D.Report SMS TYN'!$D$5:$J$1005,7,FALSE),""),"")</f>
        <v/>
      </c>
      <c r="P120" s="140" t="str">
        <f>IF($N120="Complete",IF(NOT(ISBLANK(K120)),VLOOKUP(K120,'2D.Report SMS TYN'!$D$5:$J$1005,7,FALSE),""),"")</f>
        <v/>
      </c>
      <c r="Q120" s="140" t="str">
        <f>IF($N120="Complete",IF(NOT(ISBLANK(L120)),VLOOKUP(L120,'2D.Report SMS TYN'!$D$5:$J$1005,7,FALSE),""),"")</f>
        <v/>
      </c>
      <c r="R120" s="140" t="str">
        <f>IF(N120="Complete",IF(COUNTIF($J$12:$J120,$J120)+COUNTIF($K$12:$K120,$J120)+COUNTIF($L$12:$L120,$J120)&gt;1,"Data Duplicate",""),"")</f>
        <v/>
      </c>
      <c r="S120" s="140" t="str">
        <f>IF($N120="Complete",VLOOKUP($B120,'2C.Report TOS PostCall'!$B$2:$U$842,2,FALSE)," ")</f>
        <v xml:space="preserve"> </v>
      </c>
      <c r="T120" s="140" t="str">
        <f>IF($N120="Complete",VLOOKUP($B120,'2C.Report TOS PostCall'!$B$2:$U$842,4,FALSE)," ")</f>
        <v xml:space="preserve"> </v>
      </c>
      <c r="U120" s="140" t="str">
        <f>IF($N120="Complete",VLOOKUP($B120,'2C.Report TOS PostCall'!$B$2:$U$842,7,FALSE)," ")</f>
        <v xml:space="preserve"> </v>
      </c>
      <c r="V120" s="140" t="str">
        <f>IF($N120="Complete",VLOOKUP($B120,'2C.Report TOS PostCall'!$B$2:$U$842,5,FALSE)," ")</f>
        <v xml:space="preserve"> </v>
      </c>
      <c r="W120" s="140" t="str">
        <f>IF($N120="Complete",VLOOKUP($B120,'2C.Report TOS PostCall'!$B$2:$U$842,6,FALSE)," ")</f>
        <v xml:space="preserve"> </v>
      </c>
      <c r="X120" s="140" t="str">
        <f>IF($N120="Complete",VLOOKUP($B120,'2C.Report TOS PostCall'!$B$2:$U$842,8,FALSE)," ")</f>
        <v xml:space="preserve"> </v>
      </c>
      <c r="Y120" s="140" t="str">
        <f>IF($N120="Complete",VLOOKUP($B120,'2C.Report TOS PostCall'!$B$2:$U$842,9,FALSE)," ")</f>
        <v xml:space="preserve"> </v>
      </c>
      <c r="Z120" s="140" t="str">
        <f>IF($N120="Complete",VLOOKUP($B120,'2C.Report TOS PostCall'!$B$2:$U$842,11,FALSE)," ")</f>
        <v xml:space="preserve"> </v>
      </c>
      <c r="AA120" s="140" t="str">
        <f>IF($N120="Complete",VLOOKUP($B120,'2C.Report TOS PostCall'!$B$2:$U$842,12,FALSE)," ")</f>
        <v xml:space="preserve"> </v>
      </c>
      <c r="AB120" s="140" t="str">
        <f>IF($N120="Complete",VLOOKUP($B120,'2C.Report TOS PostCall'!$B$2:$U$842,13,FALSE)," ")</f>
        <v xml:space="preserve"> </v>
      </c>
      <c r="AC120" s="140" t="str">
        <f>IF($N120="Complete",VLOOKUP($B120,'2C.Report TOS PostCall'!$B$2:$U$842,14,FALSE)," ")</f>
        <v xml:space="preserve"> </v>
      </c>
      <c r="AD120" s="140" t="str">
        <f>IF($N120="Complete",VLOOKUP($B120,'2C.Report TOS PostCall'!$B$2:$U$842,16,FALSE)," ")</f>
        <v xml:space="preserve"> </v>
      </c>
      <c r="AE120" s="140" t="str">
        <f>IF($N120="Complete",VLOOKUP($B120,'2C.Report TOS PostCall'!$B$2:$U$842,15,FALSE)," ")</f>
        <v xml:space="preserve"> </v>
      </c>
      <c r="AF120" s="140" t="str">
        <f>IF($N120="Complete",VLOOKUP($B120,'2C.Report TOS PostCall'!$B$2:$U$842,17,FALSE)," ")</f>
        <v xml:space="preserve"> </v>
      </c>
      <c r="AK120" s="17"/>
    </row>
    <row r="121" spans="1:37" s="16" customFormat="1" ht="26.25" customHeight="1">
      <c r="A121" s="18">
        <v>110</v>
      </c>
      <c r="B121" s="19"/>
      <c r="C121" s="19"/>
      <c r="D121" s="62"/>
      <c r="E121" s="62"/>
      <c r="F121" s="67"/>
      <c r="G121" s="67"/>
      <c r="H121" s="67"/>
      <c r="I121" s="67"/>
      <c r="J121" s="78"/>
      <c r="K121" s="78"/>
      <c r="L121" s="78"/>
      <c r="M121" s="78"/>
      <c r="N121" s="62"/>
      <c r="O121" s="140" t="str">
        <f>IF($N121="Complete",IF(NOT(ISBLANK(J121)),VLOOKUP(J121,'2D.Report SMS TYN'!$D$5:$J$1005,7,FALSE),""),"")</f>
        <v/>
      </c>
      <c r="P121" s="140" t="str">
        <f>IF($N121="Complete",IF(NOT(ISBLANK(K121)),VLOOKUP(K121,'2D.Report SMS TYN'!$D$5:$J$1005,7,FALSE),""),"")</f>
        <v/>
      </c>
      <c r="Q121" s="140" t="str">
        <f>IF($N121="Complete",IF(NOT(ISBLANK(L121)),VLOOKUP(L121,'2D.Report SMS TYN'!$D$5:$J$1005,7,FALSE),""),"")</f>
        <v/>
      </c>
      <c r="R121" s="140" t="str">
        <f>IF(N121="Complete",IF(COUNTIF($J$12:$J121,$J121)+COUNTIF($K$12:$K121,$J121)+COUNTIF($L$12:$L121,$J121)&gt;1,"Data Duplicate",""),"")</f>
        <v/>
      </c>
      <c r="S121" s="140" t="str">
        <f>IF($N121="Complete",VLOOKUP($B121,'2C.Report TOS PostCall'!$B$2:$U$842,2,FALSE)," ")</f>
        <v xml:space="preserve"> </v>
      </c>
      <c r="T121" s="140" t="str">
        <f>IF($N121="Complete",VLOOKUP($B121,'2C.Report TOS PostCall'!$B$2:$U$842,4,FALSE)," ")</f>
        <v xml:space="preserve"> </v>
      </c>
      <c r="U121" s="140" t="str">
        <f>IF($N121="Complete",VLOOKUP($B121,'2C.Report TOS PostCall'!$B$2:$U$842,7,FALSE)," ")</f>
        <v xml:space="preserve"> </v>
      </c>
      <c r="V121" s="140" t="str">
        <f>IF($N121="Complete",VLOOKUP($B121,'2C.Report TOS PostCall'!$B$2:$U$842,5,FALSE)," ")</f>
        <v xml:space="preserve"> </v>
      </c>
      <c r="W121" s="140" t="str">
        <f>IF($N121="Complete",VLOOKUP($B121,'2C.Report TOS PostCall'!$B$2:$U$842,6,FALSE)," ")</f>
        <v xml:space="preserve"> </v>
      </c>
      <c r="X121" s="140" t="str">
        <f>IF($N121="Complete",VLOOKUP($B121,'2C.Report TOS PostCall'!$B$2:$U$842,8,FALSE)," ")</f>
        <v xml:space="preserve"> </v>
      </c>
      <c r="Y121" s="140" t="str">
        <f>IF($N121="Complete",VLOOKUP($B121,'2C.Report TOS PostCall'!$B$2:$U$842,9,FALSE)," ")</f>
        <v xml:space="preserve"> </v>
      </c>
      <c r="Z121" s="140" t="str">
        <f>IF($N121="Complete",VLOOKUP($B121,'2C.Report TOS PostCall'!$B$2:$U$842,11,FALSE)," ")</f>
        <v xml:space="preserve"> </v>
      </c>
      <c r="AA121" s="140" t="str">
        <f>IF($N121="Complete",VLOOKUP($B121,'2C.Report TOS PostCall'!$B$2:$U$842,12,FALSE)," ")</f>
        <v xml:space="preserve"> </v>
      </c>
      <c r="AB121" s="140" t="str">
        <f>IF($N121="Complete",VLOOKUP($B121,'2C.Report TOS PostCall'!$B$2:$U$842,13,FALSE)," ")</f>
        <v xml:space="preserve"> </v>
      </c>
      <c r="AC121" s="140" t="str">
        <f>IF($N121="Complete",VLOOKUP($B121,'2C.Report TOS PostCall'!$B$2:$U$842,14,FALSE)," ")</f>
        <v xml:space="preserve"> </v>
      </c>
      <c r="AD121" s="140" t="str">
        <f>IF($N121="Complete",VLOOKUP($B121,'2C.Report TOS PostCall'!$B$2:$U$842,16,FALSE)," ")</f>
        <v xml:space="preserve"> </v>
      </c>
      <c r="AE121" s="140" t="str">
        <f>IF($N121="Complete",VLOOKUP($B121,'2C.Report TOS PostCall'!$B$2:$U$842,15,FALSE)," ")</f>
        <v xml:space="preserve"> </v>
      </c>
      <c r="AF121" s="140" t="str">
        <f>IF($N121="Complete",VLOOKUP($B121,'2C.Report TOS PostCall'!$B$2:$U$842,17,FALSE)," ")</f>
        <v xml:space="preserve"> </v>
      </c>
      <c r="AK121" s="17"/>
    </row>
    <row r="122" spans="1:37" s="16" customFormat="1" ht="23.25" customHeight="1">
      <c r="A122" s="18">
        <v>111</v>
      </c>
      <c r="B122" s="19"/>
      <c r="C122" s="19"/>
      <c r="D122" s="62"/>
      <c r="E122" s="67"/>
      <c r="F122" s="67"/>
      <c r="G122" s="67"/>
      <c r="H122" s="67"/>
      <c r="I122" s="67"/>
      <c r="J122" s="70"/>
      <c r="K122" s="70"/>
      <c r="L122" s="70"/>
      <c r="M122" s="70"/>
      <c r="N122" s="62"/>
      <c r="O122" s="140" t="str">
        <f>IF($N122="Complete",IF(NOT(ISBLANK(J122)),VLOOKUP(J122,'2D.Report SMS TYN'!$D$5:$J$1005,7,FALSE),""),"")</f>
        <v/>
      </c>
      <c r="P122" s="140" t="str">
        <f>IF($N122="Complete",IF(NOT(ISBLANK(K122)),VLOOKUP(K122,'2D.Report SMS TYN'!$D$5:$J$1005,7,FALSE),""),"")</f>
        <v/>
      </c>
      <c r="Q122" s="140" t="str">
        <f>IF($N122="Complete",IF(NOT(ISBLANK(L122)),VLOOKUP(L122,'2D.Report SMS TYN'!$D$5:$J$1005,7,FALSE),""),"")</f>
        <v/>
      </c>
      <c r="R122" s="140" t="str">
        <f>IF(N122="Complete",IF(COUNTIF($J$12:$J122,$J122)+COUNTIF($K$12:$K122,$J122)+COUNTIF($L$12:$L122,$J122)&gt;1,"Data Duplicate",""),"")</f>
        <v/>
      </c>
      <c r="S122" s="140" t="str">
        <f>IF($N122="Complete",VLOOKUP($B122,'2C.Report TOS PostCall'!$B$2:$U$842,2,FALSE)," ")</f>
        <v xml:space="preserve"> </v>
      </c>
      <c r="T122" s="140" t="str">
        <f>IF($N122="Complete",VLOOKUP($B122,'2C.Report TOS PostCall'!$B$2:$U$842,4,FALSE)," ")</f>
        <v xml:space="preserve"> </v>
      </c>
      <c r="U122" s="140" t="str">
        <f>IF($N122="Complete",VLOOKUP($B122,'2C.Report TOS PostCall'!$B$2:$U$842,7,FALSE)," ")</f>
        <v xml:space="preserve"> </v>
      </c>
      <c r="V122" s="140" t="str">
        <f>IF($N122="Complete",VLOOKUP($B122,'2C.Report TOS PostCall'!$B$2:$U$842,5,FALSE)," ")</f>
        <v xml:space="preserve"> </v>
      </c>
      <c r="W122" s="140" t="str">
        <f>IF($N122="Complete",VLOOKUP($B122,'2C.Report TOS PostCall'!$B$2:$U$842,6,FALSE)," ")</f>
        <v xml:space="preserve"> </v>
      </c>
      <c r="X122" s="140" t="str">
        <f>IF($N122="Complete",VLOOKUP($B122,'2C.Report TOS PostCall'!$B$2:$U$842,8,FALSE)," ")</f>
        <v xml:space="preserve"> </v>
      </c>
      <c r="Y122" s="140" t="str">
        <f>IF($N122="Complete",VLOOKUP($B122,'2C.Report TOS PostCall'!$B$2:$U$842,9,FALSE)," ")</f>
        <v xml:space="preserve"> </v>
      </c>
      <c r="Z122" s="140" t="str">
        <f>IF($N122="Complete",VLOOKUP($B122,'2C.Report TOS PostCall'!$B$2:$U$842,11,FALSE)," ")</f>
        <v xml:space="preserve"> </v>
      </c>
      <c r="AA122" s="140" t="str">
        <f>IF($N122="Complete",VLOOKUP($B122,'2C.Report TOS PostCall'!$B$2:$U$842,12,FALSE)," ")</f>
        <v xml:space="preserve"> </v>
      </c>
      <c r="AB122" s="140" t="str">
        <f>IF($N122="Complete",VLOOKUP($B122,'2C.Report TOS PostCall'!$B$2:$U$842,13,FALSE)," ")</f>
        <v xml:space="preserve"> </v>
      </c>
      <c r="AC122" s="140" t="str">
        <f>IF($N122="Complete",VLOOKUP($B122,'2C.Report TOS PostCall'!$B$2:$U$842,14,FALSE)," ")</f>
        <v xml:space="preserve"> </v>
      </c>
      <c r="AD122" s="140" t="str">
        <f>IF($N122="Complete",VLOOKUP($B122,'2C.Report TOS PostCall'!$B$2:$U$842,16,FALSE)," ")</f>
        <v xml:space="preserve"> </v>
      </c>
      <c r="AE122" s="140" t="str">
        <f>IF($N122="Complete",VLOOKUP($B122,'2C.Report TOS PostCall'!$B$2:$U$842,15,FALSE)," ")</f>
        <v xml:space="preserve"> </v>
      </c>
      <c r="AF122" s="140" t="str">
        <f>IF($N122="Complete",VLOOKUP($B122,'2C.Report TOS PostCall'!$B$2:$U$842,17,FALSE)," ")</f>
        <v xml:space="preserve"> </v>
      </c>
      <c r="AK122" s="17"/>
    </row>
    <row r="123" spans="1:37" s="16" customFormat="1">
      <c r="A123" s="18">
        <v>112</v>
      </c>
      <c r="B123" s="19"/>
      <c r="C123" s="19"/>
      <c r="D123" s="62"/>
      <c r="E123" s="62"/>
      <c r="F123" s="69"/>
      <c r="G123" s="69"/>
      <c r="H123" s="62"/>
      <c r="I123" s="69"/>
      <c r="J123" s="75"/>
      <c r="K123" s="75"/>
      <c r="L123" s="75"/>
      <c r="M123" s="75"/>
      <c r="N123" s="62"/>
      <c r="O123" s="140" t="str">
        <f>IF($N123="Complete",IF(NOT(ISBLANK(J123)),VLOOKUP(J123,'2D.Report SMS TYN'!$D$5:$J$1005,7,FALSE),""),"")</f>
        <v/>
      </c>
      <c r="P123" s="140" t="str">
        <f>IF($N123="Complete",IF(NOT(ISBLANK(K123)),VLOOKUP(K123,'2D.Report SMS TYN'!$D$5:$J$1005,7,FALSE),""),"")</f>
        <v/>
      </c>
      <c r="Q123" s="140" t="str">
        <f>IF($N123="Complete",IF(NOT(ISBLANK(L123)),VLOOKUP(L123,'2D.Report SMS TYN'!$D$5:$J$1005,7,FALSE),""),"")</f>
        <v/>
      </c>
      <c r="R123" s="140" t="str">
        <f>IF(N123="Complete",IF(COUNTIF($J$12:$J123,$J123)+COUNTIF($K$12:$K123,$J123)+COUNTIF($L$12:$L123,$J123)&gt;1,"Data Duplicate",""),"")</f>
        <v/>
      </c>
      <c r="S123" s="140" t="str">
        <f>IF($N123="Complete",VLOOKUP($B123,'2C.Report TOS PostCall'!$B$2:$U$842,2,FALSE)," ")</f>
        <v xml:space="preserve"> </v>
      </c>
      <c r="T123" s="140" t="str">
        <f>IF($N123="Complete",VLOOKUP($B123,'2C.Report TOS PostCall'!$B$2:$U$842,4,FALSE)," ")</f>
        <v xml:space="preserve"> </v>
      </c>
      <c r="U123" s="140" t="str">
        <f>IF($N123="Complete",VLOOKUP($B123,'2C.Report TOS PostCall'!$B$2:$U$842,7,FALSE)," ")</f>
        <v xml:space="preserve"> </v>
      </c>
      <c r="V123" s="140" t="str">
        <f>IF($N123="Complete",VLOOKUP($B123,'2C.Report TOS PostCall'!$B$2:$U$842,5,FALSE)," ")</f>
        <v xml:space="preserve"> </v>
      </c>
      <c r="W123" s="140" t="str">
        <f>IF($N123="Complete",VLOOKUP($B123,'2C.Report TOS PostCall'!$B$2:$U$842,6,FALSE)," ")</f>
        <v xml:space="preserve"> </v>
      </c>
      <c r="X123" s="140" t="str">
        <f>IF($N123="Complete",VLOOKUP($B123,'2C.Report TOS PostCall'!$B$2:$U$842,8,FALSE)," ")</f>
        <v xml:space="preserve"> </v>
      </c>
      <c r="Y123" s="140" t="str">
        <f>IF($N123="Complete",VLOOKUP($B123,'2C.Report TOS PostCall'!$B$2:$U$842,9,FALSE)," ")</f>
        <v xml:space="preserve"> </v>
      </c>
      <c r="Z123" s="140" t="str">
        <f>IF($N123="Complete",VLOOKUP($B123,'2C.Report TOS PostCall'!$B$2:$U$842,11,FALSE)," ")</f>
        <v xml:space="preserve"> </v>
      </c>
      <c r="AA123" s="140" t="str">
        <f>IF($N123="Complete",VLOOKUP($B123,'2C.Report TOS PostCall'!$B$2:$U$842,12,FALSE)," ")</f>
        <v xml:space="preserve"> </v>
      </c>
      <c r="AB123" s="140" t="str">
        <f>IF($N123="Complete",VLOOKUP($B123,'2C.Report TOS PostCall'!$B$2:$U$842,13,FALSE)," ")</f>
        <v xml:space="preserve"> </v>
      </c>
      <c r="AC123" s="140" t="str">
        <f>IF($N123="Complete",VLOOKUP($B123,'2C.Report TOS PostCall'!$B$2:$U$842,14,FALSE)," ")</f>
        <v xml:space="preserve"> </v>
      </c>
      <c r="AD123" s="140" t="str">
        <f>IF($N123="Complete",VLOOKUP($B123,'2C.Report TOS PostCall'!$B$2:$U$842,16,FALSE)," ")</f>
        <v xml:space="preserve"> </v>
      </c>
      <c r="AE123" s="140" t="str">
        <f>IF($N123="Complete",VLOOKUP($B123,'2C.Report TOS PostCall'!$B$2:$U$842,15,FALSE)," ")</f>
        <v xml:space="preserve"> </v>
      </c>
      <c r="AF123" s="140" t="str">
        <f>IF($N123="Complete",VLOOKUP($B123,'2C.Report TOS PostCall'!$B$2:$U$842,17,FALSE)," ")</f>
        <v xml:space="preserve"> </v>
      </c>
      <c r="AK123" s="17"/>
    </row>
    <row r="124" spans="1:37" s="16" customFormat="1" ht="25.5" customHeight="1">
      <c r="A124" s="18">
        <v>113</v>
      </c>
      <c r="B124" s="19"/>
      <c r="C124" s="19"/>
      <c r="D124" s="62"/>
      <c r="E124" s="62"/>
      <c r="F124" s="69"/>
      <c r="G124" s="69"/>
      <c r="H124" s="62"/>
      <c r="I124" s="69"/>
      <c r="J124" s="73"/>
      <c r="K124" s="73"/>
      <c r="L124" s="73"/>
      <c r="M124" s="73"/>
      <c r="N124" s="62"/>
      <c r="O124" s="140" t="str">
        <f>IF($N124="Complete",IF(NOT(ISBLANK(J124)),VLOOKUP(J124,'2D.Report SMS TYN'!$D$5:$J$1005,7,FALSE),""),"")</f>
        <v/>
      </c>
      <c r="P124" s="140" t="str">
        <f>IF($N124="Complete",IF(NOT(ISBLANK(K124)),VLOOKUP(K124,'2D.Report SMS TYN'!$D$5:$J$1005,7,FALSE),""),"")</f>
        <v/>
      </c>
      <c r="Q124" s="140" t="str">
        <f>IF($N124="Complete",IF(NOT(ISBLANK(L124)),VLOOKUP(L124,'2D.Report SMS TYN'!$D$5:$J$1005,7,FALSE),""),"")</f>
        <v/>
      </c>
      <c r="R124" s="140" t="str">
        <f>IF(N124="Complete",IF(COUNTIF($J$12:$J124,$J124)+COUNTIF($K$12:$K124,$J124)+COUNTIF($L$12:$L124,$J124)&gt;1,"Data Duplicate",""),"")</f>
        <v/>
      </c>
      <c r="S124" s="140" t="str">
        <f>IF($N124="Complete",VLOOKUP($B124,'2C.Report TOS PostCall'!$B$2:$U$842,2,FALSE)," ")</f>
        <v xml:space="preserve"> </v>
      </c>
      <c r="T124" s="140" t="str">
        <f>IF($N124="Complete",VLOOKUP($B124,'2C.Report TOS PostCall'!$B$2:$U$842,4,FALSE)," ")</f>
        <v xml:space="preserve"> </v>
      </c>
      <c r="U124" s="140" t="str">
        <f>IF($N124="Complete",VLOOKUP($B124,'2C.Report TOS PostCall'!$B$2:$U$842,7,FALSE)," ")</f>
        <v xml:space="preserve"> </v>
      </c>
      <c r="V124" s="140" t="str">
        <f>IF($N124="Complete",VLOOKUP($B124,'2C.Report TOS PostCall'!$B$2:$U$842,5,FALSE)," ")</f>
        <v xml:space="preserve"> </v>
      </c>
      <c r="W124" s="140" t="str">
        <f>IF($N124="Complete",VLOOKUP($B124,'2C.Report TOS PostCall'!$B$2:$U$842,6,FALSE)," ")</f>
        <v xml:space="preserve"> </v>
      </c>
      <c r="X124" s="140" t="str">
        <f>IF($N124="Complete",VLOOKUP($B124,'2C.Report TOS PostCall'!$B$2:$U$842,8,FALSE)," ")</f>
        <v xml:space="preserve"> </v>
      </c>
      <c r="Y124" s="140" t="str">
        <f>IF($N124="Complete",VLOOKUP($B124,'2C.Report TOS PostCall'!$B$2:$U$842,9,FALSE)," ")</f>
        <v xml:space="preserve"> </v>
      </c>
      <c r="Z124" s="140" t="str">
        <f>IF($N124="Complete",VLOOKUP($B124,'2C.Report TOS PostCall'!$B$2:$U$842,11,FALSE)," ")</f>
        <v xml:space="preserve"> </v>
      </c>
      <c r="AA124" s="140" t="str">
        <f>IF($N124="Complete",VLOOKUP($B124,'2C.Report TOS PostCall'!$B$2:$U$842,12,FALSE)," ")</f>
        <v xml:space="preserve"> </v>
      </c>
      <c r="AB124" s="140" t="str">
        <f>IF($N124="Complete",VLOOKUP($B124,'2C.Report TOS PostCall'!$B$2:$U$842,13,FALSE)," ")</f>
        <v xml:space="preserve"> </v>
      </c>
      <c r="AC124" s="140" t="str">
        <f>IF($N124="Complete",VLOOKUP($B124,'2C.Report TOS PostCall'!$B$2:$U$842,14,FALSE)," ")</f>
        <v xml:space="preserve"> </v>
      </c>
      <c r="AD124" s="140" t="str">
        <f>IF($N124="Complete",VLOOKUP($B124,'2C.Report TOS PostCall'!$B$2:$U$842,16,FALSE)," ")</f>
        <v xml:space="preserve"> </v>
      </c>
      <c r="AE124" s="140" t="str">
        <f>IF($N124="Complete",VLOOKUP($B124,'2C.Report TOS PostCall'!$B$2:$U$842,15,FALSE)," ")</f>
        <v xml:space="preserve"> </v>
      </c>
      <c r="AF124" s="140" t="str">
        <f>IF($N124="Complete",VLOOKUP($B124,'2C.Report TOS PostCall'!$B$2:$U$842,17,FALSE)," ")</f>
        <v xml:space="preserve"> </v>
      </c>
      <c r="AK124" s="17"/>
    </row>
    <row r="125" spans="1:37" s="16" customFormat="1" ht="23.25" customHeight="1">
      <c r="A125" s="18">
        <v>114</v>
      </c>
      <c r="B125" s="19"/>
      <c r="C125" s="19"/>
      <c r="D125" s="62"/>
      <c r="E125" s="65"/>
      <c r="F125" s="63"/>
      <c r="G125" s="63"/>
      <c r="H125" s="64"/>
      <c r="I125" s="62"/>
      <c r="J125" s="66"/>
      <c r="K125" s="66"/>
      <c r="L125" s="66"/>
      <c r="M125" s="66"/>
      <c r="N125" s="62"/>
      <c r="O125" s="140" t="str">
        <f>IF($N125="Complete",IF(NOT(ISBLANK(J125)),VLOOKUP(J125,'2D.Report SMS TYN'!$D$5:$J$1005,7,FALSE),""),"")</f>
        <v/>
      </c>
      <c r="P125" s="140" t="str">
        <f>IF($N125="Complete",IF(NOT(ISBLANK(K125)),VLOOKUP(K125,'2D.Report SMS TYN'!$D$5:$J$1005,7,FALSE),""),"")</f>
        <v/>
      </c>
      <c r="Q125" s="140" t="str">
        <f>IF($N125="Complete",IF(NOT(ISBLANK(L125)),VLOOKUP(L125,'2D.Report SMS TYN'!$D$5:$J$1005,7,FALSE),""),"")</f>
        <v/>
      </c>
      <c r="R125" s="140" t="str">
        <f>IF(N125="Complete",IF(COUNTIF($J$12:$J125,$J125)+COUNTIF($K$12:$K125,$J125)+COUNTIF($L$12:$L125,$J125)&gt;1,"Data Duplicate",""),"")</f>
        <v/>
      </c>
      <c r="S125" s="140" t="str">
        <f>IF($N125="Complete",VLOOKUP($B125,'2C.Report TOS PostCall'!$B$2:$U$842,2,FALSE)," ")</f>
        <v xml:space="preserve"> </v>
      </c>
      <c r="T125" s="140" t="str">
        <f>IF($N125="Complete",VLOOKUP($B125,'2C.Report TOS PostCall'!$B$2:$U$842,4,FALSE)," ")</f>
        <v xml:space="preserve"> </v>
      </c>
      <c r="U125" s="140" t="str">
        <f>IF($N125="Complete",VLOOKUP($B125,'2C.Report TOS PostCall'!$B$2:$U$842,7,FALSE)," ")</f>
        <v xml:space="preserve"> </v>
      </c>
      <c r="V125" s="140" t="str">
        <f>IF($N125="Complete",VLOOKUP($B125,'2C.Report TOS PostCall'!$B$2:$U$842,5,FALSE)," ")</f>
        <v xml:space="preserve"> </v>
      </c>
      <c r="W125" s="140" t="str">
        <f>IF($N125="Complete",VLOOKUP($B125,'2C.Report TOS PostCall'!$B$2:$U$842,6,FALSE)," ")</f>
        <v xml:space="preserve"> </v>
      </c>
      <c r="X125" s="140" t="str">
        <f>IF($N125="Complete",VLOOKUP($B125,'2C.Report TOS PostCall'!$B$2:$U$842,8,FALSE)," ")</f>
        <v xml:space="preserve"> </v>
      </c>
      <c r="Y125" s="140" t="str">
        <f>IF($N125="Complete",VLOOKUP($B125,'2C.Report TOS PostCall'!$B$2:$U$842,9,FALSE)," ")</f>
        <v xml:space="preserve"> </v>
      </c>
      <c r="Z125" s="140" t="str">
        <f>IF($N125="Complete",VLOOKUP($B125,'2C.Report TOS PostCall'!$B$2:$U$842,11,FALSE)," ")</f>
        <v xml:space="preserve"> </v>
      </c>
      <c r="AA125" s="140" t="str">
        <f>IF($N125="Complete",VLOOKUP($B125,'2C.Report TOS PostCall'!$B$2:$U$842,12,FALSE)," ")</f>
        <v xml:space="preserve"> </v>
      </c>
      <c r="AB125" s="140" t="str">
        <f>IF($N125="Complete",VLOOKUP($B125,'2C.Report TOS PostCall'!$B$2:$U$842,13,FALSE)," ")</f>
        <v xml:space="preserve"> </v>
      </c>
      <c r="AC125" s="140" t="str">
        <f>IF($N125="Complete",VLOOKUP($B125,'2C.Report TOS PostCall'!$B$2:$U$842,14,FALSE)," ")</f>
        <v xml:space="preserve"> </v>
      </c>
      <c r="AD125" s="140" t="str">
        <f>IF($N125="Complete",VLOOKUP($B125,'2C.Report TOS PostCall'!$B$2:$U$842,16,FALSE)," ")</f>
        <v xml:space="preserve"> </v>
      </c>
      <c r="AE125" s="140" t="str">
        <f>IF($N125="Complete",VLOOKUP($B125,'2C.Report TOS PostCall'!$B$2:$U$842,15,FALSE)," ")</f>
        <v xml:space="preserve"> </v>
      </c>
      <c r="AF125" s="140" t="str">
        <f>IF($N125="Complete",VLOOKUP($B125,'2C.Report TOS PostCall'!$B$2:$U$842,17,FALSE)," ")</f>
        <v xml:space="preserve"> </v>
      </c>
      <c r="AK125" s="17"/>
    </row>
    <row r="126" spans="1:37" s="16" customFormat="1" ht="21.75" customHeight="1">
      <c r="A126" s="18">
        <v>115</v>
      </c>
      <c r="B126" s="19"/>
      <c r="C126" s="19"/>
      <c r="D126" s="62"/>
      <c r="E126" s="62"/>
      <c r="F126" s="69"/>
      <c r="G126" s="69"/>
      <c r="H126" s="62"/>
      <c r="I126" s="69"/>
      <c r="J126" s="74"/>
      <c r="K126" s="74"/>
      <c r="L126" s="74"/>
      <c r="M126" s="74"/>
      <c r="N126" s="62"/>
      <c r="O126" s="140" t="str">
        <f>IF($N126="Complete",IF(NOT(ISBLANK(J126)),VLOOKUP(J126,'2D.Report SMS TYN'!$D$5:$J$1005,7,FALSE),""),"")</f>
        <v/>
      </c>
      <c r="P126" s="140" t="str">
        <f>IF($N126="Complete",IF(NOT(ISBLANK(K126)),VLOOKUP(K126,'2D.Report SMS TYN'!$D$5:$J$1005,7,FALSE),""),"")</f>
        <v/>
      </c>
      <c r="Q126" s="140" t="str">
        <f>IF($N126="Complete",IF(NOT(ISBLANK(L126)),VLOOKUP(L126,'2D.Report SMS TYN'!$D$5:$J$1005,7,FALSE),""),"")</f>
        <v/>
      </c>
      <c r="R126" s="140" t="str">
        <f>IF(N126="Complete",IF(COUNTIF($J$12:$J126,$J126)+COUNTIF($K$12:$K126,$J126)+COUNTIF($L$12:$L126,$J126)&gt;1,"Data Duplicate",""),"")</f>
        <v/>
      </c>
      <c r="S126" s="140" t="str">
        <f>IF($N126="Complete",VLOOKUP($B126,'2C.Report TOS PostCall'!$B$2:$U$842,2,FALSE)," ")</f>
        <v xml:space="preserve"> </v>
      </c>
      <c r="T126" s="140" t="str">
        <f>IF($N126="Complete",VLOOKUP($B126,'2C.Report TOS PostCall'!$B$2:$U$842,4,FALSE)," ")</f>
        <v xml:space="preserve"> </v>
      </c>
      <c r="U126" s="140" t="str">
        <f>IF($N126="Complete",VLOOKUP($B126,'2C.Report TOS PostCall'!$B$2:$U$842,7,FALSE)," ")</f>
        <v xml:space="preserve"> </v>
      </c>
      <c r="V126" s="140" t="str">
        <f>IF($N126="Complete",VLOOKUP($B126,'2C.Report TOS PostCall'!$B$2:$U$842,5,FALSE)," ")</f>
        <v xml:space="preserve"> </v>
      </c>
      <c r="W126" s="140" t="str">
        <f>IF($N126="Complete",VLOOKUP($B126,'2C.Report TOS PostCall'!$B$2:$U$842,6,FALSE)," ")</f>
        <v xml:space="preserve"> </v>
      </c>
      <c r="X126" s="140" t="str">
        <f>IF($N126="Complete",VLOOKUP($B126,'2C.Report TOS PostCall'!$B$2:$U$842,8,FALSE)," ")</f>
        <v xml:space="preserve"> </v>
      </c>
      <c r="Y126" s="140" t="str">
        <f>IF($N126="Complete",VLOOKUP($B126,'2C.Report TOS PostCall'!$B$2:$U$842,9,FALSE)," ")</f>
        <v xml:space="preserve"> </v>
      </c>
      <c r="Z126" s="140" t="str">
        <f>IF($N126="Complete",VLOOKUP($B126,'2C.Report TOS PostCall'!$B$2:$U$842,11,FALSE)," ")</f>
        <v xml:space="preserve"> </v>
      </c>
      <c r="AA126" s="140" t="str">
        <f>IF($N126="Complete",VLOOKUP($B126,'2C.Report TOS PostCall'!$B$2:$U$842,12,FALSE)," ")</f>
        <v xml:space="preserve"> </v>
      </c>
      <c r="AB126" s="140" t="str">
        <f>IF($N126="Complete",VLOOKUP($B126,'2C.Report TOS PostCall'!$B$2:$U$842,13,FALSE)," ")</f>
        <v xml:space="preserve"> </v>
      </c>
      <c r="AC126" s="140" t="str">
        <f>IF($N126="Complete",VLOOKUP($B126,'2C.Report TOS PostCall'!$B$2:$U$842,14,FALSE)," ")</f>
        <v xml:space="preserve"> </v>
      </c>
      <c r="AD126" s="140" t="str">
        <f>IF($N126="Complete",VLOOKUP($B126,'2C.Report TOS PostCall'!$B$2:$U$842,16,FALSE)," ")</f>
        <v xml:space="preserve"> </v>
      </c>
      <c r="AE126" s="140" t="str">
        <f>IF($N126="Complete",VLOOKUP($B126,'2C.Report TOS PostCall'!$B$2:$U$842,15,FALSE)," ")</f>
        <v xml:space="preserve"> </v>
      </c>
      <c r="AF126" s="140" t="str">
        <f>IF($N126="Complete",VLOOKUP($B126,'2C.Report TOS PostCall'!$B$2:$U$842,17,FALSE)," ")</f>
        <v xml:space="preserve"> </v>
      </c>
      <c r="AK126" s="17"/>
    </row>
    <row r="127" spans="1:37" s="16" customFormat="1" ht="20.25" customHeight="1">
      <c r="A127" s="18">
        <v>116</v>
      </c>
      <c r="B127" s="19"/>
      <c r="C127" s="19"/>
      <c r="D127" s="62"/>
      <c r="E127" s="65"/>
      <c r="F127" s="63"/>
      <c r="G127" s="63"/>
      <c r="H127" s="64"/>
      <c r="I127" s="62"/>
      <c r="J127" s="66"/>
      <c r="K127" s="66"/>
      <c r="L127" s="66"/>
      <c r="M127" s="66"/>
      <c r="N127" s="62"/>
      <c r="O127" s="140" t="str">
        <f>IF($N127="Complete",IF(NOT(ISBLANK(J127)),VLOOKUP(J127,'2D.Report SMS TYN'!$D$5:$J$1005,7,FALSE),""),"")</f>
        <v/>
      </c>
      <c r="P127" s="140" t="str">
        <f>IF($N127="Complete",IF(NOT(ISBLANK(K127)),VLOOKUP(K127,'2D.Report SMS TYN'!$D$5:$J$1005,7,FALSE),""),"")</f>
        <v/>
      </c>
      <c r="Q127" s="140" t="str">
        <f>IF($N127="Complete",IF(NOT(ISBLANK(L127)),VLOOKUP(L127,'2D.Report SMS TYN'!$D$5:$J$1005,7,FALSE),""),"")</f>
        <v/>
      </c>
      <c r="R127" s="140" t="str">
        <f>IF(N127="Complete",IF(COUNTIF($J$12:$J127,$J127)+COUNTIF($K$12:$K127,$J127)+COUNTIF($L$12:$L127,$J127)&gt;1,"Data Duplicate",""),"")</f>
        <v/>
      </c>
      <c r="S127" s="140" t="str">
        <f>IF($N127="Complete",VLOOKUP($B127,'2C.Report TOS PostCall'!$B$2:$U$842,2,FALSE)," ")</f>
        <v xml:space="preserve"> </v>
      </c>
      <c r="T127" s="140" t="str">
        <f>IF($N127="Complete",VLOOKUP($B127,'2C.Report TOS PostCall'!$B$2:$U$842,4,FALSE)," ")</f>
        <v xml:space="preserve"> </v>
      </c>
      <c r="U127" s="140" t="str">
        <f>IF($N127="Complete",VLOOKUP($B127,'2C.Report TOS PostCall'!$B$2:$U$842,7,FALSE)," ")</f>
        <v xml:space="preserve"> </v>
      </c>
      <c r="V127" s="140" t="str">
        <f>IF($N127="Complete",VLOOKUP($B127,'2C.Report TOS PostCall'!$B$2:$U$842,5,FALSE)," ")</f>
        <v xml:space="preserve"> </v>
      </c>
      <c r="W127" s="140" t="str">
        <f>IF($N127="Complete",VLOOKUP($B127,'2C.Report TOS PostCall'!$B$2:$U$842,6,FALSE)," ")</f>
        <v xml:space="preserve"> </v>
      </c>
      <c r="X127" s="140" t="str">
        <f>IF($N127="Complete",VLOOKUP($B127,'2C.Report TOS PostCall'!$B$2:$U$842,8,FALSE)," ")</f>
        <v xml:space="preserve"> </v>
      </c>
      <c r="Y127" s="140" t="str">
        <f>IF($N127="Complete",VLOOKUP($B127,'2C.Report TOS PostCall'!$B$2:$U$842,9,FALSE)," ")</f>
        <v xml:space="preserve"> </v>
      </c>
      <c r="Z127" s="140" t="str">
        <f>IF($N127="Complete",VLOOKUP($B127,'2C.Report TOS PostCall'!$B$2:$U$842,11,FALSE)," ")</f>
        <v xml:space="preserve"> </v>
      </c>
      <c r="AA127" s="140" t="str">
        <f>IF($N127="Complete",VLOOKUP($B127,'2C.Report TOS PostCall'!$B$2:$U$842,12,FALSE)," ")</f>
        <v xml:space="preserve"> </v>
      </c>
      <c r="AB127" s="140" t="str">
        <f>IF($N127="Complete",VLOOKUP($B127,'2C.Report TOS PostCall'!$B$2:$U$842,13,FALSE)," ")</f>
        <v xml:space="preserve"> </v>
      </c>
      <c r="AC127" s="140" t="str">
        <f>IF($N127="Complete",VLOOKUP($B127,'2C.Report TOS PostCall'!$B$2:$U$842,14,FALSE)," ")</f>
        <v xml:space="preserve"> </v>
      </c>
      <c r="AD127" s="140" t="str">
        <f>IF($N127="Complete",VLOOKUP($B127,'2C.Report TOS PostCall'!$B$2:$U$842,16,FALSE)," ")</f>
        <v xml:space="preserve"> </v>
      </c>
      <c r="AE127" s="140" t="str">
        <f>IF($N127="Complete",VLOOKUP($B127,'2C.Report TOS PostCall'!$B$2:$U$842,15,FALSE)," ")</f>
        <v xml:space="preserve"> </v>
      </c>
      <c r="AF127" s="140" t="str">
        <f>IF($N127="Complete",VLOOKUP($B127,'2C.Report TOS PostCall'!$B$2:$U$842,17,FALSE)," ")</f>
        <v xml:space="preserve"> </v>
      </c>
      <c r="AK127" s="17"/>
    </row>
    <row r="128" spans="1:37" s="16" customFormat="1">
      <c r="A128" s="18">
        <v>117</v>
      </c>
      <c r="B128" s="19"/>
      <c r="C128" s="19"/>
      <c r="D128" s="62"/>
      <c r="E128" s="62"/>
      <c r="F128" s="67"/>
      <c r="G128" s="67"/>
      <c r="H128" s="67"/>
      <c r="I128" s="67"/>
      <c r="J128" s="68"/>
      <c r="K128" s="68"/>
      <c r="L128" s="68"/>
      <c r="M128" s="68"/>
      <c r="N128" s="62"/>
      <c r="O128" s="140" t="str">
        <f>IF($N128="Complete",IF(NOT(ISBLANK(J128)),VLOOKUP(J128,'2D.Report SMS TYN'!$D$5:$J$1005,7,FALSE),""),"")</f>
        <v/>
      </c>
      <c r="P128" s="140" t="str">
        <f>IF($N128="Complete",IF(NOT(ISBLANK(K128)),VLOOKUP(K128,'2D.Report SMS TYN'!$D$5:$J$1005,7,FALSE),""),"")</f>
        <v/>
      </c>
      <c r="Q128" s="140" t="str">
        <f>IF($N128="Complete",IF(NOT(ISBLANK(L128)),VLOOKUP(L128,'2D.Report SMS TYN'!$D$5:$J$1005,7,FALSE),""),"")</f>
        <v/>
      </c>
      <c r="R128" s="140" t="str">
        <f>IF(N128="Complete",IF(COUNTIF($J$12:$J128,$J128)+COUNTIF($K$12:$K128,$J128)+COUNTIF($L$12:$L128,$J128)&gt;1,"Data Duplicate",""),"")</f>
        <v/>
      </c>
      <c r="S128" s="140" t="str">
        <f>IF($N128="Complete",VLOOKUP($B128,'2C.Report TOS PostCall'!$B$2:$U$842,2,FALSE)," ")</f>
        <v xml:space="preserve"> </v>
      </c>
      <c r="T128" s="140" t="str">
        <f>IF($N128="Complete",VLOOKUP($B128,'2C.Report TOS PostCall'!$B$2:$U$842,4,FALSE)," ")</f>
        <v xml:space="preserve"> </v>
      </c>
      <c r="U128" s="140" t="str">
        <f>IF($N128="Complete",VLOOKUP($B128,'2C.Report TOS PostCall'!$B$2:$U$842,7,FALSE)," ")</f>
        <v xml:space="preserve"> </v>
      </c>
      <c r="V128" s="140" t="str">
        <f>IF($N128="Complete",VLOOKUP($B128,'2C.Report TOS PostCall'!$B$2:$U$842,5,FALSE)," ")</f>
        <v xml:space="preserve"> </v>
      </c>
      <c r="W128" s="140" t="str">
        <f>IF($N128="Complete",VLOOKUP($B128,'2C.Report TOS PostCall'!$B$2:$U$842,6,FALSE)," ")</f>
        <v xml:space="preserve"> </v>
      </c>
      <c r="X128" s="140" t="str">
        <f>IF($N128="Complete",VLOOKUP($B128,'2C.Report TOS PostCall'!$B$2:$U$842,8,FALSE)," ")</f>
        <v xml:space="preserve"> </v>
      </c>
      <c r="Y128" s="140" t="str">
        <f>IF($N128="Complete",VLOOKUP($B128,'2C.Report TOS PostCall'!$B$2:$U$842,9,FALSE)," ")</f>
        <v xml:space="preserve"> </v>
      </c>
      <c r="Z128" s="140" t="str">
        <f>IF($N128="Complete",VLOOKUP($B128,'2C.Report TOS PostCall'!$B$2:$U$842,11,FALSE)," ")</f>
        <v xml:space="preserve"> </v>
      </c>
      <c r="AA128" s="140" t="str">
        <f>IF($N128="Complete",VLOOKUP($B128,'2C.Report TOS PostCall'!$B$2:$U$842,12,FALSE)," ")</f>
        <v xml:space="preserve"> </v>
      </c>
      <c r="AB128" s="140" t="str">
        <f>IF($N128="Complete",VLOOKUP($B128,'2C.Report TOS PostCall'!$B$2:$U$842,13,FALSE)," ")</f>
        <v xml:space="preserve"> </v>
      </c>
      <c r="AC128" s="140" t="str">
        <f>IF($N128="Complete",VLOOKUP($B128,'2C.Report TOS PostCall'!$B$2:$U$842,14,FALSE)," ")</f>
        <v xml:space="preserve"> </v>
      </c>
      <c r="AD128" s="140" t="str">
        <f>IF($N128="Complete",VLOOKUP($B128,'2C.Report TOS PostCall'!$B$2:$U$842,16,FALSE)," ")</f>
        <v xml:space="preserve"> </v>
      </c>
      <c r="AE128" s="140" t="str">
        <f>IF($N128="Complete",VLOOKUP($B128,'2C.Report TOS PostCall'!$B$2:$U$842,15,FALSE)," ")</f>
        <v xml:space="preserve"> </v>
      </c>
      <c r="AF128" s="140" t="str">
        <f>IF($N128="Complete",VLOOKUP($B128,'2C.Report TOS PostCall'!$B$2:$U$842,17,FALSE)," ")</f>
        <v xml:space="preserve"> </v>
      </c>
      <c r="AK128" s="17"/>
    </row>
    <row r="129" spans="1:37" s="16" customFormat="1">
      <c r="A129" s="18">
        <v>118</v>
      </c>
      <c r="B129" s="19"/>
      <c r="C129" s="19"/>
      <c r="D129" s="62"/>
      <c r="E129" s="65"/>
      <c r="F129" s="63"/>
      <c r="G129" s="63"/>
      <c r="H129" s="64"/>
      <c r="I129" s="62"/>
      <c r="J129" s="66"/>
      <c r="K129" s="66"/>
      <c r="L129" s="66"/>
      <c r="M129" s="66"/>
      <c r="N129" s="62"/>
      <c r="O129" s="140" t="str">
        <f>IF($N129="Complete",IF(NOT(ISBLANK(J129)),VLOOKUP(J129,'2D.Report SMS TYN'!$D$5:$J$1005,7,FALSE),""),"")</f>
        <v/>
      </c>
      <c r="P129" s="140" t="str">
        <f>IF($N129="Complete",IF(NOT(ISBLANK(K129)),VLOOKUP(K129,'2D.Report SMS TYN'!$D$5:$J$1005,7,FALSE),""),"")</f>
        <v/>
      </c>
      <c r="Q129" s="140" t="str">
        <f>IF($N129="Complete",IF(NOT(ISBLANK(L129)),VLOOKUP(L129,'2D.Report SMS TYN'!$D$5:$J$1005,7,FALSE),""),"")</f>
        <v/>
      </c>
      <c r="R129" s="140" t="str">
        <f>IF(N129="Complete",IF(COUNTIF($J$12:$J129,$J129)+COUNTIF($K$12:$K129,$J129)+COUNTIF($L$12:$L129,$J129)&gt;1,"Data Duplicate",""),"")</f>
        <v/>
      </c>
      <c r="S129" s="140" t="str">
        <f>IF($N129="Complete",VLOOKUP($B129,'2C.Report TOS PostCall'!$B$2:$U$842,2,FALSE)," ")</f>
        <v xml:space="preserve"> </v>
      </c>
      <c r="T129" s="140" t="str">
        <f>IF($N129="Complete",VLOOKUP($B129,'2C.Report TOS PostCall'!$B$2:$U$842,4,FALSE)," ")</f>
        <v xml:space="preserve"> </v>
      </c>
      <c r="U129" s="140" t="str">
        <f>IF($N129="Complete",VLOOKUP($B129,'2C.Report TOS PostCall'!$B$2:$U$842,7,FALSE)," ")</f>
        <v xml:space="preserve"> </v>
      </c>
      <c r="V129" s="140" t="str">
        <f>IF($N129="Complete",VLOOKUP($B129,'2C.Report TOS PostCall'!$B$2:$U$842,5,FALSE)," ")</f>
        <v xml:space="preserve"> </v>
      </c>
      <c r="W129" s="140" t="str">
        <f>IF($N129="Complete",VLOOKUP($B129,'2C.Report TOS PostCall'!$B$2:$U$842,6,FALSE)," ")</f>
        <v xml:space="preserve"> </v>
      </c>
      <c r="X129" s="140" t="str">
        <f>IF($N129="Complete",VLOOKUP($B129,'2C.Report TOS PostCall'!$B$2:$U$842,8,FALSE)," ")</f>
        <v xml:space="preserve"> </v>
      </c>
      <c r="Y129" s="140" t="str">
        <f>IF($N129="Complete",VLOOKUP($B129,'2C.Report TOS PostCall'!$B$2:$U$842,9,FALSE)," ")</f>
        <v xml:space="preserve"> </v>
      </c>
      <c r="Z129" s="140" t="str">
        <f>IF($N129="Complete",VLOOKUP($B129,'2C.Report TOS PostCall'!$B$2:$U$842,11,FALSE)," ")</f>
        <v xml:space="preserve"> </v>
      </c>
      <c r="AA129" s="140" t="str">
        <f>IF($N129="Complete",VLOOKUP($B129,'2C.Report TOS PostCall'!$B$2:$U$842,12,FALSE)," ")</f>
        <v xml:space="preserve"> </v>
      </c>
      <c r="AB129" s="140" t="str">
        <f>IF($N129="Complete",VLOOKUP($B129,'2C.Report TOS PostCall'!$B$2:$U$842,13,FALSE)," ")</f>
        <v xml:space="preserve"> </v>
      </c>
      <c r="AC129" s="140" t="str">
        <f>IF($N129="Complete",VLOOKUP($B129,'2C.Report TOS PostCall'!$B$2:$U$842,14,FALSE)," ")</f>
        <v xml:space="preserve"> </v>
      </c>
      <c r="AD129" s="140" t="str">
        <f>IF($N129="Complete",VLOOKUP($B129,'2C.Report TOS PostCall'!$B$2:$U$842,16,FALSE)," ")</f>
        <v xml:space="preserve"> </v>
      </c>
      <c r="AE129" s="140" t="str">
        <f>IF($N129="Complete",VLOOKUP($B129,'2C.Report TOS PostCall'!$B$2:$U$842,15,FALSE)," ")</f>
        <v xml:space="preserve"> </v>
      </c>
      <c r="AF129" s="140" t="str">
        <f>IF($N129="Complete",VLOOKUP($B129,'2C.Report TOS PostCall'!$B$2:$U$842,17,FALSE)," ")</f>
        <v xml:space="preserve"> </v>
      </c>
      <c r="AK129" s="17"/>
    </row>
    <row r="130" spans="1:37" s="16" customFormat="1">
      <c r="A130" s="18">
        <v>119</v>
      </c>
      <c r="B130" s="19"/>
      <c r="C130" s="19"/>
      <c r="D130" s="62"/>
      <c r="E130" s="65"/>
      <c r="F130" s="62"/>
      <c r="G130" s="62"/>
      <c r="H130" s="64"/>
      <c r="I130" s="62"/>
      <c r="J130" s="66"/>
      <c r="K130" s="66"/>
      <c r="L130" s="66"/>
      <c r="M130" s="66"/>
      <c r="N130" s="62"/>
      <c r="O130" s="140" t="str">
        <f>IF($N130="Complete",IF(NOT(ISBLANK(J130)),VLOOKUP(J130,'2D.Report SMS TYN'!$D$5:$J$1005,7,FALSE),""),"")</f>
        <v/>
      </c>
      <c r="P130" s="140" t="str">
        <f>IF($N130="Complete",IF(NOT(ISBLANK(K130)),VLOOKUP(K130,'2D.Report SMS TYN'!$D$5:$J$1005,7,FALSE),""),"")</f>
        <v/>
      </c>
      <c r="Q130" s="140" t="str">
        <f>IF($N130="Complete",IF(NOT(ISBLANK(L130)),VLOOKUP(L130,'2D.Report SMS TYN'!$D$5:$J$1005,7,FALSE),""),"")</f>
        <v/>
      </c>
      <c r="R130" s="140" t="str">
        <f>IF(N130="Complete",IF(COUNTIF($J$12:$J130,$J130)+COUNTIF($K$12:$K130,$J130)+COUNTIF($L$12:$L130,$J130)&gt;1,"Data Duplicate",""),"")</f>
        <v/>
      </c>
      <c r="S130" s="140" t="str">
        <f>IF($N130="Complete",VLOOKUP($B130,'2C.Report TOS PostCall'!$B$2:$U$842,2,FALSE)," ")</f>
        <v xml:space="preserve"> </v>
      </c>
      <c r="T130" s="140" t="str">
        <f>IF($N130="Complete",VLOOKUP($B130,'2C.Report TOS PostCall'!$B$2:$U$842,4,FALSE)," ")</f>
        <v xml:space="preserve"> </v>
      </c>
      <c r="U130" s="140" t="str">
        <f>IF($N130="Complete",VLOOKUP($B130,'2C.Report TOS PostCall'!$B$2:$U$842,7,FALSE)," ")</f>
        <v xml:space="preserve"> </v>
      </c>
      <c r="V130" s="140" t="str">
        <f>IF($N130="Complete",VLOOKUP($B130,'2C.Report TOS PostCall'!$B$2:$U$842,5,FALSE)," ")</f>
        <v xml:space="preserve"> </v>
      </c>
      <c r="W130" s="140" t="str">
        <f>IF($N130="Complete",VLOOKUP($B130,'2C.Report TOS PostCall'!$B$2:$U$842,6,FALSE)," ")</f>
        <v xml:space="preserve"> </v>
      </c>
      <c r="X130" s="140" t="str">
        <f>IF($N130="Complete",VLOOKUP($B130,'2C.Report TOS PostCall'!$B$2:$U$842,8,FALSE)," ")</f>
        <v xml:space="preserve"> </v>
      </c>
      <c r="Y130" s="140" t="str">
        <f>IF($N130="Complete",VLOOKUP($B130,'2C.Report TOS PostCall'!$B$2:$U$842,9,FALSE)," ")</f>
        <v xml:space="preserve"> </v>
      </c>
      <c r="Z130" s="140" t="str">
        <f>IF($N130="Complete",VLOOKUP($B130,'2C.Report TOS PostCall'!$B$2:$U$842,11,FALSE)," ")</f>
        <v xml:space="preserve"> </v>
      </c>
      <c r="AA130" s="140" t="str">
        <f>IF($N130="Complete",VLOOKUP($B130,'2C.Report TOS PostCall'!$B$2:$U$842,12,FALSE)," ")</f>
        <v xml:space="preserve"> </v>
      </c>
      <c r="AB130" s="140" t="str">
        <f>IF($N130="Complete",VLOOKUP($B130,'2C.Report TOS PostCall'!$B$2:$U$842,13,FALSE)," ")</f>
        <v xml:space="preserve"> </v>
      </c>
      <c r="AC130" s="140" t="str">
        <f>IF($N130="Complete",VLOOKUP($B130,'2C.Report TOS PostCall'!$B$2:$U$842,14,FALSE)," ")</f>
        <v xml:space="preserve"> </v>
      </c>
      <c r="AD130" s="140" t="str">
        <f>IF($N130="Complete",VLOOKUP($B130,'2C.Report TOS PostCall'!$B$2:$U$842,16,FALSE)," ")</f>
        <v xml:space="preserve"> </v>
      </c>
      <c r="AE130" s="140" t="str">
        <f>IF($N130="Complete",VLOOKUP($B130,'2C.Report TOS PostCall'!$B$2:$U$842,15,FALSE)," ")</f>
        <v xml:space="preserve"> </v>
      </c>
      <c r="AF130" s="140" t="str">
        <f>IF($N130="Complete",VLOOKUP($B130,'2C.Report TOS PostCall'!$B$2:$U$842,17,FALSE)," ")</f>
        <v xml:space="preserve"> </v>
      </c>
      <c r="AK130" s="17"/>
    </row>
    <row r="131" spans="1:37" s="16" customFormat="1">
      <c r="A131" s="18">
        <v>120</v>
      </c>
      <c r="B131" s="19"/>
      <c r="C131" s="19"/>
      <c r="D131" s="62"/>
      <c r="E131" s="62"/>
      <c r="F131" s="67"/>
      <c r="G131" s="69"/>
      <c r="H131" s="62"/>
      <c r="I131" s="69"/>
      <c r="J131" s="73"/>
      <c r="K131" s="73"/>
      <c r="L131" s="73"/>
      <c r="M131" s="73"/>
      <c r="N131" s="62"/>
      <c r="O131" s="140" t="str">
        <f>IF($N131="Complete",IF(NOT(ISBLANK(J131)),VLOOKUP(J131,'2D.Report SMS TYN'!$D$5:$J$1005,7,FALSE),""),"")</f>
        <v/>
      </c>
      <c r="P131" s="140" t="str">
        <f>IF($N131="Complete",IF(NOT(ISBLANK(K131)),VLOOKUP(K131,'2D.Report SMS TYN'!$D$5:$J$1005,7,FALSE),""),"")</f>
        <v/>
      </c>
      <c r="Q131" s="140" t="str">
        <f>IF($N131="Complete",IF(NOT(ISBLANK(L131)),VLOOKUP(L131,'2D.Report SMS TYN'!$D$5:$J$1005,7,FALSE),""),"")</f>
        <v/>
      </c>
      <c r="R131" s="140" t="str">
        <f>IF(N131="Complete",IF(COUNTIF($J$12:$J131,$J131)+COUNTIF($K$12:$K131,$J131)+COUNTIF($L$12:$L131,$J131)&gt;1,"Data Duplicate",""),"")</f>
        <v/>
      </c>
      <c r="S131" s="140" t="str">
        <f>IF($N131="Complete",VLOOKUP($B131,'2C.Report TOS PostCall'!$B$2:$U$842,2,FALSE)," ")</f>
        <v xml:space="preserve"> </v>
      </c>
      <c r="T131" s="140" t="str">
        <f>IF($N131="Complete",VLOOKUP($B131,'2C.Report TOS PostCall'!$B$2:$U$842,4,FALSE)," ")</f>
        <v xml:space="preserve"> </v>
      </c>
      <c r="U131" s="140" t="str">
        <f>IF($N131="Complete",VLOOKUP($B131,'2C.Report TOS PostCall'!$B$2:$U$842,7,FALSE)," ")</f>
        <v xml:space="preserve"> </v>
      </c>
      <c r="V131" s="140" t="str">
        <f>IF($N131="Complete",VLOOKUP($B131,'2C.Report TOS PostCall'!$B$2:$U$842,5,FALSE)," ")</f>
        <v xml:space="preserve"> </v>
      </c>
      <c r="W131" s="140" t="str">
        <f>IF($N131="Complete",VLOOKUP($B131,'2C.Report TOS PostCall'!$B$2:$U$842,6,FALSE)," ")</f>
        <v xml:space="preserve"> </v>
      </c>
      <c r="X131" s="140" t="str">
        <f>IF($N131="Complete",VLOOKUP($B131,'2C.Report TOS PostCall'!$B$2:$U$842,8,FALSE)," ")</f>
        <v xml:space="preserve"> </v>
      </c>
      <c r="Y131" s="140" t="str">
        <f>IF($N131="Complete",VLOOKUP($B131,'2C.Report TOS PostCall'!$B$2:$U$842,9,FALSE)," ")</f>
        <v xml:space="preserve"> </v>
      </c>
      <c r="Z131" s="140" t="str">
        <f>IF($N131="Complete",VLOOKUP($B131,'2C.Report TOS PostCall'!$B$2:$U$842,11,FALSE)," ")</f>
        <v xml:space="preserve"> </v>
      </c>
      <c r="AA131" s="140" t="str">
        <f>IF($N131="Complete",VLOOKUP($B131,'2C.Report TOS PostCall'!$B$2:$U$842,12,FALSE)," ")</f>
        <v xml:space="preserve"> </v>
      </c>
      <c r="AB131" s="140" t="str">
        <f>IF($N131="Complete",VLOOKUP($B131,'2C.Report TOS PostCall'!$B$2:$U$842,13,FALSE)," ")</f>
        <v xml:space="preserve"> </v>
      </c>
      <c r="AC131" s="140" t="str">
        <f>IF($N131="Complete",VLOOKUP($B131,'2C.Report TOS PostCall'!$B$2:$U$842,14,FALSE)," ")</f>
        <v xml:space="preserve"> </v>
      </c>
      <c r="AD131" s="140" t="str">
        <f>IF($N131="Complete",VLOOKUP($B131,'2C.Report TOS PostCall'!$B$2:$U$842,16,FALSE)," ")</f>
        <v xml:space="preserve"> </v>
      </c>
      <c r="AE131" s="140" t="str">
        <f>IF($N131="Complete",VLOOKUP($B131,'2C.Report TOS PostCall'!$B$2:$U$842,15,FALSE)," ")</f>
        <v xml:space="preserve"> </v>
      </c>
      <c r="AF131" s="140" t="str">
        <f>IF($N131="Complete",VLOOKUP($B131,'2C.Report TOS PostCall'!$B$2:$U$842,17,FALSE)," ")</f>
        <v xml:space="preserve"> </v>
      </c>
      <c r="AK131" s="17"/>
    </row>
    <row r="132" spans="1:37" s="16" customFormat="1">
      <c r="A132" s="18">
        <v>121</v>
      </c>
      <c r="B132" s="19"/>
      <c r="C132" s="19"/>
      <c r="D132" s="62"/>
      <c r="E132" s="65"/>
      <c r="F132" s="63"/>
      <c r="G132" s="63"/>
      <c r="H132" s="64"/>
      <c r="I132" s="62"/>
      <c r="J132" s="66"/>
      <c r="K132" s="66"/>
      <c r="L132" s="66"/>
      <c r="M132" s="66"/>
      <c r="N132" s="62"/>
      <c r="O132" s="140" t="str">
        <f>IF($N132="Complete",IF(NOT(ISBLANK(J132)),VLOOKUP(J132,'2D.Report SMS TYN'!$D$5:$J$1005,7,FALSE),""),"")</f>
        <v/>
      </c>
      <c r="P132" s="140" t="str">
        <f>IF($N132="Complete",IF(NOT(ISBLANK(K132)),VLOOKUP(K132,'2D.Report SMS TYN'!$D$5:$J$1005,7,FALSE),""),"")</f>
        <v/>
      </c>
      <c r="Q132" s="140" t="str">
        <f>IF($N132="Complete",IF(NOT(ISBLANK(L132)),VLOOKUP(L132,'2D.Report SMS TYN'!$D$5:$J$1005,7,FALSE),""),"")</f>
        <v/>
      </c>
      <c r="R132" s="140" t="str">
        <f>IF(N132="Complete",IF(COUNTIF($J$12:$J132,$J132)+COUNTIF($K$12:$K132,$J132)+COUNTIF($L$12:$L132,$J132)&gt;1,"Data Duplicate",""),"")</f>
        <v/>
      </c>
      <c r="S132" s="140" t="str">
        <f>IF($N132="Complete",VLOOKUP($B132,'2C.Report TOS PostCall'!$B$2:$U$842,2,FALSE)," ")</f>
        <v xml:space="preserve"> </v>
      </c>
      <c r="T132" s="140" t="str">
        <f>IF($N132="Complete",VLOOKUP($B132,'2C.Report TOS PostCall'!$B$2:$U$842,4,FALSE)," ")</f>
        <v xml:space="preserve"> </v>
      </c>
      <c r="U132" s="140" t="str">
        <f>IF($N132="Complete",VLOOKUP($B132,'2C.Report TOS PostCall'!$B$2:$U$842,7,FALSE)," ")</f>
        <v xml:space="preserve"> </v>
      </c>
      <c r="V132" s="140" t="str">
        <f>IF($N132="Complete",VLOOKUP($B132,'2C.Report TOS PostCall'!$B$2:$U$842,5,FALSE)," ")</f>
        <v xml:space="preserve"> </v>
      </c>
      <c r="W132" s="140" t="str">
        <f>IF($N132="Complete",VLOOKUP($B132,'2C.Report TOS PostCall'!$B$2:$U$842,6,FALSE)," ")</f>
        <v xml:space="preserve"> </v>
      </c>
      <c r="X132" s="140" t="str">
        <f>IF($N132="Complete",VLOOKUP($B132,'2C.Report TOS PostCall'!$B$2:$U$842,8,FALSE)," ")</f>
        <v xml:space="preserve"> </v>
      </c>
      <c r="Y132" s="140" t="str">
        <f>IF($N132="Complete",VLOOKUP($B132,'2C.Report TOS PostCall'!$B$2:$U$842,9,FALSE)," ")</f>
        <v xml:space="preserve"> </v>
      </c>
      <c r="Z132" s="140" t="str">
        <f>IF($N132="Complete",VLOOKUP($B132,'2C.Report TOS PostCall'!$B$2:$U$842,11,FALSE)," ")</f>
        <v xml:space="preserve"> </v>
      </c>
      <c r="AA132" s="140" t="str">
        <f>IF($N132="Complete",VLOOKUP($B132,'2C.Report TOS PostCall'!$B$2:$U$842,12,FALSE)," ")</f>
        <v xml:space="preserve"> </v>
      </c>
      <c r="AB132" s="140" t="str">
        <f>IF($N132="Complete",VLOOKUP($B132,'2C.Report TOS PostCall'!$B$2:$U$842,13,FALSE)," ")</f>
        <v xml:space="preserve"> </v>
      </c>
      <c r="AC132" s="140" t="str">
        <f>IF($N132="Complete",VLOOKUP($B132,'2C.Report TOS PostCall'!$B$2:$U$842,14,FALSE)," ")</f>
        <v xml:space="preserve"> </v>
      </c>
      <c r="AD132" s="140" t="str">
        <f>IF($N132="Complete",VLOOKUP($B132,'2C.Report TOS PostCall'!$B$2:$U$842,16,FALSE)," ")</f>
        <v xml:space="preserve"> </v>
      </c>
      <c r="AE132" s="140" t="str">
        <f>IF($N132="Complete",VLOOKUP($B132,'2C.Report TOS PostCall'!$B$2:$U$842,15,FALSE)," ")</f>
        <v xml:space="preserve"> </v>
      </c>
      <c r="AF132" s="140" t="str">
        <f>IF($N132="Complete",VLOOKUP($B132,'2C.Report TOS PostCall'!$B$2:$U$842,17,FALSE)," ")</f>
        <v xml:space="preserve"> </v>
      </c>
      <c r="AK132" s="17"/>
    </row>
    <row r="133" spans="1:37" s="16" customFormat="1">
      <c r="A133" s="18">
        <v>122</v>
      </c>
      <c r="B133" s="19"/>
      <c r="C133" s="19"/>
      <c r="D133" s="62"/>
      <c r="E133" s="65"/>
      <c r="F133" s="63"/>
      <c r="G133" s="63"/>
      <c r="H133" s="64"/>
      <c r="I133" s="62"/>
      <c r="J133" s="66"/>
      <c r="K133" s="66"/>
      <c r="L133" s="66"/>
      <c r="M133" s="66"/>
      <c r="N133" s="62"/>
      <c r="O133" s="140" t="str">
        <f>IF($N133="Complete",IF(NOT(ISBLANK(J133)),VLOOKUP(J133,'2D.Report SMS TYN'!$D$5:$J$1005,7,FALSE),""),"")</f>
        <v/>
      </c>
      <c r="P133" s="140" t="str">
        <f>IF($N133="Complete",IF(NOT(ISBLANK(K133)),VLOOKUP(K133,'2D.Report SMS TYN'!$D$5:$J$1005,7,FALSE),""),"")</f>
        <v/>
      </c>
      <c r="Q133" s="140" t="str">
        <f>IF($N133="Complete",IF(NOT(ISBLANK(L133)),VLOOKUP(L133,'2D.Report SMS TYN'!$D$5:$J$1005,7,FALSE),""),"")</f>
        <v/>
      </c>
      <c r="R133" s="140" t="str">
        <f>IF(N133="Complete",IF(COUNTIF($J$12:$J133,$J133)+COUNTIF($K$12:$K133,$J133)+COUNTIF($L$12:$L133,$J133)&gt;1,"Data Duplicate",""),"")</f>
        <v/>
      </c>
      <c r="S133" s="140" t="str">
        <f>IF($N133="Complete",VLOOKUP($B133,'2C.Report TOS PostCall'!$B$2:$U$842,2,FALSE)," ")</f>
        <v xml:space="preserve"> </v>
      </c>
      <c r="T133" s="140" t="str">
        <f>IF($N133="Complete",VLOOKUP($B133,'2C.Report TOS PostCall'!$B$2:$U$842,4,FALSE)," ")</f>
        <v xml:space="preserve"> </v>
      </c>
      <c r="U133" s="140" t="str">
        <f>IF($N133="Complete",VLOOKUP($B133,'2C.Report TOS PostCall'!$B$2:$U$842,7,FALSE)," ")</f>
        <v xml:space="preserve"> </v>
      </c>
      <c r="V133" s="140" t="str">
        <f>IF($N133="Complete",VLOOKUP($B133,'2C.Report TOS PostCall'!$B$2:$U$842,5,FALSE)," ")</f>
        <v xml:space="preserve"> </v>
      </c>
      <c r="W133" s="140" t="str">
        <f>IF($N133="Complete",VLOOKUP($B133,'2C.Report TOS PostCall'!$B$2:$U$842,6,FALSE)," ")</f>
        <v xml:space="preserve"> </v>
      </c>
      <c r="X133" s="140" t="str">
        <f>IF($N133="Complete",VLOOKUP($B133,'2C.Report TOS PostCall'!$B$2:$U$842,8,FALSE)," ")</f>
        <v xml:space="preserve"> </v>
      </c>
      <c r="Y133" s="140" t="str">
        <f>IF($N133="Complete",VLOOKUP($B133,'2C.Report TOS PostCall'!$B$2:$U$842,9,FALSE)," ")</f>
        <v xml:space="preserve"> </v>
      </c>
      <c r="Z133" s="140" t="str">
        <f>IF($N133="Complete",VLOOKUP($B133,'2C.Report TOS PostCall'!$B$2:$U$842,11,FALSE)," ")</f>
        <v xml:space="preserve"> </v>
      </c>
      <c r="AA133" s="140" t="str">
        <f>IF($N133="Complete",VLOOKUP($B133,'2C.Report TOS PostCall'!$B$2:$U$842,12,FALSE)," ")</f>
        <v xml:space="preserve"> </v>
      </c>
      <c r="AB133" s="140" t="str">
        <f>IF($N133="Complete",VLOOKUP($B133,'2C.Report TOS PostCall'!$B$2:$U$842,13,FALSE)," ")</f>
        <v xml:space="preserve"> </v>
      </c>
      <c r="AC133" s="140" t="str">
        <f>IF($N133="Complete",VLOOKUP($B133,'2C.Report TOS PostCall'!$B$2:$U$842,14,FALSE)," ")</f>
        <v xml:space="preserve"> </v>
      </c>
      <c r="AD133" s="140" t="str">
        <f>IF($N133="Complete",VLOOKUP($B133,'2C.Report TOS PostCall'!$B$2:$U$842,16,FALSE)," ")</f>
        <v xml:space="preserve"> </v>
      </c>
      <c r="AE133" s="140" t="str">
        <f>IF($N133="Complete",VLOOKUP($B133,'2C.Report TOS PostCall'!$B$2:$U$842,15,FALSE)," ")</f>
        <v xml:space="preserve"> </v>
      </c>
      <c r="AF133" s="140" t="str">
        <f>IF($N133="Complete",VLOOKUP($B133,'2C.Report TOS PostCall'!$B$2:$U$842,17,FALSE)," ")</f>
        <v xml:space="preserve"> </v>
      </c>
      <c r="AK133" s="17"/>
    </row>
    <row r="134" spans="1:37" s="16" customFormat="1">
      <c r="A134" s="18">
        <v>123</v>
      </c>
      <c r="B134" s="19"/>
      <c r="C134" s="19"/>
      <c r="D134" s="62"/>
      <c r="E134" s="65"/>
      <c r="F134" s="63"/>
      <c r="G134" s="63"/>
      <c r="H134" s="64"/>
      <c r="I134" s="62"/>
      <c r="J134" s="66"/>
      <c r="K134" s="66"/>
      <c r="L134" s="66"/>
      <c r="M134" s="66"/>
      <c r="N134" s="62"/>
      <c r="O134" s="140" t="str">
        <f>IF($N134="Complete",IF(NOT(ISBLANK(J134)),VLOOKUP(J134,'2D.Report SMS TYN'!$D$5:$J$1005,7,FALSE),""),"")</f>
        <v/>
      </c>
      <c r="P134" s="140" t="str">
        <f>IF($N134="Complete",IF(NOT(ISBLANK(K134)),VLOOKUP(K134,'2D.Report SMS TYN'!$D$5:$J$1005,7,FALSE),""),"")</f>
        <v/>
      </c>
      <c r="Q134" s="140" t="str">
        <f>IF($N134="Complete",IF(NOT(ISBLANK(L134)),VLOOKUP(L134,'2D.Report SMS TYN'!$D$5:$J$1005,7,FALSE),""),"")</f>
        <v/>
      </c>
      <c r="R134" s="140" t="str">
        <f>IF(N134="Complete",IF(COUNTIF($J$12:$J134,$J134)+COUNTIF($K$12:$K134,$J134)+COUNTIF($L$12:$L134,$J134)&gt;1,"Data Duplicate",""),"")</f>
        <v/>
      </c>
      <c r="S134" s="140" t="str">
        <f>IF($N134="Complete",VLOOKUP($B134,'2C.Report TOS PostCall'!$B$2:$U$842,2,FALSE)," ")</f>
        <v xml:space="preserve"> </v>
      </c>
      <c r="T134" s="140" t="str">
        <f>IF($N134="Complete",VLOOKUP($B134,'2C.Report TOS PostCall'!$B$2:$U$842,4,FALSE)," ")</f>
        <v xml:space="preserve"> </v>
      </c>
      <c r="U134" s="140" t="str">
        <f>IF($N134="Complete",VLOOKUP($B134,'2C.Report TOS PostCall'!$B$2:$U$842,7,FALSE)," ")</f>
        <v xml:space="preserve"> </v>
      </c>
      <c r="V134" s="140" t="str">
        <f>IF($N134="Complete",VLOOKUP($B134,'2C.Report TOS PostCall'!$B$2:$U$842,5,FALSE)," ")</f>
        <v xml:space="preserve"> </v>
      </c>
      <c r="W134" s="140" t="str">
        <f>IF($N134="Complete",VLOOKUP($B134,'2C.Report TOS PostCall'!$B$2:$U$842,6,FALSE)," ")</f>
        <v xml:space="preserve"> </v>
      </c>
      <c r="X134" s="140" t="str">
        <f>IF($N134="Complete",VLOOKUP($B134,'2C.Report TOS PostCall'!$B$2:$U$842,8,FALSE)," ")</f>
        <v xml:space="preserve"> </v>
      </c>
      <c r="Y134" s="140" t="str">
        <f>IF($N134="Complete",VLOOKUP($B134,'2C.Report TOS PostCall'!$B$2:$U$842,9,FALSE)," ")</f>
        <v xml:space="preserve"> </v>
      </c>
      <c r="Z134" s="140" t="str">
        <f>IF($N134="Complete",VLOOKUP($B134,'2C.Report TOS PostCall'!$B$2:$U$842,11,FALSE)," ")</f>
        <v xml:space="preserve"> </v>
      </c>
      <c r="AA134" s="140" t="str">
        <f>IF($N134="Complete",VLOOKUP($B134,'2C.Report TOS PostCall'!$B$2:$U$842,12,FALSE)," ")</f>
        <v xml:space="preserve"> </v>
      </c>
      <c r="AB134" s="140" t="str">
        <f>IF($N134="Complete",VLOOKUP($B134,'2C.Report TOS PostCall'!$B$2:$U$842,13,FALSE)," ")</f>
        <v xml:space="preserve"> </v>
      </c>
      <c r="AC134" s="140" t="str">
        <f>IF($N134="Complete",VLOOKUP($B134,'2C.Report TOS PostCall'!$B$2:$U$842,14,FALSE)," ")</f>
        <v xml:space="preserve"> </v>
      </c>
      <c r="AD134" s="140" t="str">
        <f>IF($N134="Complete",VLOOKUP($B134,'2C.Report TOS PostCall'!$B$2:$U$842,16,FALSE)," ")</f>
        <v xml:space="preserve"> </v>
      </c>
      <c r="AE134" s="140" t="str">
        <f>IF($N134="Complete",VLOOKUP($B134,'2C.Report TOS PostCall'!$B$2:$U$842,15,FALSE)," ")</f>
        <v xml:space="preserve"> </v>
      </c>
      <c r="AF134" s="140" t="str">
        <f>IF($N134="Complete",VLOOKUP($B134,'2C.Report TOS PostCall'!$B$2:$U$842,17,FALSE)," ")</f>
        <v xml:space="preserve"> </v>
      </c>
      <c r="AK134" s="17"/>
    </row>
    <row r="135" spans="1:37" s="16" customFormat="1">
      <c r="A135" s="18">
        <v>124</v>
      </c>
      <c r="B135" s="19"/>
      <c r="C135" s="19"/>
      <c r="D135" s="62"/>
      <c r="E135" s="65"/>
      <c r="F135" s="63"/>
      <c r="G135" s="63"/>
      <c r="H135" s="64"/>
      <c r="I135" s="62"/>
      <c r="J135" s="66"/>
      <c r="K135" s="66"/>
      <c r="L135" s="66"/>
      <c r="M135" s="66"/>
      <c r="N135" s="62"/>
      <c r="O135" s="140" t="str">
        <f>IF($N135="Complete",IF(NOT(ISBLANK(J135)),VLOOKUP(J135,'2D.Report SMS TYN'!$D$5:$J$1005,7,FALSE),""),"")</f>
        <v/>
      </c>
      <c r="P135" s="140" t="str">
        <f>IF($N135="Complete",IF(NOT(ISBLANK(K135)),VLOOKUP(K135,'2D.Report SMS TYN'!$D$5:$J$1005,7,FALSE),""),"")</f>
        <v/>
      </c>
      <c r="Q135" s="140" t="str">
        <f>IF($N135="Complete",IF(NOT(ISBLANK(L135)),VLOOKUP(L135,'2D.Report SMS TYN'!$D$5:$J$1005,7,FALSE),""),"")</f>
        <v/>
      </c>
      <c r="R135" s="140" t="str">
        <f>IF(N135="Complete",IF(COUNTIF($J$12:$J135,$J135)+COUNTIF($K$12:$K135,$J135)+COUNTIF($L$12:$L135,$J135)&gt;1,"Data Duplicate",""),"")</f>
        <v/>
      </c>
      <c r="S135" s="140" t="str">
        <f>IF($N135="Complete",VLOOKUP($B135,'2C.Report TOS PostCall'!$B$2:$U$842,2,FALSE)," ")</f>
        <v xml:space="preserve"> </v>
      </c>
      <c r="T135" s="140" t="str">
        <f>IF($N135="Complete",VLOOKUP($B135,'2C.Report TOS PostCall'!$B$2:$U$842,4,FALSE)," ")</f>
        <v xml:space="preserve"> </v>
      </c>
      <c r="U135" s="140" t="str">
        <f>IF($N135="Complete",VLOOKUP($B135,'2C.Report TOS PostCall'!$B$2:$U$842,7,FALSE)," ")</f>
        <v xml:space="preserve"> </v>
      </c>
      <c r="V135" s="140" t="str">
        <f>IF($N135="Complete",VLOOKUP($B135,'2C.Report TOS PostCall'!$B$2:$U$842,5,FALSE)," ")</f>
        <v xml:space="preserve"> </v>
      </c>
      <c r="W135" s="140" t="str">
        <f>IF($N135="Complete",VLOOKUP($B135,'2C.Report TOS PostCall'!$B$2:$U$842,6,FALSE)," ")</f>
        <v xml:space="preserve"> </v>
      </c>
      <c r="X135" s="140" t="str">
        <f>IF($N135="Complete",VLOOKUP($B135,'2C.Report TOS PostCall'!$B$2:$U$842,8,FALSE)," ")</f>
        <v xml:space="preserve"> </v>
      </c>
      <c r="Y135" s="140" t="str">
        <f>IF($N135="Complete",VLOOKUP($B135,'2C.Report TOS PostCall'!$B$2:$U$842,9,FALSE)," ")</f>
        <v xml:space="preserve"> </v>
      </c>
      <c r="Z135" s="140" t="str">
        <f>IF($N135="Complete",VLOOKUP($B135,'2C.Report TOS PostCall'!$B$2:$U$842,11,FALSE)," ")</f>
        <v xml:space="preserve"> </v>
      </c>
      <c r="AA135" s="140" t="str">
        <f>IF($N135="Complete",VLOOKUP($B135,'2C.Report TOS PostCall'!$B$2:$U$842,12,FALSE)," ")</f>
        <v xml:space="preserve"> </v>
      </c>
      <c r="AB135" s="140" t="str">
        <f>IF($N135="Complete",VLOOKUP($B135,'2C.Report TOS PostCall'!$B$2:$U$842,13,FALSE)," ")</f>
        <v xml:space="preserve"> </v>
      </c>
      <c r="AC135" s="140" t="str">
        <f>IF($N135="Complete",VLOOKUP($B135,'2C.Report TOS PostCall'!$B$2:$U$842,14,FALSE)," ")</f>
        <v xml:space="preserve"> </v>
      </c>
      <c r="AD135" s="140" t="str">
        <f>IF($N135="Complete",VLOOKUP($B135,'2C.Report TOS PostCall'!$B$2:$U$842,16,FALSE)," ")</f>
        <v xml:space="preserve"> </v>
      </c>
      <c r="AE135" s="140" t="str">
        <f>IF($N135="Complete",VLOOKUP($B135,'2C.Report TOS PostCall'!$B$2:$U$842,15,FALSE)," ")</f>
        <v xml:space="preserve"> </v>
      </c>
      <c r="AF135" s="140" t="str">
        <f>IF($N135="Complete",VLOOKUP($B135,'2C.Report TOS PostCall'!$B$2:$U$842,17,FALSE)," ")</f>
        <v xml:space="preserve"> </v>
      </c>
      <c r="AK135" s="17"/>
    </row>
    <row r="136" spans="1:37" s="16" customFormat="1">
      <c r="A136" s="18">
        <v>125</v>
      </c>
      <c r="B136" s="19"/>
      <c r="C136" s="19"/>
      <c r="D136" s="62"/>
      <c r="E136" s="65"/>
      <c r="F136" s="62"/>
      <c r="G136" s="62"/>
      <c r="H136" s="64"/>
      <c r="I136" s="62"/>
      <c r="J136" s="66"/>
      <c r="K136" s="66"/>
      <c r="L136" s="66"/>
      <c r="M136" s="66"/>
      <c r="N136" s="62"/>
      <c r="O136" s="140" t="str">
        <f>IF($N136="Complete",IF(NOT(ISBLANK(J136)),VLOOKUP(J136,'2D.Report SMS TYN'!$D$5:$J$1005,7,FALSE),""),"")</f>
        <v/>
      </c>
      <c r="P136" s="140" t="str">
        <f>IF($N136="Complete",IF(NOT(ISBLANK(K136)),VLOOKUP(K136,'2D.Report SMS TYN'!$D$5:$J$1005,7,FALSE),""),"")</f>
        <v/>
      </c>
      <c r="Q136" s="140" t="str">
        <f>IF($N136="Complete",IF(NOT(ISBLANK(L136)),VLOOKUP(L136,'2D.Report SMS TYN'!$D$5:$J$1005,7,FALSE),""),"")</f>
        <v/>
      </c>
      <c r="R136" s="140" t="str">
        <f>IF(N136="Complete",IF(COUNTIF($J$12:$J136,$J136)+COUNTIF($K$12:$K136,$J136)+COUNTIF($L$12:$L136,$J136)&gt;1,"Data Duplicate",""),"")</f>
        <v/>
      </c>
      <c r="S136" s="140" t="str">
        <f>IF($N136="Complete",VLOOKUP($B136,'2C.Report TOS PostCall'!$B$2:$U$842,2,FALSE)," ")</f>
        <v xml:space="preserve"> </v>
      </c>
      <c r="T136" s="140" t="str">
        <f>IF($N136="Complete",VLOOKUP($B136,'2C.Report TOS PostCall'!$B$2:$U$842,4,FALSE)," ")</f>
        <v xml:space="preserve"> </v>
      </c>
      <c r="U136" s="140" t="str">
        <f>IF($N136="Complete",VLOOKUP($B136,'2C.Report TOS PostCall'!$B$2:$U$842,7,FALSE)," ")</f>
        <v xml:space="preserve"> </v>
      </c>
      <c r="V136" s="140" t="str">
        <f>IF($N136="Complete",VLOOKUP($B136,'2C.Report TOS PostCall'!$B$2:$U$842,5,FALSE)," ")</f>
        <v xml:space="preserve"> </v>
      </c>
      <c r="W136" s="140" t="str">
        <f>IF($N136="Complete",VLOOKUP($B136,'2C.Report TOS PostCall'!$B$2:$U$842,6,FALSE)," ")</f>
        <v xml:space="preserve"> </v>
      </c>
      <c r="X136" s="140" t="str">
        <f>IF($N136="Complete",VLOOKUP($B136,'2C.Report TOS PostCall'!$B$2:$U$842,8,FALSE)," ")</f>
        <v xml:space="preserve"> </v>
      </c>
      <c r="Y136" s="140" t="str">
        <f>IF($N136="Complete",VLOOKUP($B136,'2C.Report TOS PostCall'!$B$2:$U$842,9,FALSE)," ")</f>
        <v xml:space="preserve"> </v>
      </c>
      <c r="Z136" s="140" t="str">
        <f>IF($N136="Complete",VLOOKUP($B136,'2C.Report TOS PostCall'!$B$2:$U$842,11,FALSE)," ")</f>
        <v xml:space="preserve"> </v>
      </c>
      <c r="AA136" s="140" t="str">
        <f>IF($N136="Complete",VLOOKUP($B136,'2C.Report TOS PostCall'!$B$2:$U$842,12,FALSE)," ")</f>
        <v xml:space="preserve"> </v>
      </c>
      <c r="AB136" s="140" t="str">
        <f>IF($N136="Complete",VLOOKUP($B136,'2C.Report TOS PostCall'!$B$2:$U$842,13,FALSE)," ")</f>
        <v xml:space="preserve"> </v>
      </c>
      <c r="AC136" s="140" t="str">
        <f>IF($N136="Complete",VLOOKUP($B136,'2C.Report TOS PostCall'!$B$2:$U$842,14,FALSE)," ")</f>
        <v xml:space="preserve"> </v>
      </c>
      <c r="AD136" s="140" t="str">
        <f>IF($N136="Complete",VLOOKUP($B136,'2C.Report TOS PostCall'!$B$2:$U$842,16,FALSE)," ")</f>
        <v xml:space="preserve"> </v>
      </c>
      <c r="AE136" s="140" t="str">
        <f>IF($N136="Complete",VLOOKUP($B136,'2C.Report TOS PostCall'!$B$2:$U$842,15,FALSE)," ")</f>
        <v xml:space="preserve"> </v>
      </c>
      <c r="AF136" s="140" t="str">
        <f>IF($N136="Complete",VLOOKUP($B136,'2C.Report TOS PostCall'!$B$2:$U$842,17,FALSE)," ")</f>
        <v xml:space="preserve"> </v>
      </c>
      <c r="AK136" s="17"/>
    </row>
    <row r="137" spans="1:37" s="16" customFormat="1">
      <c r="A137" s="18">
        <v>126</v>
      </c>
      <c r="B137" s="19"/>
      <c r="C137" s="19"/>
      <c r="D137" s="62"/>
      <c r="E137" s="65"/>
      <c r="F137" s="63"/>
      <c r="G137" s="63"/>
      <c r="H137" s="64"/>
      <c r="I137" s="62"/>
      <c r="J137" s="66"/>
      <c r="K137" s="66"/>
      <c r="L137" s="66"/>
      <c r="M137" s="66"/>
      <c r="N137" s="62"/>
      <c r="O137" s="140" t="str">
        <f>IF($N137="Complete",IF(NOT(ISBLANK(J137)),VLOOKUP(J137,'2D.Report SMS TYN'!$D$5:$J$1005,7,FALSE),""),"")</f>
        <v/>
      </c>
      <c r="P137" s="140" t="str">
        <f>IF($N137="Complete",IF(NOT(ISBLANK(K137)),VLOOKUP(K137,'2D.Report SMS TYN'!$D$5:$J$1005,7,FALSE),""),"")</f>
        <v/>
      </c>
      <c r="Q137" s="140" t="str">
        <f>IF($N137="Complete",IF(NOT(ISBLANK(L137)),VLOOKUP(L137,'2D.Report SMS TYN'!$D$5:$J$1005,7,FALSE),""),"")</f>
        <v/>
      </c>
      <c r="R137" s="140" t="str">
        <f>IF(N137="Complete",IF(COUNTIF($J$12:$J137,$J137)+COUNTIF($K$12:$K137,$J137)+COUNTIF($L$12:$L137,$J137)&gt;1,"Data Duplicate",""),"")</f>
        <v/>
      </c>
      <c r="S137" s="140" t="str">
        <f>IF($N137="Complete",VLOOKUP($B137,'2C.Report TOS PostCall'!$B$2:$U$842,2,FALSE)," ")</f>
        <v xml:space="preserve"> </v>
      </c>
      <c r="T137" s="140" t="str">
        <f>IF($N137="Complete",VLOOKUP($B137,'2C.Report TOS PostCall'!$B$2:$U$842,4,FALSE)," ")</f>
        <v xml:space="preserve"> </v>
      </c>
      <c r="U137" s="140" t="str">
        <f>IF($N137="Complete",VLOOKUP($B137,'2C.Report TOS PostCall'!$B$2:$U$842,7,FALSE)," ")</f>
        <v xml:space="preserve"> </v>
      </c>
      <c r="V137" s="140" t="str">
        <f>IF($N137="Complete",VLOOKUP($B137,'2C.Report TOS PostCall'!$B$2:$U$842,5,FALSE)," ")</f>
        <v xml:space="preserve"> </v>
      </c>
      <c r="W137" s="140" t="str">
        <f>IF($N137="Complete",VLOOKUP($B137,'2C.Report TOS PostCall'!$B$2:$U$842,6,FALSE)," ")</f>
        <v xml:space="preserve"> </v>
      </c>
      <c r="X137" s="140" t="str">
        <f>IF($N137="Complete",VLOOKUP($B137,'2C.Report TOS PostCall'!$B$2:$U$842,8,FALSE)," ")</f>
        <v xml:space="preserve"> </v>
      </c>
      <c r="Y137" s="140" t="str">
        <f>IF($N137="Complete",VLOOKUP($B137,'2C.Report TOS PostCall'!$B$2:$U$842,9,FALSE)," ")</f>
        <v xml:space="preserve"> </v>
      </c>
      <c r="Z137" s="140" t="str">
        <f>IF($N137="Complete",VLOOKUP($B137,'2C.Report TOS PostCall'!$B$2:$U$842,11,FALSE)," ")</f>
        <v xml:space="preserve"> </v>
      </c>
      <c r="AA137" s="140" t="str">
        <f>IF($N137="Complete",VLOOKUP($B137,'2C.Report TOS PostCall'!$B$2:$U$842,12,FALSE)," ")</f>
        <v xml:space="preserve"> </v>
      </c>
      <c r="AB137" s="140" t="str">
        <f>IF($N137="Complete",VLOOKUP($B137,'2C.Report TOS PostCall'!$B$2:$U$842,13,FALSE)," ")</f>
        <v xml:space="preserve"> </v>
      </c>
      <c r="AC137" s="140" t="str">
        <f>IF($N137="Complete",VLOOKUP($B137,'2C.Report TOS PostCall'!$B$2:$U$842,14,FALSE)," ")</f>
        <v xml:space="preserve"> </v>
      </c>
      <c r="AD137" s="140" t="str">
        <f>IF($N137="Complete",VLOOKUP($B137,'2C.Report TOS PostCall'!$B$2:$U$842,16,FALSE)," ")</f>
        <v xml:space="preserve"> </v>
      </c>
      <c r="AE137" s="140" t="str">
        <f>IF($N137="Complete",VLOOKUP($B137,'2C.Report TOS PostCall'!$B$2:$U$842,15,FALSE)," ")</f>
        <v xml:space="preserve"> </v>
      </c>
      <c r="AF137" s="140" t="str">
        <f>IF($N137="Complete",VLOOKUP($B137,'2C.Report TOS PostCall'!$B$2:$U$842,17,FALSE)," ")</f>
        <v xml:space="preserve"> </v>
      </c>
      <c r="AK137" s="17"/>
    </row>
    <row r="138" spans="1:37" s="16" customFormat="1">
      <c r="A138" s="18">
        <v>127</v>
      </c>
      <c r="B138" s="19"/>
      <c r="C138" s="19"/>
      <c r="D138" s="62"/>
      <c r="E138" s="62"/>
      <c r="F138" s="67"/>
      <c r="G138" s="67"/>
      <c r="H138" s="67"/>
      <c r="I138" s="67"/>
      <c r="J138" s="72"/>
      <c r="K138" s="72"/>
      <c r="L138" s="72"/>
      <c r="M138" s="72"/>
      <c r="N138" s="62"/>
      <c r="O138" s="140" t="str">
        <f>IF($N138="Complete",IF(NOT(ISBLANK(J138)),VLOOKUP(J138,'2D.Report SMS TYN'!$D$5:$J$1005,7,FALSE),""),"")</f>
        <v/>
      </c>
      <c r="P138" s="140" t="str">
        <f>IF($N138="Complete",IF(NOT(ISBLANK(K138)),VLOOKUP(K138,'2D.Report SMS TYN'!$D$5:$J$1005,7,FALSE),""),"")</f>
        <v/>
      </c>
      <c r="Q138" s="140" t="str">
        <f>IF($N138="Complete",IF(NOT(ISBLANK(L138)),VLOOKUP(L138,'2D.Report SMS TYN'!$D$5:$J$1005,7,FALSE),""),"")</f>
        <v/>
      </c>
      <c r="R138" s="140" t="str">
        <f>IF(N138="Complete",IF(COUNTIF($J$12:$J138,$J138)+COUNTIF($K$12:$K138,$J138)+COUNTIF($L$12:$L138,$J138)&gt;1,"Data Duplicate",""),"")</f>
        <v/>
      </c>
      <c r="S138" s="140" t="str">
        <f>IF($N138="Complete",VLOOKUP($B138,'2C.Report TOS PostCall'!$B$2:$U$842,2,FALSE)," ")</f>
        <v xml:space="preserve"> </v>
      </c>
      <c r="T138" s="140" t="str">
        <f>IF($N138="Complete",VLOOKUP($B138,'2C.Report TOS PostCall'!$B$2:$U$842,4,FALSE)," ")</f>
        <v xml:space="preserve"> </v>
      </c>
      <c r="U138" s="140" t="str">
        <f>IF($N138="Complete",VLOOKUP($B138,'2C.Report TOS PostCall'!$B$2:$U$842,7,FALSE)," ")</f>
        <v xml:space="preserve"> </v>
      </c>
      <c r="V138" s="140" t="str">
        <f>IF($N138="Complete",VLOOKUP($B138,'2C.Report TOS PostCall'!$B$2:$U$842,5,FALSE)," ")</f>
        <v xml:space="preserve"> </v>
      </c>
      <c r="W138" s="140" t="str">
        <f>IF($N138="Complete",VLOOKUP($B138,'2C.Report TOS PostCall'!$B$2:$U$842,6,FALSE)," ")</f>
        <v xml:space="preserve"> </v>
      </c>
      <c r="X138" s="140" t="str">
        <f>IF($N138="Complete",VLOOKUP($B138,'2C.Report TOS PostCall'!$B$2:$U$842,8,FALSE)," ")</f>
        <v xml:space="preserve"> </v>
      </c>
      <c r="Y138" s="140" t="str">
        <f>IF($N138="Complete",VLOOKUP($B138,'2C.Report TOS PostCall'!$B$2:$U$842,9,FALSE)," ")</f>
        <v xml:space="preserve"> </v>
      </c>
      <c r="Z138" s="140" t="str">
        <f>IF($N138="Complete",VLOOKUP($B138,'2C.Report TOS PostCall'!$B$2:$U$842,11,FALSE)," ")</f>
        <v xml:space="preserve"> </v>
      </c>
      <c r="AA138" s="140" t="str">
        <f>IF($N138="Complete",VLOOKUP($B138,'2C.Report TOS PostCall'!$B$2:$U$842,12,FALSE)," ")</f>
        <v xml:space="preserve"> </v>
      </c>
      <c r="AB138" s="140" t="str">
        <f>IF($N138="Complete",VLOOKUP($B138,'2C.Report TOS PostCall'!$B$2:$U$842,13,FALSE)," ")</f>
        <v xml:space="preserve"> </v>
      </c>
      <c r="AC138" s="140" t="str">
        <f>IF($N138="Complete",VLOOKUP($B138,'2C.Report TOS PostCall'!$B$2:$U$842,14,FALSE)," ")</f>
        <v xml:space="preserve"> </v>
      </c>
      <c r="AD138" s="140" t="str">
        <f>IF($N138="Complete",VLOOKUP($B138,'2C.Report TOS PostCall'!$B$2:$U$842,16,FALSE)," ")</f>
        <v xml:space="preserve"> </v>
      </c>
      <c r="AE138" s="140" t="str">
        <f>IF($N138="Complete",VLOOKUP($B138,'2C.Report TOS PostCall'!$B$2:$U$842,15,FALSE)," ")</f>
        <v xml:space="preserve"> </v>
      </c>
      <c r="AF138" s="140" t="str">
        <f>IF($N138="Complete",VLOOKUP($B138,'2C.Report TOS PostCall'!$B$2:$U$842,17,FALSE)," ")</f>
        <v xml:space="preserve"> </v>
      </c>
      <c r="AK138" s="17"/>
    </row>
    <row r="139" spans="1:37" s="16" customFormat="1">
      <c r="A139" s="18">
        <v>128</v>
      </c>
      <c r="B139" s="19"/>
      <c r="C139" s="19"/>
      <c r="D139" s="62"/>
      <c r="E139" s="65"/>
      <c r="F139" s="63"/>
      <c r="G139" s="63"/>
      <c r="H139" s="64"/>
      <c r="I139" s="62"/>
      <c r="J139" s="66"/>
      <c r="K139" s="66"/>
      <c r="L139" s="66"/>
      <c r="M139" s="66"/>
      <c r="N139" s="62"/>
      <c r="O139" s="140" t="str">
        <f>IF($N139="Complete",IF(NOT(ISBLANK(J139)),VLOOKUP(J139,'2D.Report SMS TYN'!$D$5:$J$1005,7,FALSE),""),"")</f>
        <v/>
      </c>
      <c r="P139" s="140" t="str">
        <f>IF($N139="Complete",IF(NOT(ISBLANK(K139)),VLOOKUP(K139,'2D.Report SMS TYN'!$D$5:$J$1005,7,FALSE),""),"")</f>
        <v/>
      </c>
      <c r="Q139" s="140" t="str">
        <f>IF($N139="Complete",IF(NOT(ISBLANK(L139)),VLOOKUP(L139,'2D.Report SMS TYN'!$D$5:$J$1005,7,FALSE),""),"")</f>
        <v/>
      </c>
      <c r="R139" s="140" t="str">
        <f>IF(N139="Complete",IF(COUNTIF($J$12:$J139,$J139)+COUNTIF($K$12:$K139,$J139)+COUNTIF($L$12:$L139,$J139)&gt;1,"Data Duplicate",""),"")</f>
        <v/>
      </c>
      <c r="S139" s="140" t="str">
        <f>IF($N139="Complete",VLOOKUP($B139,'2C.Report TOS PostCall'!$B$2:$U$842,2,FALSE)," ")</f>
        <v xml:space="preserve"> </v>
      </c>
      <c r="T139" s="140" t="str">
        <f>IF($N139="Complete",VLOOKUP($B139,'2C.Report TOS PostCall'!$B$2:$U$842,4,FALSE)," ")</f>
        <v xml:space="preserve"> </v>
      </c>
      <c r="U139" s="140" t="str">
        <f>IF($N139="Complete",VLOOKUP($B139,'2C.Report TOS PostCall'!$B$2:$U$842,7,FALSE)," ")</f>
        <v xml:space="preserve"> </v>
      </c>
      <c r="V139" s="140" t="str">
        <f>IF($N139="Complete",VLOOKUP($B139,'2C.Report TOS PostCall'!$B$2:$U$842,5,FALSE)," ")</f>
        <v xml:space="preserve"> </v>
      </c>
      <c r="W139" s="140" t="str">
        <f>IF($N139="Complete",VLOOKUP($B139,'2C.Report TOS PostCall'!$B$2:$U$842,6,FALSE)," ")</f>
        <v xml:space="preserve"> </v>
      </c>
      <c r="X139" s="140" t="str">
        <f>IF($N139="Complete",VLOOKUP($B139,'2C.Report TOS PostCall'!$B$2:$U$842,8,FALSE)," ")</f>
        <v xml:space="preserve"> </v>
      </c>
      <c r="Y139" s="140" t="str">
        <f>IF($N139="Complete",VLOOKUP($B139,'2C.Report TOS PostCall'!$B$2:$U$842,9,FALSE)," ")</f>
        <v xml:space="preserve"> </v>
      </c>
      <c r="Z139" s="140" t="str">
        <f>IF($N139="Complete",VLOOKUP($B139,'2C.Report TOS PostCall'!$B$2:$U$842,11,FALSE)," ")</f>
        <v xml:space="preserve"> </v>
      </c>
      <c r="AA139" s="140" t="str">
        <f>IF($N139="Complete",VLOOKUP($B139,'2C.Report TOS PostCall'!$B$2:$U$842,12,FALSE)," ")</f>
        <v xml:space="preserve"> </v>
      </c>
      <c r="AB139" s="140" t="str">
        <f>IF($N139="Complete",VLOOKUP($B139,'2C.Report TOS PostCall'!$B$2:$U$842,13,FALSE)," ")</f>
        <v xml:space="preserve"> </v>
      </c>
      <c r="AC139" s="140" t="str">
        <f>IF($N139="Complete",VLOOKUP($B139,'2C.Report TOS PostCall'!$B$2:$U$842,14,FALSE)," ")</f>
        <v xml:space="preserve"> </v>
      </c>
      <c r="AD139" s="140" t="str">
        <f>IF($N139="Complete",VLOOKUP($B139,'2C.Report TOS PostCall'!$B$2:$U$842,16,FALSE)," ")</f>
        <v xml:space="preserve"> </v>
      </c>
      <c r="AE139" s="140" t="str">
        <f>IF($N139="Complete",VLOOKUP($B139,'2C.Report TOS PostCall'!$B$2:$U$842,15,FALSE)," ")</f>
        <v xml:space="preserve"> </v>
      </c>
      <c r="AF139" s="140" t="str">
        <f>IF($N139="Complete",VLOOKUP($B139,'2C.Report TOS PostCall'!$B$2:$U$842,17,FALSE)," ")</f>
        <v xml:space="preserve"> </v>
      </c>
      <c r="AK139" s="17"/>
    </row>
    <row r="140" spans="1:37" s="16" customFormat="1">
      <c r="A140" s="18">
        <v>129</v>
      </c>
      <c r="B140" s="19"/>
      <c r="C140" s="19"/>
      <c r="D140" s="62"/>
      <c r="E140" s="65"/>
      <c r="F140" s="62"/>
      <c r="G140" s="62"/>
      <c r="H140" s="64"/>
      <c r="I140" s="62"/>
      <c r="J140" s="66"/>
      <c r="K140" s="66"/>
      <c r="L140" s="66"/>
      <c r="M140" s="66"/>
      <c r="N140" s="62"/>
      <c r="O140" s="140" t="str">
        <f>IF($N140="Complete",IF(NOT(ISBLANK(J140)),VLOOKUP(J140,'2D.Report SMS TYN'!$D$5:$J$1005,7,FALSE),""),"")</f>
        <v/>
      </c>
      <c r="P140" s="140" t="str">
        <f>IF($N140="Complete",IF(NOT(ISBLANK(K140)),VLOOKUP(K140,'2D.Report SMS TYN'!$D$5:$J$1005,7,FALSE),""),"")</f>
        <v/>
      </c>
      <c r="Q140" s="140" t="str">
        <f>IF($N140="Complete",IF(NOT(ISBLANK(L140)),VLOOKUP(L140,'2D.Report SMS TYN'!$D$5:$J$1005,7,FALSE),""),"")</f>
        <v/>
      </c>
      <c r="R140" s="140" t="str">
        <f>IF(N140="Complete",IF(COUNTIF($J$12:$J140,$J140)+COUNTIF($K$12:$K140,$J140)+COUNTIF($L$12:$L140,$J140)&gt;1,"Data Duplicate",""),"")</f>
        <v/>
      </c>
      <c r="S140" s="140" t="str">
        <f>IF($N140="Complete",VLOOKUP($B140,'2C.Report TOS PostCall'!$B$2:$U$842,2,FALSE)," ")</f>
        <v xml:space="preserve"> </v>
      </c>
      <c r="T140" s="140" t="str">
        <f>IF($N140="Complete",VLOOKUP($B140,'2C.Report TOS PostCall'!$B$2:$U$842,4,FALSE)," ")</f>
        <v xml:space="preserve"> </v>
      </c>
      <c r="U140" s="140" t="str">
        <f>IF($N140="Complete",VLOOKUP($B140,'2C.Report TOS PostCall'!$B$2:$U$842,7,FALSE)," ")</f>
        <v xml:space="preserve"> </v>
      </c>
      <c r="V140" s="140" t="str">
        <f>IF($N140="Complete",VLOOKUP($B140,'2C.Report TOS PostCall'!$B$2:$U$842,5,FALSE)," ")</f>
        <v xml:space="preserve"> </v>
      </c>
      <c r="W140" s="140" t="str">
        <f>IF($N140="Complete",VLOOKUP($B140,'2C.Report TOS PostCall'!$B$2:$U$842,6,FALSE)," ")</f>
        <v xml:space="preserve"> </v>
      </c>
      <c r="X140" s="140" t="str">
        <f>IF($N140="Complete",VLOOKUP($B140,'2C.Report TOS PostCall'!$B$2:$U$842,8,FALSE)," ")</f>
        <v xml:space="preserve"> </v>
      </c>
      <c r="Y140" s="140" t="str">
        <f>IF($N140="Complete",VLOOKUP($B140,'2C.Report TOS PostCall'!$B$2:$U$842,9,FALSE)," ")</f>
        <v xml:space="preserve"> </v>
      </c>
      <c r="Z140" s="140" t="str">
        <f>IF($N140="Complete",VLOOKUP($B140,'2C.Report TOS PostCall'!$B$2:$U$842,11,FALSE)," ")</f>
        <v xml:space="preserve"> </v>
      </c>
      <c r="AA140" s="140" t="str">
        <f>IF($N140="Complete",VLOOKUP($B140,'2C.Report TOS PostCall'!$B$2:$U$842,12,FALSE)," ")</f>
        <v xml:space="preserve"> </v>
      </c>
      <c r="AB140" s="140" t="str">
        <f>IF($N140="Complete",VLOOKUP($B140,'2C.Report TOS PostCall'!$B$2:$U$842,13,FALSE)," ")</f>
        <v xml:space="preserve"> </v>
      </c>
      <c r="AC140" s="140" t="str">
        <f>IF($N140="Complete",VLOOKUP($B140,'2C.Report TOS PostCall'!$B$2:$U$842,14,FALSE)," ")</f>
        <v xml:space="preserve"> </v>
      </c>
      <c r="AD140" s="140" t="str">
        <f>IF($N140="Complete",VLOOKUP($B140,'2C.Report TOS PostCall'!$B$2:$U$842,16,FALSE)," ")</f>
        <v xml:space="preserve"> </v>
      </c>
      <c r="AE140" s="140" t="str">
        <f>IF($N140="Complete",VLOOKUP($B140,'2C.Report TOS PostCall'!$B$2:$U$842,15,FALSE)," ")</f>
        <v xml:space="preserve"> </v>
      </c>
      <c r="AF140" s="140" t="str">
        <f>IF($N140="Complete",VLOOKUP($B140,'2C.Report TOS PostCall'!$B$2:$U$842,17,FALSE)," ")</f>
        <v xml:space="preserve"> </v>
      </c>
      <c r="AK140" s="17"/>
    </row>
    <row r="141" spans="1:37" s="16" customFormat="1">
      <c r="A141" s="18">
        <v>130</v>
      </c>
      <c r="B141" s="19"/>
      <c r="C141" s="19"/>
      <c r="D141" s="62"/>
      <c r="E141" s="62"/>
      <c r="F141" s="67"/>
      <c r="G141" s="67"/>
      <c r="H141" s="67"/>
      <c r="I141" s="67"/>
      <c r="J141" s="79"/>
      <c r="K141" s="79"/>
      <c r="L141" s="79"/>
      <c r="M141" s="79"/>
      <c r="N141" s="62"/>
      <c r="O141" s="140" t="str">
        <f>IF($N141="Complete",IF(NOT(ISBLANK(J141)),VLOOKUP(J141,'2D.Report SMS TYN'!$D$5:$J$1005,7,FALSE),""),"")</f>
        <v/>
      </c>
      <c r="P141" s="140" t="str">
        <f>IF($N141="Complete",IF(NOT(ISBLANK(K141)),VLOOKUP(K141,'2D.Report SMS TYN'!$D$5:$J$1005,7,FALSE),""),"")</f>
        <v/>
      </c>
      <c r="Q141" s="140" t="str">
        <f>IF($N141="Complete",IF(NOT(ISBLANK(L141)),VLOOKUP(L141,'2D.Report SMS TYN'!$D$5:$J$1005,7,FALSE),""),"")</f>
        <v/>
      </c>
      <c r="R141" s="140" t="str">
        <f>IF(N141="Complete",IF(COUNTIF($J$12:$J141,$J141)+COUNTIF($K$12:$K141,$J141)+COUNTIF($L$12:$L141,$J141)&gt;1,"Data Duplicate",""),"")</f>
        <v/>
      </c>
      <c r="S141" s="140" t="str">
        <f>IF($N141="Complete",VLOOKUP($B141,'2C.Report TOS PostCall'!$B$2:$U$842,2,FALSE)," ")</f>
        <v xml:space="preserve"> </v>
      </c>
      <c r="T141" s="140" t="str">
        <f>IF($N141="Complete",VLOOKUP($B141,'2C.Report TOS PostCall'!$B$2:$U$842,4,FALSE)," ")</f>
        <v xml:space="preserve"> </v>
      </c>
      <c r="U141" s="140" t="str">
        <f>IF($N141="Complete",VLOOKUP($B141,'2C.Report TOS PostCall'!$B$2:$U$842,7,FALSE)," ")</f>
        <v xml:space="preserve"> </v>
      </c>
      <c r="V141" s="140" t="str">
        <f>IF($N141="Complete",VLOOKUP($B141,'2C.Report TOS PostCall'!$B$2:$U$842,5,FALSE)," ")</f>
        <v xml:space="preserve"> </v>
      </c>
      <c r="W141" s="140" t="str">
        <f>IF($N141="Complete",VLOOKUP($B141,'2C.Report TOS PostCall'!$B$2:$U$842,6,FALSE)," ")</f>
        <v xml:space="preserve"> </v>
      </c>
      <c r="X141" s="140" t="str">
        <f>IF($N141="Complete",VLOOKUP($B141,'2C.Report TOS PostCall'!$B$2:$U$842,8,FALSE)," ")</f>
        <v xml:space="preserve"> </v>
      </c>
      <c r="Y141" s="140" t="str">
        <f>IF($N141="Complete",VLOOKUP($B141,'2C.Report TOS PostCall'!$B$2:$U$842,9,FALSE)," ")</f>
        <v xml:space="preserve"> </v>
      </c>
      <c r="Z141" s="140" t="str">
        <f>IF($N141="Complete",VLOOKUP($B141,'2C.Report TOS PostCall'!$B$2:$U$842,11,FALSE)," ")</f>
        <v xml:space="preserve"> </v>
      </c>
      <c r="AA141" s="140" t="str">
        <f>IF($N141="Complete",VLOOKUP($B141,'2C.Report TOS PostCall'!$B$2:$U$842,12,FALSE)," ")</f>
        <v xml:space="preserve"> </v>
      </c>
      <c r="AB141" s="140" t="str">
        <f>IF($N141="Complete",VLOOKUP($B141,'2C.Report TOS PostCall'!$B$2:$U$842,13,FALSE)," ")</f>
        <v xml:space="preserve"> </v>
      </c>
      <c r="AC141" s="140" t="str">
        <f>IF($N141="Complete",VLOOKUP($B141,'2C.Report TOS PostCall'!$B$2:$U$842,14,FALSE)," ")</f>
        <v xml:space="preserve"> </v>
      </c>
      <c r="AD141" s="140" t="str">
        <f>IF($N141="Complete",VLOOKUP($B141,'2C.Report TOS PostCall'!$B$2:$U$842,16,FALSE)," ")</f>
        <v xml:space="preserve"> </v>
      </c>
      <c r="AE141" s="140" t="str">
        <f>IF($N141="Complete",VLOOKUP($B141,'2C.Report TOS PostCall'!$B$2:$U$842,15,FALSE)," ")</f>
        <v xml:space="preserve"> </v>
      </c>
      <c r="AF141" s="140" t="str">
        <f>IF($N141="Complete",VLOOKUP($B141,'2C.Report TOS PostCall'!$B$2:$U$842,17,FALSE)," ")</f>
        <v xml:space="preserve"> </v>
      </c>
      <c r="AK141" s="17"/>
    </row>
    <row r="142" spans="1:37" s="16" customFormat="1">
      <c r="A142" s="18">
        <v>131</v>
      </c>
      <c r="B142" s="19"/>
      <c r="C142" s="19"/>
      <c r="D142" s="62"/>
      <c r="E142" s="64"/>
      <c r="F142" s="69"/>
      <c r="G142" s="69"/>
      <c r="H142" s="64"/>
      <c r="I142" s="69"/>
      <c r="J142" s="71"/>
      <c r="K142" s="71"/>
      <c r="L142" s="71"/>
      <c r="M142" s="71"/>
      <c r="N142" s="62"/>
      <c r="O142" s="140" t="str">
        <f>IF($N142="Complete",IF(NOT(ISBLANK(J142)),VLOOKUP(J142,'2D.Report SMS TYN'!$D$5:$J$1005,7,FALSE),""),"")</f>
        <v/>
      </c>
      <c r="P142" s="140" t="str">
        <f>IF($N142="Complete",IF(NOT(ISBLANK(K142)),VLOOKUP(K142,'2D.Report SMS TYN'!$D$5:$J$1005,7,FALSE),""),"")</f>
        <v/>
      </c>
      <c r="Q142" s="140" t="str">
        <f>IF($N142="Complete",IF(NOT(ISBLANK(L142)),VLOOKUP(L142,'2D.Report SMS TYN'!$D$5:$J$1005,7,FALSE),""),"")</f>
        <v/>
      </c>
      <c r="R142" s="140" t="str">
        <f>IF(N142="Complete",IF(COUNTIF($J$12:$J142,$J142)+COUNTIF($K$12:$K142,$J142)+COUNTIF($L$12:$L142,$J142)&gt;1,"Data Duplicate",""),"")</f>
        <v/>
      </c>
      <c r="S142" s="140" t="str">
        <f>IF($N142="Complete",VLOOKUP($B142,'2C.Report TOS PostCall'!$B$2:$U$842,2,FALSE)," ")</f>
        <v xml:space="preserve"> </v>
      </c>
      <c r="T142" s="140" t="str">
        <f>IF($N142="Complete",VLOOKUP($B142,'2C.Report TOS PostCall'!$B$2:$U$842,4,FALSE)," ")</f>
        <v xml:space="preserve"> </v>
      </c>
      <c r="U142" s="140" t="str">
        <f>IF($N142="Complete",VLOOKUP($B142,'2C.Report TOS PostCall'!$B$2:$U$842,7,FALSE)," ")</f>
        <v xml:space="preserve"> </v>
      </c>
      <c r="V142" s="140" t="str">
        <f>IF($N142="Complete",VLOOKUP($B142,'2C.Report TOS PostCall'!$B$2:$U$842,5,FALSE)," ")</f>
        <v xml:space="preserve"> </v>
      </c>
      <c r="W142" s="140" t="str">
        <f>IF($N142="Complete",VLOOKUP($B142,'2C.Report TOS PostCall'!$B$2:$U$842,6,FALSE)," ")</f>
        <v xml:space="preserve"> </v>
      </c>
      <c r="X142" s="140" t="str">
        <f>IF($N142="Complete",VLOOKUP($B142,'2C.Report TOS PostCall'!$B$2:$U$842,8,FALSE)," ")</f>
        <v xml:space="preserve"> </v>
      </c>
      <c r="Y142" s="140" t="str">
        <f>IF($N142="Complete",VLOOKUP($B142,'2C.Report TOS PostCall'!$B$2:$U$842,9,FALSE)," ")</f>
        <v xml:space="preserve"> </v>
      </c>
      <c r="Z142" s="140" t="str">
        <f>IF($N142="Complete",VLOOKUP($B142,'2C.Report TOS PostCall'!$B$2:$U$842,11,FALSE)," ")</f>
        <v xml:space="preserve"> </v>
      </c>
      <c r="AA142" s="140" t="str">
        <f>IF($N142="Complete",VLOOKUP($B142,'2C.Report TOS PostCall'!$B$2:$U$842,12,FALSE)," ")</f>
        <v xml:space="preserve"> </v>
      </c>
      <c r="AB142" s="140" t="str">
        <f>IF($N142="Complete",VLOOKUP($B142,'2C.Report TOS PostCall'!$B$2:$U$842,13,FALSE)," ")</f>
        <v xml:space="preserve"> </v>
      </c>
      <c r="AC142" s="140" t="str">
        <f>IF($N142="Complete",VLOOKUP($B142,'2C.Report TOS PostCall'!$B$2:$U$842,14,FALSE)," ")</f>
        <v xml:space="preserve"> </v>
      </c>
      <c r="AD142" s="140" t="str">
        <f>IF($N142="Complete",VLOOKUP($B142,'2C.Report TOS PostCall'!$B$2:$U$842,16,FALSE)," ")</f>
        <v xml:space="preserve"> </v>
      </c>
      <c r="AE142" s="140" t="str">
        <f>IF($N142="Complete",VLOOKUP($B142,'2C.Report TOS PostCall'!$B$2:$U$842,15,FALSE)," ")</f>
        <v xml:space="preserve"> </v>
      </c>
      <c r="AF142" s="140" t="str">
        <f>IF($N142="Complete",VLOOKUP($B142,'2C.Report TOS PostCall'!$B$2:$U$842,17,FALSE)," ")</f>
        <v xml:space="preserve"> </v>
      </c>
      <c r="AK142" s="17"/>
    </row>
    <row r="143" spans="1:37" s="16" customFormat="1">
      <c r="A143" s="18">
        <v>132</v>
      </c>
      <c r="B143" s="19"/>
      <c r="C143" s="19"/>
      <c r="D143" s="62"/>
      <c r="E143" s="62"/>
      <c r="F143" s="69"/>
      <c r="G143" s="69"/>
      <c r="H143" s="62"/>
      <c r="I143" s="69"/>
      <c r="J143" s="75"/>
      <c r="K143" s="75"/>
      <c r="L143" s="75"/>
      <c r="M143" s="75"/>
      <c r="N143" s="62"/>
      <c r="O143" s="140" t="str">
        <f>IF($N143="Complete",IF(NOT(ISBLANK(J143)),VLOOKUP(J143,'2D.Report SMS TYN'!$D$5:$J$1005,7,FALSE),""),"")</f>
        <v/>
      </c>
      <c r="P143" s="140" t="str">
        <f>IF($N143="Complete",IF(NOT(ISBLANK(K143)),VLOOKUP(K143,'2D.Report SMS TYN'!$D$5:$J$1005,7,FALSE),""),"")</f>
        <v/>
      </c>
      <c r="Q143" s="140" t="str">
        <f>IF($N143="Complete",IF(NOT(ISBLANK(L143)),VLOOKUP(L143,'2D.Report SMS TYN'!$D$5:$J$1005,7,FALSE),""),"")</f>
        <v/>
      </c>
      <c r="R143" s="140" t="str">
        <f>IF(N143="Complete",IF(COUNTIF($J$12:$J143,$J143)+COUNTIF($K$12:$K143,$J143)+COUNTIF($L$12:$L143,$J143)&gt;1,"Data Duplicate",""),"")</f>
        <v/>
      </c>
      <c r="S143" s="140" t="str">
        <f>IF($N143="Complete",VLOOKUP($B143,'2C.Report TOS PostCall'!$B$2:$U$842,2,FALSE)," ")</f>
        <v xml:space="preserve"> </v>
      </c>
      <c r="T143" s="140" t="str">
        <f>IF($N143="Complete",VLOOKUP($B143,'2C.Report TOS PostCall'!$B$2:$U$842,4,FALSE)," ")</f>
        <v xml:space="preserve"> </v>
      </c>
      <c r="U143" s="140" t="str">
        <f>IF($N143="Complete",VLOOKUP($B143,'2C.Report TOS PostCall'!$B$2:$U$842,7,FALSE)," ")</f>
        <v xml:space="preserve"> </v>
      </c>
      <c r="V143" s="140" t="str">
        <f>IF($N143="Complete",VLOOKUP($B143,'2C.Report TOS PostCall'!$B$2:$U$842,5,FALSE)," ")</f>
        <v xml:space="preserve"> </v>
      </c>
      <c r="W143" s="140" t="str">
        <f>IF($N143="Complete",VLOOKUP($B143,'2C.Report TOS PostCall'!$B$2:$U$842,6,FALSE)," ")</f>
        <v xml:space="preserve"> </v>
      </c>
      <c r="X143" s="140" t="str">
        <f>IF($N143="Complete",VLOOKUP($B143,'2C.Report TOS PostCall'!$B$2:$U$842,8,FALSE)," ")</f>
        <v xml:space="preserve"> </v>
      </c>
      <c r="Y143" s="140" t="str">
        <f>IF($N143="Complete",VLOOKUP($B143,'2C.Report TOS PostCall'!$B$2:$U$842,9,FALSE)," ")</f>
        <v xml:space="preserve"> </v>
      </c>
      <c r="Z143" s="140" t="str">
        <f>IF($N143="Complete",VLOOKUP($B143,'2C.Report TOS PostCall'!$B$2:$U$842,11,FALSE)," ")</f>
        <v xml:space="preserve"> </v>
      </c>
      <c r="AA143" s="140" t="str">
        <f>IF($N143="Complete",VLOOKUP($B143,'2C.Report TOS PostCall'!$B$2:$U$842,12,FALSE)," ")</f>
        <v xml:space="preserve"> </v>
      </c>
      <c r="AB143" s="140" t="str">
        <f>IF($N143="Complete",VLOOKUP($B143,'2C.Report TOS PostCall'!$B$2:$U$842,13,FALSE)," ")</f>
        <v xml:space="preserve"> </v>
      </c>
      <c r="AC143" s="140" t="str">
        <f>IF($N143="Complete",VLOOKUP($B143,'2C.Report TOS PostCall'!$B$2:$U$842,14,FALSE)," ")</f>
        <v xml:space="preserve"> </v>
      </c>
      <c r="AD143" s="140" t="str">
        <f>IF($N143="Complete",VLOOKUP($B143,'2C.Report TOS PostCall'!$B$2:$U$842,16,FALSE)," ")</f>
        <v xml:space="preserve"> </v>
      </c>
      <c r="AE143" s="140" t="str">
        <f>IF($N143="Complete",VLOOKUP($B143,'2C.Report TOS PostCall'!$B$2:$U$842,15,FALSE)," ")</f>
        <v xml:space="preserve"> </v>
      </c>
      <c r="AF143" s="140" t="str">
        <f>IF($N143="Complete",VLOOKUP($B143,'2C.Report TOS PostCall'!$B$2:$U$842,17,FALSE)," ")</f>
        <v xml:space="preserve"> </v>
      </c>
      <c r="AK143" s="17"/>
    </row>
    <row r="144" spans="1:37" s="16" customFormat="1">
      <c r="A144" s="18">
        <v>133</v>
      </c>
      <c r="B144" s="19"/>
      <c r="C144" s="19"/>
      <c r="D144" s="62"/>
      <c r="E144" s="65"/>
      <c r="F144" s="63"/>
      <c r="G144" s="63"/>
      <c r="H144" s="64"/>
      <c r="I144" s="62"/>
      <c r="J144" s="66"/>
      <c r="K144" s="66"/>
      <c r="L144" s="66"/>
      <c r="M144" s="66"/>
      <c r="N144" s="62"/>
      <c r="O144" s="140" t="str">
        <f>IF($N144="Complete",IF(NOT(ISBLANK(J144)),VLOOKUP(J144,'2D.Report SMS TYN'!$D$5:$J$1005,7,FALSE),""),"")</f>
        <v/>
      </c>
      <c r="P144" s="140" t="str">
        <f>IF($N144="Complete",IF(NOT(ISBLANK(K144)),VLOOKUP(K144,'2D.Report SMS TYN'!$D$5:$J$1005,7,FALSE),""),"")</f>
        <v/>
      </c>
      <c r="Q144" s="140" t="str">
        <f>IF($N144="Complete",IF(NOT(ISBLANK(L144)),VLOOKUP(L144,'2D.Report SMS TYN'!$D$5:$J$1005,7,FALSE),""),"")</f>
        <v/>
      </c>
      <c r="R144" s="140" t="str">
        <f>IF(N144="Complete",IF(COUNTIF($J$12:$J144,$J144)+COUNTIF($K$12:$K144,$J144)+COUNTIF($L$12:$L144,$J144)&gt;1,"Data Duplicate",""),"")</f>
        <v/>
      </c>
      <c r="S144" s="140" t="str">
        <f>IF($N144="Complete",VLOOKUP($B144,'2C.Report TOS PostCall'!$B$2:$U$842,2,FALSE)," ")</f>
        <v xml:space="preserve"> </v>
      </c>
      <c r="T144" s="140" t="str">
        <f>IF($N144="Complete",VLOOKUP($B144,'2C.Report TOS PostCall'!$B$2:$U$842,4,FALSE)," ")</f>
        <v xml:space="preserve"> </v>
      </c>
      <c r="U144" s="140" t="str">
        <f>IF($N144="Complete",VLOOKUP($B144,'2C.Report TOS PostCall'!$B$2:$U$842,7,FALSE)," ")</f>
        <v xml:space="preserve"> </v>
      </c>
      <c r="V144" s="140" t="str">
        <f>IF($N144="Complete",VLOOKUP($B144,'2C.Report TOS PostCall'!$B$2:$U$842,5,FALSE)," ")</f>
        <v xml:space="preserve"> </v>
      </c>
      <c r="W144" s="140" t="str">
        <f>IF($N144="Complete",VLOOKUP($B144,'2C.Report TOS PostCall'!$B$2:$U$842,6,FALSE)," ")</f>
        <v xml:space="preserve"> </v>
      </c>
      <c r="X144" s="140" t="str">
        <f>IF($N144="Complete",VLOOKUP($B144,'2C.Report TOS PostCall'!$B$2:$U$842,8,FALSE)," ")</f>
        <v xml:space="preserve"> </v>
      </c>
      <c r="Y144" s="140" t="str">
        <f>IF($N144="Complete",VLOOKUP($B144,'2C.Report TOS PostCall'!$B$2:$U$842,9,FALSE)," ")</f>
        <v xml:space="preserve"> </v>
      </c>
      <c r="Z144" s="140" t="str">
        <f>IF($N144="Complete",VLOOKUP($B144,'2C.Report TOS PostCall'!$B$2:$U$842,11,FALSE)," ")</f>
        <v xml:space="preserve"> </v>
      </c>
      <c r="AA144" s="140" t="str">
        <f>IF($N144="Complete",VLOOKUP($B144,'2C.Report TOS PostCall'!$B$2:$U$842,12,FALSE)," ")</f>
        <v xml:space="preserve"> </v>
      </c>
      <c r="AB144" s="140" t="str">
        <f>IF($N144="Complete",VLOOKUP($B144,'2C.Report TOS PostCall'!$B$2:$U$842,13,FALSE)," ")</f>
        <v xml:space="preserve"> </v>
      </c>
      <c r="AC144" s="140" t="str">
        <f>IF($N144="Complete",VLOOKUP($B144,'2C.Report TOS PostCall'!$B$2:$U$842,14,FALSE)," ")</f>
        <v xml:space="preserve"> </v>
      </c>
      <c r="AD144" s="140" t="str">
        <f>IF($N144="Complete",VLOOKUP($B144,'2C.Report TOS PostCall'!$B$2:$U$842,16,FALSE)," ")</f>
        <v xml:space="preserve"> </v>
      </c>
      <c r="AE144" s="140" t="str">
        <f>IF($N144="Complete",VLOOKUP($B144,'2C.Report TOS PostCall'!$B$2:$U$842,15,FALSE)," ")</f>
        <v xml:space="preserve"> </v>
      </c>
      <c r="AF144" s="140" t="str">
        <f>IF($N144="Complete",VLOOKUP($B144,'2C.Report TOS PostCall'!$B$2:$U$842,17,FALSE)," ")</f>
        <v xml:space="preserve"> </v>
      </c>
      <c r="AK144" s="17"/>
    </row>
    <row r="145" spans="1:37" s="16" customFormat="1">
      <c r="A145" s="18">
        <v>134</v>
      </c>
      <c r="B145" s="19"/>
      <c r="C145" s="19"/>
      <c r="D145" s="62"/>
      <c r="E145" s="65"/>
      <c r="F145" s="63"/>
      <c r="G145" s="63"/>
      <c r="H145" s="64"/>
      <c r="I145" s="62"/>
      <c r="J145" s="66"/>
      <c r="K145" s="66"/>
      <c r="L145" s="66"/>
      <c r="M145" s="66"/>
      <c r="N145" s="62"/>
      <c r="O145" s="140" t="str">
        <f>IF($N145="Complete",IF(NOT(ISBLANK(J145)),VLOOKUP(J145,'2D.Report SMS TYN'!$D$5:$J$1005,7,FALSE),""),"")</f>
        <v/>
      </c>
      <c r="P145" s="140" t="str">
        <f>IF($N145="Complete",IF(NOT(ISBLANK(K145)),VLOOKUP(K145,'2D.Report SMS TYN'!$D$5:$J$1005,7,FALSE),""),"")</f>
        <v/>
      </c>
      <c r="Q145" s="140" t="str">
        <f>IF($N145="Complete",IF(NOT(ISBLANK(L145)),VLOOKUP(L145,'2D.Report SMS TYN'!$D$5:$J$1005,7,FALSE),""),"")</f>
        <v/>
      </c>
      <c r="R145" s="140" t="str">
        <f>IF(N145="Complete",IF(COUNTIF($J$12:$J145,$J145)+COUNTIF($K$12:$K145,$J145)+COUNTIF($L$12:$L145,$J145)&gt;1,"Data Duplicate",""),"")</f>
        <v/>
      </c>
      <c r="S145" s="140" t="str">
        <f>IF($N145="Complete",VLOOKUP($B145,'2C.Report TOS PostCall'!$B$2:$U$842,2,FALSE)," ")</f>
        <v xml:space="preserve"> </v>
      </c>
      <c r="T145" s="140" t="str">
        <f>IF($N145="Complete",VLOOKUP($B145,'2C.Report TOS PostCall'!$B$2:$U$842,4,FALSE)," ")</f>
        <v xml:space="preserve"> </v>
      </c>
      <c r="U145" s="140" t="str">
        <f>IF($N145="Complete",VLOOKUP($B145,'2C.Report TOS PostCall'!$B$2:$U$842,7,FALSE)," ")</f>
        <v xml:space="preserve"> </v>
      </c>
      <c r="V145" s="140" t="str">
        <f>IF($N145="Complete",VLOOKUP($B145,'2C.Report TOS PostCall'!$B$2:$U$842,5,FALSE)," ")</f>
        <v xml:space="preserve"> </v>
      </c>
      <c r="W145" s="140" t="str">
        <f>IF($N145="Complete",VLOOKUP($B145,'2C.Report TOS PostCall'!$B$2:$U$842,6,FALSE)," ")</f>
        <v xml:space="preserve"> </v>
      </c>
      <c r="X145" s="140" t="str">
        <f>IF($N145="Complete",VLOOKUP($B145,'2C.Report TOS PostCall'!$B$2:$U$842,8,FALSE)," ")</f>
        <v xml:space="preserve"> </v>
      </c>
      <c r="Y145" s="140" t="str">
        <f>IF($N145="Complete",VLOOKUP($B145,'2C.Report TOS PostCall'!$B$2:$U$842,9,FALSE)," ")</f>
        <v xml:space="preserve"> </v>
      </c>
      <c r="Z145" s="140" t="str">
        <f>IF($N145="Complete",VLOOKUP($B145,'2C.Report TOS PostCall'!$B$2:$U$842,11,FALSE)," ")</f>
        <v xml:space="preserve"> </v>
      </c>
      <c r="AA145" s="140" t="str">
        <f>IF($N145="Complete",VLOOKUP($B145,'2C.Report TOS PostCall'!$B$2:$U$842,12,FALSE)," ")</f>
        <v xml:space="preserve"> </v>
      </c>
      <c r="AB145" s="140" t="str">
        <f>IF($N145="Complete",VLOOKUP($B145,'2C.Report TOS PostCall'!$B$2:$U$842,13,FALSE)," ")</f>
        <v xml:space="preserve"> </v>
      </c>
      <c r="AC145" s="140" t="str">
        <f>IF($N145="Complete",VLOOKUP($B145,'2C.Report TOS PostCall'!$B$2:$U$842,14,FALSE)," ")</f>
        <v xml:space="preserve"> </v>
      </c>
      <c r="AD145" s="140" t="str">
        <f>IF($N145="Complete",VLOOKUP($B145,'2C.Report TOS PostCall'!$B$2:$U$842,16,FALSE)," ")</f>
        <v xml:space="preserve"> </v>
      </c>
      <c r="AE145" s="140" t="str">
        <f>IF($N145="Complete",VLOOKUP($B145,'2C.Report TOS PostCall'!$B$2:$U$842,15,FALSE)," ")</f>
        <v xml:space="preserve"> </v>
      </c>
      <c r="AF145" s="140" t="str">
        <f>IF($N145="Complete",VLOOKUP($B145,'2C.Report TOS PostCall'!$B$2:$U$842,17,FALSE)," ")</f>
        <v xml:space="preserve"> </v>
      </c>
      <c r="AK145" s="17"/>
    </row>
    <row r="146" spans="1:37" s="16" customFormat="1">
      <c r="A146" s="18">
        <v>135</v>
      </c>
      <c r="B146" s="19"/>
      <c r="C146" s="19"/>
      <c r="D146" s="62"/>
      <c r="E146" s="62"/>
      <c r="F146" s="67"/>
      <c r="G146" s="67"/>
      <c r="H146" s="67"/>
      <c r="I146" s="67"/>
      <c r="J146" s="70"/>
      <c r="K146" s="70"/>
      <c r="L146" s="70"/>
      <c r="M146" s="70"/>
      <c r="N146" s="62"/>
      <c r="O146" s="140" t="str">
        <f>IF($N146="Complete",IF(NOT(ISBLANK(J146)),VLOOKUP(J146,'2D.Report SMS TYN'!$D$5:$J$1005,7,FALSE),""),"")</f>
        <v/>
      </c>
      <c r="P146" s="140" t="str">
        <f>IF($N146="Complete",IF(NOT(ISBLANK(K146)),VLOOKUP(K146,'2D.Report SMS TYN'!$D$5:$J$1005,7,FALSE),""),"")</f>
        <v/>
      </c>
      <c r="Q146" s="140" t="str">
        <f>IF($N146="Complete",IF(NOT(ISBLANK(L146)),VLOOKUP(L146,'2D.Report SMS TYN'!$D$5:$J$1005,7,FALSE),""),"")</f>
        <v/>
      </c>
      <c r="R146" s="140" t="str">
        <f>IF(N146="Complete",IF(COUNTIF($J$12:$J146,$J146)+COUNTIF($K$12:$K146,$J146)+COUNTIF($L$12:$L146,$J146)&gt;1,"Data Duplicate",""),"")</f>
        <v/>
      </c>
      <c r="S146" s="140" t="str">
        <f>IF($N146="Complete",VLOOKUP($B146,'2C.Report TOS PostCall'!$B$2:$U$842,2,FALSE)," ")</f>
        <v xml:space="preserve"> </v>
      </c>
      <c r="T146" s="140" t="str">
        <f>IF($N146="Complete",VLOOKUP($B146,'2C.Report TOS PostCall'!$B$2:$U$842,4,FALSE)," ")</f>
        <v xml:space="preserve"> </v>
      </c>
      <c r="U146" s="140" t="str">
        <f>IF($N146="Complete",VLOOKUP($B146,'2C.Report TOS PostCall'!$B$2:$U$842,7,FALSE)," ")</f>
        <v xml:space="preserve"> </v>
      </c>
      <c r="V146" s="140" t="str">
        <f>IF($N146="Complete",VLOOKUP($B146,'2C.Report TOS PostCall'!$B$2:$U$842,5,FALSE)," ")</f>
        <v xml:space="preserve"> </v>
      </c>
      <c r="W146" s="140" t="str">
        <f>IF($N146="Complete",VLOOKUP($B146,'2C.Report TOS PostCall'!$B$2:$U$842,6,FALSE)," ")</f>
        <v xml:space="preserve"> </v>
      </c>
      <c r="X146" s="140" t="str">
        <f>IF($N146="Complete",VLOOKUP($B146,'2C.Report TOS PostCall'!$B$2:$U$842,8,FALSE)," ")</f>
        <v xml:space="preserve"> </v>
      </c>
      <c r="Y146" s="140" t="str">
        <f>IF($N146="Complete",VLOOKUP($B146,'2C.Report TOS PostCall'!$B$2:$U$842,9,FALSE)," ")</f>
        <v xml:space="preserve"> </v>
      </c>
      <c r="Z146" s="140" t="str">
        <f>IF($N146="Complete",VLOOKUP($B146,'2C.Report TOS PostCall'!$B$2:$U$842,11,FALSE)," ")</f>
        <v xml:space="preserve"> </v>
      </c>
      <c r="AA146" s="140" t="str">
        <f>IF($N146="Complete",VLOOKUP($B146,'2C.Report TOS PostCall'!$B$2:$U$842,12,FALSE)," ")</f>
        <v xml:space="preserve"> </v>
      </c>
      <c r="AB146" s="140" t="str">
        <f>IF($N146="Complete",VLOOKUP($B146,'2C.Report TOS PostCall'!$B$2:$U$842,13,FALSE)," ")</f>
        <v xml:space="preserve"> </v>
      </c>
      <c r="AC146" s="140" t="str">
        <f>IF($N146="Complete",VLOOKUP($B146,'2C.Report TOS PostCall'!$B$2:$U$842,14,FALSE)," ")</f>
        <v xml:space="preserve"> </v>
      </c>
      <c r="AD146" s="140" t="str">
        <f>IF($N146="Complete",VLOOKUP($B146,'2C.Report TOS PostCall'!$B$2:$U$842,16,FALSE)," ")</f>
        <v xml:space="preserve"> </v>
      </c>
      <c r="AE146" s="140" t="str">
        <f>IF($N146="Complete",VLOOKUP($B146,'2C.Report TOS PostCall'!$B$2:$U$842,15,FALSE)," ")</f>
        <v xml:space="preserve"> </v>
      </c>
      <c r="AF146" s="140" t="str">
        <f>IF($N146="Complete",VLOOKUP($B146,'2C.Report TOS PostCall'!$B$2:$U$842,17,FALSE)," ")</f>
        <v xml:space="preserve"> </v>
      </c>
      <c r="AK146" s="17"/>
    </row>
    <row r="147" spans="1:37" s="16" customFormat="1">
      <c r="A147" s="18">
        <v>136</v>
      </c>
      <c r="B147" s="19"/>
      <c r="C147" s="19"/>
      <c r="D147" s="62"/>
      <c r="E147" s="65"/>
      <c r="F147" s="62"/>
      <c r="G147" s="62"/>
      <c r="H147" s="64"/>
      <c r="I147" s="62"/>
      <c r="J147" s="66"/>
      <c r="K147" s="66"/>
      <c r="L147" s="66"/>
      <c r="M147" s="66"/>
      <c r="N147" s="62"/>
      <c r="O147" s="140" t="str">
        <f>IF($N147="Complete",IF(NOT(ISBLANK(J147)),VLOOKUP(J147,'2D.Report SMS TYN'!$D$5:$J$1005,7,FALSE),""),"")</f>
        <v/>
      </c>
      <c r="P147" s="140" t="str">
        <f>IF($N147="Complete",IF(NOT(ISBLANK(K147)),VLOOKUP(K147,'2D.Report SMS TYN'!$D$5:$J$1005,7,FALSE),""),"")</f>
        <v/>
      </c>
      <c r="Q147" s="140" t="str">
        <f>IF($N147="Complete",IF(NOT(ISBLANK(L147)),VLOOKUP(L147,'2D.Report SMS TYN'!$D$5:$J$1005,7,FALSE),""),"")</f>
        <v/>
      </c>
      <c r="R147" s="140" t="str">
        <f>IF(N147="Complete",IF(COUNTIF($J$12:$J147,$J147)+COUNTIF($K$12:$K147,$J147)+COUNTIF($L$12:$L147,$J147)&gt;1,"Data Duplicate",""),"")</f>
        <v/>
      </c>
      <c r="S147" s="140" t="str">
        <f>IF($N147="Complete",VLOOKUP($B147,'2C.Report TOS PostCall'!$B$2:$U$842,2,FALSE)," ")</f>
        <v xml:space="preserve"> </v>
      </c>
      <c r="T147" s="140" t="str">
        <f>IF($N147="Complete",VLOOKUP($B147,'2C.Report TOS PostCall'!$B$2:$U$842,4,FALSE)," ")</f>
        <v xml:space="preserve"> </v>
      </c>
      <c r="U147" s="140" t="str">
        <f>IF($N147="Complete",VLOOKUP($B147,'2C.Report TOS PostCall'!$B$2:$U$842,7,FALSE)," ")</f>
        <v xml:space="preserve"> </v>
      </c>
      <c r="V147" s="140" t="str">
        <f>IF($N147="Complete",VLOOKUP($B147,'2C.Report TOS PostCall'!$B$2:$U$842,5,FALSE)," ")</f>
        <v xml:space="preserve"> </v>
      </c>
      <c r="W147" s="140" t="str">
        <f>IF($N147="Complete",VLOOKUP($B147,'2C.Report TOS PostCall'!$B$2:$U$842,6,FALSE)," ")</f>
        <v xml:space="preserve"> </v>
      </c>
      <c r="X147" s="140" t="str">
        <f>IF($N147="Complete",VLOOKUP($B147,'2C.Report TOS PostCall'!$B$2:$U$842,8,FALSE)," ")</f>
        <v xml:space="preserve"> </v>
      </c>
      <c r="Y147" s="140" t="str">
        <f>IF($N147="Complete",VLOOKUP($B147,'2C.Report TOS PostCall'!$B$2:$U$842,9,FALSE)," ")</f>
        <v xml:space="preserve"> </v>
      </c>
      <c r="Z147" s="140" t="str">
        <f>IF($N147="Complete",VLOOKUP($B147,'2C.Report TOS PostCall'!$B$2:$U$842,11,FALSE)," ")</f>
        <v xml:space="preserve"> </v>
      </c>
      <c r="AA147" s="140" t="str">
        <f>IF($N147="Complete",VLOOKUP($B147,'2C.Report TOS PostCall'!$B$2:$U$842,12,FALSE)," ")</f>
        <v xml:space="preserve"> </v>
      </c>
      <c r="AB147" s="140" t="str">
        <f>IF($N147="Complete",VLOOKUP($B147,'2C.Report TOS PostCall'!$B$2:$U$842,13,FALSE)," ")</f>
        <v xml:space="preserve"> </v>
      </c>
      <c r="AC147" s="140" t="str">
        <f>IF($N147="Complete",VLOOKUP($B147,'2C.Report TOS PostCall'!$B$2:$U$842,14,FALSE)," ")</f>
        <v xml:space="preserve"> </v>
      </c>
      <c r="AD147" s="140" t="str">
        <f>IF($N147="Complete",VLOOKUP($B147,'2C.Report TOS PostCall'!$B$2:$U$842,16,FALSE)," ")</f>
        <v xml:space="preserve"> </v>
      </c>
      <c r="AE147" s="140" t="str">
        <f>IF($N147="Complete",VLOOKUP($B147,'2C.Report TOS PostCall'!$B$2:$U$842,15,FALSE)," ")</f>
        <v xml:space="preserve"> </v>
      </c>
      <c r="AF147" s="140" t="str">
        <f>IF($N147="Complete",VLOOKUP($B147,'2C.Report TOS PostCall'!$B$2:$U$842,17,FALSE)," ")</f>
        <v xml:space="preserve"> </v>
      </c>
      <c r="AK147" s="17"/>
    </row>
    <row r="148" spans="1:37" s="16" customFormat="1">
      <c r="A148" s="18">
        <v>137</v>
      </c>
      <c r="B148" s="19"/>
      <c r="C148" s="19"/>
      <c r="D148" s="62"/>
      <c r="E148" s="65"/>
      <c r="F148" s="63"/>
      <c r="G148" s="63"/>
      <c r="H148" s="64"/>
      <c r="I148" s="62"/>
      <c r="J148" s="66"/>
      <c r="K148" s="66"/>
      <c r="L148" s="66"/>
      <c r="M148" s="66"/>
      <c r="N148" s="62"/>
      <c r="O148" s="140" t="str">
        <f>IF($N148="Complete",IF(NOT(ISBLANK(J148)),VLOOKUP(J148,'2D.Report SMS TYN'!$D$5:$J$1005,7,FALSE),""),"")</f>
        <v/>
      </c>
      <c r="P148" s="140" t="str">
        <f>IF($N148="Complete",IF(NOT(ISBLANK(K148)),VLOOKUP(K148,'2D.Report SMS TYN'!$D$5:$J$1005,7,FALSE),""),"")</f>
        <v/>
      </c>
      <c r="Q148" s="140" t="str">
        <f>IF($N148="Complete",IF(NOT(ISBLANK(L148)),VLOOKUP(L148,'2D.Report SMS TYN'!$D$5:$J$1005,7,FALSE),""),"")</f>
        <v/>
      </c>
      <c r="R148" s="140" t="str">
        <f>IF(N148="Complete",IF(COUNTIF($J$12:$J148,$J148)+COUNTIF($K$12:$K148,$J148)+COUNTIF($L$12:$L148,$J148)&gt;1,"Data Duplicate",""),"")</f>
        <v/>
      </c>
      <c r="S148" s="140" t="str">
        <f>IF($N148="Complete",VLOOKUP($B148,'2C.Report TOS PostCall'!$B$2:$U$842,2,FALSE)," ")</f>
        <v xml:space="preserve"> </v>
      </c>
      <c r="T148" s="140" t="str">
        <f>IF($N148="Complete",VLOOKUP($B148,'2C.Report TOS PostCall'!$B$2:$U$842,4,FALSE)," ")</f>
        <v xml:space="preserve"> </v>
      </c>
      <c r="U148" s="140" t="str">
        <f>IF($N148="Complete",VLOOKUP($B148,'2C.Report TOS PostCall'!$B$2:$U$842,7,FALSE)," ")</f>
        <v xml:space="preserve"> </v>
      </c>
      <c r="V148" s="140" t="str">
        <f>IF($N148="Complete",VLOOKUP($B148,'2C.Report TOS PostCall'!$B$2:$U$842,5,FALSE)," ")</f>
        <v xml:space="preserve"> </v>
      </c>
      <c r="W148" s="140" t="str">
        <f>IF($N148="Complete",VLOOKUP($B148,'2C.Report TOS PostCall'!$B$2:$U$842,6,FALSE)," ")</f>
        <v xml:space="preserve"> </v>
      </c>
      <c r="X148" s="140" t="str">
        <f>IF($N148="Complete",VLOOKUP($B148,'2C.Report TOS PostCall'!$B$2:$U$842,8,FALSE)," ")</f>
        <v xml:space="preserve"> </v>
      </c>
      <c r="Y148" s="140" t="str">
        <f>IF($N148="Complete",VLOOKUP($B148,'2C.Report TOS PostCall'!$B$2:$U$842,9,FALSE)," ")</f>
        <v xml:space="preserve"> </v>
      </c>
      <c r="Z148" s="140" t="str">
        <f>IF($N148="Complete",VLOOKUP($B148,'2C.Report TOS PostCall'!$B$2:$U$842,11,FALSE)," ")</f>
        <v xml:space="preserve"> </v>
      </c>
      <c r="AA148" s="140" t="str">
        <f>IF($N148="Complete",VLOOKUP($B148,'2C.Report TOS PostCall'!$B$2:$U$842,12,FALSE)," ")</f>
        <v xml:space="preserve"> </v>
      </c>
      <c r="AB148" s="140" t="str">
        <f>IF($N148="Complete",VLOOKUP($B148,'2C.Report TOS PostCall'!$B$2:$U$842,13,FALSE)," ")</f>
        <v xml:space="preserve"> </v>
      </c>
      <c r="AC148" s="140" t="str">
        <f>IF($N148="Complete",VLOOKUP($B148,'2C.Report TOS PostCall'!$B$2:$U$842,14,FALSE)," ")</f>
        <v xml:space="preserve"> </v>
      </c>
      <c r="AD148" s="140" t="str">
        <f>IF($N148="Complete",VLOOKUP($B148,'2C.Report TOS PostCall'!$B$2:$U$842,16,FALSE)," ")</f>
        <v xml:space="preserve"> </v>
      </c>
      <c r="AE148" s="140" t="str">
        <f>IF($N148="Complete",VLOOKUP($B148,'2C.Report TOS PostCall'!$B$2:$U$842,15,FALSE)," ")</f>
        <v xml:space="preserve"> </v>
      </c>
      <c r="AF148" s="140" t="str">
        <f>IF($N148="Complete",VLOOKUP($B148,'2C.Report TOS PostCall'!$B$2:$U$842,17,FALSE)," ")</f>
        <v xml:space="preserve"> </v>
      </c>
      <c r="AK148" s="17"/>
    </row>
    <row r="149" spans="1:37" s="16" customFormat="1">
      <c r="A149" s="18">
        <v>138</v>
      </c>
      <c r="B149" s="19"/>
      <c r="C149" s="19"/>
      <c r="D149" s="62"/>
      <c r="E149" s="62"/>
      <c r="F149" s="67"/>
      <c r="G149" s="67"/>
      <c r="H149" s="67"/>
      <c r="I149" s="67"/>
      <c r="J149" s="72"/>
      <c r="K149" s="72"/>
      <c r="L149" s="72"/>
      <c r="M149" s="72"/>
      <c r="N149" s="62"/>
      <c r="O149" s="140" t="str">
        <f>IF($N149="Complete",IF(NOT(ISBLANK(J149)),VLOOKUP(J149,'2D.Report SMS TYN'!$D$5:$J$1005,7,FALSE),""),"")</f>
        <v/>
      </c>
      <c r="P149" s="140" t="str">
        <f>IF($N149="Complete",IF(NOT(ISBLANK(K149)),VLOOKUP(K149,'2D.Report SMS TYN'!$D$5:$J$1005,7,FALSE),""),"")</f>
        <v/>
      </c>
      <c r="Q149" s="140" t="str">
        <f>IF($N149="Complete",IF(NOT(ISBLANK(L149)),VLOOKUP(L149,'2D.Report SMS TYN'!$D$5:$J$1005,7,FALSE),""),"")</f>
        <v/>
      </c>
      <c r="R149" s="140" t="str">
        <f>IF(N149="Complete",IF(COUNTIF($J$12:$J149,$J149)+COUNTIF($K$12:$K149,$J149)+COUNTIF($L$12:$L149,$J149)&gt;1,"Data Duplicate",""),"")</f>
        <v/>
      </c>
      <c r="S149" s="140" t="str">
        <f>IF($N149="Complete",VLOOKUP($B149,'2C.Report TOS PostCall'!$B$2:$U$842,2,FALSE)," ")</f>
        <v xml:space="preserve"> </v>
      </c>
      <c r="T149" s="140" t="str">
        <f>IF($N149="Complete",VLOOKUP($B149,'2C.Report TOS PostCall'!$B$2:$U$842,4,FALSE)," ")</f>
        <v xml:space="preserve"> </v>
      </c>
      <c r="U149" s="140" t="str">
        <f>IF($N149="Complete",VLOOKUP($B149,'2C.Report TOS PostCall'!$B$2:$U$842,7,FALSE)," ")</f>
        <v xml:space="preserve"> </v>
      </c>
      <c r="V149" s="140" t="str">
        <f>IF($N149="Complete",VLOOKUP($B149,'2C.Report TOS PostCall'!$B$2:$U$842,5,FALSE)," ")</f>
        <v xml:space="preserve"> </v>
      </c>
      <c r="W149" s="140" t="str">
        <f>IF($N149="Complete",VLOOKUP($B149,'2C.Report TOS PostCall'!$B$2:$U$842,6,FALSE)," ")</f>
        <v xml:space="preserve"> </v>
      </c>
      <c r="X149" s="140" t="str">
        <f>IF($N149="Complete",VLOOKUP($B149,'2C.Report TOS PostCall'!$B$2:$U$842,8,FALSE)," ")</f>
        <v xml:space="preserve"> </v>
      </c>
      <c r="Y149" s="140" t="str">
        <f>IF($N149="Complete",VLOOKUP($B149,'2C.Report TOS PostCall'!$B$2:$U$842,9,FALSE)," ")</f>
        <v xml:space="preserve"> </v>
      </c>
      <c r="Z149" s="140" t="str">
        <f>IF($N149="Complete",VLOOKUP($B149,'2C.Report TOS PostCall'!$B$2:$U$842,11,FALSE)," ")</f>
        <v xml:space="preserve"> </v>
      </c>
      <c r="AA149" s="140" t="str">
        <f>IF($N149="Complete",VLOOKUP($B149,'2C.Report TOS PostCall'!$B$2:$U$842,12,FALSE)," ")</f>
        <v xml:space="preserve"> </v>
      </c>
      <c r="AB149" s="140" t="str">
        <f>IF($N149="Complete",VLOOKUP($B149,'2C.Report TOS PostCall'!$B$2:$U$842,13,FALSE)," ")</f>
        <v xml:space="preserve"> </v>
      </c>
      <c r="AC149" s="140" t="str">
        <f>IF($N149="Complete",VLOOKUP($B149,'2C.Report TOS PostCall'!$B$2:$U$842,14,FALSE)," ")</f>
        <v xml:space="preserve"> </v>
      </c>
      <c r="AD149" s="140" t="str">
        <f>IF($N149="Complete",VLOOKUP($B149,'2C.Report TOS PostCall'!$B$2:$U$842,16,FALSE)," ")</f>
        <v xml:space="preserve"> </v>
      </c>
      <c r="AE149" s="140" t="str">
        <f>IF($N149="Complete",VLOOKUP($B149,'2C.Report TOS PostCall'!$B$2:$U$842,15,FALSE)," ")</f>
        <v xml:space="preserve"> </v>
      </c>
      <c r="AF149" s="140" t="str">
        <f>IF($N149="Complete",VLOOKUP($B149,'2C.Report TOS PostCall'!$B$2:$U$842,17,FALSE)," ")</f>
        <v xml:space="preserve"> </v>
      </c>
      <c r="AK149" s="17"/>
    </row>
    <row r="150" spans="1:37" s="16" customFormat="1">
      <c r="A150" s="18">
        <v>139</v>
      </c>
      <c r="B150" s="19"/>
      <c r="C150" s="19"/>
      <c r="D150" s="62"/>
      <c r="E150" s="65"/>
      <c r="F150" s="62"/>
      <c r="G150" s="62"/>
      <c r="H150" s="64"/>
      <c r="I150" s="62"/>
      <c r="J150" s="66"/>
      <c r="K150" s="66"/>
      <c r="L150" s="66"/>
      <c r="M150" s="66"/>
      <c r="N150" s="62"/>
      <c r="O150" s="140" t="str">
        <f>IF($N150="Complete",IF(NOT(ISBLANK(J150)),VLOOKUP(J150,'2D.Report SMS TYN'!$D$5:$J$1005,7,FALSE),""),"")</f>
        <v/>
      </c>
      <c r="P150" s="140" t="str">
        <f>IF($N150="Complete",IF(NOT(ISBLANK(K150)),VLOOKUP(K150,'2D.Report SMS TYN'!$D$5:$J$1005,7,FALSE),""),"")</f>
        <v/>
      </c>
      <c r="Q150" s="140" t="str">
        <f>IF($N150="Complete",IF(NOT(ISBLANK(L150)),VLOOKUP(L150,'2D.Report SMS TYN'!$D$5:$J$1005,7,FALSE),""),"")</f>
        <v/>
      </c>
      <c r="R150" s="140" t="str">
        <f>IF(N150="Complete",IF(COUNTIF($J$12:$J150,$J150)+COUNTIF($K$12:$K150,$J150)+COUNTIF($L$12:$L150,$J150)&gt;1,"Data Duplicate",""),"")</f>
        <v/>
      </c>
      <c r="S150" s="140" t="str">
        <f>IF($N150="Complete",VLOOKUP($B150,'2C.Report TOS PostCall'!$B$2:$U$842,2,FALSE)," ")</f>
        <v xml:space="preserve"> </v>
      </c>
      <c r="T150" s="140" t="str">
        <f>IF($N150="Complete",VLOOKUP($B150,'2C.Report TOS PostCall'!$B$2:$U$842,4,FALSE)," ")</f>
        <v xml:space="preserve"> </v>
      </c>
      <c r="U150" s="140" t="str">
        <f>IF($N150="Complete",VLOOKUP($B150,'2C.Report TOS PostCall'!$B$2:$U$842,7,FALSE)," ")</f>
        <v xml:space="preserve"> </v>
      </c>
      <c r="V150" s="140" t="str">
        <f>IF($N150="Complete",VLOOKUP($B150,'2C.Report TOS PostCall'!$B$2:$U$842,5,FALSE)," ")</f>
        <v xml:space="preserve"> </v>
      </c>
      <c r="W150" s="140" t="str">
        <f>IF($N150="Complete",VLOOKUP($B150,'2C.Report TOS PostCall'!$B$2:$U$842,6,FALSE)," ")</f>
        <v xml:space="preserve"> </v>
      </c>
      <c r="X150" s="140" t="str">
        <f>IF($N150="Complete",VLOOKUP($B150,'2C.Report TOS PostCall'!$B$2:$U$842,8,FALSE)," ")</f>
        <v xml:space="preserve"> </v>
      </c>
      <c r="Y150" s="140" t="str">
        <f>IF($N150="Complete",VLOOKUP($B150,'2C.Report TOS PostCall'!$B$2:$U$842,9,FALSE)," ")</f>
        <v xml:space="preserve"> </v>
      </c>
      <c r="Z150" s="140" t="str">
        <f>IF($N150="Complete",VLOOKUP($B150,'2C.Report TOS PostCall'!$B$2:$U$842,11,FALSE)," ")</f>
        <v xml:space="preserve"> </v>
      </c>
      <c r="AA150" s="140" t="str">
        <f>IF($N150="Complete",VLOOKUP($B150,'2C.Report TOS PostCall'!$B$2:$U$842,12,FALSE)," ")</f>
        <v xml:space="preserve"> </v>
      </c>
      <c r="AB150" s="140" t="str">
        <f>IF($N150="Complete",VLOOKUP($B150,'2C.Report TOS PostCall'!$B$2:$U$842,13,FALSE)," ")</f>
        <v xml:space="preserve"> </v>
      </c>
      <c r="AC150" s="140" t="str">
        <f>IF($N150="Complete",VLOOKUP($B150,'2C.Report TOS PostCall'!$B$2:$U$842,14,FALSE)," ")</f>
        <v xml:space="preserve"> </v>
      </c>
      <c r="AD150" s="140" t="str">
        <f>IF($N150="Complete",VLOOKUP($B150,'2C.Report TOS PostCall'!$B$2:$U$842,16,FALSE)," ")</f>
        <v xml:space="preserve"> </v>
      </c>
      <c r="AE150" s="140" t="str">
        <f>IF($N150="Complete",VLOOKUP($B150,'2C.Report TOS PostCall'!$B$2:$U$842,15,FALSE)," ")</f>
        <v xml:space="preserve"> </v>
      </c>
      <c r="AF150" s="140" t="str">
        <f>IF($N150="Complete",VLOOKUP($B150,'2C.Report TOS PostCall'!$B$2:$U$842,17,FALSE)," ")</f>
        <v xml:space="preserve"> </v>
      </c>
      <c r="AK150" s="17"/>
    </row>
    <row r="151" spans="1:37" s="16" customFormat="1">
      <c r="A151" s="18">
        <v>140</v>
      </c>
      <c r="B151" s="19"/>
      <c r="C151" s="19"/>
      <c r="D151" s="62"/>
      <c r="E151" s="65"/>
      <c r="F151" s="62"/>
      <c r="G151" s="62"/>
      <c r="H151" s="64"/>
      <c r="I151" s="62"/>
      <c r="J151" s="66"/>
      <c r="K151" s="66"/>
      <c r="L151" s="66"/>
      <c r="M151" s="66"/>
      <c r="N151" s="62"/>
      <c r="O151" s="140" t="str">
        <f>IF($N151="Complete",IF(NOT(ISBLANK(J151)),VLOOKUP(J151,'2D.Report SMS TYN'!$D$5:$J$1005,7,FALSE),""),"")</f>
        <v/>
      </c>
      <c r="P151" s="140" t="str">
        <f>IF($N151="Complete",IF(NOT(ISBLANK(K151)),VLOOKUP(K151,'2D.Report SMS TYN'!$D$5:$J$1005,7,FALSE),""),"")</f>
        <v/>
      </c>
      <c r="Q151" s="140" t="str">
        <f>IF($N151="Complete",IF(NOT(ISBLANK(L151)),VLOOKUP(L151,'2D.Report SMS TYN'!$D$5:$J$1005,7,FALSE),""),"")</f>
        <v/>
      </c>
      <c r="R151" s="140" t="str">
        <f>IF(N151="Complete",IF(COUNTIF($J$12:$J151,$J151)+COUNTIF($K$12:$K151,$J151)+COUNTIF($L$12:$L151,$J151)&gt;1,"Data Duplicate",""),"")</f>
        <v/>
      </c>
      <c r="S151" s="140" t="str">
        <f>IF($N151="Complete",VLOOKUP($B151,'2C.Report TOS PostCall'!$B$2:$U$842,2,FALSE)," ")</f>
        <v xml:space="preserve"> </v>
      </c>
      <c r="T151" s="140" t="str">
        <f>IF($N151="Complete",VLOOKUP($B151,'2C.Report TOS PostCall'!$B$2:$U$842,4,FALSE)," ")</f>
        <v xml:space="preserve"> </v>
      </c>
      <c r="U151" s="140" t="str">
        <f>IF($N151="Complete",VLOOKUP($B151,'2C.Report TOS PostCall'!$B$2:$U$842,7,FALSE)," ")</f>
        <v xml:space="preserve"> </v>
      </c>
      <c r="V151" s="140" t="str">
        <f>IF($N151="Complete",VLOOKUP($B151,'2C.Report TOS PostCall'!$B$2:$U$842,5,FALSE)," ")</f>
        <v xml:space="preserve"> </v>
      </c>
      <c r="W151" s="140" t="str">
        <f>IF($N151="Complete",VLOOKUP($B151,'2C.Report TOS PostCall'!$B$2:$U$842,6,FALSE)," ")</f>
        <v xml:space="preserve"> </v>
      </c>
      <c r="X151" s="140" t="str">
        <f>IF($N151="Complete",VLOOKUP($B151,'2C.Report TOS PostCall'!$B$2:$U$842,8,FALSE)," ")</f>
        <v xml:space="preserve"> </v>
      </c>
      <c r="Y151" s="140" t="str">
        <f>IF($N151="Complete",VLOOKUP($B151,'2C.Report TOS PostCall'!$B$2:$U$842,9,FALSE)," ")</f>
        <v xml:space="preserve"> </v>
      </c>
      <c r="Z151" s="140" t="str">
        <f>IF($N151="Complete",VLOOKUP($B151,'2C.Report TOS PostCall'!$B$2:$U$842,11,FALSE)," ")</f>
        <v xml:space="preserve"> </v>
      </c>
      <c r="AA151" s="140" t="str">
        <f>IF($N151="Complete",VLOOKUP($B151,'2C.Report TOS PostCall'!$B$2:$U$842,12,FALSE)," ")</f>
        <v xml:space="preserve"> </v>
      </c>
      <c r="AB151" s="140" t="str">
        <f>IF($N151="Complete",VLOOKUP($B151,'2C.Report TOS PostCall'!$B$2:$U$842,13,FALSE)," ")</f>
        <v xml:space="preserve"> </v>
      </c>
      <c r="AC151" s="140" t="str">
        <f>IF($N151="Complete",VLOOKUP($B151,'2C.Report TOS PostCall'!$B$2:$U$842,14,FALSE)," ")</f>
        <v xml:space="preserve"> </v>
      </c>
      <c r="AD151" s="140" t="str">
        <f>IF($N151="Complete",VLOOKUP($B151,'2C.Report TOS PostCall'!$B$2:$U$842,16,FALSE)," ")</f>
        <v xml:space="preserve"> </v>
      </c>
      <c r="AE151" s="140" t="str">
        <f>IF($N151="Complete",VLOOKUP($B151,'2C.Report TOS PostCall'!$B$2:$U$842,15,FALSE)," ")</f>
        <v xml:space="preserve"> </v>
      </c>
      <c r="AF151" s="140" t="str">
        <f>IF($N151="Complete",VLOOKUP($B151,'2C.Report TOS PostCall'!$B$2:$U$842,17,FALSE)," ")</f>
        <v xml:space="preserve"> </v>
      </c>
      <c r="AK151" s="17"/>
    </row>
    <row r="152" spans="1:37" s="16" customFormat="1">
      <c r="A152" s="18">
        <v>141</v>
      </c>
      <c r="B152" s="19"/>
      <c r="C152" s="19"/>
      <c r="D152" s="62"/>
      <c r="E152" s="62"/>
      <c r="F152" s="67"/>
      <c r="G152" s="67"/>
      <c r="H152" s="67"/>
      <c r="I152" s="67"/>
      <c r="J152" s="72"/>
      <c r="K152" s="72"/>
      <c r="L152" s="72"/>
      <c r="M152" s="72"/>
      <c r="N152" s="62"/>
      <c r="O152" s="140" t="str">
        <f>IF($N152="Complete",IF(NOT(ISBLANK(J152)),VLOOKUP(J152,'2D.Report SMS TYN'!$D$5:$J$1005,7,FALSE),""),"")</f>
        <v/>
      </c>
      <c r="P152" s="140" t="str">
        <f>IF($N152="Complete",IF(NOT(ISBLANK(K152)),VLOOKUP(K152,'2D.Report SMS TYN'!$D$5:$J$1005,7,FALSE),""),"")</f>
        <v/>
      </c>
      <c r="Q152" s="140" t="str">
        <f>IF($N152="Complete",IF(NOT(ISBLANK(L152)),VLOOKUP(L152,'2D.Report SMS TYN'!$D$5:$J$1005,7,FALSE),""),"")</f>
        <v/>
      </c>
      <c r="R152" s="140" t="str">
        <f>IF(N152="Complete",IF(COUNTIF($J$12:$J152,$J152)+COUNTIF($K$12:$K152,$J152)+COUNTIF($L$12:$L152,$J152)&gt;1,"Data Duplicate",""),"")</f>
        <v/>
      </c>
      <c r="S152" s="140" t="str">
        <f>IF($N152="Complete",VLOOKUP($B152,'2C.Report TOS PostCall'!$B$2:$U$842,2,FALSE)," ")</f>
        <v xml:space="preserve"> </v>
      </c>
      <c r="T152" s="140" t="str">
        <f>IF($N152="Complete",VLOOKUP($B152,'2C.Report TOS PostCall'!$B$2:$U$842,4,FALSE)," ")</f>
        <v xml:space="preserve"> </v>
      </c>
      <c r="U152" s="140" t="str">
        <f>IF($N152="Complete",VLOOKUP($B152,'2C.Report TOS PostCall'!$B$2:$U$842,7,FALSE)," ")</f>
        <v xml:space="preserve"> </v>
      </c>
      <c r="V152" s="140" t="str">
        <f>IF($N152="Complete",VLOOKUP($B152,'2C.Report TOS PostCall'!$B$2:$U$842,5,FALSE)," ")</f>
        <v xml:space="preserve"> </v>
      </c>
      <c r="W152" s="140" t="str">
        <f>IF($N152="Complete",VLOOKUP($B152,'2C.Report TOS PostCall'!$B$2:$U$842,6,FALSE)," ")</f>
        <v xml:space="preserve"> </v>
      </c>
      <c r="X152" s="140" t="str">
        <f>IF($N152="Complete",VLOOKUP($B152,'2C.Report TOS PostCall'!$B$2:$U$842,8,FALSE)," ")</f>
        <v xml:space="preserve"> </v>
      </c>
      <c r="Y152" s="140" t="str">
        <f>IF($N152="Complete",VLOOKUP($B152,'2C.Report TOS PostCall'!$B$2:$U$842,9,FALSE)," ")</f>
        <v xml:space="preserve"> </v>
      </c>
      <c r="Z152" s="140" t="str">
        <f>IF($N152="Complete",VLOOKUP($B152,'2C.Report TOS PostCall'!$B$2:$U$842,11,FALSE)," ")</f>
        <v xml:space="preserve"> </v>
      </c>
      <c r="AA152" s="140" t="str">
        <f>IF($N152="Complete",VLOOKUP($B152,'2C.Report TOS PostCall'!$B$2:$U$842,12,FALSE)," ")</f>
        <v xml:space="preserve"> </v>
      </c>
      <c r="AB152" s="140" t="str">
        <f>IF($N152="Complete",VLOOKUP($B152,'2C.Report TOS PostCall'!$B$2:$U$842,13,FALSE)," ")</f>
        <v xml:space="preserve"> </v>
      </c>
      <c r="AC152" s="140" t="str">
        <f>IF($N152="Complete",VLOOKUP($B152,'2C.Report TOS PostCall'!$B$2:$U$842,14,FALSE)," ")</f>
        <v xml:space="preserve"> </v>
      </c>
      <c r="AD152" s="140" t="str">
        <f>IF($N152="Complete",VLOOKUP($B152,'2C.Report TOS PostCall'!$B$2:$U$842,16,FALSE)," ")</f>
        <v xml:space="preserve"> </v>
      </c>
      <c r="AE152" s="140" t="str">
        <f>IF($N152="Complete",VLOOKUP($B152,'2C.Report TOS PostCall'!$B$2:$U$842,15,FALSE)," ")</f>
        <v xml:space="preserve"> </v>
      </c>
      <c r="AF152" s="140" t="str">
        <f>IF($N152="Complete",VLOOKUP($B152,'2C.Report TOS PostCall'!$B$2:$U$842,17,FALSE)," ")</f>
        <v xml:space="preserve"> </v>
      </c>
      <c r="AK152" s="17"/>
    </row>
    <row r="153" spans="1:37" s="16" customFormat="1">
      <c r="A153" s="18">
        <v>142</v>
      </c>
      <c r="B153" s="19"/>
      <c r="C153" s="19"/>
      <c r="D153" s="62"/>
      <c r="E153" s="62"/>
      <c r="F153" s="69"/>
      <c r="G153" s="69"/>
      <c r="H153" s="62"/>
      <c r="I153" s="69"/>
      <c r="J153" s="73"/>
      <c r="K153" s="73"/>
      <c r="L153" s="73"/>
      <c r="M153" s="73"/>
      <c r="N153" s="62"/>
      <c r="O153" s="140" t="str">
        <f>IF($N153="Complete",IF(NOT(ISBLANK(J153)),VLOOKUP(J153,'2D.Report SMS TYN'!$D$5:$J$1005,7,FALSE),""),"")</f>
        <v/>
      </c>
      <c r="P153" s="140" t="str">
        <f>IF($N153="Complete",IF(NOT(ISBLANK(K153)),VLOOKUP(K153,'2D.Report SMS TYN'!$D$5:$J$1005,7,FALSE),""),"")</f>
        <v/>
      </c>
      <c r="Q153" s="140" t="str">
        <f>IF($N153="Complete",IF(NOT(ISBLANK(L153)),VLOOKUP(L153,'2D.Report SMS TYN'!$D$5:$J$1005,7,FALSE),""),"")</f>
        <v/>
      </c>
      <c r="R153" s="140" t="str">
        <f>IF(N153="Complete",IF(COUNTIF($J$12:$J153,$J153)+COUNTIF($K$12:$K153,$J153)+COUNTIF($L$12:$L153,$J153)&gt;1,"Data Duplicate",""),"")</f>
        <v/>
      </c>
      <c r="S153" s="140" t="str">
        <f>IF($N153="Complete",VLOOKUP($B153,'2C.Report TOS PostCall'!$B$2:$U$842,2,FALSE)," ")</f>
        <v xml:space="preserve"> </v>
      </c>
      <c r="T153" s="140" t="str">
        <f>IF($N153="Complete",VLOOKUP($B153,'2C.Report TOS PostCall'!$B$2:$U$842,4,FALSE)," ")</f>
        <v xml:space="preserve"> </v>
      </c>
      <c r="U153" s="140" t="str">
        <f>IF($N153="Complete",VLOOKUP($B153,'2C.Report TOS PostCall'!$B$2:$U$842,7,FALSE)," ")</f>
        <v xml:space="preserve"> </v>
      </c>
      <c r="V153" s="140" t="str">
        <f>IF($N153="Complete",VLOOKUP($B153,'2C.Report TOS PostCall'!$B$2:$U$842,5,FALSE)," ")</f>
        <v xml:space="preserve"> </v>
      </c>
      <c r="W153" s="140" t="str">
        <f>IF($N153="Complete",VLOOKUP($B153,'2C.Report TOS PostCall'!$B$2:$U$842,6,FALSE)," ")</f>
        <v xml:space="preserve"> </v>
      </c>
      <c r="X153" s="140" t="str">
        <f>IF($N153="Complete",VLOOKUP($B153,'2C.Report TOS PostCall'!$B$2:$U$842,8,FALSE)," ")</f>
        <v xml:space="preserve"> </v>
      </c>
      <c r="Y153" s="140" t="str">
        <f>IF($N153="Complete",VLOOKUP($B153,'2C.Report TOS PostCall'!$B$2:$U$842,9,FALSE)," ")</f>
        <v xml:space="preserve"> </v>
      </c>
      <c r="Z153" s="140" t="str">
        <f>IF($N153="Complete",VLOOKUP($B153,'2C.Report TOS PostCall'!$B$2:$U$842,11,FALSE)," ")</f>
        <v xml:space="preserve"> </v>
      </c>
      <c r="AA153" s="140" t="str">
        <f>IF($N153="Complete",VLOOKUP($B153,'2C.Report TOS PostCall'!$B$2:$U$842,12,FALSE)," ")</f>
        <v xml:space="preserve"> </v>
      </c>
      <c r="AB153" s="140" t="str">
        <f>IF($N153="Complete",VLOOKUP($B153,'2C.Report TOS PostCall'!$B$2:$U$842,13,FALSE)," ")</f>
        <v xml:space="preserve"> </v>
      </c>
      <c r="AC153" s="140" t="str">
        <f>IF($N153="Complete",VLOOKUP($B153,'2C.Report TOS PostCall'!$B$2:$U$842,14,FALSE)," ")</f>
        <v xml:space="preserve"> </v>
      </c>
      <c r="AD153" s="140" t="str">
        <f>IF($N153="Complete",VLOOKUP($B153,'2C.Report TOS PostCall'!$B$2:$U$842,16,FALSE)," ")</f>
        <v xml:space="preserve"> </v>
      </c>
      <c r="AE153" s="140" t="str">
        <f>IF($N153="Complete",VLOOKUP($B153,'2C.Report TOS PostCall'!$B$2:$U$842,15,FALSE)," ")</f>
        <v xml:space="preserve"> </v>
      </c>
      <c r="AF153" s="140" t="str">
        <f>IF($N153="Complete",VLOOKUP($B153,'2C.Report TOS PostCall'!$B$2:$U$842,17,FALSE)," ")</f>
        <v xml:space="preserve"> </v>
      </c>
      <c r="AK153" s="17"/>
    </row>
    <row r="154" spans="1:37" s="16" customFormat="1">
      <c r="A154" s="18">
        <v>143</v>
      </c>
      <c r="B154" s="19"/>
      <c r="C154" s="19"/>
      <c r="D154" s="62"/>
      <c r="E154" s="65"/>
      <c r="F154" s="62"/>
      <c r="G154" s="62"/>
      <c r="H154" s="64"/>
      <c r="I154" s="62"/>
      <c r="J154" s="66"/>
      <c r="K154" s="66"/>
      <c r="L154" s="66"/>
      <c r="M154" s="66"/>
      <c r="N154" s="62"/>
      <c r="O154" s="140" t="str">
        <f>IF($N154="Complete",IF(NOT(ISBLANK(J154)),VLOOKUP(J154,'2D.Report SMS TYN'!$D$5:$J$1005,7,FALSE),""),"")</f>
        <v/>
      </c>
      <c r="P154" s="140" t="str">
        <f>IF($N154="Complete",IF(NOT(ISBLANK(K154)),VLOOKUP(K154,'2D.Report SMS TYN'!$D$5:$J$1005,7,FALSE),""),"")</f>
        <v/>
      </c>
      <c r="Q154" s="140" t="str">
        <f>IF($N154="Complete",IF(NOT(ISBLANK(L154)),VLOOKUP(L154,'2D.Report SMS TYN'!$D$5:$J$1005,7,FALSE),""),"")</f>
        <v/>
      </c>
      <c r="R154" s="140" t="str">
        <f>IF(N154="Complete",IF(COUNTIF($J$12:$J154,$J154)+COUNTIF($K$12:$K154,$J154)+COUNTIF($L$12:$L154,$J154)&gt;1,"Data Duplicate",""),"")</f>
        <v/>
      </c>
      <c r="S154" s="140" t="str">
        <f>IF($N154="Complete",VLOOKUP($B154,'2C.Report TOS PostCall'!$B$2:$U$842,2,FALSE)," ")</f>
        <v xml:space="preserve"> </v>
      </c>
      <c r="T154" s="140" t="str">
        <f>IF($N154="Complete",VLOOKUP($B154,'2C.Report TOS PostCall'!$B$2:$U$842,4,FALSE)," ")</f>
        <v xml:space="preserve"> </v>
      </c>
      <c r="U154" s="140" t="str">
        <f>IF($N154="Complete",VLOOKUP($B154,'2C.Report TOS PostCall'!$B$2:$U$842,7,FALSE)," ")</f>
        <v xml:space="preserve"> </v>
      </c>
      <c r="V154" s="140" t="str">
        <f>IF($N154="Complete",VLOOKUP($B154,'2C.Report TOS PostCall'!$B$2:$U$842,5,FALSE)," ")</f>
        <v xml:space="preserve"> </v>
      </c>
      <c r="W154" s="140" t="str">
        <f>IF($N154="Complete",VLOOKUP($B154,'2C.Report TOS PostCall'!$B$2:$U$842,6,FALSE)," ")</f>
        <v xml:space="preserve"> </v>
      </c>
      <c r="X154" s="140" t="str">
        <f>IF($N154="Complete",VLOOKUP($B154,'2C.Report TOS PostCall'!$B$2:$U$842,8,FALSE)," ")</f>
        <v xml:space="preserve"> </v>
      </c>
      <c r="Y154" s="140" t="str">
        <f>IF($N154="Complete",VLOOKUP($B154,'2C.Report TOS PostCall'!$B$2:$U$842,9,FALSE)," ")</f>
        <v xml:space="preserve"> </v>
      </c>
      <c r="Z154" s="140" t="str">
        <f>IF($N154="Complete",VLOOKUP($B154,'2C.Report TOS PostCall'!$B$2:$U$842,11,FALSE)," ")</f>
        <v xml:space="preserve"> </v>
      </c>
      <c r="AA154" s="140" t="str">
        <f>IF($N154="Complete",VLOOKUP($B154,'2C.Report TOS PostCall'!$B$2:$U$842,12,FALSE)," ")</f>
        <v xml:space="preserve"> </v>
      </c>
      <c r="AB154" s="140" t="str">
        <f>IF($N154="Complete",VLOOKUP($B154,'2C.Report TOS PostCall'!$B$2:$U$842,13,FALSE)," ")</f>
        <v xml:space="preserve"> </v>
      </c>
      <c r="AC154" s="140" t="str">
        <f>IF($N154="Complete",VLOOKUP($B154,'2C.Report TOS PostCall'!$B$2:$U$842,14,FALSE)," ")</f>
        <v xml:space="preserve"> </v>
      </c>
      <c r="AD154" s="140" t="str">
        <f>IF($N154="Complete",VLOOKUP($B154,'2C.Report TOS PostCall'!$B$2:$U$842,16,FALSE)," ")</f>
        <v xml:space="preserve"> </v>
      </c>
      <c r="AE154" s="140" t="str">
        <f>IF($N154="Complete",VLOOKUP($B154,'2C.Report TOS PostCall'!$B$2:$U$842,15,FALSE)," ")</f>
        <v xml:space="preserve"> </v>
      </c>
      <c r="AF154" s="140" t="str">
        <f>IF($N154="Complete",VLOOKUP($B154,'2C.Report TOS PostCall'!$B$2:$U$842,17,FALSE)," ")</f>
        <v xml:space="preserve"> </v>
      </c>
      <c r="AK154" s="17"/>
    </row>
    <row r="155" spans="1:37" s="16" customFormat="1">
      <c r="A155" s="18">
        <v>144</v>
      </c>
      <c r="B155" s="19"/>
      <c r="C155" s="19"/>
      <c r="D155" s="62"/>
      <c r="E155" s="65"/>
      <c r="F155" s="63"/>
      <c r="G155" s="63"/>
      <c r="H155" s="64"/>
      <c r="I155" s="62"/>
      <c r="J155" s="66"/>
      <c r="K155" s="66"/>
      <c r="L155" s="66"/>
      <c r="M155" s="66"/>
      <c r="N155" s="62"/>
      <c r="O155" s="140" t="str">
        <f>IF($N155="Complete",IF(NOT(ISBLANK(J155)),VLOOKUP(J155,'2D.Report SMS TYN'!$D$5:$J$1005,7,FALSE),""),"")</f>
        <v/>
      </c>
      <c r="P155" s="140" t="str">
        <f>IF($N155="Complete",IF(NOT(ISBLANK(K155)),VLOOKUP(K155,'2D.Report SMS TYN'!$D$5:$J$1005,7,FALSE),""),"")</f>
        <v/>
      </c>
      <c r="Q155" s="140" t="str">
        <f>IF($N155="Complete",IF(NOT(ISBLANK(L155)),VLOOKUP(L155,'2D.Report SMS TYN'!$D$5:$J$1005,7,FALSE),""),"")</f>
        <v/>
      </c>
      <c r="R155" s="140" t="str">
        <f>IF(N155="Complete",IF(COUNTIF($J$12:$J155,$J155)+COUNTIF($K$12:$K155,$J155)+COUNTIF($L$12:$L155,$J155)&gt;1,"Data Duplicate",""),"")</f>
        <v/>
      </c>
      <c r="S155" s="140" t="str">
        <f>IF($N155="Complete",VLOOKUP($B155,'2C.Report TOS PostCall'!$B$2:$U$842,2,FALSE)," ")</f>
        <v xml:space="preserve"> </v>
      </c>
      <c r="T155" s="140" t="str">
        <f>IF($N155="Complete",VLOOKUP($B155,'2C.Report TOS PostCall'!$B$2:$U$842,4,FALSE)," ")</f>
        <v xml:space="preserve"> </v>
      </c>
      <c r="U155" s="140" t="str">
        <f>IF($N155="Complete",VLOOKUP($B155,'2C.Report TOS PostCall'!$B$2:$U$842,7,FALSE)," ")</f>
        <v xml:space="preserve"> </v>
      </c>
      <c r="V155" s="140" t="str">
        <f>IF($N155="Complete",VLOOKUP($B155,'2C.Report TOS PostCall'!$B$2:$U$842,5,FALSE)," ")</f>
        <v xml:space="preserve"> </v>
      </c>
      <c r="W155" s="140" t="str">
        <f>IF($N155="Complete",VLOOKUP($B155,'2C.Report TOS PostCall'!$B$2:$U$842,6,FALSE)," ")</f>
        <v xml:space="preserve"> </v>
      </c>
      <c r="X155" s="140" t="str">
        <f>IF($N155="Complete",VLOOKUP($B155,'2C.Report TOS PostCall'!$B$2:$U$842,8,FALSE)," ")</f>
        <v xml:space="preserve"> </v>
      </c>
      <c r="Y155" s="140" t="str">
        <f>IF($N155="Complete",VLOOKUP($B155,'2C.Report TOS PostCall'!$B$2:$U$842,9,FALSE)," ")</f>
        <v xml:space="preserve"> </v>
      </c>
      <c r="Z155" s="140" t="str">
        <f>IF($N155="Complete",VLOOKUP($B155,'2C.Report TOS PostCall'!$B$2:$U$842,11,FALSE)," ")</f>
        <v xml:space="preserve"> </v>
      </c>
      <c r="AA155" s="140" t="str">
        <f>IF($N155="Complete",VLOOKUP($B155,'2C.Report TOS PostCall'!$B$2:$U$842,12,FALSE)," ")</f>
        <v xml:space="preserve"> </v>
      </c>
      <c r="AB155" s="140" t="str">
        <f>IF($N155="Complete",VLOOKUP($B155,'2C.Report TOS PostCall'!$B$2:$U$842,13,FALSE)," ")</f>
        <v xml:space="preserve"> </v>
      </c>
      <c r="AC155" s="140" t="str">
        <f>IF($N155="Complete",VLOOKUP($B155,'2C.Report TOS PostCall'!$B$2:$U$842,14,FALSE)," ")</f>
        <v xml:space="preserve"> </v>
      </c>
      <c r="AD155" s="140" t="str">
        <f>IF($N155="Complete",VLOOKUP($B155,'2C.Report TOS PostCall'!$B$2:$U$842,16,FALSE)," ")</f>
        <v xml:space="preserve"> </v>
      </c>
      <c r="AE155" s="140" t="str">
        <f>IF($N155="Complete",VLOOKUP($B155,'2C.Report TOS PostCall'!$B$2:$U$842,15,FALSE)," ")</f>
        <v xml:space="preserve"> </v>
      </c>
      <c r="AF155" s="140" t="str">
        <f>IF($N155="Complete",VLOOKUP($B155,'2C.Report TOS PostCall'!$B$2:$U$842,17,FALSE)," ")</f>
        <v xml:space="preserve"> </v>
      </c>
      <c r="AK155" s="17"/>
    </row>
    <row r="156" spans="1:37" s="16" customFormat="1">
      <c r="A156" s="18">
        <v>145</v>
      </c>
      <c r="B156" s="19"/>
      <c r="C156" s="19"/>
      <c r="D156" s="62"/>
      <c r="E156" s="62"/>
      <c r="F156" s="69"/>
      <c r="G156" s="69"/>
      <c r="H156" s="62"/>
      <c r="I156" s="69"/>
      <c r="J156" s="75"/>
      <c r="K156" s="75"/>
      <c r="L156" s="75"/>
      <c r="M156" s="75"/>
      <c r="N156" s="62"/>
      <c r="O156" s="140" t="str">
        <f>IF($N156="Complete",IF(NOT(ISBLANK(J156)),VLOOKUP(J156,'2D.Report SMS TYN'!$D$5:$J$1005,7,FALSE),""),"")</f>
        <v/>
      </c>
      <c r="P156" s="140" t="str">
        <f>IF($N156="Complete",IF(NOT(ISBLANK(K156)),VLOOKUP(K156,'2D.Report SMS TYN'!$D$5:$J$1005,7,FALSE),""),"")</f>
        <v/>
      </c>
      <c r="Q156" s="140" t="str">
        <f>IF($N156="Complete",IF(NOT(ISBLANK(L156)),VLOOKUP(L156,'2D.Report SMS TYN'!$D$5:$J$1005,7,FALSE),""),"")</f>
        <v/>
      </c>
      <c r="R156" s="140" t="str">
        <f>IF(N156="Complete",IF(COUNTIF($J$12:$J156,$J156)+COUNTIF($K$12:$K156,$J156)+COUNTIF($L$12:$L156,$J156)&gt;1,"Data Duplicate",""),"")</f>
        <v/>
      </c>
      <c r="S156" s="140" t="str">
        <f>IF($N156="Complete",VLOOKUP($B156,'2C.Report TOS PostCall'!$B$2:$U$842,2,FALSE)," ")</f>
        <v xml:space="preserve"> </v>
      </c>
      <c r="T156" s="140" t="str">
        <f>IF($N156="Complete",VLOOKUP($B156,'2C.Report TOS PostCall'!$B$2:$U$842,4,FALSE)," ")</f>
        <v xml:space="preserve"> </v>
      </c>
      <c r="U156" s="140" t="str">
        <f>IF($N156="Complete",VLOOKUP($B156,'2C.Report TOS PostCall'!$B$2:$U$842,7,FALSE)," ")</f>
        <v xml:space="preserve"> </v>
      </c>
      <c r="V156" s="140" t="str">
        <f>IF($N156="Complete",VLOOKUP($B156,'2C.Report TOS PostCall'!$B$2:$U$842,5,FALSE)," ")</f>
        <v xml:space="preserve"> </v>
      </c>
      <c r="W156" s="140" t="str">
        <f>IF($N156="Complete",VLOOKUP($B156,'2C.Report TOS PostCall'!$B$2:$U$842,6,FALSE)," ")</f>
        <v xml:space="preserve"> </v>
      </c>
      <c r="X156" s="140" t="str">
        <f>IF($N156="Complete",VLOOKUP($B156,'2C.Report TOS PostCall'!$B$2:$U$842,8,FALSE)," ")</f>
        <v xml:space="preserve"> </v>
      </c>
      <c r="Y156" s="140" t="str">
        <f>IF($N156="Complete",VLOOKUP($B156,'2C.Report TOS PostCall'!$B$2:$U$842,9,FALSE)," ")</f>
        <v xml:space="preserve"> </v>
      </c>
      <c r="Z156" s="140" t="str">
        <f>IF($N156="Complete",VLOOKUP($B156,'2C.Report TOS PostCall'!$B$2:$U$842,11,FALSE)," ")</f>
        <v xml:space="preserve"> </v>
      </c>
      <c r="AA156" s="140" t="str">
        <f>IF($N156="Complete",VLOOKUP($B156,'2C.Report TOS PostCall'!$B$2:$U$842,12,FALSE)," ")</f>
        <v xml:space="preserve"> </v>
      </c>
      <c r="AB156" s="140" t="str">
        <f>IF($N156="Complete",VLOOKUP($B156,'2C.Report TOS PostCall'!$B$2:$U$842,13,FALSE)," ")</f>
        <v xml:space="preserve"> </v>
      </c>
      <c r="AC156" s="140" t="str">
        <f>IF($N156="Complete",VLOOKUP($B156,'2C.Report TOS PostCall'!$B$2:$U$842,14,FALSE)," ")</f>
        <v xml:space="preserve"> </v>
      </c>
      <c r="AD156" s="140" t="str">
        <f>IF($N156="Complete",VLOOKUP($B156,'2C.Report TOS PostCall'!$B$2:$U$842,16,FALSE)," ")</f>
        <v xml:space="preserve"> </v>
      </c>
      <c r="AE156" s="140" t="str">
        <f>IF($N156="Complete",VLOOKUP($B156,'2C.Report TOS PostCall'!$B$2:$U$842,15,FALSE)," ")</f>
        <v xml:space="preserve"> </v>
      </c>
      <c r="AF156" s="140" t="str">
        <f>IF($N156="Complete",VLOOKUP($B156,'2C.Report TOS PostCall'!$B$2:$U$842,17,FALSE)," ")</f>
        <v xml:space="preserve"> </v>
      </c>
      <c r="AK156" s="17"/>
    </row>
    <row r="157" spans="1:37" s="16" customFormat="1">
      <c r="A157" s="18">
        <v>146</v>
      </c>
      <c r="B157" s="19"/>
      <c r="C157" s="19"/>
      <c r="D157" s="62"/>
      <c r="E157" s="62"/>
      <c r="F157" s="69"/>
      <c r="G157" s="69"/>
      <c r="H157" s="62"/>
      <c r="I157" s="69"/>
      <c r="J157" s="75"/>
      <c r="K157" s="75"/>
      <c r="L157" s="75"/>
      <c r="M157" s="75"/>
      <c r="N157" s="62"/>
      <c r="O157" s="140" t="str">
        <f>IF($N157="Complete",IF(NOT(ISBLANK(J157)),VLOOKUP(J157,'2D.Report SMS TYN'!$D$5:$J$1005,7,FALSE),""),"")</f>
        <v/>
      </c>
      <c r="P157" s="140" t="str">
        <f>IF($N157="Complete",IF(NOT(ISBLANK(K157)),VLOOKUP(K157,'2D.Report SMS TYN'!$D$5:$J$1005,7,FALSE),""),"")</f>
        <v/>
      </c>
      <c r="Q157" s="140" t="str">
        <f>IF($N157="Complete",IF(NOT(ISBLANK(L157)),VLOOKUP(L157,'2D.Report SMS TYN'!$D$5:$J$1005,7,FALSE),""),"")</f>
        <v/>
      </c>
      <c r="R157" s="140" t="str">
        <f>IF(N157="Complete",IF(COUNTIF($J$12:$J157,$J157)+COUNTIF($K$12:$K157,$J157)+COUNTIF($L$12:$L157,$J157)&gt;1,"Data Duplicate",""),"")</f>
        <v/>
      </c>
      <c r="S157" s="140" t="str">
        <f>IF($N157="Complete",VLOOKUP($B157,'2C.Report TOS PostCall'!$B$2:$U$842,2,FALSE)," ")</f>
        <v xml:space="preserve"> </v>
      </c>
      <c r="T157" s="140" t="str">
        <f>IF($N157="Complete",VLOOKUP($B157,'2C.Report TOS PostCall'!$B$2:$U$842,4,FALSE)," ")</f>
        <v xml:space="preserve"> </v>
      </c>
      <c r="U157" s="140" t="str">
        <f>IF($N157="Complete",VLOOKUP($B157,'2C.Report TOS PostCall'!$B$2:$U$842,7,FALSE)," ")</f>
        <v xml:space="preserve"> </v>
      </c>
      <c r="V157" s="140" t="str">
        <f>IF($N157="Complete",VLOOKUP($B157,'2C.Report TOS PostCall'!$B$2:$U$842,5,FALSE)," ")</f>
        <v xml:space="preserve"> </v>
      </c>
      <c r="W157" s="140" t="str">
        <f>IF($N157="Complete",VLOOKUP($B157,'2C.Report TOS PostCall'!$B$2:$U$842,6,FALSE)," ")</f>
        <v xml:space="preserve"> </v>
      </c>
      <c r="X157" s="140" t="str">
        <f>IF($N157="Complete",VLOOKUP($B157,'2C.Report TOS PostCall'!$B$2:$U$842,8,FALSE)," ")</f>
        <v xml:space="preserve"> </v>
      </c>
      <c r="Y157" s="140" t="str">
        <f>IF($N157="Complete",VLOOKUP($B157,'2C.Report TOS PostCall'!$B$2:$U$842,9,FALSE)," ")</f>
        <v xml:space="preserve"> </v>
      </c>
      <c r="Z157" s="140" t="str">
        <f>IF($N157="Complete",VLOOKUP($B157,'2C.Report TOS PostCall'!$B$2:$U$842,11,FALSE)," ")</f>
        <v xml:space="preserve"> </v>
      </c>
      <c r="AA157" s="140" t="str">
        <f>IF($N157="Complete",VLOOKUP($B157,'2C.Report TOS PostCall'!$B$2:$U$842,12,FALSE)," ")</f>
        <v xml:space="preserve"> </v>
      </c>
      <c r="AB157" s="140" t="str">
        <f>IF($N157="Complete",VLOOKUP($B157,'2C.Report TOS PostCall'!$B$2:$U$842,13,FALSE)," ")</f>
        <v xml:space="preserve"> </v>
      </c>
      <c r="AC157" s="140" t="str">
        <f>IF($N157="Complete",VLOOKUP($B157,'2C.Report TOS PostCall'!$B$2:$U$842,14,FALSE)," ")</f>
        <v xml:space="preserve"> </v>
      </c>
      <c r="AD157" s="140" t="str">
        <f>IF($N157="Complete",VLOOKUP($B157,'2C.Report TOS PostCall'!$B$2:$U$842,16,FALSE)," ")</f>
        <v xml:space="preserve"> </v>
      </c>
      <c r="AE157" s="140" t="str">
        <f>IF($N157="Complete",VLOOKUP($B157,'2C.Report TOS PostCall'!$B$2:$U$842,15,FALSE)," ")</f>
        <v xml:space="preserve"> </v>
      </c>
      <c r="AF157" s="140" t="str">
        <f>IF($N157="Complete",VLOOKUP($B157,'2C.Report TOS PostCall'!$B$2:$U$842,17,FALSE)," ")</f>
        <v xml:space="preserve"> </v>
      </c>
      <c r="AK157" s="17"/>
    </row>
    <row r="158" spans="1:37" s="16" customFormat="1">
      <c r="A158" s="18">
        <v>147</v>
      </c>
      <c r="B158" s="19"/>
      <c r="C158" s="19"/>
      <c r="D158" s="62"/>
      <c r="E158" s="65"/>
      <c r="F158" s="63"/>
      <c r="G158" s="63"/>
      <c r="H158" s="64"/>
      <c r="I158" s="62"/>
      <c r="J158" s="66"/>
      <c r="K158" s="66"/>
      <c r="L158" s="66"/>
      <c r="M158" s="66"/>
      <c r="N158" s="62"/>
      <c r="O158" s="140" t="str">
        <f>IF($N158="Complete",IF(NOT(ISBLANK(J158)),VLOOKUP(J158,'2D.Report SMS TYN'!$D$5:$J$1005,7,FALSE),""),"")</f>
        <v/>
      </c>
      <c r="P158" s="140" t="str">
        <f>IF($N158="Complete",IF(NOT(ISBLANK(K158)),VLOOKUP(K158,'2D.Report SMS TYN'!$D$5:$J$1005,7,FALSE),""),"")</f>
        <v/>
      </c>
      <c r="Q158" s="140" t="str">
        <f>IF($N158="Complete",IF(NOT(ISBLANK(L158)),VLOOKUP(L158,'2D.Report SMS TYN'!$D$5:$J$1005,7,FALSE),""),"")</f>
        <v/>
      </c>
      <c r="R158" s="140" t="str">
        <f>IF(N158="Complete",IF(COUNTIF($J$12:$J158,$J158)+COUNTIF($K$12:$K158,$J158)+COUNTIF($L$12:$L158,$J158)&gt;1,"Data Duplicate",""),"")</f>
        <v/>
      </c>
      <c r="S158" s="140" t="str">
        <f>IF($N158="Complete",VLOOKUP($B158,'2C.Report TOS PostCall'!$B$2:$U$842,2,FALSE)," ")</f>
        <v xml:space="preserve"> </v>
      </c>
      <c r="T158" s="140" t="str">
        <f>IF($N158="Complete",VLOOKUP($B158,'2C.Report TOS PostCall'!$B$2:$U$842,4,FALSE)," ")</f>
        <v xml:space="preserve"> </v>
      </c>
      <c r="U158" s="140" t="str">
        <f>IF($N158="Complete",VLOOKUP($B158,'2C.Report TOS PostCall'!$B$2:$U$842,7,FALSE)," ")</f>
        <v xml:space="preserve"> </v>
      </c>
      <c r="V158" s="140" t="str">
        <f>IF($N158="Complete",VLOOKUP($B158,'2C.Report TOS PostCall'!$B$2:$U$842,5,FALSE)," ")</f>
        <v xml:space="preserve"> </v>
      </c>
      <c r="W158" s="140" t="str">
        <f>IF($N158="Complete",VLOOKUP($B158,'2C.Report TOS PostCall'!$B$2:$U$842,6,FALSE)," ")</f>
        <v xml:space="preserve"> </v>
      </c>
      <c r="X158" s="140" t="str">
        <f>IF($N158="Complete",VLOOKUP($B158,'2C.Report TOS PostCall'!$B$2:$U$842,8,FALSE)," ")</f>
        <v xml:space="preserve"> </v>
      </c>
      <c r="Y158" s="140" t="str">
        <f>IF($N158="Complete",VLOOKUP($B158,'2C.Report TOS PostCall'!$B$2:$U$842,9,FALSE)," ")</f>
        <v xml:space="preserve"> </v>
      </c>
      <c r="Z158" s="140" t="str">
        <f>IF($N158="Complete",VLOOKUP($B158,'2C.Report TOS PostCall'!$B$2:$U$842,11,FALSE)," ")</f>
        <v xml:space="preserve"> </v>
      </c>
      <c r="AA158" s="140" t="str">
        <f>IF($N158="Complete",VLOOKUP($B158,'2C.Report TOS PostCall'!$B$2:$U$842,12,FALSE)," ")</f>
        <v xml:space="preserve"> </v>
      </c>
      <c r="AB158" s="140" t="str">
        <f>IF($N158="Complete",VLOOKUP($B158,'2C.Report TOS PostCall'!$B$2:$U$842,13,FALSE)," ")</f>
        <v xml:space="preserve"> </v>
      </c>
      <c r="AC158" s="140" t="str">
        <f>IF($N158="Complete",VLOOKUP($B158,'2C.Report TOS PostCall'!$B$2:$U$842,14,FALSE)," ")</f>
        <v xml:space="preserve"> </v>
      </c>
      <c r="AD158" s="140" t="str">
        <f>IF($N158="Complete",VLOOKUP($B158,'2C.Report TOS PostCall'!$B$2:$U$842,16,FALSE)," ")</f>
        <v xml:space="preserve"> </v>
      </c>
      <c r="AE158" s="140" t="str">
        <f>IF($N158="Complete",VLOOKUP($B158,'2C.Report TOS PostCall'!$B$2:$U$842,15,FALSE)," ")</f>
        <v xml:space="preserve"> </v>
      </c>
      <c r="AF158" s="140" t="str">
        <f>IF($N158="Complete",VLOOKUP($B158,'2C.Report TOS PostCall'!$B$2:$U$842,17,FALSE)," ")</f>
        <v xml:space="preserve"> </v>
      </c>
      <c r="AK158" s="17"/>
    </row>
    <row r="159" spans="1:37" s="16" customFormat="1">
      <c r="A159" s="18">
        <v>148</v>
      </c>
      <c r="B159" s="19"/>
      <c r="C159" s="19"/>
      <c r="D159" s="62"/>
      <c r="E159" s="67"/>
      <c r="F159" s="67"/>
      <c r="G159" s="67"/>
      <c r="H159" s="67"/>
      <c r="I159" s="67"/>
      <c r="J159" s="72"/>
      <c r="K159" s="72"/>
      <c r="L159" s="72"/>
      <c r="M159" s="72"/>
      <c r="N159" s="62"/>
      <c r="O159" s="140" t="str">
        <f>IF($N159="Complete",IF(NOT(ISBLANK(J159)),VLOOKUP(J159,'2D.Report SMS TYN'!$D$5:$J$1005,7,FALSE),""),"")</f>
        <v/>
      </c>
      <c r="P159" s="140" t="str">
        <f>IF($N159="Complete",IF(NOT(ISBLANK(K159)),VLOOKUP(K159,'2D.Report SMS TYN'!$D$5:$J$1005,7,FALSE),""),"")</f>
        <v/>
      </c>
      <c r="Q159" s="140" t="str">
        <f>IF($N159="Complete",IF(NOT(ISBLANK(L159)),VLOOKUP(L159,'2D.Report SMS TYN'!$D$5:$J$1005,7,FALSE),""),"")</f>
        <v/>
      </c>
      <c r="R159" s="140" t="str">
        <f>IF(N159="Complete",IF(COUNTIF($J$12:$J159,$J159)+COUNTIF($K$12:$K159,$J159)+COUNTIF($L$12:$L159,$J159)&gt;1,"Data Duplicate",""),"")</f>
        <v/>
      </c>
      <c r="S159" s="140" t="str">
        <f>IF($N159="Complete",VLOOKUP($B159,'2C.Report TOS PostCall'!$B$2:$U$842,2,FALSE)," ")</f>
        <v xml:space="preserve"> </v>
      </c>
      <c r="T159" s="140" t="str">
        <f>IF($N159="Complete",VLOOKUP($B159,'2C.Report TOS PostCall'!$B$2:$U$842,4,FALSE)," ")</f>
        <v xml:space="preserve"> </v>
      </c>
      <c r="U159" s="140" t="str">
        <f>IF($N159="Complete",VLOOKUP($B159,'2C.Report TOS PostCall'!$B$2:$U$842,7,FALSE)," ")</f>
        <v xml:space="preserve"> </v>
      </c>
      <c r="V159" s="140" t="str">
        <f>IF($N159="Complete",VLOOKUP($B159,'2C.Report TOS PostCall'!$B$2:$U$842,5,FALSE)," ")</f>
        <v xml:space="preserve"> </v>
      </c>
      <c r="W159" s="140" t="str">
        <f>IF($N159="Complete",VLOOKUP($B159,'2C.Report TOS PostCall'!$B$2:$U$842,6,FALSE)," ")</f>
        <v xml:space="preserve"> </v>
      </c>
      <c r="X159" s="140" t="str">
        <f>IF($N159="Complete",VLOOKUP($B159,'2C.Report TOS PostCall'!$B$2:$U$842,8,FALSE)," ")</f>
        <v xml:space="preserve"> </v>
      </c>
      <c r="Y159" s="140" t="str">
        <f>IF($N159="Complete",VLOOKUP($B159,'2C.Report TOS PostCall'!$B$2:$U$842,9,FALSE)," ")</f>
        <v xml:space="preserve"> </v>
      </c>
      <c r="Z159" s="140" t="str">
        <f>IF($N159="Complete",VLOOKUP($B159,'2C.Report TOS PostCall'!$B$2:$U$842,11,FALSE)," ")</f>
        <v xml:space="preserve"> </v>
      </c>
      <c r="AA159" s="140" t="str">
        <f>IF($N159="Complete",VLOOKUP($B159,'2C.Report TOS PostCall'!$B$2:$U$842,12,FALSE)," ")</f>
        <v xml:space="preserve"> </v>
      </c>
      <c r="AB159" s="140" t="str">
        <f>IF($N159="Complete",VLOOKUP($B159,'2C.Report TOS PostCall'!$B$2:$U$842,13,FALSE)," ")</f>
        <v xml:space="preserve"> </v>
      </c>
      <c r="AC159" s="140" t="str">
        <f>IF($N159="Complete",VLOOKUP($B159,'2C.Report TOS PostCall'!$B$2:$U$842,14,FALSE)," ")</f>
        <v xml:space="preserve"> </v>
      </c>
      <c r="AD159" s="140" t="str">
        <f>IF($N159="Complete",VLOOKUP($B159,'2C.Report TOS PostCall'!$B$2:$U$842,16,FALSE)," ")</f>
        <v xml:space="preserve"> </v>
      </c>
      <c r="AE159" s="140" t="str">
        <f>IF($N159="Complete",VLOOKUP($B159,'2C.Report TOS PostCall'!$B$2:$U$842,15,FALSE)," ")</f>
        <v xml:space="preserve"> </v>
      </c>
      <c r="AF159" s="140" t="str">
        <f>IF($N159="Complete",VLOOKUP($B159,'2C.Report TOS PostCall'!$B$2:$U$842,17,FALSE)," ")</f>
        <v xml:space="preserve"> </v>
      </c>
      <c r="AK159" s="17"/>
    </row>
    <row r="160" spans="1:37" s="16" customFormat="1">
      <c r="A160" s="18">
        <v>149</v>
      </c>
      <c r="B160" s="19"/>
      <c r="C160" s="19"/>
      <c r="D160" s="62"/>
      <c r="E160" s="65"/>
      <c r="F160" s="63"/>
      <c r="G160" s="63"/>
      <c r="H160" s="64"/>
      <c r="I160" s="62"/>
      <c r="J160" s="66"/>
      <c r="K160" s="66"/>
      <c r="L160" s="66"/>
      <c r="M160" s="66"/>
      <c r="N160" s="62"/>
      <c r="O160" s="140" t="str">
        <f>IF($N160="Complete",IF(NOT(ISBLANK(J160)),VLOOKUP(J160,'2D.Report SMS TYN'!$D$5:$J$1005,7,FALSE),""),"")</f>
        <v/>
      </c>
      <c r="P160" s="140" t="str">
        <f>IF($N160="Complete",IF(NOT(ISBLANK(K160)),VLOOKUP(K160,'2D.Report SMS TYN'!$D$5:$J$1005,7,FALSE),""),"")</f>
        <v/>
      </c>
      <c r="Q160" s="140" t="str">
        <f>IF($N160="Complete",IF(NOT(ISBLANK(L160)),VLOOKUP(L160,'2D.Report SMS TYN'!$D$5:$J$1005,7,FALSE),""),"")</f>
        <v/>
      </c>
      <c r="R160" s="140" t="str">
        <f>IF(N160="Complete",IF(COUNTIF($J$12:$J160,$J160)+COUNTIF($K$12:$K160,$J160)+COUNTIF($L$12:$L160,$J160)&gt;1,"Data Duplicate",""),"")</f>
        <v/>
      </c>
      <c r="S160" s="140" t="str">
        <f>IF($N160="Complete",VLOOKUP($B160,'2C.Report TOS PostCall'!$B$2:$U$842,2,FALSE)," ")</f>
        <v xml:space="preserve"> </v>
      </c>
      <c r="T160" s="140" t="str">
        <f>IF($N160="Complete",VLOOKUP($B160,'2C.Report TOS PostCall'!$B$2:$U$842,4,FALSE)," ")</f>
        <v xml:space="preserve"> </v>
      </c>
      <c r="U160" s="140" t="str">
        <f>IF($N160="Complete",VLOOKUP($B160,'2C.Report TOS PostCall'!$B$2:$U$842,7,FALSE)," ")</f>
        <v xml:space="preserve"> </v>
      </c>
      <c r="V160" s="140" t="str">
        <f>IF($N160="Complete",VLOOKUP($B160,'2C.Report TOS PostCall'!$B$2:$U$842,5,FALSE)," ")</f>
        <v xml:space="preserve"> </v>
      </c>
      <c r="W160" s="140" t="str">
        <f>IF($N160="Complete",VLOOKUP($B160,'2C.Report TOS PostCall'!$B$2:$U$842,6,FALSE)," ")</f>
        <v xml:space="preserve"> </v>
      </c>
      <c r="X160" s="140" t="str">
        <f>IF($N160="Complete",VLOOKUP($B160,'2C.Report TOS PostCall'!$B$2:$U$842,8,FALSE)," ")</f>
        <v xml:space="preserve"> </v>
      </c>
      <c r="Y160" s="140" t="str">
        <f>IF($N160="Complete",VLOOKUP($B160,'2C.Report TOS PostCall'!$B$2:$U$842,9,FALSE)," ")</f>
        <v xml:space="preserve"> </v>
      </c>
      <c r="Z160" s="140" t="str">
        <f>IF($N160="Complete",VLOOKUP($B160,'2C.Report TOS PostCall'!$B$2:$U$842,11,FALSE)," ")</f>
        <v xml:space="preserve"> </v>
      </c>
      <c r="AA160" s="140" t="str">
        <f>IF($N160="Complete",VLOOKUP($B160,'2C.Report TOS PostCall'!$B$2:$U$842,12,FALSE)," ")</f>
        <v xml:space="preserve"> </v>
      </c>
      <c r="AB160" s="140" t="str">
        <f>IF($N160="Complete",VLOOKUP($B160,'2C.Report TOS PostCall'!$B$2:$U$842,13,FALSE)," ")</f>
        <v xml:space="preserve"> </v>
      </c>
      <c r="AC160" s="140" t="str">
        <f>IF($N160="Complete",VLOOKUP($B160,'2C.Report TOS PostCall'!$B$2:$U$842,14,FALSE)," ")</f>
        <v xml:space="preserve"> </v>
      </c>
      <c r="AD160" s="140" t="str">
        <f>IF($N160="Complete",VLOOKUP($B160,'2C.Report TOS PostCall'!$B$2:$U$842,16,FALSE)," ")</f>
        <v xml:space="preserve"> </v>
      </c>
      <c r="AE160" s="140" t="str">
        <f>IF($N160="Complete",VLOOKUP($B160,'2C.Report TOS PostCall'!$B$2:$U$842,15,FALSE)," ")</f>
        <v xml:space="preserve"> </v>
      </c>
      <c r="AF160" s="140" t="str">
        <f>IF($N160="Complete",VLOOKUP($B160,'2C.Report TOS PostCall'!$B$2:$U$842,17,FALSE)," ")</f>
        <v xml:space="preserve"> </v>
      </c>
      <c r="AK160" s="17"/>
    </row>
    <row r="161" spans="1:37" s="16" customFormat="1">
      <c r="A161" s="18">
        <v>150</v>
      </c>
      <c r="B161" s="19"/>
      <c r="C161" s="19"/>
      <c r="D161" s="62"/>
      <c r="E161" s="65"/>
      <c r="F161" s="62"/>
      <c r="G161" s="62"/>
      <c r="H161" s="64"/>
      <c r="I161" s="62"/>
      <c r="J161" s="66"/>
      <c r="K161" s="66"/>
      <c r="L161" s="66"/>
      <c r="M161" s="66"/>
      <c r="N161" s="62"/>
      <c r="O161" s="140" t="str">
        <f>IF($N161="Complete",IF(NOT(ISBLANK(J161)),VLOOKUP(J161,'2D.Report SMS TYN'!$D$5:$J$1005,7,FALSE),""),"")</f>
        <v/>
      </c>
      <c r="P161" s="140" t="str">
        <f>IF($N161="Complete",IF(NOT(ISBLANK(K161)),VLOOKUP(K161,'2D.Report SMS TYN'!$D$5:$J$1005,7,FALSE),""),"")</f>
        <v/>
      </c>
      <c r="Q161" s="140" t="str">
        <f>IF($N161="Complete",IF(NOT(ISBLANK(L161)),VLOOKUP(L161,'2D.Report SMS TYN'!$D$5:$J$1005,7,FALSE),""),"")</f>
        <v/>
      </c>
      <c r="R161" s="140" t="str">
        <f>IF(N161="Complete",IF(COUNTIF($J$12:$J161,$J161)+COUNTIF($K$12:$K161,$J161)+COUNTIF($L$12:$L161,$J161)&gt;1,"Data Duplicate",""),"")</f>
        <v/>
      </c>
      <c r="S161" s="140" t="str">
        <f>IF($N161="Complete",VLOOKUP($B161,'2C.Report TOS PostCall'!$B$2:$U$842,2,FALSE)," ")</f>
        <v xml:space="preserve"> </v>
      </c>
      <c r="T161" s="140" t="str">
        <f>IF($N161="Complete",VLOOKUP($B161,'2C.Report TOS PostCall'!$B$2:$U$842,4,FALSE)," ")</f>
        <v xml:space="preserve"> </v>
      </c>
      <c r="U161" s="140" t="str">
        <f>IF($N161="Complete",VLOOKUP($B161,'2C.Report TOS PostCall'!$B$2:$U$842,7,FALSE)," ")</f>
        <v xml:space="preserve"> </v>
      </c>
      <c r="V161" s="140" t="str">
        <f>IF($N161="Complete",VLOOKUP($B161,'2C.Report TOS PostCall'!$B$2:$U$842,5,FALSE)," ")</f>
        <v xml:space="preserve"> </v>
      </c>
      <c r="W161" s="140" t="str">
        <f>IF($N161="Complete",VLOOKUP($B161,'2C.Report TOS PostCall'!$B$2:$U$842,6,FALSE)," ")</f>
        <v xml:space="preserve"> </v>
      </c>
      <c r="X161" s="140" t="str">
        <f>IF($N161="Complete",VLOOKUP($B161,'2C.Report TOS PostCall'!$B$2:$U$842,8,FALSE)," ")</f>
        <v xml:space="preserve"> </v>
      </c>
      <c r="Y161" s="140" t="str">
        <f>IF($N161="Complete",VLOOKUP($B161,'2C.Report TOS PostCall'!$B$2:$U$842,9,FALSE)," ")</f>
        <v xml:space="preserve"> </v>
      </c>
      <c r="Z161" s="140" t="str">
        <f>IF($N161="Complete",VLOOKUP($B161,'2C.Report TOS PostCall'!$B$2:$U$842,11,FALSE)," ")</f>
        <v xml:space="preserve"> </v>
      </c>
      <c r="AA161" s="140" t="str">
        <f>IF($N161="Complete",VLOOKUP($B161,'2C.Report TOS PostCall'!$B$2:$U$842,12,FALSE)," ")</f>
        <v xml:space="preserve"> </v>
      </c>
      <c r="AB161" s="140" t="str">
        <f>IF($N161="Complete",VLOOKUP($B161,'2C.Report TOS PostCall'!$B$2:$U$842,13,FALSE)," ")</f>
        <v xml:space="preserve"> </v>
      </c>
      <c r="AC161" s="140" t="str">
        <f>IF($N161="Complete",VLOOKUP($B161,'2C.Report TOS PostCall'!$B$2:$U$842,14,FALSE)," ")</f>
        <v xml:space="preserve"> </v>
      </c>
      <c r="AD161" s="140" t="str">
        <f>IF($N161="Complete",VLOOKUP($B161,'2C.Report TOS PostCall'!$B$2:$U$842,16,FALSE)," ")</f>
        <v xml:space="preserve"> </v>
      </c>
      <c r="AE161" s="140" t="str">
        <f>IF($N161="Complete",VLOOKUP($B161,'2C.Report TOS PostCall'!$B$2:$U$842,15,FALSE)," ")</f>
        <v xml:space="preserve"> </v>
      </c>
      <c r="AF161" s="140" t="str">
        <f>IF($N161="Complete",VLOOKUP($B161,'2C.Report TOS PostCall'!$B$2:$U$842,17,FALSE)," ")</f>
        <v xml:space="preserve"> </v>
      </c>
      <c r="AK161" s="17"/>
    </row>
    <row r="162" spans="1:37" s="16" customFormat="1">
      <c r="A162" s="18">
        <v>151</v>
      </c>
      <c r="B162" s="19"/>
      <c r="C162" s="19"/>
      <c r="D162" s="62"/>
      <c r="E162" s="64"/>
      <c r="F162" s="67"/>
      <c r="G162" s="67"/>
      <c r="H162" s="67"/>
      <c r="I162" s="67"/>
      <c r="J162" s="71"/>
      <c r="K162" s="71"/>
      <c r="L162" s="71"/>
      <c r="M162" s="71"/>
      <c r="N162" s="62"/>
      <c r="O162" s="140" t="str">
        <f>IF($N162="Complete",IF(NOT(ISBLANK(J162)),VLOOKUP(J162,'2D.Report SMS TYN'!$D$5:$J$1005,7,FALSE),""),"")</f>
        <v/>
      </c>
      <c r="P162" s="140" t="str">
        <f>IF($N162="Complete",IF(NOT(ISBLANK(K162)),VLOOKUP(K162,'2D.Report SMS TYN'!$D$5:$J$1005,7,FALSE),""),"")</f>
        <v/>
      </c>
      <c r="Q162" s="140" t="str">
        <f>IF($N162="Complete",IF(NOT(ISBLANK(L162)),VLOOKUP(L162,'2D.Report SMS TYN'!$D$5:$J$1005,7,FALSE),""),"")</f>
        <v/>
      </c>
      <c r="R162" s="140" t="str">
        <f>IF(N162="Complete",IF(COUNTIF($J$12:$J162,$J162)+COUNTIF($K$12:$K162,$J162)+COUNTIF($L$12:$L162,$J162)&gt;1,"Data Duplicate",""),"")</f>
        <v/>
      </c>
      <c r="S162" s="140" t="str">
        <f>IF($N162="Complete",VLOOKUP($B162,'2C.Report TOS PostCall'!$B$2:$U$842,2,FALSE)," ")</f>
        <v xml:space="preserve"> </v>
      </c>
      <c r="T162" s="140" t="str">
        <f>IF($N162="Complete",VLOOKUP($B162,'2C.Report TOS PostCall'!$B$2:$U$842,4,FALSE)," ")</f>
        <v xml:space="preserve"> </v>
      </c>
      <c r="U162" s="140" t="str">
        <f>IF($N162="Complete",VLOOKUP($B162,'2C.Report TOS PostCall'!$B$2:$U$842,7,FALSE)," ")</f>
        <v xml:space="preserve"> </v>
      </c>
      <c r="V162" s="140" t="str">
        <f>IF($N162="Complete",VLOOKUP($B162,'2C.Report TOS PostCall'!$B$2:$U$842,5,FALSE)," ")</f>
        <v xml:space="preserve"> </v>
      </c>
      <c r="W162" s="140" t="str">
        <f>IF($N162="Complete",VLOOKUP($B162,'2C.Report TOS PostCall'!$B$2:$U$842,6,FALSE)," ")</f>
        <v xml:space="preserve"> </v>
      </c>
      <c r="X162" s="140" t="str">
        <f>IF($N162="Complete",VLOOKUP($B162,'2C.Report TOS PostCall'!$B$2:$U$842,8,FALSE)," ")</f>
        <v xml:space="preserve"> </v>
      </c>
      <c r="Y162" s="140" t="str">
        <f>IF($N162="Complete",VLOOKUP($B162,'2C.Report TOS PostCall'!$B$2:$U$842,9,FALSE)," ")</f>
        <v xml:space="preserve"> </v>
      </c>
      <c r="Z162" s="140" t="str">
        <f>IF($N162="Complete",VLOOKUP($B162,'2C.Report TOS PostCall'!$B$2:$U$842,11,FALSE)," ")</f>
        <v xml:space="preserve"> </v>
      </c>
      <c r="AA162" s="140" t="str">
        <f>IF($N162="Complete",VLOOKUP($B162,'2C.Report TOS PostCall'!$B$2:$U$842,12,FALSE)," ")</f>
        <v xml:space="preserve"> </v>
      </c>
      <c r="AB162" s="140" t="str">
        <f>IF($N162="Complete",VLOOKUP($B162,'2C.Report TOS PostCall'!$B$2:$U$842,13,FALSE)," ")</f>
        <v xml:space="preserve"> </v>
      </c>
      <c r="AC162" s="140" t="str">
        <f>IF($N162="Complete",VLOOKUP($B162,'2C.Report TOS PostCall'!$B$2:$U$842,14,FALSE)," ")</f>
        <v xml:space="preserve"> </v>
      </c>
      <c r="AD162" s="140" t="str">
        <f>IF($N162="Complete",VLOOKUP($B162,'2C.Report TOS PostCall'!$B$2:$U$842,16,FALSE)," ")</f>
        <v xml:space="preserve"> </v>
      </c>
      <c r="AE162" s="140" t="str">
        <f>IF($N162="Complete",VLOOKUP($B162,'2C.Report TOS PostCall'!$B$2:$U$842,15,FALSE)," ")</f>
        <v xml:space="preserve"> </v>
      </c>
      <c r="AF162" s="140" t="str">
        <f>IF($N162="Complete",VLOOKUP($B162,'2C.Report TOS PostCall'!$B$2:$U$842,17,FALSE)," ")</f>
        <v xml:space="preserve"> </v>
      </c>
      <c r="AK162" s="17"/>
    </row>
    <row r="163" spans="1:37" s="16" customFormat="1">
      <c r="A163" s="18">
        <v>152</v>
      </c>
      <c r="B163" s="19"/>
      <c r="C163" s="19"/>
      <c r="D163" s="62"/>
      <c r="E163" s="65"/>
      <c r="F163" s="63"/>
      <c r="G163" s="63"/>
      <c r="H163" s="64"/>
      <c r="I163" s="62"/>
      <c r="J163" s="66"/>
      <c r="K163" s="66"/>
      <c r="L163" s="66"/>
      <c r="M163" s="66"/>
      <c r="N163" s="62"/>
      <c r="O163" s="140" t="str">
        <f>IF($N163="Complete",IF(NOT(ISBLANK(J163)),VLOOKUP(J163,'2D.Report SMS TYN'!$D$5:$J$1005,7,FALSE),""),"")</f>
        <v/>
      </c>
      <c r="P163" s="140" t="str">
        <f>IF($N163="Complete",IF(NOT(ISBLANK(K163)),VLOOKUP(K163,'2D.Report SMS TYN'!$D$5:$J$1005,7,FALSE),""),"")</f>
        <v/>
      </c>
      <c r="Q163" s="140" t="str">
        <f>IF($N163="Complete",IF(NOT(ISBLANK(L163)),VLOOKUP(L163,'2D.Report SMS TYN'!$D$5:$J$1005,7,FALSE),""),"")</f>
        <v/>
      </c>
      <c r="R163" s="140" t="str">
        <f>IF(N163="Complete",IF(COUNTIF($J$12:$J163,$J163)+COUNTIF($K$12:$K163,$J163)+COUNTIF($L$12:$L163,$J163)&gt;1,"Data Duplicate",""),"")</f>
        <v/>
      </c>
      <c r="S163" s="140" t="str">
        <f>IF($N163="Complete",VLOOKUP($B163,'2C.Report TOS PostCall'!$B$2:$U$842,2,FALSE)," ")</f>
        <v xml:space="preserve"> </v>
      </c>
      <c r="T163" s="140" t="str">
        <f>IF($N163="Complete",VLOOKUP($B163,'2C.Report TOS PostCall'!$B$2:$U$842,4,FALSE)," ")</f>
        <v xml:space="preserve"> </v>
      </c>
      <c r="U163" s="140" t="str">
        <f>IF($N163="Complete",VLOOKUP($B163,'2C.Report TOS PostCall'!$B$2:$U$842,7,FALSE)," ")</f>
        <v xml:space="preserve"> </v>
      </c>
      <c r="V163" s="140" t="str">
        <f>IF($N163="Complete",VLOOKUP($B163,'2C.Report TOS PostCall'!$B$2:$U$842,5,FALSE)," ")</f>
        <v xml:space="preserve"> </v>
      </c>
      <c r="W163" s="140" t="str">
        <f>IF($N163="Complete",VLOOKUP($B163,'2C.Report TOS PostCall'!$B$2:$U$842,6,FALSE)," ")</f>
        <v xml:space="preserve"> </v>
      </c>
      <c r="X163" s="140" t="str">
        <f>IF($N163="Complete",VLOOKUP($B163,'2C.Report TOS PostCall'!$B$2:$U$842,8,FALSE)," ")</f>
        <v xml:space="preserve"> </v>
      </c>
      <c r="Y163" s="140" t="str">
        <f>IF($N163="Complete",VLOOKUP($B163,'2C.Report TOS PostCall'!$B$2:$U$842,9,FALSE)," ")</f>
        <v xml:space="preserve"> </v>
      </c>
      <c r="Z163" s="140" t="str">
        <f>IF($N163="Complete",VLOOKUP($B163,'2C.Report TOS PostCall'!$B$2:$U$842,11,FALSE)," ")</f>
        <v xml:space="preserve"> </v>
      </c>
      <c r="AA163" s="140" t="str">
        <f>IF($N163="Complete",VLOOKUP($B163,'2C.Report TOS PostCall'!$B$2:$U$842,12,FALSE)," ")</f>
        <v xml:space="preserve"> </v>
      </c>
      <c r="AB163" s="140" t="str">
        <f>IF($N163="Complete",VLOOKUP($B163,'2C.Report TOS PostCall'!$B$2:$U$842,13,FALSE)," ")</f>
        <v xml:space="preserve"> </v>
      </c>
      <c r="AC163" s="140" t="str">
        <f>IF($N163="Complete",VLOOKUP($B163,'2C.Report TOS PostCall'!$B$2:$U$842,14,FALSE)," ")</f>
        <v xml:space="preserve"> </v>
      </c>
      <c r="AD163" s="140" t="str">
        <f>IF($N163="Complete",VLOOKUP($B163,'2C.Report TOS PostCall'!$B$2:$U$842,16,FALSE)," ")</f>
        <v xml:space="preserve"> </v>
      </c>
      <c r="AE163" s="140" t="str">
        <f>IF($N163="Complete",VLOOKUP($B163,'2C.Report TOS PostCall'!$B$2:$U$842,15,FALSE)," ")</f>
        <v xml:space="preserve"> </v>
      </c>
      <c r="AF163" s="140" t="str">
        <f>IF($N163="Complete",VLOOKUP($B163,'2C.Report TOS PostCall'!$B$2:$U$842,17,FALSE)," ")</f>
        <v xml:space="preserve"> </v>
      </c>
      <c r="AK163" s="17"/>
    </row>
    <row r="164" spans="1:37" s="16" customFormat="1">
      <c r="A164" s="18">
        <v>153</v>
      </c>
      <c r="B164" s="19"/>
      <c r="C164" s="19"/>
      <c r="D164" s="62"/>
      <c r="E164" s="65"/>
      <c r="F164" s="63"/>
      <c r="G164" s="63"/>
      <c r="H164" s="64"/>
      <c r="I164" s="62"/>
      <c r="J164" s="66"/>
      <c r="K164" s="66"/>
      <c r="L164" s="66"/>
      <c r="M164" s="66"/>
      <c r="N164" s="62"/>
      <c r="O164" s="140" t="str">
        <f>IF($N164="Complete",IF(NOT(ISBLANK(J164)),VLOOKUP(J164,'2D.Report SMS TYN'!$D$5:$J$1005,7,FALSE),""),"")</f>
        <v/>
      </c>
      <c r="P164" s="140" t="str">
        <f>IF($N164="Complete",IF(NOT(ISBLANK(K164)),VLOOKUP(K164,'2D.Report SMS TYN'!$D$5:$J$1005,7,FALSE),""),"")</f>
        <v/>
      </c>
      <c r="Q164" s="140" t="str">
        <f>IF($N164="Complete",IF(NOT(ISBLANK(L164)),VLOOKUP(L164,'2D.Report SMS TYN'!$D$5:$J$1005,7,FALSE),""),"")</f>
        <v/>
      </c>
      <c r="R164" s="140" t="str">
        <f>IF(N164="Complete",IF(COUNTIF($J$12:$J164,$J164)+COUNTIF($K$12:$K164,$J164)+COUNTIF($L$12:$L164,$J164)&gt;1,"Data Duplicate",""),"")</f>
        <v/>
      </c>
      <c r="S164" s="140" t="str">
        <f>IF($N164="Complete",VLOOKUP($B164,'2C.Report TOS PostCall'!$B$2:$U$842,2,FALSE)," ")</f>
        <v xml:space="preserve"> </v>
      </c>
      <c r="T164" s="140" t="str">
        <f>IF($N164="Complete",VLOOKUP($B164,'2C.Report TOS PostCall'!$B$2:$U$842,4,FALSE)," ")</f>
        <v xml:space="preserve"> </v>
      </c>
      <c r="U164" s="140" t="str">
        <f>IF($N164="Complete",VLOOKUP($B164,'2C.Report TOS PostCall'!$B$2:$U$842,7,FALSE)," ")</f>
        <v xml:space="preserve"> </v>
      </c>
      <c r="V164" s="140" t="str">
        <f>IF($N164="Complete",VLOOKUP($B164,'2C.Report TOS PostCall'!$B$2:$U$842,5,FALSE)," ")</f>
        <v xml:space="preserve"> </v>
      </c>
      <c r="W164" s="140" t="str">
        <f>IF($N164="Complete",VLOOKUP($B164,'2C.Report TOS PostCall'!$B$2:$U$842,6,FALSE)," ")</f>
        <v xml:space="preserve"> </v>
      </c>
      <c r="X164" s="140" t="str">
        <f>IF($N164="Complete",VLOOKUP($B164,'2C.Report TOS PostCall'!$B$2:$U$842,8,FALSE)," ")</f>
        <v xml:space="preserve"> </v>
      </c>
      <c r="Y164" s="140" t="str">
        <f>IF($N164="Complete",VLOOKUP($B164,'2C.Report TOS PostCall'!$B$2:$U$842,9,FALSE)," ")</f>
        <v xml:space="preserve"> </v>
      </c>
      <c r="Z164" s="140" t="str">
        <f>IF($N164="Complete",VLOOKUP($B164,'2C.Report TOS PostCall'!$B$2:$U$842,11,FALSE)," ")</f>
        <v xml:space="preserve"> </v>
      </c>
      <c r="AA164" s="140" t="str">
        <f>IF($N164="Complete",VLOOKUP($B164,'2C.Report TOS PostCall'!$B$2:$U$842,12,FALSE)," ")</f>
        <v xml:space="preserve"> </v>
      </c>
      <c r="AB164" s="140" t="str">
        <f>IF($N164="Complete",VLOOKUP($B164,'2C.Report TOS PostCall'!$B$2:$U$842,13,FALSE)," ")</f>
        <v xml:space="preserve"> </v>
      </c>
      <c r="AC164" s="140" t="str">
        <f>IF($N164="Complete",VLOOKUP($B164,'2C.Report TOS PostCall'!$B$2:$U$842,14,FALSE)," ")</f>
        <v xml:space="preserve"> </v>
      </c>
      <c r="AD164" s="140" t="str">
        <f>IF($N164="Complete",VLOOKUP($B164,'2C.Report TOS PostCall'!$B$2:$U$842,16,FALSE)," ")</f>
        <v xml:space="preserve"> </v>
      </c>
      <c r="AE164" s="140" t="str">
        <f>IF($N164="Complete",VLOOKUP($B164,'2C.Report TOS PostCall'!$B$2:$U$842,15,FALSE)," ")</f>
        <v xml:space="preserve"> </v>
      </c>
      <c r="AF164" s="140" t="str">
        <f>IF($N164="Complete",VLOOKUP($B164,'2C.Report TOS PostCall'!$B$2:$U$842,17,FALSE)," ")</f>
        <v xml:space="preserve"> </v>
      </c>
      <c r="AK164" s="17"/>
    </row>
    <row r="165" spans="1:37" s="16" customFormat="1">
      <c r="A165" s="18">
        <v>154</v>
      </c>
      <c r="B165" s="19"/>
      <c r="C165" s="19"/>
      <c r="D165" s="62"/>
      <c r="E165" s="65"/>
      <c r="F165" s="63"/>
      <c r="G165" s="63"/>
      <c r="H165" s="64"/>
      <c r="I165" s="63"/>
      <c r="J165" s="66"/>
      <c r="K165" s="66"/>
      <c r="L165" s="66"/>
      <c r="M165" s="66"/>
      <c r="N165" s="62"/>
      <c r="O165" s="140" t="str">
        <f>IF($N165="Complete",IF(NOT(ISBLANK(J165)),VLOOKUP(J165,'2D.Report SMS TYN'!$D$5:$J$1005,7,FALSE),""),"")</f>
        <v/>
      </c>
      <c r="P165" s="140" t="str">
        <f>IF($N165="Complete",IF(NOT(ISBLANK(K165)),VLOOKUP(K165,'2D.Report SMS TYN'!$D$5:$J$1005,7,FALSE),""),"")</f>
        <v/>
      </c>
      <c r="Q165" s="140" t="str">
        <f>IF($N165="Complete",IF(NOT(ISBLANK(L165)),VLOOKUP(L165,'2D.Report SMS TYN'!$D$5:$J$1005,7,FALSE),""),"")</f>
        <v/>
      </c>
      <c r="R165" s="140" t="str">
        <f>IF(N165="Complete",IF(COUNTIF($J$12:$J165,$J165)+COUNTIF($K$12:$K165,$J165)+COUNTIF($L$12:$L165,$J165)&gt;1,"Data Duplicate",""),"")</f>
        <v/>
      </c>
      <c r="S165" s="140" t="str">
        <f>IF($N165="Complete",VLOOKUP($B165,'2C.Report TOS PostCall'!$B$2:$U$842,2,FALSE)," ")</f>
        <v xml:space="preserve"> </v>
      </c>
      <c r="T165" s="140" t="str">
        <f>IF($N165="Complete",VLOOKUP($B165,'2C.Report TOS PostCall'!$B$2:$U$842,4,FALSE)," ")</f>
        <v xml:space="preserve"> </v>
      </c>
      <c r="U165" s="140" t="str">
        <f>IF($N165="Complete",VLOOKUP($B165,'2C.Report TOS PostCall'!$B$2:$U$842,7,FALSE)," ")</f>
        <v xml:space="preserve"> </v>
      </c>
      <c r="V165" s="140" t="str">
        <f>IF($N165="Complete",VLOOKUP($B165,'2C.Report TOS PostCall'!$B$2:$U$842,5,FALSE)," ")</f>
        <v xml:space="preserve"> </v>
      </c>
      <c r="W165" s="140" t="str">
        <f>IF($N165="Complete",VLOOKUP($B165,'2C.Report TOS PostCall'!$B$2:$U$842,6,FALSE)," ")</f>
        <v xml:space="preserve"> </v>
      </c>
      <c r="X165" s="140" t="str">
        <f>IF($N165="Complete",VLOOKUP($B165,'2C.Report TOS PostCall'!$B$2:$U$842,8,FALSE)," ")</f>
        <v xml:space="preserve"> </v>
      </c>
      <c r="Y165" s="140" t="str">
        <f>IF($N165="Complete",VLOOKUP($B165,'2C.Report TOS PostCall'!$B$2:$U$842,9,FALSE)," ")</f>
        <v xml:space="preserve"> </v>
      </c>
      <c r="Z165" s="140" t="str">
        <f>IF($N165="Complete",VLOOKUP($B165,'2C.Report TOS PostCall'!$B$2:$U$842,11,FALSE)," ")</f>
        <v xml:space="preserve"> </v>
      </c>
      <c r="AA165" s="140" t="str">
        <f>IF($N165="Complete",VLOOKUP($B165,'2C.Report TOS PostCall'!$B$2:$U$842,12,FALSE)," ")</f>
        <v xml:space="preserve"> </v>
      </c>
      <c r="AB165" s="140" t="str">
        <f>IF($N165="Complete",VLOOKUP($B165,'2C.Report TOS PostCall'!$B$2:$U$842,13,FALSE)," ")</f>
        <v xml:space="preserve"> </v>
      </c>
      <c r="AC165" s="140" t="str">
        <f>IF($N165="Complete",VLOOKUP($B165,'2C.Report TOS PostCall'!$B$2:$U$842,14,FALSE)," ")</f>
        <v xml:space="preserve"> </v>
      </c>
      <c r="AD165" s="140" t="str">
        <f>IF($N165="Complete",VLOOKUP($B165,'2C.Report TOS PostCall'!$B$2:$U$842,16,FALSE)," ")</f>
        <v xml:space="preserve"> </v>
      </c>
      <c r="AE165" s="140" t="str">
        <f>IF($N165="Complete",VLOOKUP($B165,'2C.Report TOS PostCall'!$B$2:$U$842,15,FALSE)," ")</f>
        <v xml:space="preserve"> </v>
      </c>
      <c r="AF165" s="140" t="str">
        <f>IF($N165="Complete",VLOOKUP($B165,'2C.Report TOS PostCall'!$B$2:$U$842,17,FALSE)," ")</f>
        <v xml:space="preserve"> </v>
      </c>
      <c r="AK165" s="17"/>
    </row>
    <row r="166" spans="1:37" s="16" customFormat="1">
      <c r="A166" s="18">
        <v>155</v>
      </c>
      <c r="B166" s="19"/>
      <c r="C166" s="19"/>
      <c r="D166" s="62"/>
      <c r="E166" s="65"/>
      <c r="F166" s="62"/>
      <c r="G166" s="62"/>
      <c r="H166" s="64"/>
      <c r="I166" s="62"/>
      <c r="J166" s="66"/>
      <c r="K166" s="66"/>
      <c r="L166" s="66"/>
      <c r="M166" s="66"/>
      <c r="N166" s="62"/>
      <c r="O166" s="140" t="str">
        <f>IF($N166="Complete",IF(NOT(ISBLANK(J166)),VLOOKUP(J166,'2D.Report SMS TYN'!$D$5:$J$1005,7,FALSE),""),"")</f>
        <v/>
      </c>
      <c r="P166" s="140" t="str">
        <f>IF($N166="Complete",IF(NOT(ISBLANK(K166)),VLOOKUP(K166,'2D.Report SMS TYN'!$D$5:$J$1005,7,FALSE),""),"")</f>
        <v/>
      </c>
      <c r="Q166" s="140" t="str">
        <f>IF($N166="Complete",IF(NOT(ISBLANK(L166)),VLOOKUP(L166,'2D.Report SMS TYN'!$D$5:$J$1005,7,FALSE),""),"")</f>
        <v/>
      </c>
      <c r="R166" s="140" t="str">
        <f>IF(N166="Complete",IF(COUNTIF($J$12:$J166,$J166)+COUNTIF($K$12:$K166,$J166)+COUNTIF($L$12:$L166,$J166)&gt;1,"Data Duplicate",""),"")</f>
        <v/>
      </c>
      <c r="S166" s="140" t="str">
        <f>IF($N166="Complete",VLOOKUP($B166,'2C.Report TOS PostCall'!$B$2:$U$842,2,FALSE)," ")</f>
        <v xml:space="preserve"> </v>
      </c>
      <c r="T166" s="140" t="str">
        <f>IF($N166="Complete",VLOOKUP($B166,'2C.Report TOS PostCall'!$B$2:$U$842,4,FALSE)," ")</f>
        <v xml:space="preserve"> </v>
      </c>
      <c r="U166" s="140" t="str">
        <f>IF($N166="Complete",VLOOKUP($B166,'2C.Report TOS PostCall'!$B$2:$U$842,7,FALSE)," ")</f>
        <v xml:space="preserve"> </v>
      </c>
      <c r="V166" s="140" t="str">
        <f>IF($N166="Complete",VLOOKUP($B166,'2C.Report TOS PostCall'!$B$2:$U$842,5,FALSE)," ")</f>
        <v xml:space="preserve"> </v>
      </c>
      <c r="W166" s="140" t="str">
        <f>IF($N166="Complete",VLOOKUP($B166,'2C.Report TOS PostCall'!$B$2:$U$842,6,FALSE)," ")</f>
        <v xml:space="preserve"> </v>
      </c>
      <c r="X166" s="140" t="str">
        <f>IF($N166="Complete",VLOOKUP($B166,'2C.Report TOS PostCall'!$B$2:$U$842,8,FALSE)," ")</f>
        <v xml:space="preserve"> </v>
      </c>
      <c r="Y166" s="140" t="str">
        <f>IF($N166="Complete",VLOOKUP($B166,'2C.Report TOS PostCall'!$B$2:$U$842,9,FALSE)," ")</f>
        <v xml:space="preserve"> </v>
      </c>
      <c r="Z166" s="140" t="str">
        <f>IF($N166="Complete",VLOOKUP($B166,'2C.Report TOS PostCall'!$B$2:$U$842,11,FALSE)," ")</f>
        <v xml:space="preserve"> </v>
      </c>
      <c r="AA166" s="140" t="str">
        <f>IF($N166="Complete",VLOOKUP($B166,'2C.Report TOS PostCall'!$B$2:$U$842,12,FALSE)," ")</f>
        <v xml:space="preserve"> </v>
      </c>
      <c r="AB166" s="140" t="str">
        <f>IF($N166="Complete",VLOOKUP($B166,'2C.Report TOS PostCall'!$B$2:$U$842,13,FALSE)," ")</f>
        <v xml:space="preserve"> </v>
      </c>
      <c r="AC166" s="140" t="str">
        <f>IF($N166="Complete",VLOOKUP($B166,'2C.Report TOS PostCall'!$B$2:$U$842,14,FALSE)," ")</f>
        <v xml:space="preserve"> </v>
      </c>
      <c r="AD166" s="140" t="str">
        <f>IF($N166="Complete",VLOOKUP($B166,'2C.Report TOS PostCall'!$B$2:$U$842,16,FALSE)," ")</f>
        <v xml:space="preserve"> </v>
      </c>
      <c r="AE166" s="140" t="str">
        <f>IF($N166="Complete",VLOOKUP($B166,'2C.Report TOS PostCall'!$B$2:$U$842,15,FALSE)," ")</f>
        <v xml:space="preserve"> </v>
      </c>
      <c r="AF166" s="140" t="str">
        <f>IF($N166="Complete",VLOOKUP($B166,'2C.Report TOS PostCall'!$B$2:$U$842,17,FALSE)," ")</f>
        <v xml:space="preserve"> </v>
      </c>
      <c r="AK166" s="17"/>
    </row>
    <row r="167" spans="1:37" s="16" customFormat="1">
      <c r="A167" s="18">
        <v>156</v>
      </c>
      <c r="B167" s="19"/>
      <c r="C167" s="19"/>
      <c r="D167" s="62"/>
      <c r="E167" s="67"/>
      <c r="F167" s="69"/>
      <c r="G167" s="69"/>
      <c r="H167" s="67"/>
      <c r="I167" s="69"/>
      <c r="J167" s="78"/>
      <c r="K167" s="78"/>
      <c r="L167" s="78"/>
      <c r="M167" s="78"/>
      <c r="N167" s="62"/>
      <c r="O167" s="140" t="str">
        <f>IF($N167="Complete",IF(NOT(ISBLANK(J167)),VLOOKUP(J167,'2D.Report SMS TYN'!$D$5:$J$1005,7,FALSE),""),"")</f>
        <v/>
      </c>
      <c r="P167" s="140" t="str">
        <f>IF($N167="Complete",IF(NOT(ISBLANK(K167)),VLOOKUP(K167,'2D.Report SMS TYN'!$D$5:$J$1005,7,FALSE),""),"")</f>
        <v/>
      </c>
      <c r="Q167" s="140" t="str">
        <f>IF($N167="Complete",IF(NOT(ISBLANK(L167)),VLOOKUP(L167,'2D.Report SMS TYN'!$D$5:$J$1005,7,FALSE),""),"")</f>
        <v/>
      </c>
      <c r="R167" s="140" t="str">
        <f>IF(N167="Complete",IF(COUNTIF($J$12:$J167,$J167)+COUNTIF($K$12:$K167,$J167)+COUNTIF($L$12:$L167,$J167)&gt;1,"Data Duplicate",""),"")</f>
        <v/>
      </c>
      <c r="S167" s="140" t="str">
        <f>IF($N167="Complete",VLOOKUP($B167,'2C.Report TOS PostCall'!$B$2:$U$842,2,FALSE)," ")</f>
        <v xml:space="preserve"> </v>
      </c>
      <c r="T167" s="140" t="str">
        <f>IF($N167="Complete",VLOOKUP($B167,'2C.Report TOS PostCall'!$B$2:$U$842,4,FALSE)," ")</f>
        <v xml:space="preserve"> </v>
      </c>
      <c r="U167" s="140" t="str">
        <f>IF($N167="Complete",VLOOKUP($B167,'2C.Report TOS PostCall'!$B$2:$U$842,7,FALSE)," ")</f>
        <v xml:space="preserve"> </v>
      </c>
      <c r="V167" s="140" t="str">
        <f>IF($N167="Complete",VLOOKUP($B167,'2C.Report TOS PostCall'!$B$2:$U$842,5,FALSE)," ")</f>
        <v xml:space="preserve"> </v>
      </c>
      <c r="W167" s="140" t="str">
        <f>IF($N167="Complete",VLOOKUP($B167,'2C.Report TOS PostCall'!$B$2:$U$842,6,FALSE)," ")</f>
        <v xml:space="preserve"> </v>
      </c>
      <c r="X167" s="140" t="str">
        <f>IF($N167="Complete",VLOOKUP($B167,'2C.Report TOS PostCall'!$B$2:$U$842,8,FALSE)," ")</f>
        <v xml:space="preserve"> </v>
      </c>
      <c r="Y167" s="140" t="str">
        <f>IF($N167="Complete",VLOOKUP($B167,'2C.Report TOS PostCall'!$B$2:$U$842,9,FALSE)," ")</f>
        <v xml:space="preserve"> </v>
      </c>
      <c r="Z167" s="140" t="str">
        <f>IF($N167="Complete",VLOOKUP($B167,'2C.Report TOS PostCall'!$B$2:$U$842,11,FALSE)," ")</f>
        <v xml:space="preserve"> </v>
      </c>
      <c r="AA167" s="140" t="str">
        <f>IF($N167="Complete",VLOOKUP($B167,'2C.Report TOS PostCall'!$B$2:$U$842,12,FALSE)," ")</f>
        <v xml:space="preserve"> </v>
      </c>
      <c r="AB167" s="140" t="str">
        <f>IF($N167="Complete",VLOOKUP($B167,'2C.Report TOS PostCall'!$B$2:$U$842,13,FALSE)," ")</f>
        <v xml:space="preserve"> </v>
      </c>
      <c r="AC167" s="140" t="str">
        <f>IF($N167="Complete",VLOOKUP($B167,'2C.Report TOS PostCall'!$B$2:$U$842,14,FALSE)," ")</f>
        <v xml:space="preserve"> </v>
      </c>
      <c r="AD167" s="140" t="str">
        <f>IF($N167="Complete",VLOOKUP($B167,'2C.Report TOS PostCall'!$B$2:$U$842,16,FALSE)," ")</f>
        <v xml:space="preserve"> </v>
      </c>
      <c r="AE167" s="140" t="str">
        <f>IF($N167="Complete",VLOOKUP($B167,'2C.Report TOS PostCall'!$B$2:$U$842,15,FALSE)," ")</f>
        <v xml:space="preserve"> </v>
      </c>
      <c r="AF167" s="140" t="str">
        <f>IF($N167="Complete",VLOOKUP($B167,'2C.Report TOS PostCall'!$B$2:$U$842,17,FALSE)," ")</f>
        <v xml:space="preserve"> </v>
      </c>
      <c r="AK167" s="17"/>
    </row>
    <row r="168" spans="1:37" s="16" customFormat="1">
      <c r="A168" s="18">
        <v>157</v>
      </c>
      <c r="B168" s="19"/>
      <c r="C168" s="19"/>
      <c r="D168" s="62"/>
      <c r="E168" s="62"/>
      <c r="F168" s="67"/>
      <c r="G168" s="67"/>
      <c r="H168" s="67"/>
      <c r="I168" s="67"/>
      <c r="J168" s="71"/>
      <c r="K168" s="71"/>
      <c r="L168" s="71"/>
      <c r="M168" s="71"/>
      <c r="N168" s="62"/>
      <c r="O168" s="140" t="str">
        <f>IF($N168="Complete",IF(NOT(ISBLANK(J168)),VLOOKUP(J168,'2D.Report SMS TYN'!$D$5:$J$1005,7,FALSE),""),"")</f>
        <v/>
      </c>
      <c r="P168" s="140" t="str">
        <f>IF($N168="Complete",IF(NOT(ISBLANK(K168)),VLOOKUP(K168,'2D.Report SMS TYN'!$D$5:$J$1005,7,FALSE),""),"")</f>
        <v/>
      </c>
      <c r="Q168" s="140" t="str">
        <f>IF($N168="Complete",IF(NOT(ISBLANK(L168)),VLOOKUP(L168,'2D.Report SMS TYN'!$D$5:$J$1005,7,FALSE),""),"")</f>
        <v/>
      </c>
      <c r="R168" s="140" t="str">
        <f>IF(N168="Complete",IF(COUNTIF($J$12:$J168,$J168)+COUNTIF($K$12:$K168,$J168)+COUNTIF($L$12:$L168,$J168)&gt;1,"Data Duplicate",""),"")</f>
        <v/>
      </c>
      <c r="S168" s="140" t="str">
        <f>IF($N168="Complete",VLOOKUP($B168,'2C.Report TOS PostCall'!$B$2:$U$842,2,FALSE)," ")</f>
        <v xml:space="preserve"> </v>
      </c>
      <c r="T168" s="140" t="str">
        <f>IF($N168="Complete",VLOOKUP($B168,'2C.Report TOS PostCall'!$B$2:$U$842,4,FALSE)," ")</f>
        <v xml:space="preserve"> </v>
      </c>
      <c r="U168" s="140" t="str">
        <f>IF($N168="Complete",VLOOKUP($B168,'2C.Report TOS PostCall'!$B$2:$U$842,7,FALSE)," ")</f>
        <v xml:space="preserve"> </v>
      </c>
      <c r="V168" s="140" t="str">
        <f>IF($N168="Complete",VLOOKUP($B168,'2C.Report TOS PostCall'!$B$2:$U$842,5,FALSE)," ")</f>
        <v xml:space="preserve"> </v>
      </c>
      <c r="W168" s="140" t="str">
        <f>IF($N168="Complete",VLOOKUP($B168,'2C.Report TOS PostCall'!$B$2:$U$842,6,FALSE)," ")</f>
        <v xml:space="preserve"> </v>
      </c>
      <c r="X168" s="140" t="str">
        <f>IF($N168="Complete",VLOOKUP($B168,'2C.Report TOS PostCall'!$B$2:$U$842,8,FALSE)," ")</f>
        <v xml:space="preserve"> </v>
      </c>
      <c r="Y168" s="140" t="str">
        <f>IF($N168="Complete",VLOOKUP($B168,'2C.Report TOS PostCall'!$B$2:$U$842,9,FALSE)," ")</f>
        <v xml:space="preserve"> </v>
      </c>
      <c r="Z168" s="140" t="str">
        <f>IF($N168="Complete",VLOOKUP($B168,'2C.Report TOS PostCall'!$B$2:$U$842,11,FALSE)," ")</f>
        <v xml:space="preserve"> </v>
      </c>
      <c r="AA168" s="140" t="str">
        <f>IF($N168="Complete",VLOOKUP($B168,'2C.Report TOS PostCall'!$B$2:$U$842,12,FALSE)," ")</f>
        <v xml:space="preserve"> </v>
      </c>
      <c r="AB168" s="140" t="str">
        <f>IF($N168="Complete",VLOOKUP($B168,'2C.Report TOS PostCall'!$B$2:$U$842,13,FALSE)," ")</f>
        <v xml:space="preserve"> </v>
      </c>
      <c r="AC168" s="140" t="str">
        <f>IF($N168="Complete",VLOOKUP($B168,'2C.Report TOS PostCall'!$B$2:$U$842,14,FALSE)," ")</f>
        <v xml:space="preserve"> </v>
      </c>
      <c r="AD168" s="140" t="str">
        <f>IF($N168="Complete",VLOOKUP($B168,'2C.Report TOS PostCall'!$B$2:$U$842,16,FALSE)," ")</f>
        <v xml:space="preserve"> </v>
      </c>
      <c r="AE168" s="140" t="str">
        <f>IF($N168="Complete",VLOOKUP($B168,'2C.Report TOS PostCall'!$B$2:$U$842,15,FALSE)," ")</f>
        <v xml:space="preserve"> </v>
      </c>
      <c r="AF168" s="140" t="str">
        <f>IF($N168="Complete",VLOOKUP($B168,'2C.Report TOS PostCall'!$B$2:$U$842,17,FALSE)," ")</f>
        <v xml:space="preserve"> </v>
      </c>
      <c r="AK168" s="17"/>
    </row>
    <row r="169" spans="1:37" s="16" customFormat="1">
      <c r="A169" s="18">
        <v>158</v>
      </c>
      <c r="B169" s="19"/>
      <c r="C169" s="19"/>
      <c r="D169" s="62"/>
      <c r="E169" s="65"/>
      <c r="F169" s="62"/>
      <c r="G169" s="62"/>
      <c r="H169" s="64"/>
      <c r="I169" s="62"/>
      <c r="J169" s="66"/>
      <c r="K169" s="66"/>
      <c r="L169" s="66"/>
      <c r="M169" s="66"/>
      <c r="N169" s="62"/>
      <c r="O169" s="140" t="str">
        <f>IF($N169="Complete",IF(NOT(ISBLANK(J169)),VLOOKUP(J169,'2D.Report SMS TYN'!$D$5:$J$1005,7,FALSE),""),"")</f>
        <v/>
      </c>
      <c r="P169" s="140" t="str">
        <f>IF($N169="Complete",IF(NOT(ISBLANK(K169)),VLOOKUP(K169,'2D.Report SMS TYN'!$D$5:$J$1005,7,FALSE),""),"")</f>
        <v/>
      </c>
      <c r="Q169" s="140" t="str">
        <f>IF($N169="Complete",IF(NOT(ISBLANK(L169)),VLOOKUP(L169,'2D.Report SMS TYN'!$D$5:$J$1005,7,FALSE),""),"")</f>
        <v/>
      </c>
      <c r="R169" s="140" t="str">
        <f>IF(N169="Complete",IF(COUNTIF($J$12:$J169,$J169)+COUNTIF($K$12:$K169,$J169)+COUNTIF($L$12:$L169,$J169)&gt;1,"Data Duplicate",""),"")</f>
        <v/>
      </c>
      <c r="S169" s="140" t="str">
        <f>IF($N169="Complete",VLOOKUP($B169,'2C.Report TOS PostCall'!$B$2:$U$842,2,FALSE)," ")</f>
        <v xml:space="preserve"> </v>
      </c>
      <c r="T169" s="140" t="str">
        <f>IF($N169="Complete",VLOOKUP($B169,'2C.Report TOS PostCall'!$B$2:$U$842,4,FALSE)," ")</f>
        <v xml:space="preserve"> </v>
      </c>
      <c r="U169" s="140" t="str">
        <f>IF($N169="Complete",VLOOKUP($B169,'2C.Report TOS PostCall'!$B$2:$U$842,7,FALSE)," ")</f>
        <v xml:space="preserve"> </v>
      </c>
      <c r="V169" s="140" t="str">
        <f>IF($N169="Complete",VLOOKUP($B169,'2C.Report TOS PostCall'!$B$2:$U$842,5,FALSE)," ")</f>
        <v xml:space="preserve"> </v>
      </c>
      <c r="W169" s="140" t="str">
        <f>IF($N169="Complete",VLOOKUP($B169,'2C.Report TOS PostCall'!$B$2:$U$842,6,FALSE)," ")</f>
        <v xml:space="preserve"> </v>
      </c>
      <c r="X169" s="140" t="str">
        <f>IF($N169="Complete",VLOOKUP($B169,'2C.Report TOS PostCall'!$B$2:$U$842,8,FALSE)," ")</f>
        <v xml:space="preserve"> </v>
      </c>
      <c r="Y169" s="140" t="str">
        <f>IF($N169="Complete",VLOOKUP($B169,'2C.Report TOS PostCall'!$B$2:$U$842,9,FALSE)," ")</f>
        <v xml:space="preserve"> </v>
      </c>
      <c r="Z169" s="140" t="str">
        <f>IF($N169="Complete",VLOOKUP($B169,'2C.Report TOS PostCall'!$B$2:$U$842,11,FALSE)," ")</f>
        <v xml:space="preserve"> </v>
      </c>
      <c r="AA169" s="140" t="str">
        <f>IF($N169="Complete",VLOOKUP($B169,'2C.Report TOS PostCall'!$B$2:$U$842,12,FALSE)," ")</f>
        <v xml:space="preserve"> </v>
      </c>
      <c r="AB169" s="140" t="str">
        <f>IF($N169="Complete",VLOOKUP($B169,'2C.Report TOS PostCall'!$B$2:$U$842,13,FALSE)," ")</f>
        <v xml:space="preserve"> </v>
      </c>
      <c r="AC169" s="140" t="str">
        <f>IF($N169="Complete",VLOOKUP($B169,'2C.Report TOS PostCall'!$B$2:$U$842,14,FALSE)," ")</f>
        <v xml:space="preserve"> </v>
      </c>
      <c r="AD169" s="140" t="str">
        <f>IF($N169="Complete",VLOOKUP($B169,'2C.Report TOS PostCall'!$B$2:$U$842,16,FALSE)," ")</f>
        <v xml:space="preserve"> </v>
      </c>
      <c r="AE169" s="140" t="str">
        <f>IF($N169="Complete",VLOOKUP($B169,'2C.Report TOS PostCall'!$B$2:$U$842,15,FALSE)," ")</f>
        <v xml:space="preserve"> </v>
      </c>
      <c r="AF169" s="140" t="str">
        <f>IF($N169="Complete",VLOOKUP($B169,'2C.Report TOS PostCall'!$B$2:$U$842,17,FALSE)," ")</f>
        <v xml:space="preserve"> </v>
      </c>
      <c r="AK169" s="17"/>
    </row>
    <row r="170" spans="1:37" s="16" customFormat="1">
      <c r="A170" s="18">
        <v>159</v>
      </c>
      <c r="B170" s="19"/>
      <c r="C170" s="19"/>
      <c r="D170" s="62"/>
      <c r="E170" s="65"/>
      <c r="F170" s="62"/>
      <c r="G170" s="62"/>
      <c r="H170" s="64"/>
      <c r="I170" s="62"/>
      <c r="J170" s="66"/>
      <c r="K170" s="66"/>
      <c r="L170" s="66"/>
      <c r="M170" s="66"/>
      <c r="N170" s="62"/>
      <c r="O170" s="140" t="str">
        <f>IF($N170="Complete",IF(NOT(ISBLANK(J170)),VLOOKUP(J170,'2D.Report SMS TYN'!$D$5:$J$1005,7,FALSE),""),"")</f>
        <v/>
      </c>
      <c r="P170" s="140" t="str">
        <f>IF($N170="Complete",IF(NOT(ISBLANK(K170)),VLOOKUP(K170,'2D.Report SMS TYN'!$D$5:$J$1005,7,FALSE),""),"")</f>
        <v/>
      </c>
      <c r="Q170" s="140" t="str">
        <f>IF($N170="Complete",IF(NOT(ISBLANK(L170)),VLOOKUP(L170,'2D.Report SMS TYN'!$D$5:$J$1005,7,FALSE),""),"")</f>
        <v/>
      </c>
      <c r="R170" s="140" t="str">
        <f>IF(N170="Complete",IF(COUNTIF($J$12:$J170,$J170)+COUNTIF($K$12:$K170,$J170)+COUNTIF($L$12:$L170,$J170)&gt;1,"Data Duplicate",""),"")</f>
        <v/>
      </c>
      <c r="S170" s="140" t="str">
        <f>IF($N170="Complete",VLOOKUP($B170,'2C.Report TOS PostCall'!$B$2:$U$842,2,FALSE)," ")</f>
        <v xml:space="preserve"> </v>
      </c>
      <c r="T170" s="140" t="str">
        <f>IF($N170="Complete",VLOOKUP($B170,'2C.Report TOS PostCall'!$B$2:$U$842,4,FALSE)," ")</f>
        <v xml:space="preserve"> </v>
      </c>
      <c r="U170" s="140" t="str">
        <f>IF($N170="Complete",VLOOKUP($B170,'2C.Report TOS PostCall'!$B$2:$U$842,7,FALSE)," ")</f>
        <v xml:space="preserve"> </v>
      </c>
      <c r="V170" s="140" t="str">
        <f>IF($N170="Complete",VLOOKUP($B170,'2C.Report TOS PostCall'!$B$2:$U$842,5,FALSE)," ")</f>
        <v xml:space="preserve"> </v>
      </c>
      <c r="W170" s="140" t="str">
        <f>IF($N170="Complete",VLOOKUP($B170,'2C.Report TOS PostCall'!$B$2:$U$842,6,FALSE)," ")</f>
        <v xml:space="preserve"> </v>
      </c>
      <c r="X170" s="140" t="str">
        <f>IF($N170="Complete",VLOOKUP($B170,'2C.Report TOS PostCall'!$B$2:$U$842,8,FALSE)," ")</f>
        <v xml:space="preserve"> </v>
      </c>
      <c r="Y170" s="140" t="str">
        <f>IF($N170="Complete",VLOOKUP($B170,'2C.Report TOS PostCall'!$B$2:$U$842,9,FALSE)," ")</f>
        <v xml:space="preserve"> </v>
      </c>
      <c r="Z170" s="140" t="str">
        <f>IF($N170="Complete",VLOOKUP($B170,'2C.Report TOS PostCall'!$B$2:$U$842,11,FALSE)," ")</f>
        <v xml:space="preserve"> </v>
      </c>
      <c r="AA170" s="140" t="str">
        <f>IF($N170="Complete",VLOOKUP($B170,'2C.Report TOS PostCall'!$B$2:$U$842,12,FALSE)," ")</f>
        <v xml:space="preserve"> </v>
      </c>
      <c r="AB170" s="140" t="str">
        <f>IF($N170="Complete",VLOOKUP($B170,'2C.Report TOS PostCall'!$B$2:$U$842,13,FALSE)," ")</f>
        <v xml:space="preserve"> </v>
      </c>
      <c r="AC170" s="140" t="str">
        <f>IF($N170="Complete",VLOOKUP($B170,'2C.Report TOS PostCall'!$B$2:$U$842,14,FALSE)," ")</f>
        <v xml:space="preserve"> </v>
      </c>
      <c r="AD170" s="140" t="str">
        <f>IF($N170="Complete",VLOOKUP($B170,'2C.Report TOS PostCall'!$B$2:$U$842,16,FALSE)," ")</f>
        <v xml:space="preserve"> </v>
      </c>
      <c r="AE170" s="140" t="str">
        <f>IF($N170="Complete",VLOOKUP($B170,'2C.Report TOS PostCall'!$B$2:$U$842,15,FALSE)," ")</f>
        <v xml:space="preserve"> </v>
      </c>
      <c r="AF170" s="140" t="str">
        <f>IF($N170="Complete",VLOOKUP($B170,'2C.Report TOS PostCall'!$B$2:$U$842,17,FALSE)," ")</f>
        <v xml:space="preserve"> </v>
      </c>
      <c r="AK170" s="17"/>
    </row>
    <row r="171" spans="1:37" s="16" customFormat="1">
      <c r="A171" s="18">
        <v>160</v>
      </c>
      <c r="B171" s="19"/>
      <c r="C171" s="19"/>
      <c r="D171" s="62"/>
      <c r="E171" s="62"/>
      <c r="F171" s="67"/>
      <c r="G171" s="67"/>
      <c r="H171" s="67"/>
      <c r="I171" s="67"/>
      <c r="J171" s="70"/>
      <c r="K171" s="70"/>
      <c r="L171" s="70"/>
      <c r="M171" s="70"/>
      <c r="N171" s="62"/>
      <c r="O171" s="140" t="str">
        <f>IF($N171="Complete",IF(NOT(ISBLANK(J171)),VLOOKUP(J171,'2D.Report SMS TYN'!$D$5:$J$1005,7,FALSE),""),"")</f>
        <v/>
      </c>
      <c r="P171" s="140" t="str">
        <f>IF($N171="Complete",IF(NOT(ISBLANK(K171)),VLOOKUP(K171,'2D.Report SMS TYN'!$D$5:$J$1005,7,FALSE),""),"")</f>
        <v/>
      </c>
      <c r="Q171" s="140" t="str">
        <f>IF($N171="Complete",IF(NOT(ISBLANK(L171)),VLOOKUP(L171,'2D.Report SMS TYN'!$D$5:$J$1005,7,FALSE),""),"")</f>
        <v/>
      </c>
      <c r="R171" s="140" t="str">
        <f>IF(N171="Complete",IF(COUNTIF($J$12:$J171,$J171)+COUNTIF($K$12:$K171,$J171)+COUNTIF($L$12:$L171,$J171)&gt;1,"Data Duplicate",""),"")</f>
        <v/>
      </c>
      <c r="S171" s="140" t="str">
        <f>IF($N171="Complete",VLOOKUP($B171,'2C.Report TOS PostCall'!$B$2:$U$842,2,FALSE)," ")</f>
        <v xml:space="preserve"> </v>
      </c>
      <c r="T171" s="140" t="str">
        <f>IF($N171="Complete",VLOOKUP($B171,'2C.Report TOS PostCall'!$B$2:$U$842,4,FALSE)," ")</f>
        <v xml:space="preserve"> </v>
      </c>
      <c r="U171" s="140" t="str">
        <f>IF($N171="Complete",VLOOKUP($B171,'2C.Report TOS PostCall'!$B$2:$U$842,7,FALSE)," ")</f>
        <v xml:space="preserve"> </v>
      </c>
      <c r="V171" s="140" t="str">
        <f>IF($N171="Complete",VLOOKUP($B171,'2C.Report TOS PostCall'!$B$2:$U$842,5,FALSE)," ")</f>
        <v xml:space="preserve"> </v>
      </c>
      <c r="W171" s="140" t="str">
        <f>IF($N171="Complete",VLOOKUP($B171,'2C.Report TOS PostCall'!$B$2:$U$842,6,FALSE)," ")</f>
        <v xml:space="preserve"> </v>
      </c>
      <c r="X171" s="140" t="str">
        <f>IF($N171="Complete",VLOOKUP($B171,'2C.Report TOS PostCall'!$B$2:$U$842,8,FALSE)," ")</f>
        <v xml:space="preserve"> </v>
      </c>
      <c r="Y171" s="140" t="str">
        <f>IF($N171="Complete",VLOOKUP($B171,'2C.Report TOS PostCall'!$B$2:$U$842,9,FALSE)," ")</f>
        <v xml:space="preserve"> </v>
      </c>
      <c r="Z171" s="140" t="str">
        <f>IF($N171="Complete",VLOOKUP($B171,'2C.Report TOS PostCall'!$B$2:$U$842,11,FALSE)," ")</f>
        <v xml:space="preserve"> </v>
      </c>
      <c r="AA171" s="140" t="str">
        <f>IF($N171="Complete",VLOOKUP($B171,'2C.Report TOS PostCall'!$B$2:$U$842,12,FALSE)," ")</f>
        <v xml:space="preserve"> </v>
      </c>
      <c r="AB171" s="140" t="str">
        <f>IF($N171="Complete",VLOOKUP($B171,'2C.Report TOS PostCall'!$B$2:$U$842,13,FALSE)," ")</f>
        <v xml:space="preserve"> </v>
      </c>
      <c r="AC171" s="140" t="str">
        <f>IF($N171="Complete",VLOOKUP($B171,'2C.Report TOS PostCall'!$B$2:$U$842,14,FALSE)," ")</f>
        <v xml:space="preserve"> </v>
      </c>
      <c r="AD171" s="140" t="str">
        <f>IF($N171="Complete",VLOOKUP($B171,'2C.Report TOS PostCall'!$B$2:$U$842,16,FALSE)," ")</f>
        <v xml:space="preserve"> </v>
      </c>
      <c r="AE171" s="140" t="str">
        <f>IF($N171="Complete",VLOOKUP($B171,'2C.Report TOS PostCall'!$B$2:$U$842,15,FALSE)," ")</f>
        <v xml:space="preserve"> </v>
      </c>
      <c r="AF171" s="140" t="str">
        <f>IF($N171="Complete",VLOOKUP($B171,'2C.Report TOS PostCall'!$B$2:$U$842,17,FALSE)," ")</f>
        <v xml:space="preserve"> </v>
      </c>
      <c r="AK171" s="17"/>
    </row>
    <row r="172" spans="1:37" s="16" customFormat="1">
      <c r="A172" s="18">
        <v>161</v>
      </c>
      <c r="B172" s="19"/>
      <c r="C172" s="19"/>
      <c r="D172" s="62"/>
      <c r="E172" s="65"/>
      <c r="F172" s="62"/>
      <c r="G172" s="62"/>
      <c r="H172" s="64"/>
      <c r="I172" s="62"/>
      <c r="J172" s="66"/>
      <c r="K172" s="66"/>
      <c r="L172" s="66"/>
      <c r="M172" s="66"/>
      <c r="N172" s="62"/>
      <c r="O172" s="140" t="str">
        <f>IF($N172="Complete",IF(NOT(ISBLANK(J172)),VLOOKUP(J172,'2D.Report SMS TYN'!$D$5:$J$1005,7,FALSE),""),"")</f>
        <v/>
      </c>
      <c r="P172" s="140" t="str">
        <f>IF($N172="Complete",IF(NOT(ISBLANK(K172)),VLOOKUP(K172,'2D.Report SMS TYN'!$D$5:$J$1005,7,FALSE),""),"")</f>
        <v/>
      </c>
      <c r="Q172" s="140" t="str">
        <f>IF($N172="Complete",IF(NOT(ISBLANK(L172)),VLOOKUP(L172,'2D.Report SMS TYN'!$D$5:$J$1005,7,FALSE),""),"")</f>
        <v/>
      </c>
      <c r="R172" s="140" t="str">
        <f>IF(N172="Complete",IF(COUNTIF($J$12:$J172,$J172)+COUNTIF($K$12:$K172,$J172)+COUNTIF($L$12:$L172,$J172)&gt;1,"Data Duplicate",""),"")</f>
        <v/>
      </c>
      <c r="S172" s="140" t="str">
        <f>IF($N172="Complete",VLOOKUP($B172,'2C.Report TOS PostCall'!$B$2:$U$842,2,FALSE)," ")</f>
        <v xml:space="preserve"> </v>
      </c>
      <c r="T172" s="140" t="str">
        <f>IF($N172="Complete",VLOOKUP($B172,'2C.Report TOS PostCall'!$B$2:$U$842,4,FALSE)," ")</f>
        <v xml:space="preserve"> </v>
      </c>
      <c r="U172" s="140" t="str">
        <f>IF($N172="Complete",VLOOKUP($B172,'2C.Report TOS PostCall'!$B$2:$U$842,7,FALSE)," ")</f>
        <v xml:space="preserve"> </v>
      </c>
      <c r="V172" s="140" t="str">
        <f>IF($N172="Complete",VLOOKUP($B172,'2C.Report TOS PostCall'!$B$2:$U$842,5,FALSE)," ")</f>
        <v xml:space="preserve"> </v>
      </c>
      <c r="W172" s="140" t="str">
        <f>IF($N172="Complete",VLOOKUP($B172,'2C.Report TOS PostCall'!$B$2:$U$842,6,FALSE)," ")</f>
        <v xml:space="preserve"> </v>
      </c>
      <c r="X172" s="140" t="str">
        <f>IF($N172="Complete",VLOOKUP($B172,'2C.Report TOS PostCall'!$B$2:$U$842,8,FALSE)," ")</f>
        <v xml:space="preserve"> </v>
      </c>
      <c r="Y172" s="140" t="str">
        <f>IF($N172="Complete",VLOOKUP($B172,'2C.Report TOS PostCall'!$B$2:$U$842,9,FALSE)," ")</f>
        <v xml:space="preserve"> </v>
      </c>
      <c r="Z172" s="140" t="str">
        <f>IF($N172="Complete",VLOOKUP($B172,'2C.Report TOS PostCall'!$B$2:$U$842,11,FALSE)," ")</f>
        <v xml:space="preserve"> </v>
      </c>
      <c r="AA172" s="140" t="str">
        <f>IF($N172="Complete",VLOOKUP($B172,'2C.Report TOS PostCall'!$B$2:$U$842,12,FALSE)," ")</f>
        <v xml:space="preserve"> </v>
      </c>
      <c r="AB172" s="140" t="str">
        <f>IF($N172="Complete",VLOOKUP($B172,'2C.Report TOS PostCall'!$B$2:$U$842,13,FALSE)," ")</f>
        <v xml:space="preserve"> </v>
      </c>
      <c r="AC172" s="140" t="str">
        <f>IF($N172="Complete",VLOOKUP($B172,'2C.Report TOS PostCall'!$B$2:$U$842,14,FALSE)," ")</f>
        <v xml:space="preserve"> </v>
      </c>
      <c r="AD172" s="140" t="str">
        <f>IF($N172="Complete",VLOOKUP($B172,'2C.Report TOS PostCall'!$B$2:$U$842,16,FALSE)," ")</f>
        <v xml:space="preserve"> </v>
      </c>
      <c r="AE172" s="140" t="str">
        <f>IF($N172="Complete",VLOOKUP($B172,'2C.Report TOS PostCall'!$B$2:$U$842,15,FALSE)," ")</f>
        <v xml:space="preserve"> </v>
      </c>
      <c r="AF172" s="140" t="str">
        <f>IF($N172="Complete",VLOOKUP($B172,'2C.Report TOS PostCall'!$B$2:$U$842,17,FALSE)," ")</f>
        <v xml:space="preserve"> </v>
      </c>
      <c r="AK172" s="17"/>
    </row>
    <row r="173" spans="1:37" s="16" customFormat="1">
      <c r="A173" s="18">
        <v>162</v>
      </c>
      <c r="B173" s="19"/>
      <c r="C173" s="19"/>
      <c r="D173" s="62"/>
      <c r="E173" s="65"/>
      <c r="F173" s="63"/>
      <c r="G173" s="63"/>
      <c r="H173" s="64"/>
      <c r="I173" s="62"/>
      <c r="J173" s="66"/>
      <c r="K173" s="66"/>
      <c r="L173" s="66"/>
      <c r="M173" s="66"/>
      <c r="N173" s="62"/>
      <c r="O173" s="140" t="str">
        <f>IF($N173="Complete",IF(NOT(ISBLANK(J173)),VLOOKUP(J173,'2D.Report SMS TYN'!$D$5:$J$1005,7,FALSE),""),"")</f>
        <v/>
      </c>
      <c r="P173" s="140" t="str">
        <f>IF($N173="Complete",IF(NOT(ISBLANK(K173)),VLOOKUP(K173,'2D.Report SMS TYN'!$D$5:$J$1005,7,FALSE),""),"")</f>
        <v/>
      </c>
      <c r="Q173" s="140" t="str">
        <f>IF($N173="Complete",IF(NOT(ISBLANK(L173)),VLOOKUP(L173,'2D.Report SMS TYN'!$D$5:$J$1005,7,FALSE),""),"")</f>
        <v/>
      </c>
      <c r="R173" s="140" t="str">
        <f>IF(N173="Complete",IF(COUNTIF($J$12:$J173,$J173)+COUNTIF($K$12:$K173,$J173)+COUNTIF($L$12:$L173,$J173)&gt;1,"Data Duplicate",""),"")</f>
        <v/>
      </c>
      <c r="S173" s="140" t="str">
        <f>IF($N173="Complete",VLOOKUP($B173,'2C.Report TOS PostCall'!$B$2:$U$842,2,FALSE)," ")</f>
        <v xml:space="preserve"> </v>
      </c>
      <c r="T173" s="140" t="str">
        <f>IF($N173="Complete",VLOOKUP($B173,'2C.Report TOS PostCall'!$B$2:$U$842,4,FALSE)," ")</f>
        <v xml:space="preserve"> </v>
      </c>
      <c r="U173" s="140" t="str">
        <f>IF($N173="Complete",VLOOKUP($B173,'2C.Report TOS PostCall'!$B$2:$U$842,7,FALSE)," ")</f>
        <v xml:space="preserve"> </v>
      </c>
      <c r="V173" s="140" t="str">
        <f>IF($N173="Complete",VLOOKUP($B173,'2C.Report TOS PostCall'!$B$2:$U$842,5,FALSE)," ")</f>
        <v xml:space="preserve"> </v>
      </c>
      <c r="W173" s="140" t="str">
        <f>IF($N173="Complete",VLOOKUP($B173,'2C.Report TOS PostCall'!$B$2:$U$842,6,FALSE)," ")</f>
        <v xml:space="preserve"> </v>
      </c>
      <c r="X173" s="140" t="str">
        <f>IF($N173="Complete",VLOOKUP($B173,'2C.Report TOS PostCall'!$B$2:$U$842,8,FALSE)," ")</f>
        <v xml:space="preserve"> </v>
      </c>
      <c r="Y173" s="140" t="str">
        <f>IF($N173="Complete",VLOOKUP($B173,'2C.Report TOS PostCall'!$B$2:$U$842,9,FALSE)," ")</f>
        <v xml:space="preserve"> </v>
      </c>
      <c r="Z173" s="140" t="str">
        <f>IF($N173="Complete",VLOOKUP($B173,'2C.Report TOS PostCall'!$B$2:$U$842,11,FALSE)," ")</f>
        <v xml:space="preserve"> </v>
      </c>
      <c r="AA173" s="140" t="str">
        <f>IF($N173="Complete",VLOOKUP($B173,'2C.Report TOS PostCall'!$B$2:$U$842,12,FALSE)," ")</f>
        <v xml:space="preserve"> </v>
      </c>
      <c r="AB173" s="140" t="str">
        <f>IF($N173="Complete",VLOOKUP($B173,'2C.Report TOS PostCall'!$B$2:$U$842,13,FALSE)," ")</f>
        <v xml:space="preserve"> </v>
      </c>
      <c r="AC173" s="140" t="str">
        <f>IF($N173="Complete",VLOOKUP($B173,'2C.Report TOS PostCall'!$B$2:$U$842,14,FALSE)," ")</f>
        <v xml:space="preserve"> </v>
      </c>
      <c r="AD173" s="140" t="str">
        <f>IF($N173="Complete",VLOOKUP($B173,'2C.Report TOS PostCall'!$B$2:$U$842,16,FALSE)," ")</f>
        <v xml:space="preserve"> </v>
      </c>
      <c r="AE173" s="140" t="str">
        <f>IF($N173="Complete",VLOOKUP($B173,'2C.Report TOS PostCall'!$B$2:$U$842,15,FALSE)," ")</f>
        <v xml:space="preserve"> </v>
      </c>
      <c r="AF173" s="140" t="str">
        <f>IF($N173="Complete",VLOOKUP($B173,'2C.Report TOS PostCall'!$B$2:$U$842,17,FALSE)," ")</f>
        <v xml:space="preserve"> </v>
      </c>
      <c r="AK173" s="17"/>
    </row>
    <row r="174" spans="1:37" s="16" customFormat="1">
      <c r="A174" s="18">
        <v>163</v>
      </c>
      <c r="B174" s="19"/>
      <c r="C174" s="19"/>
      <c r="D174" s="62"/>
      <c r="E174" s="62"/>
      <c r="F174" s="67"/>
      <c r="G174" s="67"/>
      <c r="H174" s="67"/>
      <c r="I174" s="67"/>
      <c r="J174" s="68"/>
      <c r="K174" s="68"/>
      <c r="L174" s="68"/>
      <c r="M174" s="68"/>
      <c r="N174" s="62"/>
      <c r="O174" s="140" t="str">
        <f>IF($N174="Complete",IF(NOT(ISBLANK(J174)),VLOOKUP(J174,'2D.Report SMS TYN'!$D$5:$J$1005,7,FALSE),""),"")</f>
        <v/>
      </c>
      <c r="P174" s="140" t="str">
        <f>IF($N174="Complete",IF(NOT(ISBLANK(K174)),VLOOKUP(K174,'2D.Report SMS TYN'!$D$5:$J$1005,7,FALSE),""),"")</f>
        <v/>
      </c>
      <c r="Q174" s="140" t="str">
        <f>IF($N174="Complete",IF(NOT(ISBLANK(L174)),VLOOKUP(L174,'2D.Report SMS TYN'!$D$5:$J$1005,7,FALSE),""),"")</f>
        <v/>
      </c>
      <c r="R174" s="140" t="str">
        <f>IF(N174="Complete",IF(COUNTIF($J$12:$J174,$J174)+COUNTIF($K$12:$K174,$J174)+COUNTIF($L$12:$L174,$J174)&gt;1,"Data Duplicate",""),"")</f>
        <v/>
      </c>
      <c r="S174" s="140" t="str">
        <f>IF($N174="Complete",VLOOKUP($B174,'2C.Report TOS PostCall'!$B$2:$U$842,2,FALSE)," ")</f>
        <v xml:space="preserve"> </v>
      </c>
      <c r="T174" s="140" t="str">
        <f>IF($N174="Complete",VLOOKUP($B174,'2C.Report TOS PostCall'!$B$2:$U$842,4,FALSE)," ")</f>
        <v xml:space="preserve"> </v>
      </c>
      <c r="U174" s="140" t="str">
        <f>IF($N174="Complete",VLOOKUP($B174,'2C.Report TOS PostCall'!$B$2:$U$842,7,FALSE)," ")</f>
        <v xml:space="preserve"> </v>
      </c>
      <c r="V174" s="140" t="str">
        <f>IF($N174="Complete",VLOOKUP($B174,'2C.Report TOS PostCall'!$B$2:$U$842,5,FALSE)," ")</f>
        <v xml:space="preserve"> </v>
      </c>
      <c r="W174" s="140" t="str">
        <f>IF($N174="Complete",VLOOKUP($B174,'2C.Report TOS PostCall'!$B$2:$U$842,6,FALSE)," ")</f>
        <v xml:space="preserve"> </v>
      </c>
      <c r="X174" s="140" t="str">
        <f>IF($N174="Complete",VLOOKUP($B174,'2C.Report TOS PostCall'!$B$2:$U$842,8,FALSE)," ")</f>
        <v xml:space="preserve"> </v>
      </c>
      <c r="Y174" s="140" t="str">
        <f>IF($N174="Complete",VLOOKUP($B174,'2C.Report TOS PostCall'!$B$2:$U$842,9,FALSE)," ")</f>
        <v xml:space="preserve"> </v>
      </c>
      <c r="Z174" s="140" t="str">
        <f>IF($N174="Complete",VLOOKUP($B174,'2C.Report TOS PostCall'!$B$2:$U$842,11,FALSE)," ")</f>
        <v xml:space="preserve"> </v>
      </c>
      <c r="AA174" s="140" t="str">
        <f>IF($N174="Complete",VLOOKUP($B174,'2C.Report TOS PostCall'!$B$2:$U$842,12,FALSE)," ")</f>
        <v xml:space="preserve"> </v>
      </c>
      <c r="AB174" s="140" t="str">
        <f>IF($N174="Complete",VLOOKUP($B174,'2C.Report TOS PostCall'!$B$2:$U$842,13,FALSE)," ")</f>
        <v xml:space="preserve"> </v>
      </c>
      <c r="AC174" s="140" t="str">
        <f>IF($N174="Complete",VLOOKUP($B174,'2C.Report TOS PostCall'!$B$2:$U$842,14,FALSE)," ")</f>
        <v xml:space="preserve"> </v>
      </c>
      <c r="AD174" s="140" t="str">
        <f>IF($N174="Complete",VLOOKUP($B174,'2C.Report TOS PostCall'!$B$2:$U$842,16,FALSE)," ")</f>
        <v xml:space="preserve"> </v>
      </c>
      <c r="AE174" s="140" t="str">
        <f>IF($N174="Complete",VLOOKUP($B174,'2C.Report TOS PostCall'!$B$2:$U$842,15,FALSE)," ")</f>
        <v xml:space="preserve"> </v>
      </c>
      <c r="AF174" s="140" t="str">
        <f>IF($N174="Complete",VLOOKUP($B174,'2C.Report TOS PostCall'!$B$2:$U$842,17,FALSE)," ")</f>
        <v xml:space="preserve"> </v>
      </c>
      <c r="AK174" s="17"/>
    </row>
    <row r="175" spans="1:37" s="16" customFormat="1">
      <c r="A175" s="18">
        <v>164</v>
      </c>
      <c r="B175" s="19"/>
      <c r="C175" s="19"/>
      <c r="D175" s="62"/>
      <c r="E175" s="64"/>
      <c r="F175" s="69"/>
      <c r="G175" s="69"/>
      <c r="H175" s="64"/>
      <c r="I175" s="69"/>
      <c r="J175" s="71"/>
      <c r="K175" s="71"/>
      <c r="L175" s="71"/>
      <c r="M175" s="71"/>
      <c r="N175" s="62"/>
      <c r="O175" s="140" t="str">
        <f>IF($N175="Complete",IF(NOT(ISBLANK(J175)),VLOOKUP(J175,'2D.Report SMS TYN'!$D$5:$J$1005,7,FALSE),""),"")</f>
        <v/>
      </c>
      <c r="P175" s="140" t="str">
        <f>IF($N175="Complete",IF(NOT(ISBLANK(K175)),VLOOKUP(K175,'2D.Report SMS TYN'!$D$5:$J$1005,7,FALSE),""),"")</f>
        <v/>
      </c>
      <c r="Q175" s="140" t="str">
        <f>IF($N175="Complete",IF(NOT(ISBLANK(L175)),VLOOKUP(L175,'2D.Report SMS TYN'!$D$5:$J$1005,7,FALSE),""),"")</f>
        <v/>
      </c>
      <c r="R175" s="140" t="str">
        <f>IF(N175="Complete",IF(COUNTIF($J$12:$J175,$J175)+COUNTIF($K$12:$K175,$J175)+COUNTIF($L$12:$L175,$J175)&gt;1,"Data Duplicate",""),"")</f>
        <v/>
      </c>
      <c r="S175" s="140" t="str">
        <f>IF($N175="Complete",VLOOKUP($B175,'2C.Report TOS PostCall'!$B$2:$U$842,2,FALSE)," ")</f>
        <v xml:space="preserve"> </v>
      </c>
      <c r="T175" s="140" t="str">
        <f>IF($N175="Complete",VLOOKUP($B175,'2C.Report TOS PostCall'!$B$2:$U$842,4,FALSE)," ")</f>
        <v xml:space="preserve"> </v>
      </c>
      <c r="U175" s="140" t="str">
        <f>IF($N175="Complete",VLOOKUP($B175,'2C.Report TOS PostCall'!$B$2:$U$842,7,FALSE)," ")</f>
        <v xml:space="preserve"> </v>
      </c>
      <c r="V175" s="140" t="str">
        <f>IF($N175="Complete",VLOOKUP($B175,'2C.Report TOS PostCall'!$B$2:$U$842,5,FALSE)," ")</f>
        <v xml:space="preserve"> </v>
      </c>
      <c r="W175" s="140" t="str">
        <f>IF($N175="Complete",VLOOKUP($B175,'2C.Report TOS PostCall'!$B$2:$U$842,6,FALSE)," ")</f>
        <v xml:space="preserve"> </v>
      </c>
      <c r="X175" s="140" t="str">
        <f>IF($N175="Complete",VLOOKUP($B175,'2C.Report TOS PostCall'!$B$2:$U$842,8,FALSE)," ")</f>
        <v xml:space="preserve"> </v>
      </c>
      <c r="Y175" s="140" t="str">
        <f>IF($N175="Complete",VLOOKUP($B175,'2C.Report TOS PostCall'!$B$2:$U$842,9,FALSE)," ")</f>
        <v xml:space="preserve"> </v>
      </c>
      <c r="Z175" s="140" t="str">
        <f>IF($N175="Complete",VLOOKUP($B175,'2C.Report TOS PostCall'!$B$2:$U$842,11,FALSE)," ")</f>
        <v xml:space="preserve"> </v>
      </c>
      <c r="AA175" s="140" t="str">
        <f>IF($N175="Complete",VLOOKUP($B175,'2C.Report TOS PostCall'!$B$2:$U$842,12,FALSE)," ")</f>
        <v xml:space="preserve"> </v>
      </c>
      <c r="AB175" s="140" t="str">
        <f>IF($N175="Complete",VLOOKUP($B175,'2C.Report TOS PostCall'!$B$2:$U$842,13,FALSE)," ")</f>
        <v xml:space="preserve"> </v>
      </c>
      <c r="AC175" s="140" t="str">
        <f>IF($N175="Complete",VLOOKUP($B175,'2C.Report TOS PostCall'!$B$2:$U$842,14,FALSE)," ")</f>
        <v xml:space="preserve"> </v>
      </c>
      <c r="AD175" s="140" t="str">
        <f>IF($N175="Complete",VLOOKUP($B175,'2C.Report TOS PostCall'!$B$2:$U$842,16,FALSE)," ")</f>
        <v xml:space="preserve"> </v>
      </c>
      <c r="AE175" s="140" t="str">
        <f>IF($N175="Complete",VLOOKUP($B175,'2C.Report TOS PostCall'!$B$2:$U$842,15,FALSE)," ")</f>
        <v xml:space="preserve"> </v>
      </c>
      <c r="AF175" s="140" t="str">
        <f>IF($N175="Complete",VLOOKUP($B175,'2C.Report TOS PostCall'!$B$2:$U$842,17,FALSE)," ")</f>
        <v xml:space="preserve"> </v>
      </c>
      <c r="AK175" s="17"/>
    </row>
    <row r="176" spans="1:37" s="16" customFormat="1">
      <c r="A176" s="18">
        <v>165</v>
      </c>
      <c r="B176" s="19"/>
      <c r="C176" s="19"/>
      <c r="D176" s="62"/>
      <c r="E176" s="65"/>
      <c r="F176" s="63"/>
      <c r="G176" s="63"/>
      <c r="H176" s="64"/>
      <c r="I176" s="62"/>
      <c r="J176" s="66"/>
      <c r="K176" s="66"/>
      <c r="L176" s="66"/>
      <c r="M176" s="66"/>
      <c r="N176" s="62"/>
      <c r="O176" s="140" t="str">
        <f>IF($N176="Complete",IF(NOT(ISBLANK(J176)),VLOOKUP(J176,'2D.Report SMS TYN'!$D$5:$J$1005,7,FALSE),""),"")</f>
        <v/>
      </c>
      <c r="P176" s="140" t="str">
        <f>IF($N176="Complete",IF(NOT(ISBLANK(K176)),VLOOKUP(K176,'2D.Report SMS TYN'!$D$5:$J$1005,7,FALSE),""),"")</f>
        <v/>
      </c>
      <c r="Q176" s="140" t="str">
        <f>IF($N176="Complete",IF(NOT(ISBLANK(L176)),VLOOKUP(L176,'2D.Report SMS TYN'!$D$5:$J$1005,7,FALSE),""),"")</f>
        <v/>
      </c>
      <c r="R176" s="140" t="str">
        <f>IF(N176="Complete",IF(COUNTIF($J$12:$J176,$J176)+COUNTIF($K$12:$K176,$J176)+COUNTIF($L$12:$L176,$J176)&gt;1,"Data Duplicate",""),"")</f>
        <v/>
      </c>
      <c r="S176" s="140" t="str">
        <f>IF($N176="Complete",VLOOKUP($B176,'2C.Report TOS PostCall'!$B$2:$U$842,2,FALSE)," ")</f>
        <v xml:space="preserve"> </v>
      </c>
      <c r="T176" s="140" t="str">
        <f>IF($N176="Complete",VLOOKUP($B176,'2C.Report TOS PostCall'!$B$2:$U$842,4,FALSE)," ")</f>
        <v xml:space="preserve"> </v>
      </c>
      <c r="U176" s="140" t="str">
        <f>IF($N176="Complete",VLOOKUP($B176,'2C.Report TOS PostCall'!$B$2:$U$842,7,FALSE)," ")</f>
        <v xml:space="preserve"> </v>
      </c>
      <c r="V176" s="140" t="str">
        <f>IF($N176="Complete",VLOOKUP($B176,'2C.Report TOS PostCall'!$B$2:$U$842,5,FALSE)," ")</f>
        <v xml:space="preserve"> </v>
      </c>
      <c r="W176" s="140" t="str">
        <f>IF($N176="Complete",VLOOKUP($B176,'2C.Report TOS PostCall'!$B$2:$U$842,6,FALSE)," ")</f>
        <v xml:space="preserve"> </v>
      </c>
      <c r="X176" s="140" t="str">
        <f>IF($N176="Complete",VLOOKUP($B176,'2C.Report TOS PostCall'!$B$2:$U$842,8,FALSE)," ")</f>
        <v xml:space="preserve"> </v>
      </c>
      <c r="Y176" s="140" t="str">
        <f>IF($N176="Complete",VLOOKUP($B176,'2C.Report TOS PostCall'!$B$2:$U$842,9,FALSE)," ")</f>
        <v xml:space="preserve"> </v>
      </c>
      <c r="Z176" s="140" t="str">
        <f>IF($N176="Complete",VLOOKUP($B176,'2C.Report TOS PostCall'!$B$2:$U$842,11,FALSE)," ")</f>
        <v xml:space="preserve"> </v>
      </c>
      <c r="AA176" s="140" t="str">
        <f>IF($N176="Complete",VLOOKUP($B176,'2C.Report TOS PostCall'!$B$2:$U$842,12,FALSE)," ")</f>
        <v xml:space="preserve"> </v>
      </c>
      <c r="AB176" s="140" t="str">
        <f>IF($N176="Complete",VLOOKUP($B176,'2C.Report TOS PostCall'!$B$2:$U$842,13,FALSE)," ")</f>
        <v xml:space="preserve"> </v>
      </c>
      <c r="AC176" s="140" t="str">
        <f>IF($N176="Complete",VLOOKUP($B176,'2C.Report TOS PostCall'!$B$2:$U$842,14,FALSE)," ")</f>
        <v xml:space="preserve"> </v>
      </c>
      <c r="AD176" s="140" t="str">
        <f>IF($N176="Complete",VLOOKUP($B176,'2C.Report TOS PostCall'!$B$2:$U$842,16,FALSE)," ")</f>
        <v xml:space="preserve"> </v>
      </c>
      <c r="AE176" s="140" t="str">
        <f>IF($N176="Complete",VLOOKUP($B176,'2C.Report TOS PostCall'!$B$2:$U$842,15,FALSE)," ")</f>
        <v xml:space="preserve"> </v>
      </c>
      <c r="AF176" s="140" t="str">
        <f>IF($N176="Complete",VLOOKUP($B176,'2C.Report TOS PostCall'!$B$2:$U$842,17,FALSE)," ")</f>
        <v xml:space="preserve"> </v>
      </c>
      <c r="AK176" s="17"/>
    </row>
    <row r="177" spans="1:37" s="16" customFormat="1">
      <c r="A177" s="18">
        <v>166</v>
      </c>
      <c r="B177" s="19"/>
      <c r="C177" s="19"/>
      <c r="D177" s="62"/>
      <c r="E177" s="65"/>
      <c r="F177" s="63"/>
      <c r="G177" s="63"/>
      <c r="H177" s="64"/>
      <c r="I177" s="62"/>
      <c r="J177" s="66"/>
      <c r="K177" s="66"/>
      <c r="L177" s="66"/>
      <c r="M177" s="66"/>
      <c r="N177" s="62"/>
      <c r="O177" s="140" t="str">
        <f>IF($N177="Complete",IF(NOT(ISBLANK(J177)),VLOOKUP(J177,'2D.Report SMS TYN'!$D$5:$J$1005,7,FALSE),""),"")</f>
        <v/>
      </c>
      <c r="P177" s="140" t="str">
        <f>IF($N177="Complete",IF(NOT(ISBLANK(K177)),VLOOKUP(K177,'2D.Report SMS TYN'!$D$5:$J$1005,7,FALSE),""),"")</f>
        <v/>
      </c>
      <c r="Q177" s="140" t="str">
        <f>IF($N177="Complete",IF(NOT(ISBLANK(L177)),VLOOKUP(L177,'2D.Report SMS TYN'!$D$5:$J$1005,7,FALSE),""),"")</f>
        <v/>
      </c>
      <c r="R177" s="140" t="str">
        <f>IF(N177="Complete",IF(COUNTIF($J$12:$J177,$J177)+COUNTIF($K$12:$K177,$J177)+COUNTIF($L$12:$L177,$J177)&gt;1,"Data Duplicate",""),"")</f>
        <v/>
      </c>
      <c r="S177" s="140" t="str">
        <f>IF($N177="Complete",VLOOKUP($B177,'2C.Report TOS PostCall'!$B$2:$U$842,2,FALSE)," ")</f>
        <v xml:space="preserve"> </v>
      </c>
      <c r="T177" s="140" t="str">
        <f>IF($N177="Complete",VLOOKUP($B177,'2C.Report TOS PostCall'!$B$2:$U$842,4,FALSE)," ")</f>
        <v xml:space="preserve"> </v>
      </c>
      <c r="U177" s="140" t="str">
        <f>IF($N177="Complete",VLOOKUP($B177,'2C.Report TOS PostCall'!$B$2:$U$842,7,FALSE)," ")</f>
        <v xml:space="preserve"> </v>
      </c>
      <c r="V177" s="140" t="str">
        <f>IF($N177="Complete",VLOOKUP($B177,'2C.Report TOS PostCall'!$B$2:$U$842,5,FALSE)," ")</f>
        <v xml:space="preserve"> </v>
      </c>
      <c r="W177" s="140" t="str">
        <f>IF($N177="Complete",VLOOKUP($B177,'2C.Report TOS PostCall'!$B$2:$U$842,6,FALSE)," ")</f>
        <v xml:space="preserve"> </v>
      </c>
      <c r="X177" s="140" t="str">
        <f>IF($N177="Complete",VLOOKUP($B177,'2C.Report TOS PostCall'!$B$2:$U$842,8,FALSE)," ")</f>
        <v xml:space="preserve"> </v>
      </c>
      <c r="Y177" s="140" t="str">
        <f>IF($N177="Complete",VLOOKUP($B177,'2C.Report TOS PostCall'!$B$2:$U$842,9,FALSE)," ")</f>
        <v xml:space="preserve"> </v>
      </c>
      <c r="Z177" s="140" t="str">
        <f>IF($N177="Complete",VLOOKUP($B177,'2C.Report TOS PostCall'!$B$2:$U$842,11,FALSE)," ")</f>
        <v xml:space="preserve"> </v>
      </c>
      <c r="AA177" s="140" t="str">
        <f>IF($N177="Complete",VLOOKUP($B177,'2C.Report TOS PostCall'!$B$2:$U$842,12,FALSE)," ")</f>
        <v xml:space="preserve"> </v>
      </c>
      <c r="AB177" s="140" t="str">
        <f>IF($N177="Complete",VLOOKUP($B177,'2C.Report TOS PostCall'!$B$2:$U$842,13,FALSE)," ")</f>
        <v xml:space="preserve"> </v>
      </c>
      <c r="AC177" s="140" t="str">
        <f>IF($N177="Complete",VLOOKUP($B177,'2C.Report TOS PostCall'!$B$2:$U$842,14,FALSE)," ")</f>
        <v xml:space="preserve"> </v>
      </c>
      <c r="AD177" s="140" t="str">
        <f>IF($N177="Complete",VLOOKUP($B177,'2C.Report TOS PostCall'!$B$2:$U$842,16,FALSE)," ")</f>
        <v xml:space="preserve"> </v>
      </c>
      <c r="AE177" s="140" t="str">
        <f>IF($N177="Complete",VLOOKUP($B177,'2C.Report TOS PostCall'!$B$2:$U$842,15,FALSE)," ")</f>
        <v xml:space="preserve"> </v>
      </c>
      <c r="AF177" s="140" t="str">
        <f>IF($N177="Complete",VLOOKUP($B177,'2C.Report TOS PostCall'!$B$2:$U$842,17,FALSE)," ")</f>
        <v xml:space="preserve"> </v>
      </c>
      <c r="AK177" s="17"/>
    </row>
    <row r="178" spans="1:37" s="16" customFormat="1">
      <c r="A178" s="18">
        <v>167</v>
      </c>
      <c r="B178" s="19"/>
      <c r="C178" s="19"/>
      <c r="D178" s="62"/>
      <c r="E178" s="65"/>
      <c r="F178" s="62"/>
      <c r="G178" s="62"/>
      <c r="H178" s="64"/>
      <c r="I178" s="62"/>
      <c r="J178" s="66"/>
      <c r="K178" s="66"/>
      <c r="L178" s="66"/>
      <c r="M178" s="66"/>
      <c r="N178" s="62"/>
      <c r="O178" s="140" t="str">
        <f>IF($N178="Complete",IF(NOT(ISBLANK(J178)),VLOOKUP(J178,'2D.Report SMS TYN'!$D$5:$J$1005,7,FALSE),""),"")</f>
        <v/>
      </c>
      <c r="P178" s="140" t="str">
        <f>IF($N178="Complete",IF(NOT(ISBLANK(K178)),VLOOKUP(K178,'2D.Report SMS TYN'!$D$5:$J$1005,7,FALSE),""),"")</f>
        <v/>
      </c>
      <c r="Q178" s="140" t="str">
        <f>IF($N178="Complete",IF(NOT(ISBLANK(L178)),VLOOKUP(L178,'2D.Report SMS TYN'!$D$5:$J$1005,7,FALSE),""),"")</f>
        <v/>
      </c>
      <c r="R178" s="140" t="str">
        <f>IF(N178="Complete",IF(COUNTIF($J$12:$J178,$J178)+COUNTIF($K$12:$K178,$J178)+COUNTIF($L$12:$L178,$J178)&gt;1,"Data Duplicate",""),"")</f>
        <v/>
      </c>
      <c r="S178" s="140" t="str">
        <f>IF($N178="Complete",VLOOKUP($B178,'2C.Report TOS PostCall'!$B$2:$U$842,2,FALSE)," ")</f>
        <v xml:space="preserve"> </v>
      </c>
      <c r="T178" s="140" t="str">
        <f>IF($N178="Complete",VLOOKUP($B178,'2C.Report TOS PostCall'!$B$2:$U$842,4,FALSE)," ")</f>
        <v xml:space="preserve"> </v>
      </c>
      <c r="U178" s="140" t="str">
        <f>IF($N178="Complete",VLOOKUP($B178,'2C.Report TOS PostCall'!$B$2:$U$842,7,FALSE)," ")</f>
        <v xml:space="preserve"> </v>
      </c>
      <c r="V178" s="140" t="str">
        <f>IF($N178="Complete",VLOOKUP($B178,'2C.Report TOS PostCall'!$B$2:$U$842,5,FALSE)," ")</f>
        <v xml:space="preserve"> </v>
      </c>
      <c r="W178" s="140" t="str">
        <f>IF($N178="Complete",VLOOKUP($B178,'2C.Report TOS PostCall'!$B$2:$U$842,6,FALSE)," ")</f>
        <v xml:space="preserve"> </v>
      </c>
      <c r="X178" s="140" t="str">
        <f>IF($N178="Complete",VLOOKUP($B178,'2C.Report TOS PostCall'!$B$2:$U$842,8,FALSE)," ")</f>
        <v xml:space="preserve"> </v>
      </c>
      <c r="Y178" s="140" t="str">
        <f>IF($N178="Complete",VLOOKUP($B178,'2C.Report TOS PostCall'!$B$2:$U$842,9,FALSE)," ")</f>
        <v xml:space="preserve"> </v>
      </c>
      <c r="Z178" s="140" t="str">
        <f>IF($N178="Complete",VLOOKUP($B178,'2C.Report TOS PostCall'!$B$2:$U$842,11,FALSE)," ")</f>
        <v xml:space="preserve"> </v>
      </c>
      <c r="AA178" s="140" t="str">
        <f>IF($N178="Complete",VLOOKUP($B178,'2C.Report TOS PostCall'!$B$2:$U$842,12,FALSE)," ")</f>
        <v xml:space="preserve"> </v>
      </c>
      <c r="AB178" s="140" t="str">
        <f>IF($N178="Complete",VLOOKUP($B178,'2C.Report TOS PostCall'!$B$2:$U$842,13,FALSE)," ")</f>
        <v xml:space="preserve"> </v>
      </c>
      <c r="AC178" s="140" t="str">
        <f>IF($N178="Complete",VLOOKUP($B178,'2C.Report TOS PostCall'!$B$2:$U$842,14,FALSE)," ")</f>
        <v xml:space="preserve"> </v>
      </c>
      <c r="AD178" s="140" t="str">
        <f>IF($N178="Complete",VLOOKUP($B178,'2C.Report TOS PostCall'!$B$2:$U$842,16,FALSE)," ")</f>
        <v xml:space="preserve"> </v>
      </c>
      <c r="AE178" s="140" t="str">
        <f>IF($N178="Complete",VLOOKUP($B178,'2C.Report TOS PostCall'!$B$2:$U$842,15,FALSE)," ")</f>
        <v xml:space="preserve"> </v>
      </c>
      <c r="AF178" s="140" t="str">
        <f>IF($N178="Complete",VLOOKUP($B178,'2C.Report TOS PostCall'!$B$2:$U$842,17,FALSE)," ")</f>
        <v xml:space="preserve"> </v>
      </c>
      <c r="AK178" s="17"/>
    </row>
    <row r="179" spans="1:37" s="16" customFormat="1">
      <c r="A179" s="18">
        <v>168</v>
      </c>
      <c r="B179" s="19"/>
      <c r="C179" s="19"/>
      <c r="D179" s="62"/>
      <c r="E179" s="65"/>
      <c r="F179" s="63"/>
      <c r="G179" s="63"/>
      <c r="H179" s="64"/>
      <c r="I179" s="62"/>
      <c r="J179" s="66"/>
      <c r="K179" s="66"/>
      <c r="L179" s="66"/>
      <c r="M179" s="66"/>
      <c r="N179" s="62"/>
      <c r="O179" s="140" t="str">
        <f>IF($N179="Complete",IF(NOT(ISBLANK(J179)),VLOOKUP(J179,'2D.Report SMS TYN'!$D$5:$J$1005,7,FALSE),""),"")</f>
        <v/>
      </c>
      <c r="P179" s="140" t="str">
        <f>IF($N179="Complete",IF(NOT(ISBLANK(K179)),VLOOKUP(K179,'2D.Report SMS TYN'!$D$5:$J$1005,7,FALSE),""),"")</f>
        <v/>
      </c>
      <c r="Q179" s="140" t="str">
        <f>IF($N179="Complete",IF(NOT(ISBLANK(L179)),VLOOKUP(L179,'2D.Report SMS TYN'!$D$5:$J$1005,7,FALSE),""),"")</f>
        <v/>
      </c>
      <c r="R179" s="140" t="str">
        <f>IF(N179="Complete",IF(COUNTIF($J$12:$J179,$J179)+COUNTIF($K$12:$K179,$J179)+COUNTIF($L$12:$L179,$J179)&gt;1,"Data Duplicate",""),"")</f>
        <v/>
      </c>
      <c r="S179" s="140" t="str">
        <f>IF($N179="Complete",VLOOKUP($B179,'2C.Report TOS PostCall'!$B$2:$U$842,2,FALSE)," ")</f>
        <v xml:space="preserve"> </v>
      </c>
      <c r="T179" s="140" t="str">
        <f>IF($N179="Complete",VLOOKUP($B179,'2C.Report TOS PostCall'!$B$2:$U$842,4,FALSE)," ")</f>
        <v xml:space="preserve"> </v>
      </c>
      <c r="U179" s="140" t="str">
        <f>IF($N179="Complete",VLOOKUP($B179,'2C.Report TOS PostCall'!$B$2:$U$842,7,FALSE)," ")</f>
        <v xml:space="preserve"> </v>
      </c>
      <c r="V179" s="140" t="str">
        <f>IF($N179="Complete",VLOOKUP($B179,'2C.Report TOS PostCall'!$B$2:$U$842,5,FALSE)," ")</f>
        <v xml:space="preserve"> </v>
      </c>
      <c r="W179" s="140" t="str">
        <f>IF($N179="Complete",VLOOKUP($B179,'2C.Report TOS PostCall'!$B$2:$U$842,6,FALSE)," ")</f>
        <v xml:space="preserve"> </v>
      </c>
      <c r="X179" s="140" t="str">
        <f>IF($N179="Complete",VLOOKUP($B179,'2C.Report TOS PostCall'!$B$2:$U$842,8,FALSE)," ")</f>
        <v xml:space="preserve"> </v>
      </c>
      <c r="Y179" s="140" t="str">
        <f>IF($N179="Complete",VLOOKUP($B179,'2C.Report TOS PostCall'!$B$2:$U$842,9,FALSE)," ")</f>
        <v xml:space="preserve"> </v>
      </c>
      <c r="Z179" s="140" t="str">
        <f>IF($N179="Complete",VLOOKUP($B179,'2C.Report TOS PostCall'!$B$2:$U$842,11,FALSE)," ")</f>
        <v xml:space="preserve"> </v>
      </c>
      <c r="AA179" s="140" t="str">
        <f>IF($N179="Complete",VLOOKUP($B179,'2C.Report TOS PostCall'!$B$2:$U$842,12,FALSE)," ")</f>
        <v xml:space="preserve"> </v>
      </c>
      <c r="AB179" s="140" t="str">
        <f>IF($N179="Complete",VLOOKUP($B179,'2C.Report TOS PostCall'!$B$2:$U$842,13,FALSE)," ")</f>
        <v xml:space="preserve"> </v>
      </c>
      <c r="AC179" s="140" t="str">
        <f>IF($N179="Complete",VLOOKUP($B179,'2C.Report TOS PostCall'!$B$2:$U$842,14,FALSE)," ")</f>
        <v xml:space="preserve"> </v>
      </c>
      <c r="AD179" s="140" t="str">
        <f>IF($N179="Complete",VLOOKUP($B179,'2C.Report TOS PostCall'!$B$2:$U$842,16,FALSE)," ")</f>
        <v xml:space="preserve"> </v>
      </c>
      <c r="AE179" s="140" t="str">
        <f>IF($N179="Complete",VLOOKUP($B179,'2C.Report TOS PostCall'!$B$2:$U$842,15,FALSE)," ")</f>
        <v xml:space="preserve"> </v>
      </c>
      <c r="AF179" s="140" t="str">
        <f>IF($N179="Complete",VLOOKUP($B179,'2C.Report TOS PostCall'!$B$2:$U$842,17,FALSE)," ")</f>
        <v xml:space="preserve"> </v>
      </c>
      <c r="AK179" s="17"/>
    </row>
    <row r="180" spans="1:37" s="16" customFormat="1">
      <c r="A180" s="18">
        <v>169</v>
      </c>
      <c r="B180" s="19"/>
      <c r="C180" s="19"/>
      <c r="D180" s="62"/>
      <c r="E180" s="65"/>
      <c r="F180" s="62"/>
      <c r="G180" s="62"/>
      <c r="H180" s="64"/>
      <c r="I180" s="62"/>
      <c r="J180" s="66"/>
      <c r="K180" s="66"/>
      <c r="L180" s="66"/>
      <c r="M180" s="66"/>
      <c r="N180" s="62"/>
      <c r="O180" s="140" t="str">
        <f>IF($N180="Complete",IF(NOT(ISBLANK(J180)),VLOOKUP(J180,'2D.Report SMS TYN'!$D$5:$J$1005,7,FALSE),""),"")</f>
        <v/>
      </c>
      <c r="P180" s="140" t="str">
        <f>IF($N180="Complete",IF(NOT(ISBLANK(K180)),VLOOKUP(K180,'2D.Report SMS TYN'!$D$5:$J$1005,7,FALSE),""),"")</f>
        <v/>
      </c>
      <c r="Q180" s="140" t="str">
        <f>IF($N180="Complete",IF(NOT(ISBLANK(L180)),VLOOKUP(L180,'2D.Report SMS TYN'!$D$5:$J$1005,7,FALSE),""),"")</f>
        <v/>
      </c>
      <c r="R180" s="140" t="str">
        <f>IF(N180="Complete",IF(COUNTIF($J$12:$J180,$J180)+COUNTIF($K$12:$K180,$J180)+COUNTIF($L$12:$L180,$J180)&gt;1,"Data Duplicate",""),"")</f>
        <v/>
      </c>
      <c r="S180" s="140" t="str">
        <f>IF($N180="Complete",VLOOKUP($B180,'2C.Report TOS PostCall'!$B$2:$U$842,2,FALSE)," ")</f>
        <v xml:space="preserve"> </v>
      </c>
      <c r="T180" s="140" t="str">
        <f>IF($N180="Complete",VLOOKUP($B180,'2C.Report TOS PostCall'!$B$2:$U$842,4,FALSE)," ")</f>
        <v xml:space="preserve"> </v>
      </c>
      <c r="U180" s="140" t="str">
        <f>IF($N180="Complete",VLOOKUP($B180,'2C.Report TOS PostCall'!$B$2:$U$842,7,FALSE)," ")</f>
        <v xml:space="preserve"> </v>
      </c>
      <c r="V180" s="140" t="str">
        <f>IF($N180="Complete",VLOOKUP($B180,'2C.Report TOS PostCall'!$B$2:$U$842,5,FALSE)," ")</f>
        <v xml:space="preserve"> </v>
      </c>
      <c r="W180" s="140" t="str">
        <f>IF($N180="Complete",VLOOKUP($B180,'2C.Report TOS PostCall'!$B$2:$U$842,6,FALSE)," ")</f>
        <v xml:space="preserve"> </v>
      </c>
      <c r="X180" s="140" t="str">
        <f>IF($N180="Complete",VLOOKUP($B180,'2C.Report TOS PostCall'!$B$2:$U$842,8,FALSE)," ")</f>
        <v xml:space="preserve"> </v>
      </c>
      <c r="Y180" s="140" t="str">
        <f>IF($N180="Complete",VLOOKUP($B180,'2C.Report TOS PostCall'!$B$2:$U$842,9,FALSE)," ")</f>
        <v xml:space="preserve"> </v>
      </c>
      <c r="Z180" s="140" t="str">
        <f>IF($N180="Complete",VLOOKUP($B180,'2C.Report TOS PostCall'!$B$2:$U$842,11,FALSE)," ")</f>
        <v xml:space="preserve"> </v>
      </c>
      <c r="AA180" s="140" t="str">
        <f>IF($N180="Complete",VLOOKUP($B180,'2C.Report TOS PostCall'!$B$2:$U$842,12,FALSE)," ")</f>
        <v xml:space="preserve"> </v>
      </c>
      <c r="AB180" s="140" t="str">
        <f>IF($N180="Complete",VLOOKUP($B180,'2C.Report TOS PostCall'!$B$2:$U$842,13,FALSE)," ")</f>
        <v xml:space="preserve"> </v>
      </c>
      <c r="AC180" s="140" t="str">
        <f>IF($N180="Complete",VLOOKUP($B180,'2C.Report TOS PostCall'!$B$2:$U$842,14,FALSE)," ")</f>
        <v xml:space="preserve"> </v>
      </c>
      <c r="AD180" s="140" t="str">
        <f>IF($N180="Complete",VLOOKUP($B180,'2C.Report TOS PostCall'!$B$2:$U$842,16,FALSE)," ")</f>
        <v xml:space="preserve"> </v>
      </c>
      <c r="AE180" s="140" t="str">
        <f>IF($N180="Complete",VLOOKUP($B180,'2C.Report TOS PostCall'!$B$2:$U$842,15,FALSE)," ")</f>
        <v xml:space="preserve"> </v>
      </c>
      <c r="AF180" s="140" t="str">
        <f>IF($N180="Complete",VLOOKUP($B180,'2C.Report TOS PostCall'!$B$2:$U$842,17,FALSE)," ")</f>
        <v xml:space="preserve"> </v>
      </c>
      <c r="AK180" s="17"/>
    </row>
    <row r="181" spans="1:37" s="16" customFormat="1">
      <c r="A181" s="18">
        <v>170</v>
      </c>
      <c r="B181" s="19"/>
      <c r="C181" s="19"/>
      <c r="D181" s="62"/>
      <c r="E181" s="65"/>
      <c r="F181" s="63"/>
      <c r="G181" s="63"/>
      <c r="H181" s="64"/>
      <c r="I181" s="62"/>
      <c r="J181" s="66"/>
      <c r="K181" s="66"/>
      <c r="L181" s="66"/>
      <c r="M181" s="66"/>
      <c r="N181" s="62"/>
      <c r="O181" s="140" t="str">
        <f>IF($N181="Complete",IF(NOT(ISBLANK(J181)),VLOOKUP(J181,'2D.Report SMS TYN'!$D$5:$J$1005,7,FALSE),""),"")</f>
        <v/>
      </c>
      <c r="P181" s="140" t="str">
        <f>IF($N181="Complete",IF(NOT(ISBLANK(K181)),VLOOKUP(K181,'2D.Report SMS TYN'!$D$5:$J$1005,7,FALSE),""),"")</f>
        <v/>
      </c>
      <c r="Q181" s="140" t="str">
        <f>IF($N181="Complete",IF(NOT(ISBLANK(L181)),VLOOKUP(L181,'2D.Report SMS TYN'!$D$5:$J$1005,7,FALSE),""),"")</f>
        <v/>
      </c>
      <c r="R181" s="140" t="str">
        <f>IF(N181="Complete",IF(COUNTIF($J$12:$J181,$J181)+COUNTIF($K$12:$K181,$J181)+COUNTIF($L$12:$L181,$J181)&gt;1,"Data Duplicate",""),"")</f>
        <v/>
      </c>
      <c r="S181" s="140" t="str">
        <f>IF($N181="Complete",VLOOKUP($B181,'2C.Report TOS PostCall'!$B$2:$U$842,2,FALSE)," ")</f>
        <v xml:space="preserve"> </v>
      </c>
      <c r="T181" s="140" t="str">
        <f>IF($N181="Complete",VLOOKUP($B181,'2C.Report TOS PostCall'!$B$2:$U$842,4,FALSE)," ")</f>
        <v xml:space="preserve"> </v>
      </c>
      <c r="U181" s="140" t="str">
        <f>IF($N181="Complete",VLOOKUP($B181,'2C.Report TOS PostCall'!$B$2:$U$842,7,FALSE)," ")</f>
        <v xml:space="preserve"> </v>
      </c>
      <c r="V181" s="140" t="str">
        <f>IF($N181="Complete",VLOOKUP($B181,'2C.Report TOS PostCall'!$B$2:$U$842,5,FALSE)," ")</f>
        <v xml:space="preserve"> </v>
      </c>
      <c r="W181" s="140" t="str">
        <f>IF($N181="Complete",VLOOKUP($B181,'2C.Report TOS PostCall'!$B$2:$U$842,6,FALSE)," ")</f>
        <v xml:space="preserve"> </v>
      </c>
      <c r="X181" s="140" t="str">
        <f>IF($N181="Complete",VLOOKUP($B181,'2C.Report TOS PostCall'!$B$2:$U$842,8,FALSE)," ")</f>
        <v xml:space="preserve"> </v>
      </c>
      <c r="Y181" s="140" t="str">
        <f>IF($N181="Complete",VLOOKUP($B181,'2C.Report TOS PostCall'!$B$2:$U$842,9,FALSE)," ")</f>
        <v xml:space="preserve"> </v>
      </c>
      <c r="Z181" s="140" t="str">
        <f>IF($N181="Complete",VLOOKUP($B181,'2C.Report TOS PostCall'!$B$2:$U$842,11,FALSE)," ")</f>
        <v xml:space="preserve"> </v>
      </c>
      <c r="AA181" s="140" t="str">
        <f>IF($N181="Complete",VLOOKUP($B181,'2C.Report TOS PostCall'!$B$2:$U$842,12,FALSE)," ")</f>
        <v xml:space="preserve"> </v>
      </c>
      <c r="AB181" s="140" t="str">
        <f>IF($N181="Complete",VLOOKUP($B181,'2C.Report TOS PostCall'!$B$2:$U$842,13,FALSE)," ")</f>
        <v xml:space="preserve"> </v>
      </c>
      <c r="AC181" s="140" t="str">
        <f>IF($N181="Complete",VLOOKUP($B181,'2C.Report TOS PostCall'!$B$2:$U$842,14,FALSE)," ")</f>
        <v xml:space="preserve"> </v>
      </c>
      <c r="AD181" s="140" t="str">
        <f>IF($N181="Complete",VLOOKUP($B181,'2C.Report TOS PostCall'!$B$2:$U$842,16,FALSE)," ")</f>
        <v xml:space="preserve"> </v>
      </c>
      <c r="AE181" s="140" t="str">
        <f>IF($N181="Complete",VLOOKUP($B181,'2C.Report TOS PostCall'!$B$2:$U$842,15,FALSE)," ")</f>
        <v xml:space="preserve"> </v>
      </c>
      <c r="AF181" s="140" t="str">
        <f>IF($N181="Complete",VLOOKUP($B181,'2C.Report TOS PostCall'!$B$2:$U$842,17,FALSE)," ")</f>
        <v xml:space="preserve"> </v>
      </c>
      <c r="AK181" s="17"/>
    </row>
    <row r="182" spans="1:37" s="16" customFormat="1">
      <c r="A182" s="18">
        <v>171</v>
      </c>
      <c r="B182" s="19"/>
      <c r="C182" s="19"/>
      <c r="D182" s="62"/>
      <c r="E182" s="65"/>
      <c r="F182" s="63"/>
      <c r="G182" s="63"/>
      <c r="H182" s="64"/>
      <c r="I182" s="62"/>
      <c r="J182" s="66"/>
      <c r="K182" s="66"/>
      <c r="L182" s="66"/>
      <c r="M182" s="66"/>
      <c r="N182" s="62"/>
      <c r="O182" s="140" t="str">
        <f>IF($N182="Complete",IF(NOT(ISBLANK(J182)),VLOOKUP(J182,'2D.Report SMS TYN'!$D$5:$J$1005,7,FALSE),""),"")</f>
        <v/>
      </c>
      <c r="P182" s="140" t="str">
        <f>IF($N182="Complete",IF(NOT(ISBLANK(K182)),VLOOKUP(K182,'2D.Report SMS TYN'!$D$5:$J$1005,7,FALSE),""),"")</f>
        <v/>
      </c>
      <c r="Q182" s="140" t="str">
        <f>IF($N182="Complete",IF(NOT(ISBLANK(L182)),VLOOKUP(L182,'2D.Report SMS TYN'!$D$5:$J$1005,7,FALSE),""),"")</f>
        <v/>
      </c>
      <c r="R182" s="140" t="str">
        <f>IF(N182="Complete",IF(COUNTIF($J$12:$J182,$J182)+COUNTIF($K$12:$K182,$J182)+COUNTIF($L$12:$L182,$J182)&gt;1,"Data Duplicate",""),"")</f>
        <v/>
      </c>
      <c r="S182" s="140" t="str">
        <f>IF($N182="Complete",VLOOKUP($B182,'2C.Report TOS PostCall'!$B$2:$U$842,2,FALSE)," ")</f>
        <v xml:space="preserve"> </v>
      </c>
      <c r="T182" s="140" t="str">
        <f>IF($N182="Complete",VLOOKUP($B182,'2C.Report TOS PostCall'!$B$2:$U$842,4,FALSE)," ")</f>
        <v xml:space="preserve"> </v>
      </c>
      <c r="U182" s="140" t="str">
        <f>IF($N182="Complete",VLOOKUP($B182,'2C.Report TOS PostCall'!$B$2:$U$842,7,FALSE)," ")</f>
        <v xml:space="preserve"> </v>
      </c>
      <c r="V182" s="140" t="str">
        <f>IF($N182="Complete",VLOOKUP($B182,'2C.Report TOS PostCall'!$B$2:$U$842,5,FALSE)," ")</f>
        <v xml:space="preserve"> </v>
      </c>
      <c r="W182" s="140" t="str">
        <f>IF($N182="Complete",VLOOKUP($B182,'2C.Report TOS PostCall'!$B$2:$U$842,6,FALSE)," ")</f>
        <v xml:space="preserve"> </v>
      </c>
      <c r="X182" s="140" t="str">
        <f>IF($N182="Complete",VLOOKUP($B182,'2C.Report TOS PostCall'!$B$2:$U$842,8,FALSE)," ")</f>
        <v xml:space="preserve"> </v>
      </c>
      <c r="Y182" s="140" t="str">
        <f>IF($N182="Complete",VLOOKUP($B182,'2C.Report TOS PostCall'!$B$2:$U$842,9,FALSE)," ")</f>
        <v xml:space="preserve"> </v>
      </c>
      <c r="Z182" s="140" t="str">
        <f>IF($N182="Complete",VLOOKUP($B182,'2C.Report TOS PostCall'!$B$2:$U$842,11,FALSE)," ")</f>
        <v xml:space="preserve"> </v>
      </c>
      <c r="AA182" s="140" t="str">
        <f>IF($N182="Complete",VLOOKUP($B182,'2C.Report TOS PostCall'!$B$2:$U$842,12,FALSE)," ")</f>
        <v xml:space="preserve"> </v>
      </c>
      <c r="AB182" s="140" t="str">
        <f>IF($N182="Complete",VLOOKUP($B182,'2C.Report TOS PostCall'!$B$2:$U$842,13,FALSE)," ")</f>
        <v xml:space="preserve"> </v>
      </c>
      <c r="AC182" s="140" t="str">
        <f>IF($N182="Complete",VLOOKUP($B182,'2C.Report TOS PostCall'!$B$2:$U$842,14,FALSE)," ")</f>
        <v xml:space="preserve"> </v>
      </c>
      <c r="AD182" s="140" t="str">
        <f>IF($N182="Complete",VLOOKUP($B182,'2C.Report TOS PostCall'!$B$2:$U$842,16,FALSE)," ")</f>
        <v xml:space="preserve"> </v>
      </c>
      <c r="AE182" s="140" t="str">
        <f>IF($N182="Complete",VLOOKUP($B182,'2C.Report TOS PostCall'!$B$2:$U$842,15,FALSE)," ")</f>
        <v xml:space="preserve"> </v>
      </c>
      <c r="AF182" s="140" t="str">
        <f>IF($N182="Complete",VLOOKUP($B182,'2C.Report TOS PostCall'!$B$2:$U$842,17,FALSE)," ")</f>
        <v xml:space="preserve"> </v>
      </c>
      <c r="AK182" s="17"/>
    </row>
    <row r="183" spans="1:37" s="16" customFormat="1">
      <c r="A183" s="18">
        <v>172</v>
      </c>
      <c r="B183" s="19"/>
      <c r="C183" s="19"/>
      <c r="D183" s="62"/>
      <c r="E183" s="62"/>
      <c r="F183" s="67"/>
      <c r="G183" s="67"/>
      <c r="H183" s="67"/>
      <c r="I183" s="67"/>
      <c r="J183" s="70"/>
      <c r="K183" s="70"/>
      <c r="L183" s="70"/>
      <c r="M183" s="70"/>
      <c r="N183" s="62"/>
      <c r="O183" s="140" t="str">
        <f>IF($N183="Complete",IF(NOT(ISBLANK(J183)),VLOOKUP(J183,'2D.Report SMS TYN'!$D$5:$J$1005,7,FALSE),""),"")</f>
        <v/>
      </c>
      <c r="P183" s="140" t="str">
        <f>IF($N183="Complete",IF(NOT(ISBLANK(K183)),VLOOKUP(K183,'2D.Report SMS TYN'!$D$5:$J$1005,7,FALSE),""),"")</f>
        <v/>
      </c>
      <c r="Q183" s="140" t="str">
        <f>IF($N183="Complete",IF(NOT(ISBLANK(L183)),VLOOKUP(L183,'2D.Report SMS TYN'!$D$5:$J$1005,7,FALSE),""),"")</f>
        <v/>
      </c>
      <c r="R183" s="140" t="str">
        <f>IF(N183="Complete",IF(COUNTIF($J$12:$J183,$J183)+COUNTIF($K$12:$K183,$J183)+COUNTIF($L$12:$L183,$J183)&gt;1,"Data Duplicate",""),"")</f>
        <v/>
      </c>
      <c r="S183" s="140" t="str">
        <f>IF($N183="Complete",VLOOKUP($B183,'2C.Report TOS PostCall'!$B$2:$U$842,2,FALSE)," ")</f>
        <v xml:space="preserve"> </v>
      </c>
      <c r="T183" s="140" t="str">
        <f>IF($N183="Complete",VLOOKUP($B183,'2C.Report TOS PostCall'!$B$2:$U$842,4,FALSE)," ")</f>
        <v xml:space="preserve"> </v>
      </c>
      <c r="U183" s="140" t="str">
        <f>IF($N183="Complete",VLOOKUP($B183,'2C.Report TOS PostCall'!$B$2:$U$842,7,FALSE)," ")</f>
        <v xml:space="preserve"> </v>
      </c>
      <c r="V183" s="140" t="str">
        <f>IF($N183="Complete",VLOOKUP($B183,'2C.Report TOS PostCall'!$B$2:$U$842,5,FALSE)," ")</f>
        <v xml:space="preserve"> </v>
      </c>
      <c r="W183" s="140" t="str">
        <f>IF($N183="Complete",VLOOKUP($B183,'2C.Report TOS PostCall'!$B$2:$U$842,6,FALSE)," ")</f>
        <v xml:space="preserve"> </v>
      </c>
      <c r="X183" s="140" t="str">
        <f>IF($N183="Complete",VLOOKUP($B183,'2C.Report TOS PostCall'!$B$2:$U$842,8,FALSE)," ")</f>
        <v xml:space="preserve"> </v>
      </c>
      <c r="Y183" s="140" t="str">
        <f>IF($N183="Complete",VLOOKUP($B183,'2C.Report TOS PostCall'!$B$2:$U$842,9,FALSE)," ")</f>
        <v xml:space="preserve"> </v>
      </c>
      <c r="Z183" s="140" t="str">
        <f>IF($N183="Complete",VLOOKUP($B183,'2C.Report TOS PostCall'!$B$2:$U$842,11,FALSE)," ")</f>
        <v xml:space="preserve"> </v>
      </c>
      <c r="AA183" s="140" t="str">
        <f>IF($N183="Complete",VLOOKUP($B183,'2C.Report TOS PostCall'!$B$2:$U$842,12,FALSE)," ")</f>
        <v xml:space="preserve"> </v>
      </c>
      <c r="AB183" s="140" t="str">
        <f>IF($N183="Complete",VLOOKUP($B183,'2C.Report TOS PostCall'!$B$2:$U$842,13,FALSE)," ")</f>
        <v xml:space="preserve"> </v>
      </c>
      <c r="AC183" s="140" t="str">
        <f>IF($N183="Complete",VLOOKUP($B183,'2C.Report TOS PostCall'!$B$2:$U$842,14,FALSE)," ")</f>
        <v xml:space="preserve"> </v>
      </c>
      <c r="AD183" s="140" t="str">
        <f>IF($N183="Complete",VLOOKUP($B183,'2C.Report TOS PostCall'!$B$2:$U$842,16,FALSE)," ")</f>
        <v xml:space="preserve"> </v>
      </c>
      <c r="AE183" s="140" t="str">
        <f>IF($N183="Complete",VLOOKUP($B183,'2C.Report TOS PostCall'!$B$2:$U$842,15,FALSE)," ")</f>
        <v xml:space="preserve"> </v>
      </c>
      <c r="AF183" s="140" t="str">
        <f>IF($N183="Complete",VLOOKUP($B183,'2C.Report TOS PostCall'!$B$2:$U$842,17,FALSE)," ")</f>
        <v xml:space="preserve"> </v>
      </c>
      <c r="AK183" s="17"/>
    </row>
    <row r="184" spans="1:37" s="16" customFormat="1">
      <c r="A184" s="18">
        <v>173</v>
      </c>
      <c r="B184" s="19"/>
      <c r="C184" s="19"/>
      <c r="D184" s="62"/>
      <c r="E184" s="67"/>
      <c r="F184" s="67"/>
      <c r="G184" s="67"/>
      <c r="H184" s="67"/>
      <c r="I184" s="67"/>
      <c r="J184" s="68"/>
      <c r="K184" s="68"/>
      <c r="L184" s="68"/>
      <c r="M184" s="68"/>
      <c r="N184" s="62"/>
      <c r="O184" s="140" t="str">
        <f>IF($N184="Complete",IF(NOT(ISBLANK(J184)),VLOOKUP(J184,'2D.Report SMS TYN'!$D$5:$J$1005,7,FALSE),""),"")</f>
        <v/>
      </c>
      <c r="P184" s="140" t="str">
        <f>IF($N184="Complete",IF(NOT(ISBLANK(K184)),VLOOKUP(K184,'2D.Report SMS TYN'!$D$5:$J$1005,7,FALSE),""),"")</f>
        <v/>
      </c>
      <c r="Q184" s="140" t="str">
        <f>IF($N184="Complete",IF(NOT(ISBLANK(L184)),VLOOKUP(L184,'2D.Report SMS TYN'!$D$5:$J$1005,7,FALSE),""),"")</f>
        <v/>
      </c>
      <c r="R184" s="140" t="str">
        <f>IF(N184="Complete",IF(COUNTIF($J$12:$J184,$J184)+COUNTIF($K$12:$K184,$J184)+COUNTIF($L$12:$L184,$J184)&gt;1,"Data Duplicate",""),"")</f>
        <v/>
      </c>
      <c r="S184" s="140" t="str">
        <f>IF($N184="Complete",VLOOKUP($B184,'2C.Report TOS PostCall'!$B$2:$U$842,2,FALSE)," ")</f>
        <v xml:space="preserve"> </v>
      </c>
      <c r="T184" s="140" t="str">
        <f>IF($N184="Complete",VLOOKUP($B184,'2C.Report TOS PostCall'!$B$2:$U$842,4,FALSE)," ")</f>
        <v xml:space="preserve"> </v>
      </c>
      <c r="U184" s="140" t="str">
        <f>IF($N184="Complete",VLOOKUP($B184,'2C.Report TOS PostCall'!$B$2:$U$842,7,FALSE)," ")</f>
        <v xml:space="preserve"> </v>
      </c>
      <c r="V184" s="140" t="str">
        <f>IF($N184="Complete",VLOOKUP($B184,'2C.Report TOS PostCall'!$B$2:$U$842,5,FALSE)," ")</f>
        <v xml:space="preserve"> </v>
      </c>
      <c r="W184" s="140" t="str">
        <f>IF($N184="Complete",VLOOKUP($B184,'2C.Report TOS PostCall'!$B$2:$U$842,6,FALSE)," ")</f>
        <v xml:space="preserve"> </v>
      </c>
      <c r="X184" s="140" t="str">
        <f>IF($N184="Complete",VLOOKUP($B184,'2C.Report TOS PostCall'!$B$2:$U$842,8,FALSE)," ")</f>
        <v xml:space="preserve"> </v>
      </c>
      <c r="Y184" s="140" t="str">
        <f>IF($N184="Complete",VLOOKUP($B184,'2C.Report TOS PostCall'!$B$2:$U$842,9,FALSE)," ")</f>
        <v xml:space="preserve"> </v>
      </c>
      <c r="Z184" s="140" t="str">
        <f>IF($N184="Complete",VLOOKUP($B184,'2C.Report TOS PostCall'!$B$2:$U$842,11,FALSE)," ")</f>
        <v xml:space="preserve"> </v>
      </c>
      <c r="AA184" s="140" t="str">
        <f>IF($N184="Complete",VLOOKUP($B184,'2C.Report TOS PostCall'!$B$2:$U$842,12,FALSE)," ")</f>
        <v xml:space="preserve"> </v>
      </c>
      <c r="AB184" s="140" t="str">
        <f>IF($N184="Complete",VLOOKUP($B184,'2C.Report TOS PostCall'!$B$2:$U$842,13,FALSE)," ")</f>
        <v xml:space="preserve"> </v>
      </c>
      <c r="AC184" s="140" t="str">
        <f>IF($N184="Complete",VLOOKUP($B184,'2C.Report TOS PostCall'!$B$2:$U$842,14,FALSE)," ")</f>
        <v xml:space="preserve"> </v>
      </c>
      <c r="AD184" s="140" t="str">
        <f>IF($N184="Complete",VLOOKUP($B184,'2C.Report TOS PostCall'!$B$2:$U$842,16,FALSE)," ")</f>
        <v xml:space="preserve"> </v>
      </c>
      <c r="AE184" s="140" t="str">
        <f>IF($N184="Complete",VLOOKUP($B184,'2C.Report TOS PostCall'!$B$2:$U$842,15,FALSE)," ")</f>
        <v xml:space="preserve"> </v>
      </c>
      <c r="AF184" s="140" t="str">
        <f>IF($N184="Complete",VLOOKUP($B184,'2C.Report TOS PostCall'!$B$2:$U$842,17,FALSE)," ")</f>
        <v xml:space="preserve"> </v>
      </c>
      <c r="AK184" s="17"/>
    </row>
    <row r="185" spans="1:37" s="16" customFormat="1">
      <c r="A185" s="18">
        <v>174</v>
      </c>
      <c r="B185" s="19"/>
      <c r="C185" s="19"/>
      <c r="D185" s="62"/>
      <c r="E185" s="65"/>
      <c r="F185" s="63"/>
      <c r="G185" s="63"/>
      <c r="H185" s="64"/>
      <c r="I185" s="62"/>
      <c r="J185" s="66"/>
      <c r="K185" s="66"/>
      <c r="L185" s="66"/>
      <c r="M185" s="66"/>
      <c r="N185" s="62"/>
      <c r="O185" s="140" t="str">
        <f>IF($N185="Complete",IF(NOT(ISBLANK(J185)),VLOOKUP(J185,'2D.Report SMS TYN'!$D$5:$J$1005,7,FALSE),""),"")</f>
        <v/>
      </c>
      <c r="P185" s="140" t="str">
        <f>IF($N185="Complete",IF(NOT(ISBLANK(K185)),VLOOKUP(K185,'2D.Report SMS TYN'!$D$5:$J$1005,7,FALSE),""),"")</f>
        <v/>
      </c>
      <c r="Q185" s="140" t="str">
        <f>IF($N185="Complete",IF(NOT(ISBLANK(L185)),VLOOKUP(L185,'2D.Report SMS TYN'!$D$5:$J$1005,7,FALSE),""),"")</f>
        <v/>
      </c>
      <c r="R185" s="140" t="str">
        <f>IF(N185="Complete",IF(COUNTIF($J$12:$J185,$J185)+COUNTIF($K$12:$K185,$J185)+COUNTIF($L$12:$L185,$J185)&gt;1,"Data Duplicate",""),"")</f>
        <v/>
      </c>
      <c r="S185" s="140" t="str">
        <f>IF($N185="Complete",VLOOKUP($B185,'2C.Report TOS PostCall'!$B$2:$U$842,2,FALSE)," ")</f>
        <v xml:space="preserve"> </v>
      </c>
      <c r="T185" s="140" t="str">
        <f>IF($N185="Complete",VLOOKUP($B185,'2C.Report TOS PostCall'!$B$2:$U$842,4,FALSE)," ")</f>
        <v xml:space="preserve"> </v>
      </c>
      <c r="U185" s="140" t="str">
        <f>IF($N185="Complete",VLOOKUP($B185,'2C.Report TOS PostCall'!$B$2:$U$842,7,FALSE)," ")</f>
        <v xml:space="preserve"> </v>
      </c>
      <c r="V185" s="140" t="str">
        <f>IF($N185="Complete",VLOOKUP($B185,'2C.Report TOS PostCall'!$B$2:$U$842,5,FALSE)," ")</f>
        <v xml:space="preserve"> </v>
      </c>
      <c r="W185" s="140" t="str">
        <f>IF($N185="Complete",VLOOKUP($B185,'2C.Report TOS PostCall'!$B$2:$U$842,6,FALSE)," ")</f>
        <v xml:space="preserve"> </v>
      </c>
      <c r="X185" s="140" t="str">
        <f>IF($N185="Complete",VLOOKUP($B185,'2C.Report TOS PostCall'!$B$2:$U$842,8,FALSE)," ")</f>
        <v xml:space="preserve"> </v>
      </c>
      <c r="Y185" s="140" t="str">
        <f>IF($N185="Complete",VLOOKUP($B185,'2C.Report TOS PostCall'!$B$2:$U$842,9,FALSE)," ")</f>
        <v xml:space="preserve"> </v>
      </c>
      <c r="Z185" s="140" t="str">
        <f>IF($N185="Complete",VLOOKUP($B185,'2C.Report TOS PostCall'!$B$2:$U$842,11,FALSE)," ")</f>
        <v xml:space="preserve"> </v>
      </c>
      <c r="AA185" s="140" t="str">
        <f>IF($N185="Complete",VLOOKUP($B185,'2C.Report TOS PostCall'!$B$2:$U$842,12,FALSE)," ")</f>
        <v xml:space="preserve"> </v>
      </c>
      <c r="AB185" s="140" t="str">
        <f>IF($N185="Complete",VLOOKUP($B185,'2C.Report TOS PostCall'!$B$2:$U$842,13,FALSE)," ")</f>
        <v xml:space="preserve"> </v>
      </c>
      <c r="AC185" s="140" t="str">
        <f>IF($N185="Complete",VLOOKUP($B185,'2C.Report TOS PostCall'!$B$2:$U$842,14,FALSE)," ")</f>
        <v xml:space="preserve"> </v>
      </c>
      <c r="AD185" s="140" t="str">
        <f>IF($N185="Complete",VLOOKUP($B185,'2C.Report TOS PostCall'!$B$2:$U$842,16,FALSE)," ")</f>
        <v xml:space="preserve"> </v>
      </c>
      <c r="AE185" s="140" t="str">
        <f>IF($N185="Complete",VLOOKUP($B185,'2C.Report TOS PostCall'!$B$2:$U$842,15,FALSE)," ")</f>
        <v xml:space="preserve"> </v>
      </c>
      <c r="AF185" s="140" t="str">
        <f>IF($N185="Complete",VLOOKUP($B185,'2C.Report TOS PostCall'!$B$2:$U$842,17,FALSE)," ")</f>
        <v xml:space="preserve"> </v>
      </c>
      <c r="AK185" s="17"/>
    </row>
    <row r="186" spans="1:37" s="16" customFormat="1">
      <c r="A186" s="18">
        <v>175</v>
      </c>
      <c r="B186" s="19"/>
      <c r="C186" s="19"/>
      <c r="D186" s="62"/>
      <c r="E186" s="62"/>
      <c r="F186" s="67"/>
      <c r="G186" s="67"/>
      <c r="H186" s="67"/>
      <c r="I186" s="67"/>
      <c r="J186" s="71"/>
      <c r="K186" s="71"/>
      <c r="L186" s="71"/>
      <c r="M186" s="71"/>
      <c r="N186" s="62"/>
      <c r="O186" s="140" t="str">
        <f>IF($N186="Complete",IF(NOT(ISBLANK(J186)),VLOOKUP(J186,'2D.Report SMS TYN'!$D$5:$J$1005,7,FALSE),""),"")</f>
        <v/>
      </c>
      <c r="P186" s="140" t="str">
        <f>IF($N186="Complete",IF(NOT(ISBLANK(K186)),VLOOKUP(K186,'2D.Report SMS TYN'!$D$5:$J$1005,7,FALSE),""),"")</f>
        <v/>
      </c>
      <c r="Q186" s="140" t="str">
        <f>IF($N186="Complete",IF(NOT(ISBLANK(L186)),VLOOKUP(L186,'2D.Report SMS TYN'!$D$5:$J$1005,7,FALSE),""),"")</f>
        <v/>
      </c>
      <c r="R186" s="140" t="str">
        <f>IF(N186="Complete",IF(COUNTIF($J$12:$J186,$J186)+COUNTIF($K$12:$K186,$J186)+COUNTIF($L$12:$L186,$J186)&gt;1,"Data Duplicate",""),"")</f>
        <v/>
      </c>
      <c r="S186" s="140" t="str">
        <f>IF($N186="Complete",VLOOKUP($B186,'2C.Report TOS PostCall'!$B$2:$U$842,2,FALSE)," ")</f>
        <v xml:space="preserve"> </v>
      </c>
      <c r="T186" s="140" t="str">
        <f>IF($N186="Complete",VLOOKUP($B186,'2C.Report TOS PostCall'!$B$2:$U$842,4,FALSE)," ")</f>
        <v xml:space="preserve"> </v>
      </c>
      <c r="U186" s="140" t="str">
        <f>IF($N186="Complete",VLOOKUP($B186,'2C.Report TOS PostCall'!$B$2:$U$842,7,FALSE)," ")</f>
        <v xml:space="preserve"> </v>
      </c>
      <c r="V186" s="140" t="str">
        <f>IF($N186="Complete",VLOOKUP($B186,'2C.Report TOS PostCall'!$B$2:$U$842,5,FALSE)," ")</f>
        <v xml:space="preserve"> </v>
      </c>
      <c r="W186" s="140" t="str">
        <f>IF($N186="Complete",VLOOKUP($B186,'2C.Report TOS PostCall'!$B$2:$U$842,6,FALSE)," ")</f>
        <v xml:space="preserve"> </v>
      </c>
      <c r="X186" s="140" t="str">
        <f>IF($N186="Complete",VLOOKUP($B186,'2C.Report TOS PostCall'!$B$2:$U$842,8,FALSE)," ")</f>
        <v xml:space="preserve"> </v>
      </c>
      <c r="Y186" s="140" t="str">
        <f>IF($N186="Complete",VLOOKUP($B186,'2C.Report TOS PostCall'!$B$2:$U$842,9,FALSE)," ")</f>
        <v xml:space="preserve"> </v>
      </c>
      <c r="Z186" s="140" t="str">
        <f>IF($N186="Complete",VLOOKUP($B186,'2C.Report TOS PostCall'!$B$2:$U$842,11,FALSE)," ")</f>
        <v xml:space="preserve"> </v>
      </c>
      <c r="AA186" s="140" t="str">
        <f>IF($N186="Complete",VLOOKUP($B186,'2C.Report TOS PostCall'!$B$2:$U$842,12,FALSE)," ")</f>
        <v xml:space="preserve"> </v>
      </c>
      <c r="AB186" s="140" t="str">
        <f>IF($N186="Complete",VLOOKUP($B186,'2C.Report TOS PostCall'!$B$2:$U$842,13,FALSE)," ")</f>
        <v xml:space="preserve"> </v>
      </c>
      <c r="AC186" s="140" t="str">
        <f>IF($N186="Complete",VLOOKUP($B186,'2C.Report TOS PostCall'!$B$2:$U$842,14,FALSE)," ")</f>
        <v xml:space="preserve"> </v>
      </c>
      <c r="AD186" s="140" t="str">
        <f>IF($N186="Complete",VLOOKUP($B186,'2C.Report TOS PostCall'!$B$2:$U$842,16,FALSE)," ")</f>
        <v xml:space="preserve"> </v>
      </c>
      <c r="AE186" s="140" t="str">
        <f>IF($N186="Complete",VLOOKUP($B186,'2C.Report TOS PostCall'!$B$2:$U$842,15,FALSE)," ")</f>
        <v xml:space="preserve"> </v>
      </c>
      <c r="AF186" s="140" t="str">
        <f>IF($N186="Complete",VLOOKUP($B186,'2C.Report TOS PostCall'!$B$2:$U$842,17,FALSE)," ")</f>
        <v xml:space="preserve"> </v>
      </c>
      <c r="AK186" s="17"/>
    </row>
    <row r="187" spans="1:37" s="16" customFormat="1">
      <c r="A187" s="18">
        <v>176</v>
      </c>
      <c r="B187" s="19"/>
      <c r="C187" s="19"/>
      <c r="D187" s="62"/>
      <c r="E187" s="62"/>
      <c r="F187" s="67"/>
      <c r="G187" s="67"/>
      <c r="H187" s="67"/>
      <c r="I187" s="67"/>
      <c r="J187" s="72"/>
      <c r="K187" s="72"/>
      <c r="L187" s="72"/>
      <c r="M187" s="72"/>
      <c r="N187" s="62"/>
      <c r="O187" s="140" t="str">
        <f>IF($N187="Complete",IF(NOT(ISBLANK(J187)),VLOOKUP(J187,'2D.Report SMS TYN'!$D$5:$J$1005,7,FALSE),""),"")</f>
        <v/>
      </c>
      <c r="P187" s="140" t="str">
        <f>IF($N187="Complete",IF(NOT(ISBLANK(K187)),VLOOKUP(K187,'2D.Report SMS TYN'!$D$5:$J$1005,7,FALSE),""),"")</f>
        <v/>
      </c>
      <c r="Q187" s="140" t="str">
        <f>IF($N187="Complete",IF(NOT(ISBLANK(L187)),VLOOKUP(L187,'2D.Report SMS TYN'!$D$5:$J$1005,7,FALSE),""),"")</f>
        <v/>
      </c>
      <c r="R187" s="140" t="str">
        <f>IF(N187="Complete",IF(COUNTIF($J$12:$J187,$J187)+COUNTIF($K$12:$K187,$J187)+COUNTIF($L$12:$L187,$J187)&gt;1,"Data Duplicate",""),"")</f>
        <v/>
      </c>
      <c r="S187" s="140" t="str">
        <f>IF($N187="Complete",VLOOKUP($B187,'2C.Report TOS PostCall'!$B$2:$U$842,2,FALSE)," ")</f>
        <v xml:space="preserve"> </v>
      </c>
      <c r="T187" s="140" t="str">
        <f>IF($N187="Complete",VLOOKUP($B187,'2C.Report TOS PostCall'!$B$2:$U$842,4,FALSE)," ")</f>
        <v xml:space="preserve"> </v>
      </c>
      <c r="U187" s="140" t="str">
        <f>IF($N187="Complete",VLOOKUP($B187,'2C.Report TOS PostCall'!$B$2:$U$842,7,FALSE)," ")</f>
        <v xml:space="preserve"> </v>
      </c>
      <c r="V187" s="140" t="str">
        <f>IF($N187="Complete",VLOOKUP($B187,'2C.Report TOS PostCall'!$B$2:$U$842,5,FALSE)," ")</f>
        <v xml:space="preserve"> </v>
      </c>
      <c r="W187" s="140" t="str">
        <f>IF($N187="Complete",VLOOKUP($B187,'2C.Report TOS PostCall'!$B$2:$U$842,6,FALSE)," ")</f>
        <v xml:space="preserve"> </v>
      </c>
      <c r="X187" s="140" t="str">
        <f>IF($N187="Complete",VLOOKUP($B187,'2C.Report TOS PostCall'!$B$2:$U$842,8,FALSE)," ")</f>
        <v xml:space="preserve"> </v>
      </c>
      <c r="Y187" s="140" t="str">
        <f>IF($N187="Complete",VLOOKUP($B187,'2C.Report TOS PostCall'!$B$2:$U$842,9,FALSE)," ")</f>
        <v xml:space="preserve"> </v>
      </c>
      <c r="Z187" s="140" t="str">
        <f>IF($N187="Complete",VLOOKUP($B187,'2C.Report TOS PostCall'!$B$2:$U$842,11,FALSE)," ")</f>
        <v xml:space="preserve"> </v>
      </c>
      <c r="AA187" s="140" t="str">
        <f>IF($N187="Complete",VLOOKUP($B187,'2C.Report TOS PostCall'!$B$2:$U$842,12,FALSE)," ")</f>
        <v xml:space="preserve"> </v>
      </c>
      <c r="AB187" s="140" t="str">
        <f>IF($N187="Complete",VLOOKUP($B187,'2C.Report TOS PostCall'!$B$2:$U$842,13,FALSE)," ")</f>
        <v xml:space="preserve"> </v>
      </c>
      <c r="AC187" s="140" t="str">
        <f>IF($N187="Complete",VLOOKUP($B187,'2C.Report TOS PostCall'!$B$2:$U$842,14,FALSE)," ")</f>
        <v xml:space="preserve"> </v>
      </c>
      <c r="AD187" s="140" t="str">
        <f>IF($N187="Complete",VLOOKUP($B187,'2C.Report TOS PostCall'!$B$2:$U$842,16,FALSE)," ")</f>
        <v xml:space="preserve"> </v>
      </c>
      <c r="AE187" s="140" t="str">
        <f>IF($N187="Complete",VLOOKUP($B187,'2C.Report TOS PostCall'!$B$2:$U$842,15,FALSE)," ")</f>
        <v xml:space="preserve"> </v>
      </c>
      <c r="AF187" s="140" t="str">
        <f>IF($N187="Complete",VLOOKUP($B187,'2C.Report TOS PostCall'!$B$2:$U$842,17,FALSE)," ")</f>
        <v xml:space="preserve"> </v>
      </c>
      <c r="AK187" s="17"/>
    </row>
    <row r="188" spans="1:37" s="16" customFormat="1">
      <c r="A188" s="18">
        <v>177</v>
      </c>
      <c r="B188" s="19"/>
      <c r="C188" s="19"/>
      <c r="D188" s="62"/>
      <c r="E188" s="64"/>
      <c r="F188" s="69"/>
      <c r="G188" s="69"/>
      <c r="H188" s="64"/>
      <c r="I188" s="69"/>
      <c r="J188" s="79"/>
      <c r="K188" s="79"/>
      <c r="L188" s="79"/>
      <c r="M188" s="79"/>
      <c r="N188" s="62"/>
      <c r="O188" s="140" t="str">
        <f>IF($N188="Complete",IF(NOT(ISBLANK(J188)),VLOOKUP(J188,'2D.Report SMS TYN'!$D$5:$J$1005,7,FALSE),""),"")</f>
        <v/>
      </c>
      <c r="P188" s="140" t="str">
        <f>IF($N188="Complete",IF(NOT(ISBLANK(K188)),VLOOKUP(K188,'2D.Report SMS TYN'!$D$5:$J$1005,7,FALSE),""),"")</f>
        <v/>
      </c>
      <c r="Q188" s="140" t="str">
        <f>IF($N188="Complete",IF(NOT(ISBLANK(L188)),VLOOKUP(L188,'2D.Report SMS TYN'!$D$5:$J$1005,7,FALSE),""),"")</f>
        <v/>
      </c>
      <c r="R188" s="140" t="str">
        <f>IF(N188="Complete",IF(COUNTIF($J$12:$J188,$J188)+COUNTIF($K$12:$K188,$J188)+COUNTIF($L$12:$L188,$J188)&gt;1,"Data Duplicate",""),"")</f>
        <v/>
      </c>
      <c r="S188" s="140" t="str">
        <f>IF($N188="Complete",VLOOKUP($B188,'2C.Report TOS PostCall'!$B$2:$U$842,2,FALSE)," ")</f>
        <v xml:space="preserve"> </v>
      </c>
      <c r="T188" s="140" t="str">
        <f>IF($N188="Complete",VLOOKUP($B188,'2C.Report TOS PostCall'!$B$2:$U$842,4,FALSE)," ")</f>
        <v xml:space="preserve"> </v>
      </c>
      <c r="U188" s="140" t="str">
        <f>IF($N188="Complete",VLOOKUP($B188,'2C.Report TOS PostCall'!$B$2:$U$842,7,FALSE)," ")</f>
        <v xml:space="preserve"> </v>
      </c>
      <c r="V188" s="140" t="str">
        <f>IF($N188="Complete",VLOOKUP($B188,'2C.Report TOS PostCall'!$B$2:$U$842,5,FALSE)," ")</f>
        <v xml:space="preserve"> </v>
      </c>
      <c r="W188" s="140" t="str">
        <f>IF($N188="Complete",VLOOKUP($B188,'2C.Report TOS PostCall'!$B$2:$U$842,6,FALSE)," ")</f>
        <v xml:space="preserve"> </v>
      </c>
      <c r="X188" s="140" t="str">
        <f>IF($N188="Complete",VLOOKUP($B188,'2C.Report TOS PostCall'!$B$2:$U$842,8,FALSE)," ")</f>
        <v xml:space="preserve"> </v>
      </c>
      <c r="Y188" s="140" t="str">
        <f>IF($N188="Complete",VLOOKUP($B188,'2C.Report TOS PostCall'!$B$2:$U$842,9,FALSE)," ")</f>
        <v xml:space="preserve"> </v>
      </c>
      <c r="Z188" s="140" t="str">
        <f>IF($N188="Complete",VLOOKUP($B188,'2C.Report TOS PostCall'!$B$2:$U$842,11,FALSE)," ")</f>
        <v xml:space="preserve"> </v>
      </c>
      <c r="AA188" s="140" t="str">
        <f>IF($N188="Complete",VLOOKUP($B188,'2C.Report TOS PostCall'!$B$2:$U$842,12,FALSE)," ")</f>
        <v xml:space="preserve"> </v>
      </c>
      <c r="AB188" s="140" t="str">
        <f>IF($N188="Complete",VLOOKUP($B188,'2C.Report TOS PostCall'!$B$2:$U$842,13,FALSE)," ")</f>
        <v xml:space="preserve"> </v>
      </c>
      <c r="AC188" s="140" t="str">
        <f>IF($N188="Complete",VLOOKUP($B188,'2C.Report TOS PostCall'!$B$2:$U$842,14,FALSE)," ")</f>
        <v xml:space="preserve"> </v>
      </c>
      <c r="AD188" s="140" t="str">
        <f>IF($N188="Complete",VLOOKUP($B188,'2C.Report TOS PostCall'!$B$2:$U$842,16,FALSE)," ")</f>
        <v xml:space="preserve"> </v>
      </c>
      <c r="AE188" s="140" t="str">
        <f>IF($N188="Complete",VLOOKUP($B188,'2C.Report TOS PostCall'!$B$2:$U$842,15,FALSE)," ")</f>
        <v xml:space="preserve"> </v>
      </c>
      <c r="AF188" s="140" t="str">
        <f>IF($N188="Complete",VLOOKUP($B188,'2C.Report TOS PostCall'!$B$2:$U$842,17,FALSE)," ")</f>
        <v xml:space="preserve"> </v>
      </c>
      <c r="AK188" s="17"/>
    </row>
    <row r="189" spans="1:37" s="16" customFormat="1">
      <c r="A189" s="18">
        <v>178</v>
      </c>
      <c r="B189" s="19"/>
      <c r="C189" s="19"/>
      <c r="D189" s="62"/>
      <c r="E189" s="65"/>
      <c r="F189" s="63"/>
      <c r="G189" s="63"/>
      <c r="H189" s="64"/>
      <c r="I189" s="62"/>
      <c r="J189" s="66"/>
      <c r="K189" s="66"/>
      <c r="L189" s="66"/>
      <c r="M189" s="66"/>
      <c r="N189" s="62"/>
      <c r="O189" s="140" t="str">
        <f>IF($N189="Complete",IF(NOT(ISBLANK(J189)),VLOOKUP(J189,'2D.Report SMS TYN'!$D$5:$J$1005,7,FALSE),""),"")</f>
        <v/>
      </c>
      <c r="P189" s="140" t="str">
        <f>IF($N189="Complete",IF(NOT(ISBLANK(K189)),VLOOKUP(K189,'2D.Report SMS TYN'!$D$5:$J$1005,7,FALSE),""),"")</f>
        <v/>
      </c>
      <c r="Q189" s="140" t="str">
        <f>IF($N189="Complete",IF(NOT(ISBLANK(L189)),VLOOKUP(L189,'2D.Report SMS TYN'!$D$5:$J$1005,7,FALSE),""),"")</f>
        <v/>
      </c>
      <c r="R189" s="140" t="str">
        <f>IF(N189="Complete",IF(COUNTIF($J$12:$J189,$J189)+COUNTIF($K$12:$K189,$J189)+COUNTIF($L$12:$L189,$J189)&gt;1,"Data Duplicate",""),"")</f>
        <v/>
      </c>
      <c r="S189" s="140" t="str">
        <f>IF($N189="Complete",VLOOKUP($B189,'2C.Report TOS PostCall'!$B$2:$U$842,2,FALSE)," ")</f>
        <v xml:space="preserve"> </v>
      </c>
      <c r="T189" s="140" t="str">
        <f>IF($N189="Complete",VLOOKUP($B189,'2C.Report TOS PostCall'!$B$2:$U$842,4,FALSE)," ")</f>
        <v xml:space="preserve"> </v>
      </c>
      <c r="U189" s="140" t="str">
        <f>IF($N189="Complete",VLOOKUP($B189,'2C.Report TOS PostCall'!$B$2:$U$842,7,FALSE)," ")</f>
        <v xml:space="preserve"> </v>
      </c>
      <c r="V189" s="140" t="str">
        <f>IF($N189="Complete",VLOOKUP($B189,'2C.Report TOS PostCall'!$B$2:$U$842,5,FALSE)," ")</f>
        <v xml:space="preserve"> </v>
      </c>
      <c r="W189" s="140" t="str">
        <f>IF($N189="Complete",VLOOKUP($B189,'2C.Report TOS PostCall'!$B$2:$U$842,6,FALSE)," ")</f>
        <v xml:space="preserve"> </v>
      </c>
      <c r="X189" s="140" t="str">
        <f>IF($N189="Complete",VLOOKUP($B189,'2C.Report TOS PostCall'!$B$2:$U$842,8,FALSE)," ")</f>
        <v xml:space="preserve"> </v>
      </c>
      <c r="Y189" s="140" t="str">
        <f>IF($N189="Complete",VLOOKUP($B189,'2C.Report TOS PostCall'!$B$2:$U$842,9,FALSE)," ")</f>
        <v xml:space="preserve"> </v>
      </c>
      <c r="Z189" s="140" t="str">
        <f>IF($N189="Complete",VLOOKUP($B189,'2C.Report TOS PostCall'!$B$2:$U$842,11,FALSE)," ")</f>
        <v xml:space="preserve"> </v>
      </c>
      <c r="AA189" s="140" t="str">
        <f>IF($N189="Complete",VLOOKUP($B189,'2C.Report TOS PostCall'!$B$2:$U$842,12,FALSE)," ")</f>
        <v xml:space="preserve"> </v>
      </c>
      <c r="AB189" s="140" t="str">
        <f>IF($N189="Complete",VLOOKUP($B189,'2C.Report TOS PostCall'!$B$2:$U$842,13,FALSE)," ")</f>
        <v xml:space="preserve"> </v>
      </c>
      <c r="AC189" s="140" t="str">
        <f>IF($N189="Complete",VLOOKUP($B189,'2C.Report TOS PostCall'!$B$2:$U$842,14,FALSE)," ")</f>
        <v xml:space="preserve"> </v>
      </c>
      <c r="AD189" s="140" t="str">
        <f>IF($N189="Complete",VLOOKUP($B189,'2C.Report TOS PostCall'!$B$2:$U$842,16,FALSE)," ")</f>
        <v xml:space="preserve"> </v>
      </c>
      <c r="AE189" s="140" t="str">
        <f>IF($N189="Complete",VLOOKUP($B189,'2C.Report TOS PostCall'!$B$2:$U$842,15,FALSE)," ")</f>
        <v xml:space="preserve"> </v>
      </c>
      <c r="AF189" s="140" t="str">
        <f>IF($N189="Complete",VLOOKUP($B189,'2C.Report TOS PostCall'!$B$2:$U$842,17,FALSE)," ")</f>
        <v xml:space="preserve"> </v>
      </c>
      <c r="AK189" s="17"/>
    </row>
    <row r="190" spans="1:37" s="16" customFormat="1">
      <c r="A190" s="18">
        <v>179</v>
      </c>
      <c r="B190" s="19"/>
      <c r="C190" s="19"/>
      <c r="D190" s="62"/>
      <c r="E190" s="62"/>
      <c r="F190" s="69"/>
      <c r="G190" s="69"/>
      <c r="H190" s="62"/>
      <c r="I190" s="69"/>
      <c r="J190" s="72"/>
      <c r="K190" s="72"/>
      <c r="L190" s="72"/>
      <c r="M190" s="72"/>
      <c r="N190" s="62"/>
      <c r="O190" s="140" t="str">
        <f>IF($N190="Complete",IF(NOT(ISBLANK(J190)),VLOOKUP(J190,'2D.Report SMS TYN'!$D$5:$J$1005,7,FALSE),""),"")</f>
        <v/>
      </c>
      <c r="P190" s="140" t="str">
        <f>IF($N190="Complete",IF(NOT(ISBLANK(K190)),VLOOKUP(K190,'2D.Report SMS TYN'!$D$5:$J$1005,7,FALSE),""),"")</f>
        <v/>
      </c>
      <c r="Q190" s="140" t="str">
        <f>IF($N190="Complete",IF(NOT(ISBLANK(L190)),VLOOKUP(L190,'2D.Report SMS TYN'!$D$5:$J$1005,7,FALSE),""),"")</f>
        <v/>
      </c>
      <c r="R190" s="140" t="str">
        <f>IF(N190="Complete",IF(COUNTIF($J$12:$J190,$J190)+COUNTIF($K$12:$K190,$J190)+COUNTIF($L$12:$L190,$J190)&gt;1,"Data Duplicate",""),"")</f>
        <v/>
      </c>
      <c r="S190" s="140" t="str">
        <f>IF($N190="Complete",VLOOKUP($B190,'2C.Report TOS PostCall'!$B$2:$U$842,2,FALSE)," ")</f>
        <v xml:space="preserve"> </v>
      </c>
      <c r="T190" s="140" t="str">
        <f>IF($N190="Complete",VLOOKUP($B190,'2C.Report TOS PostCall'!$B$2:$U$842,4,FALSE)," ")</f>
        <v xml:space="preserve"> </v>
      </c>
      <c r="U190" s="140" t="str">
        <f>IF($N190="Complete",VLOOKUP($B190,'2C.Report TOS PostCall'!$B$2:$U$842,7,FALSE)," ")</f>
        <v xml:space="preserve"> </v>
      </c>
      <c r="V190" s="140" t="str">
        <f>IF($N190="Complete",VLOOKUP($B190,'2C.Report TOS PostCall'!$B$2:$U$842,5,FALSE)," ")</f>
        <v xml:space="preserve"> </v>
      </c>
      <c r="W190" s="140" t="str">
        <f>IF($N190="Complete",VLOOKUP($B190,'2C.Report TOS PostCall'!$B$2:$U$842,6,FALSE)," ")</f>
        <v xml:space="preserve"> </v>
      </c>
      <c r="X190" s="140" t="str">
        <f>IF($N190="Complete",VLOOKUP($B190,'2C.Report TOS PostCall'!$B$2:$U$842,8,FALSE)," ")</f>
        <v xml:space="preserve"> </v>
      </c>
      <c r="Y190" s="140" t="str">
        <f>IF($N190="Complete",VLOOKUP($B190,'2C.Report TOS PostCall'!$B$2:$U$842,9,FALSE)," ")</f>
        <v xml:space="preserve"> </v>
      </c>
      <c r="Z190" s="140" t="str">
        <f>IF($N190="Complete",VLOOKUP($B190,'2C.Report TOS PostCall'!$B$2:$U$842,11,FALSE)," ")</f>
        <v xml:space="preserve"> </v>
      </c>
      <c r="AA190" s="140" t="str">
        <f>IF($N190="Complete",VLOOKUP($B190,'2C.Report TOS PostCall'!$B$2:$U$842,12,FALSE)," ")</f>
        <v xml:space="preserve"> </v>
      </c>
      <c r="AB190" s="140" t="str">
        <f>IF($N190="Complete",VLOOKUP($B190,'2C.Report TOS PostCall'!$B$2:$U$842,13,FALSE)," ")</f>
        <v xml:space="preserve"> </v>
      </c>
      <c r="AC190" s="140" t="str">
        <f>IF($N190="Complete",VLOOKUP($B190,'2C.Report TOS PostCall'!$B$2:$U$842,14,FALSE)," ")</f>
        <v xml:space="preserve"> </v>
      </c>
      <c r="AD190" s="140" t="str">
        <f>IF($N190="Complete",VLOOKUP($B190,'2C.Report TOS PostCall'!$B$2:$U$842,16,FALSE)," ")</f>
        <v xml:space="preserve"> </v>
      </c>
      <c r="AE190" s="140" t="str">
        <f>IF($N190="Complete",VLOOKUP($B190,'2C.Report TOS PostCall'!$B$2:$U$842,15,FALSE)," ")</f>
        <v xml:space="preserve"> </v>
      </c>
      <c r="AF190" s="140" t="str">
        <f>IF($N190="Complete",VLOOKUP($B190,'2C.Report TOS PostCall'!$B$2:$U$842,17,FALSE)," ")</f>
        <v xml:space="preserve"> </v>
      </c>
      <c r="AK190" s="17"/>
    </row>
    <row r="191" spans="1:37" s="16" customFormat="1">
      <c r="A191" s="18">
        <v>180</v>
      </c>
      <c r="B191" s="19"/>
      <c r="C191" s="19"/>
      <c r="D191" s="62"/>
      <c r="E191" s="65"/>
      <c r="F191" s="62"/>
      <c r="G191" s="62"/>
      <c r="H191" s="64"/>
      <c r="I191" s="62"/>
      <c r="J191" s="66"/>
      <c r="K191" s="66"/>
      <c r="L191" s="66"/>
      <c r="M191" s="66"/>
      <c r="N191" s="62"/>
      <c r="O191" s="140" t="str">
        <f>IF($N191="Complete",IF(NOT(ISBLANK(J191)),VLOOKUP(J191,'2D.Report SMS TYN'!$D$5:$J$1005,7,FALSE),""),"")</f>
        <v/>
      </c>
      <c r="P191" s="140" t="str">
        <f>IF($N191="Complete",IF(NOT(ISBLANK(K191)),VLOOKUP(K191,'2D.Report SMS TYN'!$D$5:$J$1005,7,FALSE),""),"")</f>
        <v/>
      </c>
      <c r="Q191" s="140" t="str">
        <f>IF($N191="Complete",IF(NOT(ISBLANK(L191)),VLOOKUP(L191,'2D.Report SMS TYN'!$D$5:$J$1005,7,FALSE),""),"")</f>
        <v/>
      </c>
      <c r="R191" s="140" t="str">
        <f>IF(N191="Complete",IF(COUNTIF($J$12:$J191,$J191)+COUNTIF($K$12:$K191,$J191)+COUNTIF($L$12:$L191,$J191)&gt;1,"Data Duplicate",""),"")</f>
        <v/>
      </c>
      <c r="S191" s="140" t="str">
        <f>IF($N191="Complete",VLOOKUP($B191,'2C.Report TOS PostCall'!$B$2:$U$842,2,FALSE)," ")</f>
        <v xml:space="preserve"> </v>
      </c>
      <c r="T191" s="140" t="str">
        <f>IF($N191="Complete",VLOOKUP($B191,'2C.Report TOS PostCall'!$B$2:$U$842,4,FALSE)," ")</f>
        <v xml:space="preserve"> </v>
      </c>
      <c r="U191" s="140" t="str">
        <f>IF($N191="Complete",VLOOKUP($B191,'2C.Report TOS PostCall'!$B$2:$U$842,7,FALSE)," ")</f>
        <v xml:space="preserve"> </v>
      </c>
      <c r="V191" s="140" t="str">
        <f>IF($N191="Complete",VLOOKUP($B191,'2C.Report TOS PostCall'!$B$2:$U$842,5,FALSE)," ")</f>
        <v xml:space="preserve"> </v>
      </c>
      <c r="W191" s="140" t="str">
        <f>IF($N191="Complete",VLOOKUP($B191,'2C.Report TOS PostCall'!$B$2:$U$842,6,FALSE)," ")</f>
        <v xml:space="preserve"> </v>
      </c>
      <c r="X191" s="140" t="str">
        <f>IF($N191="Complete",VLOOKUP($B191,'2C.Report TOS PostCall'!$B$2:$U$842,8,FALSE)," ")</f>
        <v xml:space="preserve"> </v>
      </c>
      <c r="Y191" s="140" t="str">
        <f>IF($N191="Complete",VLOOKUP($B191,'2C.Report TOS PostCall'!$B$2:$U$842,9,FALSE)," ")</f>
        <v xml:space="preserve"> </v>
      </c>
      <c r="Z191" s="140" t="str">
        <f>IF($N191="Complete",VLOOKUP($B191,'2C.Report TOS PostCall'!$B$2:$U$842,11,FALSE)," ")</f>
        <v xml:space="preserve"> </v>
      </c>
      <c r="AA191" s="140" t="str">
        <f>IF($N191="Complete",VLOOKUP($B191,'2C.Report TOS PostCall'!$B$2:$U$842,12,FALSE)," ")</f>
        <v xml:space="preserve"> </v>
      </c>
      <c r="AB191" s="140" t="str">
        <f>IF($N191="Complete",VLOOKUP($B191,'2C.Report TOS PostCall'!$B$2:$U$842,13,FALSE)," ")</f>
        <v xml:space="preserve"> </v>
      </c>
      <c r="AC191" s="140" t="str">
        <f>IF($N191="Complete",VLOOKUP($B191,'2C.Report TOS PostCall'!$B$2:$U$842,14,FALSE)," ")</f>
        <v xml:space="preserve"> </v>
      </c>
      <c r="AD191" s="140" t="str">
        <f>IF($N191="Complete",VLOOKUP($B191,'2C.Report TOS PostCall'!$B$2:$U$842,16,FALSE)," ")</f>
        <v xml:space="preserve"> </v>
      </c>
      <c r="AE191" s="140" t="str">
        <f>IF($N191="Complete",VLOOKUP($B191,'2C.Report TOS PostCall'!$B$2:$U$842,15,FALSE)," ")</f>
        <v xml:space="preserve"> </v>
      </c>
      <c r="AF191" s="140" t="str">
        <f>IF($N191="Complete",VLOOKUP($B191,'2C.Report TOS PostCall'!$B$2:$U$842,17,FALSE)," ")</f>
        <v xml:space="preserve"> </v>
      </c>
      <c r="AK191" s="17"/>
    </row>
    <row r="192" spans="1:37" s="16" customFormat="1">
      <c r="A192" s="18">
        <v>181</v>
      </c>
      <c r="B192" s="19"/>
      <c r="C192" s="19"/>
      <c r="D192" s="62"/>
      <c r="E192" s="65"/>
      <c r="F192" s="62"/>
      <c r="G192" s="62"/>
      <c r="H192" s="64"/>
      <c r="I192" s="62"/>
      <c r="J192" s="66"/>
      <c r="K192" s="66"/>
      <c r="L192" s="66"/>
      <c r="M192" s="66"/>
      <c r="N192" s="62"/>
      <c r="O192" s="140" t="str">
        <f>IF($N192="Complete",IF(NOT(ISBLANK(J192)),VLOOKUP(J192,'2D.Report SMS TYN'!$D$5:$J$1005,7,FALSE),""),"")</f>
        <v/>
      </c>
      <c r="P192" s="140" t="str">
        <f>IF($N192="Complete",IF(NOT(ISBLANK(K192)),VLOOKUP(K192,'2D.Report SMS TYN'!$D$5:$J$1005,7,FALSE),""),"")</f>
        <v/>
      </c>
      <c r="Q192" s="140" t="str">
        <f>IF($N192="Complete",IF(NOT(ISBLANK(L192)),VLOOKUP(L192,'2D.Report SMS TYN'!$D$5:$J$1005,7,FALSE),""),"")</f>
        <v/>
      </c>
      <c r="R192" s="140" t="str">
        <f>IF(N192="Complete",IF(COUNTIF($J$12:$J192,$J192)+COUNTIF($K$12:$K192,$J192)+COUNTIF($L$12:$L192,$J192)&gt;1,"Data Duplicate",""),"")</f>
        <v/>
      </c>
      <c r="S192" s="140" t="str">
        <f>IF($N192="Complete",VLOOKUP($B192,'2C.Report TOS PostCall'!$B$2:$U$842,2,FALSE)," ")</f>
        <v xml:space="preserve"> </v>
      </c>
      <c r="T192" s="140" t="str">
        <f>IF($N192="Complete",VLOOKUP($B192,'2C.Report TOS PostCall'!$B$2:$U$842,4,FALSE)," ")</f>
        <v xml:space="preserve"> </v>
      </c>
      <c r="U192" s="140" t="str">
        <f>IF($N192="Complete",VLOOKUP($B192,'2C.Report TOS PostCall'!$B$2:$U$842,7,FALSE)," ")</f>
        <v xml:space="preserve"> </v>
      </c>
      <c r="V192" s="140" t="str">
        <f>IF($N192="Complete",VLOOKUP($B192,'2C.Report TOS PostCall'!$B$2:$U$842,5,FALSE)," ")</f>
        <v xml:space="preserve"> </v>
      </c>
      <c r="W192" s="140" t="str">
        <f>IF($N192="Complete",VLOOKUP($B192,'2C.Report TOS PostCall'!$B$2:$U$842,6,FALSE)," ")</f>
        <v xml:space="preserve"> </v>
      </c>
      <c r="X192" s="140" t="str">
        <f>IF($N192="Complete",VLOOKUP($B192,'2C.Report TOS PostCall'!$B$2:$U$842,8,FALSE)," ")</f>
        <v xml:space="preserve"> </v>
      </c>
      <c r="Y192" s="140" t="str">
        <f>IF($N192="Complete",VLOOKUP($B192,'2C.Report TOS PostCall'!$B$2:$U$842,9,FALSE)," ")</f>
        <v xml:space="preserve"> </v>
      </c>
      <c r="Z192" s="140" t="str">
        <f>IF($N192="Complete",VLOOKUP($B192,'2C.Report TOS PostCall'!$B$2:$U$842,11,FALSE)," ")</f>
        <v xml:space="preserve"> </v>
      </c>
      <c r="AA192" s="140" t="str">
        <f>IF($N192="Complete",VLOOKUP($B192,'2C.Report TOS PostCall'!$B$2:$U$842,12,FALSE)," ")</f>
        <v xml:space="preserve"> </v>
      </c>
      <c r="AB192" s="140" t="str">
        <f>IF($N192="Complete",VLOOKUP($B192,'2C.Report TOS PostCall'!$B$2:$U$842,13,FALSE)," ")</f>
        <v xml:space="preserve"> </v>
      </c>
      <c r="AC192" s="140" t="str">
        <f>IF($N192="Complete",VLOOKUP($B192,'2C.Report TOS PostCall'!$B$2:$U$842,14,FALSE)," ")</f>
        <v xml:space="preserve"> </v>
      </c>
      <c r="AD192" s="140" t="str">
        <f>IF($N192="Complete",VLOOKUP($B192,'2C.Report TOS PostCall'!$B$2:$U$842,16,FALSE)," ")</f>
        <v xml:space="preserve"> </v>
      </c>
      <c r="AE192" s="140" t="str">
        <f>IF($N192="Complete",VLOOKUP($B192,'2C.Report TOS PostCall'!$B$2:$U$842,15,FALSE)," ")</f>
        <v xml:space="preserve"> </v>
      </c>
      <c r="AF192" s="140" t="str">
        <f>IF($N192="Complete",VLOOKUP($B192,'2C.Report TOS PostCall'!$B$2:$U$842,17,FALSE)," ")</f>
        <v xml:space="preserve"> </v>
      </c>
      <c r="AK192" s="17"/>
    </row>
    <row r="193" spans="1:37" s="16" customFormat="1">
      <c r="A193" s="18">
        <v>182</v>
      </c>
      <c r="B193" s="19"/>
      <c r="C193" s="19"/>
      <c r="D193" s="62"/>
      <c r="E193" s="62"/>
      <c r="F193" s="67"/>
      <c r="G193" s="67"/>
      <c r="H193" s="67"/>
      <c r="I193" s="67"/>
      <c r="J193" s="68"/>
      <c r="K193" s="68"/>
      <c r="L193" s="68"/>
      <c r="M193" s="68"/>
      <c r="N193" s="62"/>
      <c r="O193" s="140" t="str">
        <f>IF($N193="Complete",IF(NOT(ISBLANK(J193)),VLOOKUP(J193,'2D.Report SMS TYN'!$D$5:$J$1005,7,FALSE),""),"")</f>
        <v/>
      </c>
      <c r="P193" s="140" t="str">
        <f>IF($N193="Complete",IF(NOT(ISBLANK(K193)),VLOOKUP(K193,'2D.Report SMS TYN'!$D$5:$J$1005,7,FALSE),""),"")</f>
        <v/>
      </c>
      <c r="Q193" s="140" t="str">
        <f>IF($N193="Complete",IF(NOT(ISBLANK(L193)),VLOOKUP(L193,'2D.Report SMS TYN'!$D$5:$J$1005,7,FALSE),""),"")</f>
        <v/>
      </c>
      <c r="R193" s="140" t="str">
        <f>IF(N193="Complete",IF(COUNTIF($J$12:$J193,$J193)+COUNTIF($K$12:$K193,$J193)+COUNTIF($L$12:$L193,$J193)&gt;1,"Data Duplicate",""),"")</f>
        <v/>
      </c>
      <c r="S193" s="140" t="str">
        <f>IF($N193="Complete",VLOOKUP($B193,'2C.Report TOS PostCall'!$B$2:$U$842,2,FALSE)," ")</f>
        <v xml:space="preserve"> </v>
      </c>
      <c r="T193" s="140" t="str">
        <f>IF($N193="Complete",VLOOKUP($B193,'2C.Report TOS PostCall'!$B$2:$U$842,4,FALSE)," ")</f>
        <v xml:space="preserve"> </v>
      </c>
      <c r="U193" s="140" t="str">
        <f>IF($N193="Complete",VLOOKUP($B193,'2C.Report TOS PostCall'!$B$2:$U$842,7,FALSE)," ")</f>
        <v xml:space="preserve"> </v>
      </c>
      <c r="V193" s="140" t="str">
        <f>IF($N193="Complete",VLOOKUP($B193,'2C.Report TOS PostCall'!$B$2:$U$842,5,FALSE)," ")</f>
        <v xml:space="preserve"> </v>
      </c>
      <c r="W193" s="140" t="str">
        <f>IF($N193="Complete",VLOOKUP($B193,'2C.Report TOS PostCall'!$B$2:$U$842,6,FALSE)," ")</f>
        <v xml:space="preserve"> </v>
      </c>
      <c r="X193" s="140" t="str">
        <f>IF($N193="Complete",VLOOKUP($B193,'2C.Report TOS PostCall'!$B$2:$U$842,8,FALSE)," ")</f>
        <v xml:space="preserve"> </v>
      </c>
      <c r="Y193" s="140" t="str">
        <f>IF($N193="Complete",VLOOKUP($B193,'2C.Report TOS PostCall'!$B$2:$U$842,9,FALSE)," ")</f>
        <v xml:space="preserve"> </v>
      </c>
      <c r="Z193" s="140" t="str">
        <f>IF($N193="Complete",VLOOKUP($B193,'2C.Report TOS PostCall'!$B$2:$U$842,11,FALSE)," ")</f>
        <v xml:space="preserve"> </v>
      </c>
      <c r="AA193" s="140" t="str">
        <f>IF($N193="Complete",VLOOKUP($B193,'2C.Report TOS PostCall'!$B$2:$U$842,12,FALSE)," ")</f>
        <v xml:space="preserve"> </v>
      </c>
      <c r="AB193" s="140" t="str">
        <f>IF($N193="Complete",VLOOKUP($B193,'2C.Report TOS PostCall'!$B$2:$U$842,13,FALSE)," ")</f>
        <v xml:space="preserve"> </v>
      </c>
      <c r="AC193" s="140" t="str">
        <f>IF($N193="Complete",VLOOKUP($B193,'2C.Report TOS PostCall'!$B$2:$U$842,14,FALSE)," ")</f>
        <v xml:space="preserve"> </v>
      </c>
      <c r="AD193" s="140" t="str">
        <f>IF($N193="Complete",VLOOKUP($B193,'2C.Report TOS PostCall'!$B$2:$U$842,16,FALSE)," ")</f>
        <v xml:space="preserve"> </v>
      </c>
      <c r="AE193" s="140" t="str">
        <f>IF($N193="Complete",VLOOKUP($B193,'2C.Report TOS PostCall'!$B$2:$U$842,15,FALSE)," ")</f>
        <v xml:space="preserve"> </v>
      </c>
      <c r="AF193" s="140" t="str">
        <f>IF($N193="Complete",VLOOKUP($B193,'2C.Report TOS PostCall'!$B$2:$U$842,17,FALSE)," ")</f>
        <v xml:space="preserve"> </v>
      </c>
      <c r="AK193" s="17"/>
    </row>
    <row r="194" spans="1:37" s="16" customFormat="1">
      <c r="A194" s="18">
        <v>183</v>
      </c>
      <c r="B194" s="19"/>
      <c r="C194" s="19"/>
      <c r="D194" s="62"/>
      <c r="E194" s="67"/>
      <c r="F194" s="69"/>
      <c r="G194" s="69"/>
      <c r="H194" s="67"/>
      <c r="I194" s="69"/>
      <c r="J194" s="80"/>
      <c r="K194" s="80"/>
      <c r="L194" s="80"/>
      <c r="M194" s="80"/>
      <c r="N194" s="62"/>
      <c r="O194" s="140" t="str">
        <f>IF($N194="Complete",IF(NOT(ISBLANK(J194)),VLOOKUP(J194,'2D.Report SMS TYN'!$D$5:$J$1005,7,FALSE),""),"")</f>
        <v/>
      </c>
      <c r="P194" s="140" t="str">
        <f>IF($N194="Complete",IF(NOT(ISBLANK(K194)),VLOOKUP(K194,'2D.Report SMS TYN'!$D$5:$J$1005,7,FALSE),""),"")</f>
        <v/>
      </c>
      <c r="Q194" s="140" t="str">
        <f>IF($N194="Complete",IF(NOT(ISBLANK(L194)),VLOOKUP(L194,'2D.Report SMS TYN'!$D$5:$J$1005,7,FALSE),""),"")</f>
        <v/>
      </c>
      <c r="R194" s="140" t="str">
        <f>IF(N194="Complete",IF(COUNTIF($J$12:$J194,$J194)+COUNTIF($K$12:$K194,$J194)+COUNTIF($L$12:$L194,$J194)&gt;1,"Data Duplicate",""),"")</f>
        <v/>
      </c>
      <c r="S194" s="140" t="str">
        <f>IF($N194="Complete",VLOOKUP($B194,'2C.Report TOS PostCall'!$B$2:$U$842,2,FALSE)," ")</f>
        <v xml:space="preserve"> </v>
      </c>
      <c r="T194" s="140" t="str">
        <f>IF($N194="Complete",VLOOKUP($B194,'2C.Report TOS PostCall'!$B$2:$U$842,4,FALSE)," ")</f>
        <v xml:space="preserve"> </v>
      </c>
      <c r="U194" s="140" t="str">
        <f>IF($N194="Complete",VLOOKUP($B194,'2C.Report TOS PostCall'!$B$2:$U$842,7,FALSE)," ")</f>
        <v xml:space="preserve"> </v>
      </c>
      <c r="V194" s="140" t="str">
        <f>IF($N194="Complete",VLOOKUP($B194,'2C.Report TOS PostCall'!$B$2:$U$842,5,FALSE)," ")</f>
        <v xml:space="preserve"> </v>
      </c>
      <c r="W194" s="140" t="str">
        <f>IF($N194="Complete",VLOOKUP($B194,'2C.Report TOS PostCall'!$B$2:$U$842,6,FALSE)," ")</f>
        <v xml:space="preserve"> </v>
      </c>
      <c r="X194" s="140" t="str">
        <f>IF($N194="Complete",VLOOKUP($B194,'2C.Report TOS PostCall'!$B$2:$U$842,8,FALSE)," ")</f>
        <v xml:space="preserve"> </v>
      </c>
      <c r="Y194" s="140" t="str">
        <f>IF($N194="Complete",VLOOKUP($B194,'2C.Report TOS PostCall'!$B$2:$U$842,9,FALSE)," ")</f>
        <v xml:space="preserve"> </v>
      </c>
      <c r="Z194" s="140" t="str">
        <f>IF($N194="Complete",VLOOKUP($B194,'2C.Report TOS PostCall'!$B$2:$U$842,11,FALSE)," ")</f>
        <v xml:space="preserve"> </v>
      </c>
      <c r="AA194" s="140" t="str">
        <f>IF($N194="Complete",VLOOKUP($B194,'2C.Report TOS PostCall'!$B$2:$U$842,12,FALSE)," ")</f>
        <v xml:space="preserve"> </v>
      </c>
      <c r="AB194" s="140" t="str">
        <f>IF($N194="Complete",VLOOKUP($B194,'2C.Report TOS PostCall'!$B$2:$U$842,13,FALSE)," ")</f>
        <v xml:space="preserve"> </v>
      </c>
      <c r="AC194" s="140" t="str">
        <f>IF($N194="Complete",VLOOKUP($B194,'2C.Report TOS PostCall'!$B$2:$U$842,14,FALSE)," ")</f>
        <v xml:space="preserve"> </v>
      </c>
      <c r="AD194" s="140" t="str">
        <f>IF($N194="Complete",VLOOKUP($B194,'2C.Report TOS PostCall'!$B$2:$U$842,16,FALSE)," ")</f>
        <v xml:space="preserve"> </v>
      </c>
      <c r="AE194" s="140" t="str">
        <f>IF($N194="Complete",VLOOKUP($B194,'2C.Report TOS PostCall'!$B$2:$U$842,15,FALSE)," ")</f>
        <v xml:space="preserve"> </v>
      </c>
      <c r="AF194" s="140" t="str">
        <f>IF($N194="Complete",VLOOKUP($B194,'2C.Report TOS PostCall'!$B$2:$U$842,17,FALSE)," ")</f>
        <v xml:space="preserve"> </v>
      </c>
      <c r="AK194" s="17"/>
    </row>
    <row r="195" spans="1:37" s="16" customFormat="1">
      <c r="A195" s="18">
        <v>184</v>
      </c>
      <c r="B195" s="19"/>
      <c r="C195" s="19"/>
      <c r="D195" s="62"/>
      <c r="E195" s="65"/>
      <c r="F195" s="62"/>
      <c r="G195" s="62"/>
      <c r="H195" s="64"/>
      <c r="I195" s="62"/>
      <c r="J195" s="66"/>
      <c r="K195" s="66"/>
      <c r="L195" s="66"/>
      <c r="M195" s="66"/>
      <c r="N195" s="62"/>
      <c r="O195" s="140" t="str">
        <f>IF($N195="Complete",IF(NOT(ISBLANK(J195)),VLOOKUP(J195,'2D.Report SMS TYN'!$D$5:$J$1005,7,FALSE),""),"")</f>
        <v/>
      </c>
      <c r="P195" s="140" t="str">
        <f>IF($N195="Complete",IF(NOT(ISBLANK(K195)),VLOOKUP(K195,'2D.Report SMS TYN'!$D$5:$J$1005,7,FALSE),""),"")</f>
        <v/>
      </c>
      <c r="Q195" s="140" t="str">
        <f>IF($N195="Complete",IF(NOT(ISBLANK(L195)),VLOOKUP(L195,'2D.Report SMS TYN'!$D$5:$J$1005,7,FALSE),""),"")</f>
        <v/>
      </c>
      <c r="R195" s="140" t="str">
        <f>IF(N195="Complete",IF(COUNTIF($J$12:$J195,$J195)+COUNTIF($K$12:$K195,$J195)+COUNTIF($L$12:$L195,$J195)&gt;1,"Data Duplicate",""),"")</f>
        <v/>
      </c>
      <c r="S195" s="140" t="str">
        <f>IF($N195="Complete",VLOOKUP($B195,'2C.Report TOS PostCall'!$B$2:$U$842,2,FALSE)," ")</f>
        <v xml:space="preserve"> </v>
      </c>
      <c r="T195" s="140" t="str">
        <f>IF($N195="Complete",VLOOKUP($B195,'2C.Report TOS PostCall'!$B$2:$U$842,4,FALSE)," ")</f>
        <v xml:space="preserve"> </v>
      </c>
      <c r="U195" s="140" t="str">
        <f>IF($N195="Complete",VLOOKUP($B195,'2C.Report TOS PostCall'!$B$2:$U$842,7,FALSE)," ")</f>
        <v xml:space="preserve"> </v>
      </c>
      <c r="V195" s="140" t="str">
        <f>IF($N195="Complete",VLOOKUP($B195,'2C.Report TOS PostCall'!$B$2:$U$842,5,FALSE)," ")</f>
        <v xml:space="preserve"> </v>
      </c>
      <c r="W195" s="140" t="str">
        <f>IF($N195="Complete",VLOOKUP($B195,'2C.Report TOS PostCall'!$B$2:$U$842,6,FALSE)," ")</f>
        <v xml:space="preserve"> </v>
      </c>
      <c r="X195" s="140" t="str">
        <f>IF($N195="Complete",VLOOKUP($B195,'2C.Report TOS PostCall'!$B$2:$U$842,8,FALSE)," ")</f>
        <v xml:space="preserve"> </v>
      </c>
      <c r="Y195" s="140" t="str">
        <f>IF($N195="Complete",VLOOKUP($B195,'2C.Report TOS PostCall'!$B$2:$U$842,9,FALSE)," ")</f>
        <v xml:space="preserve"> </v>
      </c>
      <c r="Z195" s="140" t="str">
        <f>IF($N195="Complete",VLOOKUP($B195,'2C.Report TOS PostCall'!$B$2:$U$842,11,FALSE)," ")</f>
        <v xml:space="preserve"> </v>
      </c>
      <c r="AA195" s="140" t="str">
        <f>IF($N195="Complete",VLOOKUP($B195,'2C.Report TOS PostCall'!$B$2:$U$842,12,FALSE)," ")</f>
        <v xml:space="preserve"> </v>
      </c>
      <c r="AB195" s="140" t="str">
        <f>IF($N195="Complete",VLOOKUP($B195,'2C.Report TOS PostCall'!$B$2:$U$842,13,FALSE)," ")</f>
        <v xml:space="preserve"> </v>
      </c>
      <c r="AC195" s="140" t="str">
        <f>IF($N195="Complete",VLOOKUP($B195,'2C.Report TOS PostCall'!$B$2:$U$842,14,FALSE)," ")</f>
        <v xml:space="preserve"> </v>
      </c>
      <c r="AD195" s="140" t="str">
        <f>IF($N195="Complete",VLOOKUP($B195,'2C.Report TOS PostCall'!$B$2:$U$842,16,FALSE)," ")</f>
        <v xml:space="preserve"> </v>
      </c>
      <c r="AE195" s="140" t="str">
        <f>IF($N195="Complete",VLOOKUP($B195,'2C.Report TOS PostCall'!$B$2:$U$842,15,FALSE)," ")</f>
        <v xml:space="preserve"> </v>
      </c>
      <c r="AF195" s="140" t="str">
        <f>IF($N195="Complete",VLOOKUP($B195,'2C.Report TOS PostCall'!$B$2:$U$842,17,FALSE)," ")</f>
        <v xml:space="preserve"> </v>
      </c>
      <c r="AK195" s="17"/>
    </row>
    <row r="196" spans="1:37" s="16" customFormat="1">
      <c r="A196" s="18">
        <v>185</v>
      </c>
      <c r="B196" s="19"/>
      <c r="C196" s="19"/>
      <c r="D196" s="62"/>
      <c r="E196" s="62"/>
      <c r="F196" s="67"/>
      <c r="G196" s="67"/>
      <c r="H196" s="67"/>
      <c r="I196" s="67"/>
      <c r="J196" s="72"/>
      <c r="K196" s="72"/>
      <c r="L196" s="72"/>
      <c r="M196" s="72"/>
      <c r="N196" s="62"/>
      <c r="O196" s="140" t="str">
        <f>IF($N196="Complete",IF(NOT(ISBLANK(J196)),VLOOKUP(J196,'2D.Report SMS TYN'!$D$5:$J$1005,7,FALSE),""),"")</f>
        <v/>
      </c>
      <c r="P196" s="140" t="str">
        <f>IF($N196="Complete",IF(NOT(ISBLANK(K196)),VLOOKUP(K196,'2D.Report SMS TYN'!$D$5:$J$1005,7,FALSE),""),"")</f>
        <v/>
      </c>
      <c r="Q196" s="140" t="str">
        <f>IF($N196="Complete",IF(NOT(ISBLANK(L196)),VLOOKUP(L196,'2D.Report SMS TYN'!$D$5:$J$1005,7,FALSE),""),"")</f>
        <v/>
      </c>
      <c r="R196" s="140" t="str">
        <f>IF(N196="Complete",IF(COUNTIF($J$12:$J196,$J196)+COUNTIF($K$12:$K196,$J196)+COUNTIF($L$12:$L196,$J196)&gt;1,"Data Duplicate",""),"")</f>
        <v/>
      </c>
      <c r="S196" s="140" t="str">
        <f>IF($N196="Complete",VLOOKUP($B196,'2C.Report TOS PostCall'!$B$2:$U$842,2,FALSE)," ")</f>
        <v xml:space="preserve"> </v>
      </c>
      <c r="T196" s="140" t="str">
        <f>IF($N196="Complete",VLOOKUP($B196,'2C.Report TOS PostCall'!$B$2:$U$842,4,FALSE)," ")</f>
        <v xml:space="preserve"> </v>
      </c>
      <c r="U196" s="140" t="str">
        <f>IF($N196="Complete",VLOOKUP($B196,'2C.Report TOS PostCall'!$B$2:$U$842,7,FALSE)," ")</f>
        <v xml:space="preserve"> </v>
      </c>
      <c r="V196" s="140" t="str">
        <f>IF($N196="Complete",VLOOKUP($B196,'2C.Report TOS PostCall'!$B$2:$U$842,5,FALSE)," ")</f>
        <v xml:space="preserve"> </v>
      </c>
      <c r="W196" s="140" t="str">
        <f>IF($N196="Complete",VLOOKUP($B196,'2C.Report TOS PostCall'!$B$2:$U$842,6,FALSE)," ")</f>
        <v xml:space="preserve"> </v>
      </c>
      <c r="X196" s="140" t="str">
        <f>IF($N196="Complete",VLOOKUP($B196,'2C.Report TOS PostCall'!$B$2:$U$842,8,FALSE)," ")</f>
        <v xml:space="preserve"> </v>
      </c>
      <c r="Y196" s="140" t="str">
        <f>IF($N196="Complete",VLOOKUP($B196,'2C.Report TOS PostCall'!$B$2:$U$842,9,FALSE)," ")</f>
        <v xml:space="preserve"> </v>
      </c>
      <c r="Z196" s="140" t="str">
        <f>IF($N196="Complete",VLOOKUP($B196,'2C.Report TOS PostCall'!$B$2:$U$842,11,FALSE)," ")</f>
        <v xml:space="preserve"> </v>
      </c>
      <c r="AA196" s="140" t="str">
        <f>IF($N196="Complete",VLOOKUP($B196,'2C.Report TOS PostCall'!$B$2:$U$842,12,FALSE)," ")</f>
        <v xml:space="preserve"> </v>
      </c>
      <c r="AB196" s="140" t="str">
        <f>IF($N196="Complete",VLOOKUP($B196,'2C.Report TOS PostCall'!$B$2:$U$842,13,FALSE)," ")</f>
        <v xml:space="preserve"> </v>
      </c>
      <c r="AC196" s="140" t="str">
        <f>IF($N196="Complete",VLOOKUP($B196,'2C.Report TOS PostCall'!$B$2:$U$842,14,FALSE)," ")</f>
        <v xml:space="preserve"> </v>
      </c>
      <c r="AD196" s="140" t="str">
        <f>IF($N196="Complete",VLOOKUP($B196,'2C.Report TOS PostCall'!$B$2:$U$842,16,FALSE)," ")</f>
        <v xml:space="preserve"> </v>
      </c>
      <c r="AE196" s="140" t="str">
        <f>IF($N196="Complete",VLOOKUP($B196,'2C.Report TOS PostCall'!$B$2:$U$842,15,FALSE)," ")</f>
        <v xml:space="preserve"> </v>
      </c>
      <c r="AF196" s="140" t="str">
        <f>IF($N196="Complete",VLOOKUP($B196,'2C.Report TOS PostCall'!$B$2:$U$842,17,FALSE)," ")</f>
        <v xml:space="preserve"> </v>
      </c>
      <c r="AK196" s="17"/>
    </row>
    <row r="197" spans="1:37" s="16" customFormat="1">
      <c r="A197" s="18">
        <v>186</v>
      </c>
      <c r="B197" s="19"/>
      <c r="C197" s="19"/>
      <c r="D197" s="62"/>
      <c r="E197" s="65"/>
      <c r="F197" s="63"/>
      <c r="G197" s="63"/>
      <c r="H197" s="64"/>
      <c r="I197" s="62"/>
      <c r="J197" s="66"/>
      <c r="K197" s="66"/>
      <c r="L197" s="66"/>
      <c r="M197" s="66"/>
      <c r="N197" s="62"/>
      <c r="O197" s="140" t="str">
        <f>IF($N197="Complete",IF(NOT(ISBLANK(J197)),VLOOKUP(J197,'2D.Report SMS TYN'!$D$5:$J$1005,7,FALSE),""),"")</f>
        <v/>
      </c>
      <c r="P197" s="140" t="str">
        <f>IF($N197="Complete",IF(NOT(ISBLANK(K197)),VLOOKUP(K197,'2D.Report SMS TYN'!$D$5:$J$1005,7,FALSE),""),"")</f>
        <v/>
      </c>
      <c r="Q197" s="140" t="str">
        <f>IF($N197="Complete",IF(NOT(ISBLANK(L197)),VLOOKUP(L197,'2D.Report SMS TYN'!$D$5:$J$1005,7,FALSE),""),"")</f>
        <v/>
      </c>
      <c r="R197" s="140" t="str">
        <f>IF(N197="Complete",IF(COUNTIF($J$12:$J197,$J197)+COUNTIF($K$12:$K197,$J197)+COUNTIF($L$12:$L197,$J197)&gt;1,"Data Duplicate",""),"")</f>
        <v/>
      </c>
      <c r="S197" s="140" t="str">
        <f>IF($N197="Complete",VLOOKUP($B197,'2C.Report TOS PostCall'!$B$2:$U$842,2,FALSE)," ")</f>
        <v xml:space="preserve"> </v>
      </c>
      <c r="T197" s="140" t="str">
        <f>IF($N197="Complete",VLOOKUP($B197,'2C.Report TOS PostCall'!$B$2:$U$842,4,FALSE)," ")</f>
        <v xml:space="preserve"> </v>
      </c>
      <c r="U197" s="140" t="str">
        <f>IF($N197="Complete",VLOOKUP($B197,'2C.Report TOS PostCall'!$B$2:$U$842,7,FALSE)," ")</f>
        <v xml:space="preserve"> </v>
      </c>
      <c r="V197" s="140" t="str">
        <f>IF($N197="Complete",VLOOKUP($B197,'2C.Report TOS PostCall'!$B$2:$U$842,5,FALSE)," ")</f>
        <v xml:space="preserve"> </v>
      </c>
      <c r="W197" s="140" t="str">
        <f>IF($N197="Complete",VLOOKUP($B197,'2C.Report TOS PostCall'!$B$2:$U$842,6,FALSE)," ")</f>
        <v xml:space="preserve"> </v>
      </c>
      <c r="X197" s="140" t="str">
        <f>IF($N197="Complete",VLOOKUP($B197,'2C.Report TOS PostCall'!$B$2:$U$842,8,FALSE)," ")</f>
        <v xml:space="preserve"> </v>
      </c>
      <c r="Y197" s="140" t="str">
        <f>IF($N197="Complete",VLOOKUP($B197,'2C.Report TOS PostCall'!$B$2:$U$842,9,FALSE)," ")</f>
        <v xml:space="preserve"> </v>
      </c>
      <c r="Z197" s="140" t="str">
        <f>IF($N197="Complete",VLOOKUP($B197,'2C.Report TOS PostCall'!$B$2:$U$842,11,FALSE)," ")</f>
        <v xml:space="preserve"> </v>
      </c>
      <c r="AA197" s="140" t="str">
        <f>IF($N197="Complete",VLOOKUP($B197,'2C.Report TOS PostCall'!$B$2:$U$842,12,FALSE)," ")</f>
        <v xml:space="preserve"> </v>
      </c>
      <c r="AB197" s="140" t="str">
        <f>IF($N197="Complete",VLOOKUP($B197,'2C.Report TOS PostCall'!$B$2:$U$842,13,FALSE)," ")</f>
        <v xml:space="preserve"> </v>
      </c>
      <c r="AC197" s="140" t="str">
        <f>IF($N197="Complete",VLOOKUP($B197,'2C.Report TOS PostCall'!$B$2:$U$842,14,FALSE)," ")</f>
        <v xml:space="preserve"> </v>
      </c>
      <c r="AD197" s="140" t="str">
        <f>IF($N197="Complete",VLOOKUP($B197,'2C.Report TOS PostCall'!$B$2:$U$842,16,FALSE)," ")</f>
        <v xml:space="preserve"> </v>
      </c>
      <c r="AE197" s="140" t="str">
        <f>IF($N197="Complete",VLOOKUP($B197,'2C.Report TOS PostCall'!$B$2:$U$842,15,FALSE)," ")</f>
        <v xml:space="preserve"> </v>
      </c>
      <c r="AF197" s="140" t="str">
        <f>IF($N197="Complete",VLOOKUP($B197,'2C.Report TOS PostCall'!$B$2:$U$842,17,FALSE)," ")</f>
        <v xml:space="preserve"> </v>
      </c>
      <c r="AK197" s="17"/>
    </row>
    <row r="198" spans="1:37" s="16" customFormat="1">
      <c r="A198" s="18">
        <v>187</v>
      </c>
      <c r="B198" s="19"/>
      <c r="C198" s="19"/>
      <c r="D198" s="62"/>
      <c r="E198" s="62"/>
      <c r="F198" s="67"/>
      <c r="G198" s="67"/>
      <c r="H198" s="67"/>
      <c r="I198" s="67"/>
      <c r="J198" s="78"/>
      <c r="K198" s="78"/>
      <c r="L198" s="78"/>
      <c r="M198" s="78"/>
      <c r="N198" s="62"/>
      <c r="O198" s="140" t="str">
        <f>IF($N198="Complete",IF(NOT(ISBLANK(J198)),VLOOKUP(J198,'2D.Report SMS TYN'!$D$5:$J$1005,7,FALSE),""),"")</f>
        <v/>
      </c>
      <c r="P198" s="140" t="str">
        <f>IF($N198="Complete",IF(NOT(ISBLANK(K198)),VLOOKUP(K198,'2D.Report SMS TYN'!$D$5:$J$1005,7,FALSE),""),"")</f>
        <v/>
      </c>
      <c r="Q198" s="140" t="str">
        <f>IF($N198="Complete",IF(NOT(ISBLANK(L198)),VLOOKUP(L198,'2D.Report SMS TYN'!$D$5:$J$1005,7,FALSE),""),"")</f>
        <v/>
      </c>
      <c r="R198" s="140" t="str">
        <f>IF(N198="Complete",IF(COUNTIF($J$12:$J198,$J198)+COUNTIF($K$12:$K198,$J198)+COUNTIF($L$12:$L198,$J198)&gt;1,"Data Duplicate",""),"")</f>
        <v/>
      </c>
      <c r="S198" s="140" t="str">
        <f>IF($N198="Complete",VLOOKUP($B198,'2C.Report TOS PostCall'!$B$2:$U$842,2,FALSE)," ")</f>
        <v xml:space="preserve"> </v>
      </c>
      <c r="T198" s="140" t="str">
        <f>IF($N198="Complete",VLOOKUP($B198,'2C.Report TOS PostCall'!$B$2:$U$842,4,FALSE)," ")</f>
        <v xml:space="preserve"> </v>
      </c>
      <c r="U198" s="140" t="str">
        <f>IF($N198="Complete",VLOOKUP($B198,'2C.Report TOS PostCall'!$B$2:$U$842,7,FALSE)," ")</f>
        <v xml:space="preserve"> </v>
      </c>
      <c r="V198" s="140" t="str">
        <f>IF($N198="Complete",VLOOKUP($B198,'2C.Report TOS PostCall'!$B$2:$U$842,5,FALSE)," ")</f>
        <v xml:space="preserve"> </v>
      </c>
      <c r="W198" s="140" t="str">
        <f>IF($N198="Complete",VLOOKUP($B198,'2C.Report TOS PostCall'!$B$2:$U$842,6,FALSE)," ")</f>
        <v xml:space="preserve"> </v>
      </c>
      <c r="X198" s="140" t="str">
        <f>IF($N198="Complete",VLOOKUP($B198,'2C.Report TOS PostCall'!$B$2:$U$842,8,FALSE)," ")</f>
        <v xml:space="preserve"> </v>
      </c>
      <c r="Y198" s="140" t="str">
        <f>IF($N198="Complete",VLOOKUP($B198,'2C.Report TOS PostCall'!$B$2:$U$842,9,FALSE)," ")</f>
        <v xml:space="preserve"> </v>
      </c>
      <c r="Z198" s="140" t="str">
        <f>IF($N198="Complete",VLOOKUP($B198,'2C.Report TOS PostCall'!$B$2:$U$842,11,FALSE)," ")</f>
        <v xml:space="preserve"> </v>
      </c>
      <c r="AA198" s="140" t="str">
        <f>IF($N198="Complete",VLOOKUP($B198,'2C.Report TOS PostCall'!$B$2:$U$842,12,FALSE)," ")</f>
        <v xml:space="preserve"> </v>
      </c>
      <c r="AB198" s="140" t="str">
        <f>IF($N198="Complete",VLOOKUP($B198,'2C.Report TOS PostCall'!$B$2:$U$842,13,FALSE)," ")</f>
        <v xml:space="preserve"> </v>
      </c>
      <c r="AC198" s="140" t="str">
        <f>IF($N198="Complete",VLOOKUP($B198,'2C.Report TOS PostCall'!$B$2:$U$842,14,FALSE)," ")</f>
        <v xml:space="preserve"> </v>
      </c>
      <c r="AD198" s="140" t="str">
        <f>IF($N198="Complete",VLOOKUP($B198,'2C.Report TOS PostCall'!$B$2:$U$842,16,FALSE)," ")</f>
        <v xml:space="preserve"> </v>
      </c>
      <c r="AE198" s="140" t="str">
        <f>IF($N198="Complete",VLOOKUP($B198,'2C.Report TOS PostCall'!$B$2:$U$842,15,FALSE)," ")</f>
        <v xml:space="preserve"> </v>
      </c>
      <c r="AF198" s="140" t="str">
        <f>IF($N198="Complete",VLOOKUP($B198,'2C.Report TOS PostCall'!$B$2:$U$842,17,FALSE)," ")</f>
        <v xml:space="preserve"> </v>
      </c>
      <c r="AK198" s="17"/>
    </row>
    <row r="199" spans="1:37" s="16" customFormat="1">
      <c r="A199" s="18">
        <v>188</v>
      </c>
      <c r="B199" s="19"/>
      <c r="C199" s="19"/>
      <c r="D199" s="62"/>
      <c r="E199" s="65"/>
      <c r="F199" s="62"/>
      <c r="G199" s="62"/>
      <c r="H199" s="64"/>
      <c r="I199" s="62"/>
      <c r="J199" s="66"/>
      <c r="K199" s="66"/>
      <c r="L199" s="66"/>
      <c r="M199" s="66"/>
      <c r="N199" s="62"/>
      <c r="O199" s="140" t="str">
        <f>IF($N199="Complete",IF(NOT(ISBLANK(J199)),VLOOKUP(J199,'2D.Report SMS TYN'!$D$5:$J$1005,7,FALSE),""),"")</f>
        <v/>
      </c>
      <c r="P199" s="140" t="str">
        <f>IF($N199="Complete",IF(NOT(ISBLANK(K199)),VLOOKUP(K199,'2D.Report SMS TYN'!$D$5:$J$1005,7,FALSE),""),"")</f>
        <v/>
      </c>
      <c r="Q199" s="140" t="str">
        <f>IF($N199="Complete",IF(NOT(ISBLANK(L199)),VLOOKUP(L199,'2D.Report SMS TYN'!$D$5:$J$1005,7,FALSE),""),"")</f>
        <v/>
      </c>
      <c r="R199" s="140" t="str">
        <f>IF(N199="Complete",IF(COUNTIF($J$12:$J199,$J199)+COUNTIF($K$12:$K199,$J199)+COUNTIF($L$12:$L199,$J199)&gt;1,"Data Duplicate",""),"")</f>
        <v/>
      </c>
      <c r="S199" s="140" t="str">
        <f>IF($N199="Complete",VLOOKUP($B199,'2C.Report TOS PostCall'!$B$2:$U$842,2,FALSE)," ")</f>
        <v xml:space="preserve"> </v>
      </c>
      <c r="T199" s="140" t="str">
        <f>IF($N199="Complete",VLOOKUP($B199,'2C.Report TOS PostCall'!$B$2:$U$842,4,FALSE)," ")</f>
        <v xml:space="preserve"> </v>
      </c>
      <c r="U199" s="140" t="str">
        <f>IF($N199="Complete",VLOOKUP($B199,'2C.Report TOS PostCall'!$B$2:$U$842,7,FALSE)," ")</f>
        <v xml:space="preserve"> </v>
      </c>
      <c r="V199" s="140" t="str">
        <f>IF($N199="Complete",VLOOKUP($B199,'2C.Report TOS PostCall'!$B$2:$U$842,5,FALSE)," ")</f>
        <v xml:space="preserve"> </v>
      </c>
      <c r="W199" s="140" t="str">
        <f>IF($N199="Complete",VLOOKUP($B199,'2C.Report TOS PostCall'!$B$2:$U$842,6,FALSE)," ")</f>
        <v xml:space="preserve"> </v>
      </c>
      <c r="X199" s="140" t="str">
        <f>IF($N199="Complete",VLOOKUP($B199,'2C.Report TOS PostCall'!$B$2:$U$842,8,FALSE)," ")</f>
        <v xml:space="preserve"> </v>
      </c>
      <c r="Y199" s="140" t="str">
        <f>IF($N199="Complete",VLOOKUP($B199,'2C.Report TOS PostCall'!$B$2:$U$842,9,FALSE)," ")</f>
        <v xml:space="preserve"> </v>
      </c>
      <c r="Z199" s="140" t="str">
        <f>IF($N199="Complete",VLOOKUP($B199,'2C.Report TOS PostCall'!$B$2:$U$842,11,FALSE)," ")</f>
        <v xml:space="preserve"> </v>
      </c>
      <c r="AA199" s="140" t="str">
        <f>IF($N199="Complete",VLOOKUP($B199,'2C.Report TOS PostCall'!$B$2:$U$842,12,FALSE)," ")</f>
        <v xml:space="preserve"> </v>
      </c>
      <c r="AB199" s="140" t="str">
        <f>IF($N199="Complete",VLOOKUP($B199,'2C.Report TOS PostCall'!$B$2:$U$842,13,FALSE)," ")</f>
        <v xml:space="preserve"> </v>
      </c>
      <c r="AC199" s="140" t="str">
        <f>IF($N199="Complete",VLOOKUP($B199,'2C.Report TOS PostCall'!$B$2:$U$842,14,FALSE)," ")</f>
        <v xml:space="preserve"> </v>
      </c>
      <c r="AD199" s="140" t="str">
        <f>IF($N199="Complete",VLOOKUP($B199,'2C.Report TOS PostCall'!$B$2:$U$842,16,FALSE)," ")</f>
        <v xml:space="preserve"> </v>
      </c>
      <c r="AE199" s="140" t="str">
        <f>IF($N199="Complete",VLOOKUP($B199,'2C.Report TOS PostCall'!$B$2:$U$842,15,FALSE)," ")</f>
        <v xml:space="preserve"> </v>
      </c>
      <c r="AF199" s="140" t="str">
        <f>IF($N199="Complete",VLOOKUP($B199,'2C.Report TOS PostCall'!$B$2:$U$842,17,FALSE)," ")</f>
        <v xml:space="preserve"> </v>
      </c>
      <c r="AK199" s="17"/>
    </row>
    <row r="200" spans="1:37" s="16" customFormat="1">
      <c r="A200" s="18">
        <v>189</v>
      </c>
      <c r="B200" s="19"/>
      <c r="C200" s="19"/>
      <c r="D200" s="62"/>
      <c r="E200" s="65"/>
      <c r="F200" s="63"/>
      <c r="G200" s="63"/>
      <c r="H200" s="64"/>
      <c r="I200" s="62"/>
      <c r="J200" s="66"/>
      <c r="K200" s="66"/>
      <c r="L200" s="66"/>
      <c r="M200" s="66"/>
      <c r="N200" s="62"/>
      <c r="O200" s="140" t="str">
        <f>IF($N200="Complete",IF(NOT(ISBLANK(J200)),VLOOKUP(J200,'2D.Report SMS TYN'!$D$5:$J$1005,7,FALSE),""),"")</f>
        <v/>
      </c>
      <c r="P200" s="140" t="str">
        <f>IF($N200="Complete",IF(NOT(ISBLANK(K200)),VLOOKUP(K200,'2D.Report SMS TYN'!$D$5:$J$1005,7,FALSE),""),"")</f>
        <v/>
      </c>
      <c r="Q200" s="140" t="str">
        <f>IF($N200="Complete",IF(NOT(ISBLANK(L200)),VLOOKUP(L200,'2D.Report SMS TYN'!$D$5:$J$1005,7,FALSE),""),"")</f>
        <v/>
      </c>
      <c r="R200" s="140" t="str">
        <f>IF(N200="Complete",IF(COUNTIF($J$12:$J200,$J200)+COUNTIF($K$12:$K200,$J200)+COUNTIF($L$12:$L200,$J200)&gt;1,"Data Duplicate",""),"")</f>
        <v/>
      </c>
      <c r="S200" s="140" t="str">
        <f>IF($N200="Complete",VLOOKUP($B200,'2C.Report TOS PostCall'!$B$2:$U$842,2,FALSE)," ")</f>
        <v xml:space="preserve"> </v>
      </c>
      <c r="T200" s="140" t="str">
        <f>IF($N200="Complete",VLOOKUP($B200,'2C.Report TOS PostCall'!$B$2:$U$842,4,FALSE)," ")</f>
        <v xml:space="preserve"> </v>
      </c>
      <c r="U200" s="140" t="str">
        <f>IF($N200="Complete",VLOOKUP($B200,'2C.Report TOS PostCall'!$B$2:$U$842,7,FALSE)," ")</f>
        <v xml:space="preserve"> </v>
      </c>
      <c r="V200" s="140" t="str">
        <f>IF($N200="Complete",VLOOKUP($B200,'2C.Report TOS PostCall'!$B$2:$U$842,5,FALSE)," ")</f>
        <v xml:space="preserve"> </v>
      </c>
      <c r="W200" s="140" t="str">
        <f>IF($N200="Complete",VLOOKUP($B200,'2C.Report TOS PostCall'!$B$2:$U$842,6,FALSE)," ")</f>
        <v xml:space="preserve"> </v>
      </c>
      <c r="X200" s="140" t="str">
        <f>IF($N200="Complete",VLOOKUP($B200,'2C.Report TOS PostCall'!$B$2:$U$842,8,FALSE)," ")</f>
        <v xml:space="preserve"> </v>
      </c>
      <c r="Y200" s="140" t="str">
        <f>IF($N200="Complete",VLOOKUP($B200,'2C.Report TOS PostCall'!$B$2:$U$842,9,FALSE)," ")</f>
        <v xml:space="preserve"> </v>
      </c>
      <c r="Z200" s="140" t="str">
        <f>IF($N200="Complete",VLOOKUP($B200,'2C.Report TOS PostCall'!$B$2:$U$842,11,FALSE)," ")</f>
        <v xml:space="preserve"> </v>
      </c>
      <c r="AA200" s="140" t="str">
        <f>IF($N200="Complete",VLOOKUP($B200,'2C.Report TOS PostCall'!$B$2:$U$842,12,FALSE)," ")</f>
        <v xml:space="preserve"> </v>
      </c>
      <c r="AB200" s="140" t="str">
        <f>IF($N200="Complete",VLOOKUP($B200,'2C.Report TOS PostCall'!$B$2:$U$842,13,FALSE)," ")</f>
        <v xml:space="preserve"> </v>
      </c>
      <c r="AC200" s="140" t="str">
        <f>IF($N200="Complete",VLOOKUP($B200,'2C.Report TOS PostCall'!$B$2:$U$842,14,FALSE)," ")</f>
        <v xml:space="preserve"> </v>
      </c>
      <c r="AD200" s="140" t="str">
        <f>IF($N200="Complete",VLOOKUP($B200,'2C.Report TOS PostCall'!$B$2:$U$842,16,FALSE)," ")</f>
        <v xml:space="preserve"> </v>
      </c>
      <c r="AE200" s="140" t="str">
        <f>IF($N200="Complete",VLOOKUP($B200,'2C.Report TOS PostCall'!$B$2:$U$842,15,FALSE)," ")</f>
        <v xml:space="preserve"> </v>
      </c>
      <c r="AF200" s="140" t="str">
        <f>IF($N200="Complete",VLOOKUP($B200,'2C.Report TOS PostCall'!$B$2:$U$842,17,FALSE)," ")</f>
        <v xml:space="preserve"> </v>
      </c>
      <c r="AK200" s="17"/>
    </row>
    <row r="201" spans="1:37" s="16" customFormat="1">
      <c r="A201" s="18">
        <v>190</v>
      </c>
      <c r="B201" s="19"/>
      <c r="C201" s="19"/>
      <c r="D201" s="62"/>
      <c r="E201" s="65"/>
      <c r="F201" s="63"/>
      <c r="G201" s="63"/>
      <c r="H201" s="64"/>
      <c r="I201" s="62"/>
      <c r="J201" s="66"/>
      <c r="K201" s="66"/>
      <c r="L201" s="66"/>
      <c r="M201" s="66"/>
      <c r="N201" s="62"/>
      <c r="O201" s="140" t="str">
        <f>IF($N201="Complete",IF(NOT(ISBLANK(J201)),VLOOKUP(J201,'2D.Report SMS TYN'!$D$5:$J$1005,7,FALSE),""),"")</f>
        <v/>
      </c>
      <c r="P201" s="140" t="str">
        <f>IF($N201="Complete",IF(NOT(ISBLANK(K201)),VLOOKUP(K201,'2D.Report SMS TYN'!$D$5:$J$1005,7,FALSE),""),"")</f>
        <v/>
      </c>
      <c r="Q201" s="140" t="str">
        <f>IF($N201="Complete",IF(NOT(ISBLANK(L201)),VLOOKUP(L201,'2D.Report SMS TYN'!$D$5:$J$1005,7,FALSE),""),"")</f>
        <v/>
      </c>
      <c r="R201" s="140" t="str">
        <f>IF(N201="Complete",IF(COUNTIF($J$12:$J201,$J201)+COUNTIF($K$12:$K201,$J201)+COUNTIF($L$12:$L201,$J201)&gt;1,"Data Duplicate",""),"")</f>
        <v/>
      </c>
      <c r="S201" s="140" t="str">
        <f>IF($N201="Complete",VLOOKUP($B201,'2C.Report TOS PostCall'!$B$2:$U$842,2,FALSE)," ")</f>
        <v xml:space="preserve"> </v>
      </c>
      <c r="T201" s="140" t="str">
        <f>IF($N201="Complete",VLOOKUP($B201,'2C.Report TOS PostCall'!$B$2:$U$842,4,FALSE)," ")</f>
        <v xml:space="preserve"> </v>
      </c>
      <c r="U201" s="140" t="str">
        <f>IF($N201="Complete",VLOOKUP($B201,'2C.Report TOS PostCall'!$B$2:$U$842,7,FALSE)," ")</f>
        <v xml:space="preserve"> </v>
      </c>
      <c r="V201" s="140" t="str">
        <f>IF($N201="Complete",VLOOKUP($B201,'2C.Report TOS PostCall'!$B$2:$U$842,5,FALSE)," ")</f>
        <v xml:space="preserve"> </v>
      </c>
      <c r="W201" s="140" t="str">
        <f>IF($N201="Complete",VLOOKUP($B201,'2C.Report TOS PostCall'!$B$2:$U$842,6,FALSE)," ")</f>
        <v xml:space="preserve"> </v>
      </c>
      <c r="X201" s="140" t="str">
        <f>IF($N201="Complete",VLOOKUP($B201,'2C.Report TOS PostCall'!$B$2:$U$842,8,FALSE)," ")</f>
        <v xml:space="preserve"> </v>
      </c>
      <c r="Y201" s="140" t="str">
        <f>IF($N201="Complete",VLOOKUP($B201,'2C.Report TOS PostCall'!$B$2:$U$842,9,FALSE)," ")</f>
        <v xml:space="preserve"> </v>
      </c>
      <c r="Z201" s="140" t="str">
        <f>IF($N201="Complete",VLOOKUP($B201,'2C.Report TOS PostCall'!$B$2:$U$842,11,FALSE)," ")</f>
        <v xml:space="preserve"> </v>
      </c>
      <c r="AA201" s="140" t="str">
        <f>IF($N201="Complete",VLOOKUP($B201,'2C.Report TOS PostCall'!$B$2:$U$842,12,FALSE)," ")</f>
        <v xml:space="preserve"> </v>
      </c>
      <c r="AB201" s="140" t="str">
        <f>IF($N201="Complete",VLOOKUP($B201,'2C.Report TOS PostCall'!$B$2:$U$842,13,FALSE)," ")</f>
        <v xml:space="preserve"> </v>
      </c>
      <c r="AC201" s="140" t="str">
        <f>IF($N201="Complete",VLOOKUP($B201,'2C.Report TOS PostCall'!$B$2:$U$842,14,FALSE)," ")</f>
        <v xml:space="preserve"> </v>
      </c>
      <c r="AD201" s="140" t="str">
        <f>IF($N201="Complete",VLOOKUP($B201,'2C.Report TOS PostCall'!$B$2:$U$842,16,FALSE)," ")</f>
        <v xml:space="preserve"> </v>
      </c>
      <c r="AE201" s="140" t="str">
        <f>IF($N201="Complete",VLOOKUP($B201,'2C.Report TOS PostCall'!$B$2:$U$842,15,FALSE)," ")</f>
        <v xml:space="preserve"> </v>
      </c>
      <c r="AF201" s="140" t="str">
        <f>IF($N201="Complete",VLOOKUP($B201,'2C.Report TOS PostCall'!$B$2:$U$842,17,FALSE)," ")</f>
        <v xml:space="preserve"> </v>
      </c>
      <c r="AK201" s="17"/>
    </row>
    <row r="202" spans="1:37" s="16" customFormat="1">
      <c r="A202" s="18">
        <v>191</v>
      </c>
      <c r="B202" s="19"/>
      <c r="C202" s="19"/>
      <c r="D202" s="62"/>
      <c r="E202" s="64"/>
      <c r="F202" s="67"/>
      <c r="G202" s="67"/>
      <c r="H202" s="67"/>
      <c r="I202" s="67"/>
      <c r="J202" s="72"/>
      <c r="K202" s="72"/>
      <c r="L202" s="72"/>
      <c r="M202" s="72"/>
      <c r="N202" s="62"/>
      <c r="O202" s="140" t="str">
        <f>IF($N202="Complete",IF(NOT(ISBLANK(J202)),VLOOKUP(J202,'2D.Report SMS TYN'!$D$5:$J$1005,7,FALSE),""),"")</f>
        <v/>
      </c>
      <c r="P202" s="140" t="str">
        <f>IF($N202="Complete",IF(NOT(ISBLANK(K202)),VLOOKUP(K202,'2D.Report SMS TYN'!$D$5:$J$1005,7,FALSE),""),"")</f>
        <v/>
      </c>
      <c r="Q202" s="140" t="str">
        <f>IF($N202="Complete",IF(NOT(ISBLANK(L202)),VLOOKUP(L202,'2D.Report SMS TYN'!$D$5:$J$1005,7,FALSE),""),"")</f>
        <v/>
      </c>
      <c r="R202" s="140" t="str">
        <f>IF(N202="Complete",IF(COUNTIF($J$12:$J202,$J202)+COUNTIF($K$12:$K202,$J202)+COUNTIF($L$12:$L202,$J202)&gt;1,"Data Duplicate",""),"")</f>
        <v/>
      </c>
      <c r="S202" s="140" t="str">
        <f>IF($N202="Complete",VLOOKUP($B202,'2C.Report TOS PostCall'!$B$2:$U$842,2,FALSE)," ")</f>
        <v xml:space="preserve"> </v>
      </c>
      <c r="T202" s="140" t="str">
        <f>IF($N202="Complete",VLOOKUP($B202,'2C.Report TOS PostCall'!$B$2:$U$842,4,FALSE)," ")</f>
        <v xml:space="preserve"> </v>
      </c>
      <c r="U202" s="140" t="str">
        <f>IF($N202="Complete",VLOOKUP($B202,'2C.Report TOS PostCall'!$B$2:$U$842,7,FALSE)," ")</f>
        <v xml:space="preserve"> </v>
      </c>
      <c r="V202" s="140" t="str">
        <f>IF($N202="Complete",VLOOKUP($B202,'2C.Report TOS PostCall'!$B$2:$U$842,5,FALSE)," ")</f>
        <v xml:space="preserve"> </v>
      </c>
      <c r="W202" s="140" t="str">
        <f>IF($N202="Complete",VLOOKUP($B202,'2C.Report TOS PostCall'!$B$2:$U$842,6,FALSE)," ")</f>
        <v xml:space="preserve"> </v>
      </c>
      <c r="X202" s="140" t="str">
        <f>IF($N202="Complete",VLOOKUP($B202,'2C.Report TOS PostCall'!$B$2:$U$842,8,FALSE)," ")</f>
        <v xml:space="preserve"> </v>
      </c>
      <c r="Y202" s="140" t="str">
        <f>IF($N202="Complete",VLOOKUP($B202,'2C.Report TOS PostCall'!$B$2:$U$842,9,FALSE)," ")</f>
        <v xml:space="preserve"> </v>
      </c>
      <c r="Z202" s="140" t="str">
        <f>IF($N202="Complete",VLOOKUP($B202,'2C.Report TOS PostCall'!$B$2:$U$842,11,FALSE)," ")</f>
        <v xml:space="preserve"> </v>
      </c>
      <c r="AA202" s="140" t="str">
        <f>IF($N202="Complete",VLOOKUP($B202,'2C.Report TOS PostCall'!$B$2:$U$842,12,FALSE)," ")</f>
        <v xml:space="preserve"> </v>
      </c>
      <c r="AB202" s="140" t="str">
        <f>IF($N202="Complete",VLOOKUP($B202,'2C.Report TOS PostCall'!$B$2:$U$842,13,FALSE)," ")</f>
        <v xml:space="preserve"> </v>
      </c>
      <c r="AC202" s="140" t="str">
        <f>IF($N202="Complete",VLOOKUP($B202,'2C.Report TOS PostCall'!$B$2:$U$842,14,FALSE)," ")</f>
        <v xml:space="preserve"> </v>
      </c>
      <c r="AD202" s="140" t="str">
        <f>IF($N202="Complete",VLOOKUP($B202,'2C.Report TOS PostCall'!$B$2:$U$842,16,FALSE)," ")</f>
        <v xml:space="preserve"> </v>
      </c>
      <c r="AE202" s="140" t="str">
        <f>IF($N202="Complete",VLOOKUP($B202,'2C.Report TOS PostCall'!$B$2:$U$842,15,FALSE)," ")</f>
        <v xml:space="preserve"> </v>
      </c>
      <c r="AF202" s="140" t="str">
        <f>IF($N202="Complete",VLOOKUP($B202,'2C.Report TOS PostCall'!$B$2:$U$842,17,FALSE)," ")</f>
        <v xml:space="preserve"> </v>
      </c>
      <c r="AK202" s="17"/>
    </row>
    <row r="203" spans="1:37" s="16" customFormat="1">
      <c r="A203" s="18">
        <v>192</v>
      </c>
      <c r="B203" s="19"/>
      <c r="C203" s="19"/>
      <c r="D203" s="62"/>
      <c r="E203" s="62"/>
      <c r="F203" s="69"/>
      <c r="G203" s="69"/>
      <c r="H203" s="62"/>
      <c r="I203" s="69"/>
      <c r="J203" s="75"/>
      <c r="K203" s="75"/>
      <c r="L203" s="75"/>
      <c r="M203" s="75"/>
      <c r="N203" s="62"/>
      <c r="O203" s="140" t="str">
        <f>IF($N203="Complete",IF(NOT(ISBLANK(J203)),VLOOKUP(J203,'2D.Report SMS TYN'!$D$5:$J$1005,7,FALSE),""),"")</f>
        <v/>
      </c>
      <c r="P203" s="140" t="str">
        <f>IF($N203="Complete",IF(NOT(ISBLANK(K203)),VLOOKUP(K203,'2D.Report SMS TYN'!$D$5:$J$1005,7,FALSE),""),"")</f>
        <v/>
      </c>
      <c r="Q203" s="140" t="str">
        <f>IF($N203="Complete",IF(NOT(ISBLANK(L203)),VLOOKUP(L203,'2D.Report SMS TYN'!$D$5:$J$1005,7,FALSE),""),"")</f>
        <v/>
      </c>
      <c r="R203" s="140" t="str">
        <f>IF(N203="Complete",IF(COUNTIF($J$12:$J203,$J203)+COUNTIF($K$12:$K203,$J203)+COUNTIF($L$12:$L203,$J203)&gt;1,"Data Duplicate",""),"")</f>
        <v/>
      </c>
      <c r="S203" s="140" t="str">
        <f>IF($N203="Complete",VLOOKUP($B203,'2C.Report TOS PostCall'!$B$2:$U$842,2,FALSE)," ")</f>
        <v xml:space="preserve"> </v>
      </c>
      <c r="T203" s="140" t="str">
        <f>IF($N203="Complete",VLOOKUP($B203,'2C.Report TOS PostCall'!$B$2:$U$842,4,FALSE)," ")</f>
        <v xml:space="preserve"> </v>
      </c>
      <c r="U203" s="140" t="str">
        <f>IF($N203="Complete",VLOOKUP($B203,'2C.Report TOS PostCall'!$B$2:$U$842,7,FALSE)," ")</f>
        <v xml:space="preserve"> </v>
      </c>
      <c r="V203" s="140" t="str">
        <f>IF($N203="Complete",VLOOKUP($B203,'2C.Report TOS PostCall'!$B$2:$U$842,5,FALSE)," ")</f>
        <v xml:space="preserve"> </v>
      </c>
      <c r="W203" s="140" t="str">
        <f>IF($N203="Complete",VLOOKUP($B203,'2C.Report TOS PostCall'!$B$2:$U$842,6,FALSE)," ")</f>
        <v xml:space="preserve"> </v>
      </c>
      <c r="X203" s="140" t="str">
        <f>IF($N203="Complete",VLOOKUP($B203,'2C.Report TOS PostCall'!$B$2:$U$842,8,FALSE)," ")</f>
        <v xml:space="preserve"> </v>
      </c>
      <c r="Y203" s="140" t="str">
        <f>IF($N203="Complete",VLOOKUP($B203,'2C.Report TOS PostCall'!$B$2:$U$842,9,FALSE)," ")</f>
        <v xml:space="preserve"> </v>
      </c>
      <c r="Z203" s="140" t="str">
        <f>IF($N203="Complete",VLOOKUP($B203,'2C.Report TOS PostCall'!$B$2:$U$842,11,FALSE)," ")</f>
        <v xml:space="preserve"> </v>
      </c>
      <c r="AA203" s="140" t="str">
        <f>IF($N203="Complete",VLOOKUP($B203,'2C.Report TOS PostCall'!$B$2:$U$842,12,FALSE)," ")</f>
        <v xml:space="preserve"> </v>
      </c>
      <c r="AB203" s="140" t="str">
        <f>IF($N203="Complete",VLOOKUP($B203,'2C.Report TOS PostCall'!$B$2:$U$842,13,FALSE)," ")</f>
        <v xml:space="preserve"> </v>
      </c>
      <c r="AC203" s="140" t="str">
        <f>IF($N203="Complete",VLOOKUP($B203,'2C.Report TOS PostCall'!$B$2:$U$842,14,FALSE)," ")</f>
        <v xml:space="preserve"> </v>
      </c>
      <c r="AD203" s="140" t="str">
        <f>IF($N203="Complete",VLOOKUP($B203,'2C.Report TOS PostCall'!$B$2:$U$842,16,FALSE)," ")</f>
        <v xml:space="preserve"> </v>
      </c>
      <c r="AE203" s="140" t="str">
        <f>IF($N203="Complete",VLOOKUP($B203,'2C.Report TOS PostCall'!$B$2:$U$842,15,FALSE)," ")</f>
        <v xml:space="preserve"> </v>
      </c>
      <c r="AF203" s="140" t="str">
        <f>IF($N203="Complete",VLOOKUP($B203,'2C.Report TOS PostCall'!$B$2:$U$842,17,FALSE)," ")</f>
        <v xml:space="preserve"> </v>
      </c>
      <c r="AK203" s="17"/>
    </row>
    <row r="204" spans="1:37" s="16" customFormat="1">
      <c r="A204" s="18">
        <v>193</v>
      </c>
      <c r="B204" s="19"/>
      <c r="C204" s="19"/>
      <c r="D204" s="62"/>
      <c r="E204" s="65"/>
      <c r="F204" s="63"/>
      <c r="G204" s="63"/>
      <c r="H204" s="64"/>
      <c r="I204" s="62"/>
      <c r="J204" s="66"/>
      <c r="K204" s="66"/>
      <c r="L204" s="66"/>
      <c r="M204" s="66"/>
      <c r="N204" s="62"/>
      <c r="O204" s="140" t="str">
        <f>IF($N204="Complete",IF(NOT(ISBLANK(J204)),VLOOKUP(J204,'2D.Report SMS TYN'!$D$5:$J$1005,7,FALSE),""),"")</f>
        <v/>
      </c>
      <c r="P204" s="140" t="str">
        <f>IF($N204="Complete",IF(NOT(ISBLANK(K204)),VLOOKUP(K204,'2D.Report SMS TYN'!$D$5:$J$1005,7,FALSE),""),"")</f>
        <v/>
      </c>
      <c r="Q204" s="140" t="str">
        <f>IF($N204="Complete",IF(NOT(ISBLANK(L204)),VLOOKUP(L204,'2D.Report SMS TYN'!$D$5:$J$1005,7,FALSE),""),"")</f>
        <v/>
      </c>
      <c r="R204" s="140" t="str">
        <f>IF(N204="Complete",IF(COUNTIF($J$12:$J204,$J204)+COUNTIF($K$12:$K204,$J204)+COUNTIF($L$12:$L204,$J204)&gt;1,"Data Duplicate",""),"")</f>
        <v/>
      </c>
      <c r="S204" s="140" t="str">
        <f>IF($N204="Complete",VLOOKUP($B204,'2C.Report TOS PostCall'!$B$2:$U$842,2,FALSE)," ")</f>
        <v xml:space="preserve"> </v>
      </c>
      <c r="T204" s="140" t="str">
        <f>IF($N204="Complete",VLOOKUP($B204,'2C.Report TOS PostCall'!$B$2:$U$842,4,FALSE)," ")</f>
        <v xml:space="preserve"> </v>
      </c>
      <c r="U204" s="140" t="str">
        <f>IF($N204="Complete",VLOOKUP($B204,'2C.Report TOS PostCall'!$B$2:$U$842,7,FALSE)," ")</f>
        <v xml:space="preserve"> </v>
      </c>
      <c r="V204" s="140" t="str">
        <f>IF($N204="Complete",VLOOKUP($B204,'2C.Report TOS PostCall'!$B$2:$U$842,5,FALSE)," ")</f>
        <v xml:space="preserve"> </v>
      </c>
      <c r="W204" s="140" t="str">
        <f>IF($N204="Complete",VLOOKUP($B204,'2C.Report TOS PostCall'!$B$2:$U$842,6,FALSE)," ")</f>
        <v xml:space="preserve"> </v>
      </c>
      <c r="X204" s="140" t="str">
        <f>IF($N204="Complete",VLOOKUP($B204,'2C.Report TOS PostCall'!$B$2:$U$842,8,FALSE)," ")</f>
        <v xml:space="preserve"> </v>
      </c>
      <c r="Y204" s="140" t="str">
        <f>IF($N204="Complete",VLOOKUP($B204,'2C.Report TOS PostCall'!$B$2:$U$842,9,FALSE)," ")</f>
        <v xml:space="preserve"> </v>
      </c>
      <c r="Z204" s="140" t="str">
        <f>IF($N204="Complete",VLOOKUP($B204,'2C.Report TOS PostCall'!$B$2:$U$842,11,FALSE)," ")</f>
        <v xml:space="preserve"> </v>
      </c>
      <c r="AA204" s="140" t="str">
        <f>IF($N204="Complete",VLOOKUP($B204,'2C.Report TOS PostCall'!$B$2:$U$842,12,FALSE)," ")</f>
        <v xml:space="preserve"> </v>
      </c>
      <c r="AB204" s="140" t="str">
        <f>IF($N204="Complete",VLOOKUP($B204,'2C.Report TOS PostCall'!$B$2:$U$842,13,FALSE)," ")</f>
        <v xml:space="preserve"> </v>
      </c>
      <c r="AC204" s="140" t="str">
        <f>IF($N204="Complete",VLOOKUP($B204,'2C.Report TOS PostCall'!$B$2:$U$842,14,FALSE)," ")</f>
        <v xml:space="preserve"> </v>
      </c>
      <c r="AD204" s="140" t="str">
        <f>IF($N204="Complete",VLOOKUP($B204,'2C.Report TOS PostCall'!$B$2:$U$842,16,FALSE)," ")</f>
        <v xml:space="preserve"> </v>
      </c>
      <c r="AE204" s="140" t="str">
        <f>IF($N204="Complete",VLOOKUP($B204,'2C.Report TOS PostCall'!$B$2:$U$842,15,FALSE)," ")</f>
        <v xml:space="preserve"> </v>
      </c>
      <c r="AF204" s="140" t="str">
        <f>IF($N204="Complete",VLOOKUP($B204,'2C.Report TOS PostCall'!$B$2:$U$842,17,FALSE)," ")</f>
        <v xml:space="preserve"> </v>
      </c>
      <c r="AK204" s="17"/>
    </row>
    <row r="205" spans="1:37" s="16" customFormat="1">
      <c r="A205" s="18">
        <v>194</v>
      </c>
      <c r="B205" s="19"/>
      <c r="C205" s="19"/>
      <c r="D205" s="62"/>
      <c r="E205" s="62"/>
      <c r="F205" s="67"/>
      <c r="G205" s="67"/>
      <c r="H205" s="67"/>
      <c r="I205" s="67"/>
      <c r="J205" s="72"/>
      <c r="K205" s="72"/>
      <c r="L205" s="72"/>
      <c r="M205" s="72"/>
      <c r="N205" s="62"/>
      <c r="O205" s="140" t="str">
        <f>IF($N205="Complete",IF(NOT(ISBLANK(J205)),VLOOKUP(J205,'2D.Report SMS TYN'!$D$5:$J$1005,7,FALSE),""),"")</f>
        <v/>
      </c>
      <c r="P205" s="140" t="str">
        <f>IF($N205="Complete",IF(NOT(ISBLANK(K205)),VLOOKUP(K205,'2D.Report SMS TYN'!$D$5:$J$1005,7,FALSE),""),"")</f>
        <v/>
      </c>
      <c r="Q205" s="140" t="str">
        <f>IF($N205="Complete",IF(NOT(ISBLANK(L205)),VLOOKUP(L205,'2D.Report SMS TYN'!$D$5:$J$1005,7,FALSE),""),"")</f>
        <v/>
      </c>
      <c r="R205" s="140" t="str">
        <f>IF(N205="Complete",IF(COUNTIF($J$12:$J205,$J205)+COUNTIF($K$12:$K205,$J205)+COUNTIF($L$12:$L205,$J205)&gt;1,"Data Duplicate",""),"")</f>
        <v/>
      </c>
      <c r="S205" s="140" t="str">
        <f>IF($N205="Complete",VLOOKUP($B205,'2C.Report TOS PostCall'!$B$2:$U$842,2,FALSE)," ")</f>
        <v xml:space="preserve"> </v>
      </c>
      <c r="T205" s="140" t="str">
        <f>IF($N205="Complete",VLOOKUP($B205,'2C.Report TOS PostCall'!$B$2:$U$842,4,FALSE)," ")</f>
        <v xml:space="preserve"> </v>
      </c>
      <c r="U205" s="140" t="str">
        <f>IF($N205="Complete",VLOOKUP($B205,'2C.Report TOS PostCall'!$B$2:$U$842,7,FALSE)," ")</f>
        <v xml:space="preserve"> </v>
      </c>
      <c r="V205" s="140" t="str">
        <f>IF($N205="Complete",VLOOKUP($B205,'2C.Report TOS PostCall'!$B$2:$U$842,5,FALSE)," ")</f>
        <v xml:space="preserve"> </v>
      </c>
      <c r="W205" s="140" t="str">
        <f>IF($N205="Complete",VLOOKUP($B205,'2C.Report TOS PostCall'!$B$2:$U$842,6,FALSE)," ")</f>
        <v xml:space="preserve"> </v>
      </c>
      <c r="X205" s="140" t="str">
        <f>IF($N205="Complete",VLOOKUP($B205,'2C.Report TOS PostCall'!$B$2:$U$842,8,FALSE)," ")</f>
        <v xml:space="preserve"> </v>
      </c>
      <c r="Y205" s="140" t="str">
        <f>IF($N205="Complete",VLOOKUP($B205,'2C.Report TOS PostCall'!$B$2:$U$842,9,FALSE)," ")</f>
        <v xml:space="preserve"> </v>
      </c>
      <c r="Z205" s="140" t="str">
        <f>IF($N205="Complete",VLOOKUP($B205,'2C.Report TOS PostCall'!$B$2:$U$842,11,FALSE)," ")</f>
        <v xml:space="preserve"> </v>
      </c>
      <c r="AA205" s="140" t="str">
        <f>IF($N205="Complete",VLOOKUP($B205,'2C.Report TOS PostCall'!$B$2:$U$842,12,FALSE)," ")</f>
        <v xml:space="preserve"> </v>
      </c>
      <c r="AB205" s="140" t="str">
        <f>IF($N205="Complete",VLOOKUP($B205,'2C.Report TOS PostCall'!$B$2:$U$842,13,FALSE)," ")</f>
        <v xml:space="preserve"> </v>
      </c>
      <c r="AC205" s="140" t="str">
        <f>IF($N205="Complete",VLOOKUP($B205,'2C.Report TOS PostCall'!$B$2:$U$842,14,FALSE)," ")</f>
        <v xml:space="preserve"> </v>
      </c>
      <c r="AD205" s="140" t="str">
        <f>IF($N205="Complete",VLOOKUP($B205,'2C.Report TOS PostCall'!$B$2:$U$842,16,FALSE)," ")</f>
        <v xml:space="preserve"> </v>
      </c>
      <c r="AE205" s="140" t="str">
        <f>IF($N205="Complete",VLOOKUP($B205,'2C.Report TOS PostCall'!$B$2:$U$842,15,FALSE)," ")</f>
        <v xml:space="preserve"> </v>
      </c>
      <c r="AF205" s="140" t="str">
        <f>IF($N205="Complete",VLOOKUP($B205,'2C.Report TOS PostCall'!$B$2:$U$842,17,FALSE)," ")</f>
        <v xml:space="preserve"> </v>
      </c>
      <c r="AK205" s="17"/>
    </row>
    <row r="206" spans="1:37" s="16" customFormat="1">
      <c r="A206" s="18">
        <v>195</v>
      </c>
      <c r="B206" s="19"/>
      <c r="C206" s="19"/>
      <c r="D206" s="62"/>
      <c r="E206" s="62"/>
      <c r="F206" s="67"/>
      <c r="G206" s="67"/>
      <c r="H206" s="67"/>
      <c r="I206" s="67"/>
      <c r="J206" s="68"/>
      <c r="K206" s="68"/>
      <c r="L206" s="68"/>
      <c r="M206" s="68"/>
      <c r="N206" s="62"/>
      <c r="O206" s="140" t="str">
        <f>IF($N206="Complete",IF(NOT(ISBLANK(J206)),VLOOKUP(J206,'2D.Report SMS TYN'!$D$5:$J$1005,7,FALSE),""),"")</f>
        <v/>
      </c>
      <c r="P206" s="140" t="str">
        <f>IF($N206="Complete",IF(NOT(ISBLANK(K206)),VLOOKUP(K206,'2D.Report SMS TYN'!$D$5:$J$1005,7,FALSE),""),"")</f>
        <v/>
      </c>
      <c r="Q206" s="140" t="str">
        <f>IF($N206="Complete",IF(NOT(ISBLANK(L206)),VLOOKUP(L206,'2D.Report SMS TYN'!$D$5:$J$1005,7,FALSE),""),"")</f>
        <v/>
      </c>
      <c r="R206" s="140" t="str">
        <f>IF(N206="Complete",IF(COUNTIF($J$12:$J206,$J206)+COUNTIF($K$12:$K206,$J206)+COUNTIF($L$12:$L206,$J206)&gt;1,"Data Duplicate",""),"")</f>
        <v/>
      </c>
      <c r="S206" s="140" t="str">
        <f>IF($N206="Complete",VLOOKUP($B206,'2C.Report TOS PostCall'!$B$2:$U$842,2,FALSE)," ")</f>
        <v xml:space="preserve"> </v>
      </c>
      <c r="T206" s="140" t="str">
        <f>IF($N206="Complete",VLOOKUP($B206,'2C.Report TOS PostCall'!$B$2:$U$842,4,FALSE)," ")</f>
        <v xml:space="preserve"> </v>
      </c>
      <c r="U206" s="140" t="str">
        <f>IF($N206="Complete",VLOOKUP($B206,'2C.Report TOS PostCall'!$B$2:$U$842,7,FALSE)," ")</f>
        <v xml:space="preserve"> </v>
      </c>
      <c r="V206" s="140" t="str">
        <f>IF($N206="Complete",VLOOKUP($B206,'2C.Report TOS PostCall'!$B$2:$U$842,5,FALSE)," ")</f>
        <v xml:space="preserve"> </v>
      </c>
      <c r="W206" s="140" t="str">
        <f>IF($N206="Complete",VLOOKUP($B206,'2C.Report TOS PostCall'!$B$2:$U$842,6,FALSE)," ")</f>
        <v xml:space="preserve"> </v>
      </c>
      <c r="X206" s="140" t="str">
        <f>IF($N206="Complete",VLOOKUP($B206,'2C.Report TOS PostCall'!$B$2:$U$842,8,FALSE)," ")</f>
        <v xml:space="preserve"> </v>
      </c>
      <c r="Y206" s="140" t="str">
        <f>IF($N206="Complete",VLOOKUP($B206,'2C.Report TOS PostCall'!$B$2:$U$842,9,FALSE)," ")</f>
        <v xml:space="preserve"> </v>
      </c>
      <c r="Z206" s="140" t="str">
        <f>IF($N206="Complete",VLOOKUP($B206,'2C.Report TOS PostCall'!$B$2:$U$842,11,FALSE)," ")</f>
        <v xml:space="preserve"> </v>
      </c>
      <c r="AA206" s="140" t="str">
        <f>IF($N206="Complete",VLOOKUP($B206,'2C.Report TOS PostCall'!$B$2:$U$842,12,FALSE)," ")</f>
        <v xml:space="preserve"> </v>
      </c>
      <c r="AB206" s="140" t="str">
        <f>IF($N206="Complete",VLOOKUP($B206,'2C.Report TOS PostCall'!$B$2:$U$842,13,FALSE)," ")</f>
        <v xml:space="preserve"> </v>
      </c>
      <c r="AC206" s="140" t="str">
        <f>IF($N206="Complete",VLOOKUP($B206,'2C.Report TOS PostCall'!$B$2:$U$842,14,FALSE)," ")</f>
        <v xml:space="preserve"> </v>
      </c>
      <c r="AD206" s="140" t="str">
        <f>IF($N206="Complete",VLOOKUP($B206,'2C.Report TOS PostCall'!$B$2:$U$842,16,FALSE)," ")</f>
        <v xml:space="preserve"> </v>
      </c>
      <c r="AE206" s="140" t="str">
        <f>IF($N206="Complete",VLOOKUP($B206,'2C.Report TOS PostCall'!$B$2:$U$842,15,FALSE)," ")</f>
        <v xml:space="preserve"> </v>
      </c>
      <c r="AF206" s="140" t="str">
        <f>IF($N206="Complete",VLOOKUP($B206,'2C.Report TOS PostCall'!$B$2:$U$842,17,FALSE)," ")</f>
        <v xml:space="preserve"> </v>
      </c>
      <c r="AK206" s="17"/>
    </row>
    <row r="207" spans="1:37" s="16" customFormat="1">
      <c r="A207" s="18">
        <v>196</v>
      </c>
      <c r="B207" s="19"/>
      <c r="C207" s="19"/>
      <c r="D207" s="62"/>
      <c r="E207" s="65"/>
      <c r="F207" s="63"/>
      <c r="G207" s="63"/>
      <c r="H207" s="64"/>
      <c r="I207" s="62"/>
      <c r="J207" s="66"/>
      <c r="K207" s="66"/>
      <c r="L207" s="66"/>
      <c r="M207" s="66"/>
      <c r="N207" s="62"/>
      <c r="O207" s="140" t="str">
        <f>IF($N207="Complete",IF(NOT(ISBLANK(J207)),VLOOKUP(J207,'2D.Report SMS TYN'!$D$5:$J$1005,7,FALSE),""),"")</f>
        <v/>
      </c>
      <c r="P207" s="140" t="str">
        <f>IF($N207="Complete",IF(NOT(ISBLANK(K207)),VLOOKUP(K207,'2D.Report SMS TYN'!$D$5:$J$1005,7,FALSE),""),"")</f>
        <v/>
      </c>
      <c r="Q207" s="140" t="str">
        <f>IF($N207="Complete",IF(NOT(ISBLANK(L207)),VLOOKUP(L207,'2D.Report SMS TYN'!$D$5:$J$1005,7,FALSE),""),"")</f>
        <v/>
      </c>
      <c r="R207" s="140" t="str">
        <f>IF(N207="Complete",IF(COUNTIF($J$12:$J207,$J207)+COUNTIF($K$12:$K207,$J207)+COUNTIF($L$12:$L207,$J207)&gt;1,"Data Duplicate",""),"")</f>
        <v/>
      </c>
      <c r="S207" s="140" t="str">
        <f>IF($N207="Complete",VLOOKUP($B207,'2C.Report TOS PostCall'!$B$2:$U$842,2,FALSE)," ")</f>
        <v xml:space="preserve"> </v>
      </c>
      <c r="T207" s="140" t="str">
        <f>IF($N207="Complete",VLOOKUP($B207,'2C.Report TOS PostCall'!$B$2:$U$842,4,FALSE)," ")</f>
        <v xml:space="preserve"> </v>
      </c>
      <c r="U207" s="140" t="str">
        <f>IF($N207="Complete",VLOOKUP($B207,'2C.Report TOS PostCall'!$B$2:$U$842,7,FALSE)," ")</f>
        <v xml:space="preserve"> </v>
      </c>
      <c r="V207" s="140" t="str">
        <f>IF($N207="Complete",VLOOKUP($B207,'2C.Report TOS PostCall'!$B$2:$U$842,5,FALSE)," ")</f>
        <v xml:space="preserve"> </v>
      </c>
      <c r="W207" s="140" t="str">
        <f>IF($N207="Complete",VLOOKUP($B207,'2C.Report TOS PostCall'!$B$2:$U$842,6,FALSE)," ")</f>
        <v xml:space="preserve"> </v>
      </c>
      <c r="X207" s="140" t="str">
        <f>IF($N207="Complete",VLOOKUP($B207,'2C.Report TOS PostCall'!$B$2:$U$842,8,FALSE)," ")</f>
        <v xml:space="preserve"> </v>
      </c>
      <c r="Y207" s="140" t="str">
        <f>IF($N207="Complete",VLOOKUP($B207,'2C.Report TOS PostCall'!$B$2:$U$842,9,FALSE)," ")</f>
        <v xml:space="preserve"> </v>
      </c>
      <c r="Z207" s="140" t="str">
        <f>IF($N207="Complete",VLOOKUP($B207,'2C.Report TOS PostCall'!$B$2:$U$842,11,FALSE)," ")</f>
        <v xml:space="preserve"> </v>
      </c>
      <c r="AA207" s="140" t="str">
        <f>IF($N207="Complete",VLOOKUP($B207,'2C.Report TOS PostCall'!$B$2:$U$842,12,FALSE)," ")</f>
        <v xml:space="preserve"> </v>
      </c>
      <c r="AB207" s="140" t="str">
        <f>IF($N207="Complete",VLOOKUP($B207,'2C.Report TOS PostCall'!$B$2:$U$842,13,FALSE)," ")</f>
        <v xml:space="preserve"> </v>
      </c>
      <c r="AC207" s="140" t="str">
        <f>IF($N207="Complete",VLOOKUP($B207,'2C.Report TOS PostCall'!$B$2:$U$842,14,FALSE)," ")</f>
        <v xml:space="preserve"> </v>
      </c>
      <c r="AD207" s="140" t="str">
        <f>IF($N207="Complete",VLOOKUP($B207,'2C.Report TOS PostCall'!$B$2:$U$842,16,FALSE)," ")</f>
        <v xml:space="preserve"> </v>
      </c>
      <c r="AE207" s="140" t="str">
        <f>IF($N207="Complete",VLOOKUP($B207,'2C.Report TOS PostCall'!$B$2:$U$842,15,FALSE)," ")</f>
        <v xml:space="preserve"> </v>
      </c>
      <c r="AF207" s="140" t="str">
        <f>IF($N207="Complete",VLOOKUP($B207,'2C.Report TOS PostCall'!$B$2:$U$842,17,FALSE)," ")</f>
        <v xml:space="preserve"> </v>
      </c>
      <c r="AK207" s="17"/>
    </row>
    <row r="208" spans="1:37" s="16" customFormat="1">
      <c r="A208" s="18">
        <v>197</v>
      </c>
      <c r="B208" s="19"/>
      <c r="C208" s="19"/>
      <c r="D208" s="62"/>
      <c r="E208" s="65"/>
      <c r="F208" s="63"/>
      <c r="G208" s="63"/>
      <c r="H208" s="64"/>
      <c r="I208" s="63"/>
      <c r="J208" s="66"/>
      <c r="K208" s="66"/>
      <c r="L208" s="66"/>
      <c r="M208" s="66"/>
      <c r="N208" s="62"/>
      <c r="O208" s="140" t="str">
        <f>IF($N208="Complete",IF(NOT(ISBLANK(J208)),VLOOKUP(J208,'2D.Report SMS TYN'!$D$5:$J$1005,7,FALSE),""),"")</f>
        <v/>
      </c>
      <c r="P208" s="140" t="str">
        <f>IF($N208="Complete",IF(NOT(ISBLANK(K208)),VLOOKUP(K208,'2D.Report SMS TYN'!$D$5:$J$1005,7,FALSE),""),"")</f>
        <v/>
      </c>
      <c r="Q208" s="140" t="str">
        <f>IF($N208="Complete",IF(NOT(ISBLANK(L208)),VLOOKUP(L208,'2D.Report SMS TYN'!$D$5:$J$1005,7,FALSE),""),"")</f>
        <v/>
      </c>
      <c r="R208" s="140" t="str">
        <f>IF(N208="Complete",IF(COUNTIF($J$12:$J208,$J208)+COUNTIF($K$12:$K208,$J208)+COUNTIF($L$12:$L208,$J208)&gt;1,"Data Duplicate",""),"")</f>
        <v/>
      </c>
      <c r="S208" s="140" t="str">
        <f>IF($N208="Complete",VLOOKUP($B208,'2C.Report TOS PostCall'!$B$2:$U$842,2,FALSE)," ")</f>
        <v xml:space="preserve"> </v>
      </c>
      <c r="T208" s="140" t="str">
        <f>IF($N208="Complete",VLOOKUP($B208,'2C.Report TOS PostCall'!$B$2:$U$842,4,FALSE)," ")</f>
        <v xml:space="preserve"> </v>
      </c>
      <c r="U208" s="140" t="str">
        <f>IF($N208="Complete",VLOOKUP($B208,'2C.Report TOS PostCall'!$B$2:$U$842,7,FALSE)," ")</f>
        <v xml:space="preserve"> </v>
      </c>
      <c r="V208" s="140" t="str">
        <f>IF($N208="Complete",VLOOKUP($B208,'2C.Report TOS PostCall'!$B$2:$U$842,5,FALSE)," ")</f>
        <v xml:space="preserve"> </v>
      </c>
      <c r="W208" s="140" t="str">
        <f>IF($N208="Complete",VLOOKUP($B208,'2C.Report TOS PostCall'!$B$2:$U$842,6,FALSE)," ")</f>
        <v xml:space="preserve"> </v>
      </c>
      <c r="X208" s="140" t="str">
        <f>IF($N208="Complete",VLOOKUP($B208,'2C.Report TOS PostCall'!$B$2:$U$842,8,FALSE)," ")</f>
        <v xml:space="preserve"> </v>
      </c>
      <c r="Y208" s="140" t="str">
        <f>IF($N208="Complete",VLOOKUP($B208,'2C.Report TOS PostCall'!$B$2:$U$842,9,FALSE)," ")</f>
        <v xml:space="preserve"> </v>
      </c>
      <c r="Z208" s="140" t="str">
        <f>IF($N208="Complete",VLOOKUP($B208,'2C.Report TOS PostCall'!$B$2:$U$842,11,FALSE)," ")</f>
        <v xml:space="preserve"> </v>
      </c>
      <c r="AA208" s="140" t="str">
        <f>IF($N208="Complete",VLOOKUP($B208,'2C.Report TOS PostCall'!$B$2:$U$842,12,FALSE)," ")</f>
        <v xml:space="preserve"> </v>
      </c>
      <c r="AB208" s="140" t="str">
        <f>IF($N208="Complete",VLOOKUP($B208,'2C.Report TOS PostCall'!$B$2:$U$842,13,FALSE)," ")</f>
        <v xml:space="preserve"> </v>
      </c>
      <c r="AC208" s="140" t="str">
        <f>IF($N208="Complete",VLOOKUP($B208,'2C.Report TOS PostCall'!$B$2:$U$842,14,FALSE)," ")</f>
        <v xml:space="preserve"> </v>
      </c>
      <c r="AD208" s="140" t="str">
        <f>IF($N208="Complete",VLOOKUP($B208,'2C.Report TOS PostCall'!$B$2:$U$842,16,FALSE)," ")</f>
        <v xml:space="preserve"> </v>
      </c>
      <c r="AE208" s="140" t="str">
        <f>IF($N208="Complete",VLOOKUP($B208,'2C.Report TOS PostCall'!$B$2:$U$842,15,FALSE)," ")</f>
        <v xml:space="preserve"> </v>
      </c>
      <c r="AF208" s="140" t="str">
        <f>IF($N208="Complete",VLOOKUP($B208,'2C.Report TOS PostCall'!$B$2:$U$842,17,FALSE)," ")</f>
        <v xml:space="preserve"> </v>
      </c>
      <c r="AK208" s="17"/>
    </row>
    <row r="209" spans="1:37" s="16" customFormat="1">
      <c r="A209" s="18">
        <v>198</v>
      </c>
      <c r="B209" s="19"/>
      <c r="C209" s="19"/>
      <c r="D209" s="62"/>
      <c r="E209" s="65"/>
      <c r="F209" s="62"/>
      <c r="G209" s="62"/>
      <c r="H209" s="64"/>
      <c r="I209" s="62"/>
      <c r="J209" s="66"/>
      <c r="K209" s="66"/>
      <c r="L209" s="66"/>
      <c r="M209" s="66"/>
      <c r="N209" s="62"/>
      <c r="O209" s="140" t="str">
        <f>IF($N209="Complete",IF(NOT(ISBLANK(J209)),VLOOKUP(J209,'2D.Report SMS TYN'!$D$5:$J$1005,7,FALSE),""),"")</f>
        <v/>
      </c>
      <c r="P209" s="140" t="str">
        <f>IF($N209="Complete",IF(NOT(ISBLANK(K209)),VLOOKUP(K209,'2D.Report SMS TYN'!$D$5:$J$1005,7,FALSE),""),"")</f>
        <v/>
      </c>
      <c r="Q209" s="140" t="str">
        <f>IF($N209="Complete",IF(NOT(ISBLANK(L209)),VLOOKUP(L209,'2D.Report SMS TYN'!$D$5:$J$1005,7,FALSE),""),"")</f>
        <v/>
      </c>
      <c r="R209" s="140" t="str">
        <f>IF(N209="Complete",IF(COUNTIF($J$12:$J209,$J209)+COUNTIF($K$12:$K209,$J209)+COUNTIF($L$12:$L209,$J209)&gt;1,"Data Duplicate",""),"")</f>
        <v/>
      </c>
      <c r="S209" s="140" t="str">
        <f>IF($N209="Complete",VLOOKUP($B209,'2C.Report TOS PostCall'!$B$2:$U$842,2,FALSE)," ")</f>
        <v xml:space="preserve"> </v>
      </c>
      <c r="T209" s="140" t="str">
        <f>IF($N209="Complete",VLOOKUP($B209,'2C.Report TOS PostCall'!$B$2:$U$842,4,FALSE)," ")</f>
        <v xml:space="preserve"> </v>
      </c>
      <c r="U209" s="140" t="str">
        <f>IF($N209="Complete",VLOOKUP($B209,'2C.Report TOS PostCall'!$B$2:$U$842,7,FALSE)," ")</f>
        <v xml:space="preserve"> </v>
      </c>
      <c r="V209" s="140" t="str">
        <f>IF($N209="Complete",VLOOKUP($B209,'2C.Report TOS PostCall'!$B$2:$U$842,5,FALSE)," ")</f>
        <v xml:space="preserve"> </v>
      </c>
      <c r="W209" s="140" t="str">
        <f>IF($N209="Complete",VLOOKUP($B209,'2C.Report TOS PostCall'!$B$2:$U$842,6,FALSE)," ")</f>
        <v xml:space="preserve"> </v>
      </c>
      <c r="X209" s="140" t="str">
        <f>IF($N209="Complete",VLOOKUP($B209,'2C.Report TOS PostCall'!$B$2:$U$842,8,FALSE)," ")</f>
        <v xml:space="preserve"> </v>
      </c>
      <c r="Y209" s="140" t="str">
        <f>IF($N209="Complete",VLOOKUP($B209,'2C.Report TOS PostCall'!$B$2:$U$842,9,FALSE)," ")</f>
        <v xml:space="preserve"> </v>
      </c>
      <c r="Z209" s="140" t="str">
        <f>IF($N209="Complete",VLOOKUP($B209,'2C.Report TOS PostCall'!$B$2:$U$842,11,FALSE)," ")</f>
        <v xml:space="preserve"> </v>
      </c>
      <c r="AA209" s="140" t="str">
        <f>IF($N209="Complete",VLOOKUP($B209,'2C.Report TOS PostCall'!$B$2:$U$842,12,FALSE)," ")</f>
        <v xml:space="preserve"> </v>
      </c>
      <c r="AB209" s="140" t="str">
        <f>IF($N209="Complete",VLOOKUP($B209,'2C.Report TOS PostCall'!$B$2:$U$842,13,FALSE)," ")</f>
        <v xml:space="preserve"> </v>
      </c>
      <c r="AC209" s="140" t="str">
        <f>IF($N209="Complete",VLOOKUP($B209,'2C.Report TOS PostCall'!$B$2:$U$842,14,FALSE)," ")</f>
        <v xml:space="preserve"> </v>
      </c>
      <c r="AD209" s="140" t="str">
        <f>IF($N209="Complete",VLOOKUP($B209,'2C.Report TOS PostCall'!$B$2:$U$842,16,FALSE)," ")</f>
        <v xml:space="preserve"> </v>
      </c>
      <c r="AE209" s="140" t="str">
        <f>IF($N209="Complete",VLOOKUP($B209,'2C.Report TOS PostCall'!$B$2:$U$842,15,FALSE)," ")</f>
        <v xml:space="preserve"> </v>
      </c>
      <c r="AF209" s="140" t="str">
        <f>IF($N209="Complete",VLOOKUP($B209,'2C.Report TOS PostCall'!$B$2:$U$842,17,FALSE)," ")</f>
        <v xml:space="preserve"> </v>
      </c>
      <c r="AK209" s="17"/>
    </row>
    <row r="210" spans="1:37" s="16" customFormat="1">
      <c r="A210" s="18">
        <v>199</v>
      </c>
      <c r="B210" s="19"/>
      <c r="C210" s="19"/>
      <c r="D210" s="62"/>
      <c r="E210" s="65"/>
      <c r="F210" s="63"/>
      <c r="G210" s="63"/>
      <c r="H210" s="64"/>
      <c r="I210" s="62"/>
      <c r="J210" s="66"/>
      <c r="K210" s="66"/>
      <c r="L210" s="66"/>
      <c r="M210" s="66"/>
      <c r="N210" s="62"/>
      <c r="O210" s="140" t="str">
        <f>IF($N210="Complete",IF(NOT(ISBLANK(J210)),VLOOKUP(J210,'2D.Report SMS TYN'!$D$5:$J$1005,7,FALSE),""),"")</f>
        <v/>
      </c>
      <c r="P210" s="140" t="str">
        <f>IF($N210="Complete",IF(NOT(ISBLANK(K210)),VLOOKUP(K210,'2D.Report SMS TYN'!$D$5:$J$1005,7,FALSE),""),"")</f>
        <v/>
      </c>
      <c r="Q210" s="140" t="str">
        <f>IF($N210="Complete",IF(NOT(ISBLANK(L210)),VLOOKUP(L210,'2D.Report SMS TYN'!$D$5:$J$1005,7,FALSE),""),"")</f>
        <v/>
      </c>
      <c r="R210" s="140" t="str">
        <f>IF(N210="Complete",IF(COUNTIF($J$12:$J210,$J210)+COUNTIF($K$12:$K210,$J210)+COUNTIF($L$12:$L210,$J210)&gt;1,"Data Duplicate",""),"")</f>
        <v/>
      </c>
      <c r="S210" s="140" t="str">
        <f>IF($N210="Complete",VLOOKUP($B210,'2C.Report TOS PostCall'!$B$2:$U$842,2,FALSE)," ")</f>
        <v xml:space="preserve"> </v>
      </c>
      <c r="T210" s="140" t="str">
        <f>IF($N210="Complete",VLOOKUP($B210,'2C.Report TOS PostCall'!$B$2:$U$842,4,FALSE)," ")</f>
        <v xml:space="preserve"> </v>
      </c>
      <c r="U210" s="140" t="str">
        <f>IF($N210="Complete",VLOOKUP($B210,'2C.Report TOS PostCall'!$B$2:$U$842,7,FALSE)," ")</f>
        <v xml:space="preserve"> </v>
      </c>
      <c r="V210" s="140" t="str">
        <f>IF($N210="Complete",VLOOKUP($B210,'2C.Report TOS PostCall'!$B$2:$U$842,5,FALSE)," ")</f>
        <v xml:space="preserve"> </v>
      </c>
      <c r="W210" s="140" t="str">
        <f>IF($N210="Complete",VLOOKUP($B210,'2C.Report TOS PostCall'!$B$2:$U$842,6,FALSE)," ")</f>
        <v xml:space="preserve"> </v>
      </c>
      <c r="X210" s="140" t="str">
        <f>IF($N210="Complete",VLOOKUP($B210,'2C.Report TOS PostCall'!$B$2:$U$842,8,FALSE)," ")</f>
        <v xml:space="preserve"> </v>
      </c>
      <c r="Y210" s="140" t="str">
        <f>IF($N210="Complete",VLOOKUP($B210,'2C.Report TOS PostCall'!$B$2:$U$842,9,FALSE)," ")</f>
        <v xml:space="preserve"> </v>
      </c>
      <c r="Z210" s="140" t="str">
        <f>IF($N210="Complete",VLOOKUP($B210,'2C.Report TOS PostCall'!$B$2:$U$842,11,FALSE)," ")</f>
        <v xml:space="preserve"> </v>
      </c>
      <c r="AA210" s="140" t="str">
        <f>IF($N210="Complete",VLOOKUP($B210,'2C.Report TOS PostCall'!$B$2:$U$842,12,FALSE)," ")</f>
        <v xml:space="preserve"> </v>
      </c>
      <c r="AB210" s="140" t="str">
        <f>IF($N210="Complete",VLOOKUP($B210,'2C.Report TOS PostCall'!$B$2:$U$842,13,FALSE)," ")</f>
        <v xml:space="preserve"> </v>
      </c>
      <c r="AC210" s="140" t="str">
        <f>IF($N210="Complete",VLOOKUP($B210,'2C.Report TOS PostCall'!$B$2:$U$842,14,FALSE)," ")</f>
        <v xml:space="preserve"> </v>
      </c>
      <c r="AD210" s="140" t="str">
        <f>IF($N210="Complete",VLOOKUP($B210,'2C.Report TOS PostCall'!$B$2:$U$842,16,FALSE)," ")</f>
        <v xml:space="preserve"> </v>
      </c>
      <c r="AE210" s="140" t="str">
        <f>IF($N210="Complete",VLOOKUP($B210,'2C.Report TOS PostCall'!$B$2:$U$842,15,FALSE)," ")</f>
        <v xml:space="preserve"> </v>
      </c>
      <c r="AF210" s="140" t="str">
        <f>IF($N210="Complete",VLOOKUP($B210,'2C.Report TOS PostCall'!$B$2:$U$842,17,FALSE)," ")</f>
        <v xml:space="preserve"> </v>
      </c>
      <c r="AK210" s="17"/>
    </row>
    <row r="211" spans="1:37" s="16" customFormat="1">
      <c r="A211" s="18">
        <v>200</v>
      </c>
      <c r="B211" s="19"/>
      <c r="C211" s="19"/>
      <c r="D211" s="62"/>
      <c r="E211" s="67"/>
      <c r="F211" s="67"/>
      <c r="G211" s="67"/>
      <c r="H211" s="67"/>
      <c r="I211" s="67"/>
      <c r="J211" s="70"/>
      <c r="K211" s="70"/>
      <c r="L211" s="70"/>
      <c r="M211" s="70"/>
      <c r="N211" s="62"/>
      <c r="O211" s="140" t="str">
        <f>IF($N211="Complete",IF(NOT(ISBLANK(J211)),VLOOKUP(J211,'2D.Report SMS TYN'!$D$5:$J$1005,7,FALSE),""),"")</f>
        <v/>
      </c>
      <c r="P211" s="140" t="str">
        <f>IF($N211="Complete",IF(NOT(ISBLANK(K211)),VLOOKUP(K211,'2D.Report SMS TYN'!$D$5:$J$1005,7,FALSE),""),"")</f>
        <v/>
      </c>
      <c r="Q211" s="140" t="str">
        <f>IF($N211="Complete",IF(NOT(ISBLANK(L211)),VLOOKUP(L211,'2D.Report SMS TYN'!$D$5:$J$1005,7,FALSE),""),"")</f>
        <v/>
      </c>
      <c r="R211" s="140" t="str">
        <f>IF(N211="Complete",IF(COUNTIF($J$12:$J211,$J211)+COUNTIF($K$12:$K211,$J211)+COUNTIF($L$12:$L211,$J211)&gt;1,"Data Duplicate",""),"")</f>
        <v/>
      </c>
      <c r="S211" s="140" t="str">
        <f>IF($N211="Complete",VLOOKUP($B211,'2C.Report TOS PostCall'!$B$2:$U$842,2,FALSE)," ")</f>
        <v xml:space="preserve"> </v>
      </c>
      <c r="T211" s="140" t="str">
        <f>IF($N211="Complete",VLOOKUP($B211,'2C.Report TOS PostCall'!$B$2:$U$842,4,FALSE)," ")</f>
        <v xml:space="preserve"> </v>
      </c>
      <c r="U211" s="140" t="str">
        <f>IF($N211="Complete",VLOOKUP($B211,'2C.Report TOS PostCall'!$B$2:$U$842,7,FALSE)," ")</f>
        <v xml:space="preserve"> </v>
      </c>
      <c r="V211" s="140" t="str">
        <f>IF($N211="Complete",VLOOKUP($B211,'2C.Report TOS PostCall'!$B$2:$U$842,5,FALSE)," ")</f>
        <v xml:space="preserve"> </v>
      </c>
      <c r="W211" s="140" t="str">
        <f>IF($N211="Complete",VLOOKUP($B211,'2C.Report TOS PostCall'!$B$2:$U$842,6,FALSE)," ")</f>
        <v xml:space="preserve"> </v>
      </c>
      <c r="X211" s="140" t="str">
        <f>IF($N211="Complete",VLOOKUP($B211,'2C.Report TOS PostCall'!$B$2:$U$842,8,FALSE)," ")</f>
        <v xml:space="preserve"> </v>
      </c>
      <c r="Y211" s="140" t="str">
        <f>IF($N211="Complete",VLOOKUP($B211,'2C.Report TOS PostCall'!$B$2:$U$842,9,FALSE)," ")</f>
        <v xml:space="preserve"> </v>
      </c>
      <c r="Z211" s="140" t="str">
        <f>IF($N211="Complete",VLOOKUP($B211,'2C.Report TOS PostCall'!$B$2:$U$842,11,FALSE)," ")</f>
        <v xml:space="preserve"> </v>
      </c>
      <c r="AA211" s="140" t="str">
        <f>IF($N211="Complete",VLOOKUP($B211,'2C.Report TOS PostCall'!$B$2:$U$842,12,FALSE)," ")</f>
        <v xml:space="preserve"> </v>
      </c>
      <c r="AB211" s="140" t="str">
        <f>IF($N211="Complete",VLOOKUP($B211,'2C.Report TOS PostCall'!$B$2:$U$842,13,FALSE)," ")</f>
        <v xml:space="preserve"> </v>
      </c>
      <c r="AC211" s="140" t="str">
        <f>IF($N211="Complete",VLOOKUP($B211,'2C.Report TOS PostCall'!$B$2:$U$842,14,FALSE)," ")</f>
        <v xml:space="preserve"> </v>
      </c>
      <c r="AD211" s="140" t="str">
        <f>IF($N211="Complete",VLOOKUP($B211,'2C.Report TOS PostCall'!$B$2:$U$842,16,FALSE)," ")</f>
        <v xml:space="preserve"> </v>
      </c>
      <c r="AE211" s="140" t="str">
        <f>IF($N211="Complete",VLOOKUP($B211,'2C.Report TOS PostCall'!$B$2:$U$842,15,FALSE)," ")</f>
        <v xml:space="preserve"> </v>
      </c>
      <c r="AF211" s="140" t="str">
        <f>IF($N211="Complete",VLOOKUP($B211,'2C.Report TOS PostCall'!$B$2:$U$842,17,FALSE)," ")</f>
        <v xml:space="preserve"> </v>
      </c>
      <c r="AK211" s="17"/>
    </row>
    <row r="212" spans="1:37" s="16" customFormat="1">
      <c r="A212" s="18">
        <v>201</v>
      </c>
      <c r="B212" s="19"/>
      <c r="C212" s="19"/>
      <c r="D212" s="62"/>
      <c r="E212" s="62"/>
      <c r="F212" s="67"/>
      <c r="G212" s="67"/>
      <c r="H212" s="67"/>
      <c r="I212" s="67"/>
      <c r="J212" s="70"/>
      <c r="K212" s="70"/>
      <c r="L212" s="70"/>
      <c r="M212" s="70"/>
      <c r="N212" s="62"/>
      <c r="O212" s="140" t="str">
        <f>IF($N212="Complete",IF(NOT(ISBLANK(J212)),VLOOKUP(J212,'2D.Report SMS TYN'!$D$5:$J$1005,7,FALSE),""),"")</f>
        <v/>
      </c>
      <c r="P212" s="140" t="str">
        <f>IF($N212="Complete",IF(NOT(ISBLANK(K212)),VLOOKUP(K212,'2D.Report SMS TYN'!$D$5:$J$1005,7,FALSE),""),"")</f>
        <v/>
      </c>
      <c r="Q212" s="140" t="str">
        <f>IF($N212="Complete",IF(NOT(ISBLANK(L212)),VLOOKUP(L212,'2D.Report SMS TYN'!$D$5:$J$1005,7,FALSE),""),"")</f>
        <v/>
      </c>
      <c r="R212" s="140" t="str">
        <f>IF(N212="Complete",IF(COUNTIF($J$12:$J212,$J212)+COUNTIF($K$12:$K212,$J212)+COUNTIF($L$12:$L212,$J212)&gt;1,"Data Duplicate",""),"")</f>
        <v/>
      </c>
      <c r="S212" s="140" t="str">
        <f>IF($N212="Complete",VLOOKUP($B212,'2C.Report TOS PostCall'!$B$2:$U$842,2,FALSE)," ")</f>
        <v xml:space="preserve"> </v>
      </c>
      <c r="T212" s="140" t="str">
        <f>IF($N212="Complete",VLOOKUP($B212,'2C.Report TOS PostCall'!$B$2:$U$842,4,FALSE)," ")</f>
        <v xml:space="preserve"> </v>
      </c>
      <c r="U212" s="140" t="str">
        <f>IF($N212="Complete",VLOOKUP($B212,'2C.Report TOS PostCall'!$B$2:$U$842,7,FALSE)," ")</f>
        <v xml:space="preserve"> </v>
      </c>
      <c r="V212" s="140" t="str">
        <f>IF($N212="Complete",VLOOKUP($B212,'2C.Report TOS PostCall'!$B$2:$U$842,5,FALSE)," ")</f>
        <v xml:space="preserve"> </v>
      </c>
      <c r="W212" s="140" t="str">
        <f>IF($N212="Complete",VLOOKUP($B212,'2C.Report TOS PostCall'!$B$2:$U$842,6,FALSE)," ")</f>
        <v xml:space="preserve"> </v>
      </c>
      <c r="X212" s="140" t="str">
        <f>IF($N212="Complete",VLOOKUP($B212,'2C.Report TOS PostCall'!$B$2:$U$842,8,FALSE)," ")</f>
        <v xml:space="preserve"> </v>
      </c>
      <c r="Y212" s="140" t="str">
        <f>IF($N212="Complete",VLOOKUP($B212,'2C.Report TOS PostCall'!$B$2:$U$842,9,FALSE)," ")</f>
        <v xml:space="preserve"> </v>
      </c>
      <c r="Z212" s="140" t="str">
        <f>IF($N212="Complete",VLOOKUP($B212,'2C.Report TOS PostCall'!$B$2:$U$842,11,FALSE)," ")</f>
        <v xml:space="preserve"> </v>
      </c>
      <c r="AA212" s="140" t="str">
        <f>IF($N212="Complete",VLOOKUP($B212,'2C.Report TOS PostCall'!$B$2:$U$842,12,FALSE)," ")</f>
        <v xml:space="preserve"> </v>
      </c>
      <c r="AB212" s="140" t="str">
        <f>IF($N212="Complete",VLOOKUP($B212,'2C.Report TOS PostCall'!$B$2:$U$842,13,FALSE)," ")</f>
        <v xml:space="preserve"> </v>
      </c>
      <c r="AC212" s="140" t="str">
        <f>IF($N212="Complete",VLOOKUP($B212,'2C.Report TOS PostCall'!$B$2:$U$842,14,FALSE)," ")</f>
        <v xml:space="preserve"> </v>
      </c>
      <c r="AD212" s="140" t="str">
        <f>IF($N212="Complete",VLOOKUP($B212,'2C.Report TOS PostCall'!$B$2:$U$842,16,FALSE)," ")</f>
        <v xml:space="preserve"> </v>
      </c>
      <c r="AE212" s="140" t="str">
        <f>IF($N212="Complete",VLOOKUP($B212,'2C.Report TOS PostCall'!$B$2:$U$842,15,FALSE)," ")</f>
        <v xml:space="preserve"> </v>
      </c>
      <c r="AF212" s="140" t="str">
        <f>IF($N212="Complete",VLOOKUP($B212,'2C.Report TOS PostCall'!$B$2:$U$842,17,FALSE)," ")</f>
        <v xml:space="preserve"> </v>
      </c>
      <c r="AK212" s="17"/>
    </row>
    <row r="213" spans="1:37" s="16" customFormat="1">
      <c r="A213" s="18">
        <v>202</v>
      </c>
      <c r="B213" s="19"/>
      <c r="C213" s="19"/>
      <c r="D213" s="62"/>
      <c r="E213" s="62"/>
      <c r="F213" s="67"/>
      <c r="G213" s="69"/>
      <c r="H213" s="62"/>
      <c r="I213" s="69"/>
      <c r="J213" s="72"/>
      <c r="K213" s="72"/>
      <c r="L213" s="72"/>
      <c r="M213" s="72"/>
      <c r="N213" s="62"/>
      <c r="O213" s="140" t="str">
        <f>IF($N213="Complete",IF(NOT(ISBLANK(J213)),VLOOKUP(J213,'2D.Report SMS TYN'!$D$5:$J$1005,7,FALSE),""),"")</f>
        <v/>
      </c>
      <c r="P213" s="140" t="str">
        <f>IF($N213="Complete",IF(NOT(ISBLANK(K213)),VLOOKUP(K213,'2D.Report SMS TYN'!$D$5:$J$1005,7,FALSE),""),"")</f>
        <v/>
      </c>
      <c r="Q213" s="140" t="str">
        <f>IF($N213="Complete",IF(NOT(ISBLANK(L213)),VLOOKUP(L213,'2D.Report SMS TYN'!$D$5:$J$1005,7,FALSE),""),"")</f>
        <v/>
      </c>
      <c r="R213" s="140" t="str">
        <f>IF(N213="Complete",IF(COUNTIF($J$12:$J213,$J213)+COUNTIF($K$12:$K213,$J213)+COUNTIF($L$12:$L213,$J213)&gt;1,"Data Duplicate",""),"")</f>
        <v/>
      </c>
      <c r="S213" s="140" t="str">
        <f>IF($N213="Complete",VLOOKUP($B213,'2C.Report TOS PostCall'!$B$2:$U$842,2,FALSE)," ")</f>
        <v xml:space="preserve"> </v>
      </c>
      <c r="T213" s="140" t="str">
        <f>IF($N213="Complete",VLOOKUP($B213,'2C.Report TOS PostCall'!$B$2:$U$842,4,FALSE)," ")</f>
        <v xml:space="preserve"> </v>
      </c>
      <c r="U213" s="140" t="str">
        <f>IF($N213="Complete",VLOOKUP($B213,'2C.Report TOS PostCall'!$B$2:$U$842,7,FALSE)," ")</f>
        <v xml:space="preserve"> </v>
      </c>
      <c r="V213" s="140" t="str">
        <f>IF($N213="Complete",VLOOKUP($B213,'2C.Report TOS PostCall'!$B$2:$U$842,5,FALSE)," ")</f>
        <v xml:space="preserve"> </v>
      </c>
      <c r="W213" s="140" t="str">
        <f>IF($N213="Complete",VLOOKUP($B213,'2C.Report TOS PostCall'!$B$2:$U$842,6,FALSE)," ")</f>
        <v xml:space="preserve"> </v>
      </c>
      <c r="X213" s="140" t="str">
        <f>IF($N213="Complete",VLOOKUP($B213,'2C.Report TOS PostCall'!$B$2:$U$842,8,FALSE)," ")</f>
        <v xml:space="preserve"> </v>
      </c>
      <c r="Y213" s="140" t="str">
        <f>IF($N213="Complete",VLOOKUP($B213,'2C.Report TOS PostCall'!$B$2:$U$842,9,FALSE)," ")</f>
        <v xml:space="preserve"> </v>
      </c>
      <c r="Z213" s="140" t="str">
        <f>IF($N213="Complete",VLOOKUP($B213,'2C.Report TOS PostCall'!$B$2:$U$842,11,FALSE)," ")</f>
        <v xml:space="preserve"> </v>
      </c>
      <c r="AA213" s="140" t="str">
        <f>IF($N213="Complete",VLOOKUP($B213,'2C.Report TOS PostCall'!$B$2:$U$842,12,FALSE)," ")</f>
        <v xml:space="preserve"> </v>
      </c>
      <c r="AB213" s="140" t="str">
        <f>IF($N213="Complete",VLOOKUP($B213,'2C.Report TOS PostCall'!$B$2:$U$842,13,FALSE)," ")</f>
        <v xml:space="preserve"> </v>
      </c>
      <c r="AC213" s="140" t="str">
        <f>IF($N213="Complete",VLOOKUP($B213,'2C.Report TOS PostCall'!$B$2:$U$842,14,FALSE)," ")</f>
        <v xml:space="preserve"> </v>
      </c>
      <c r="AD213" s="140" t="str">
        <f>IF($N213="Complete",VLOOKUP($B213,'2C.Report TOS PostCall'!$B$2:$U$842,16,FALSE)," ")</f>
        <v xml:space="preserve"> </v>
      </c>
      <c r="AE213" s="140" t="str">
        <f>IF($N213="Complete",VLOOKUP($B213,'2C.Report TOS PostCall'!$B$2:$U$842,15,FALSE)," ")</f>
        <v xml:space="preserve"> </v>
      </c>
      <c r="AF213" s="140" t="str">
        <f>IF($N213="Complete",VLOOKUP($B213,'2C.Report TOS PostCall'!$B$2:$U$842,17,FALSE)," ")</f>
        <v xml:space="preserve"> </v>
      </c>
      <c r="AK213" s="17"/>
    </row>
    <row r="214" spans="1:37" s="16" customFormat="1">
      <c r="A214" s="18">
        <v>203</v>
      </c>
      <c r="B214" s="19"/>
      <c r="C214" s="19"/>
      <c r="D214" s="62"/>
      <c r="E214" s="65"/>
      <c r="F214" s="63"/>
      <c r="G214" s="63"/>
      <c r="H214" s="64"/>
      <c r="I214" s="62"/>
      <c r="J214" s="66"/>
      <c r="K214" s="66"/>
      <c r="L214" s="66"/>
      <c r="M214" s="66"/>
      <c r="N214" s="62"/>
      <c r="O214" s="140" t="str">
        <f>IF($N214="Complete",IF(NOT(ISBLANK(J214)),VLOOKUP(J214,'2D.Report SMS TYN'!$D$5:$J$1005,7,FALSE),""),"")</f>
        <v/>
      </c>
      <c r="P214" s="140" t="str">
        <f>IF($N214="Complete",IF(NOT(ISBLANK(K214)),VLOOKUP(K214,'2D.Report SMS TYN'!$D$5:$J$1005,7,FALSE),""),"")</f>
        <v/>
      </c>
      <c r="Q214" s="140" t="str">
        <f>IF($N214="Complete",IF(NOT(ISBLANK(L214)),VLOOKUP(L214,'2D.Report SMS TYN'!$D$5:$J$1005,7,FALSE),""),"")</f>
        <v/>
      </c>
      <c r="R214" s="140" t="str">
        <f>IF(N214="Complete",IF(COUNTIF($J$12:$J214,$J214)+COUNTIF($K$12:$K214,$J214)+COUNTIF($L$12:$L214,$J214)&gt;1,"Data Duplicate",""),"")</f>
        <v/>
      </c>
      <c r="S214" s="140" t="str">
        <f>IF($N214="Complete",VLOOKUP($B214,'2C.Report TOS PostCall'!$B$2:$U$842,2,FALSE)," ")</f>
        <v xml:space="preserve"> </v>
      </c>
      <c r="T214" s="140" t="str">
        <f>IF($N214="Complete",VLOOKUP($B214,'2C.Report TOS PostCall'!$B$2:$U$842,4,FALSE)," ")</f>
        <v xml:space="preserve"> </v>
      </c>
      <c r="U214" s="140" t="str">
        <f>IF($N214="Complete",VLOOKUP($B214,'2C.Report TOS PostCall'!$B$2:$U$842,7,FALSE)," ")</f>
        <v xml:space="preserve"> </v>
      </c>
      <c r="V214" s="140" t="str">
        <f>IF($N214="Complete",VLOOKUP($B214,'2C.Report TOS PostCall'!$B$2:$U$842,5,FALSE)," ")</f>
        <v xml:space="preserve"> </v>
      </c>
      <c r="W214" s="140" t="str">
        <f>IF($N214="Complete",VLOOKUP($B214,'2C.Report TOS PostCall'!$B$2:$U$842,6,FALSE)," ")</f>
        <v xml:space="preserve"> </v>
      </c>
      <c r="X214" s="140" t="str">
        <f>IF($N214="Complete",VLOOKUP($B214,'2C.Report TOS PostCall'!$B$2:$U$842,8,FALSE)," ")</f>
        <v xml:space="preserve"> </v>
      </c>
      <c r="Y214" s="140" t="str">
        <f>IF($N214="Complete",VLOOKUP($B214,'2C.Report TOS PostCall'!$B$2:$U$842,9,FALSE)," ")</f>
        <v xml:space="preserve"> </v>
      </c>
      <c r="Z214" s="140" t="str">
        <f>IF($N214="Complete",VLOOKUP($B214,'2C.Report TOS PostCall'!$B$2:$U$842,11,FALSE)," ")</f>
        <v xml:space="preserve"> </v>
      </c>
      <c r="AA214" s="140" t="str">
        <f>IF($N214="Complete",VLOOKUP($B214,'2C.Report TOS PostCall'!$B$2:$U$842,12,FALSE)," ")</f>
        <v xml:space="preserve"> </v>
      </c>
      <c r="AB214" s="140" t="str">
        <f>IF($N214="Complete",VLOOKUP($B214,'2C.Report TOS PostCall'!$B$2:$U$842,13,FALSE)," ")</f>
        <v xml:space="preserve"> </v>
      </c>
      <c r="AC214" s="140" t="str">
        <f>IF($N214="Complete",VLOOKUP($B214,'2C.Report TOS PostCall'!$B$2:$U$842,14,FALSE)," ")</f>
        <v xml:space="preserve"> </v>
      </c>
      <c r="AD214" s="140" t="str">
        <f>IF($N214="Complete",VLOOKUP($B214,'2C.Report TOS PostCall'!$B$2:$U$842,16,FALSE)," ")</f>
        <v xml:space="preserve"> </v>
      </c>
      <c r="AE214" s="140" t="str">
        <f>IF($N214="Complete",VLOOKUP($B214,'2C.Report TOS PostCall'!$B$2:$U$842,15,FALSE)," ")</f>
        <v xml:space="preserve"> </v>
      </c>
      <c r="AF214" s="140" t="str">
        <f>IF($N214="Complete",VLOOKUP($B214,'2C.Report TOS PostCall'!$B$2:$U$842,17,FALSE)," ")</f>
        <v xml:space="preserve"> </v>
      </c>
      <c r="AK214" s="17"/>
    </row>
    <row r="215" spans="1:37" s="16" customFormat="1">
      <c r="A215" s="18">
        <v>204</v>
      </c>
      <c r="B215" s="19"/>
      <c r="C215" s="19"/>
      <c r="D215" s="62"/>
      <c r="E215" s="64"/>
      <c r="F215" s="67"/>
      <c r="G215" s="67"/>
      <c r="H215" s="67"/>
      <c r="I215" s="67"/>
      <c r="J215" s="72"/>
      <c r="K215" s="72"/>
      <c r="L215" s="72"/>
      <c r="M215" s="72"/>
      <c r="N215" s="62"/>
      <c r="O215" s="140" t="str">
        <f>IF($N215="Complete",IF(NOT(ISBLANK(J215)),VLOOKUP(J215,'2D.Report SMS TYN'!$D$5:$J$1005,7,FALSE),""),"")</f>
        <v/>
      </c>
      <c r="P215" s="140" t="str">
        <f>IF($N215="Complete",IF(NOT(ISBLANK(K215)),VLOOKUP(K215,'2D.Report SMS TYN'!$D$5:$J$1005,7,FALSE),""),"")</f>
        <v/>
      </c>
      <c r="Q215" s="140" t="str">
        <f>IF($N215="Complete",IF(NOT(ISBLANK(L215)),VLOOKUP(L215,'2D.Report SMS TYN'!$D$5:$J$1005,7,FALSE),""),"")</f>
        <v/>
      </c>
      <c r="R215" s="140" t="str">
        <f>IF(N215="Complete",IF(COUNTIF($J$12:$J215,$J215)+COUNTIF($K$12:$K215,$J215)+COUNTIF($L$12:$L215,$J215)&gt;1,"Data Duplicate",""),"")</f>
        <v/>
      </c>
      <c r="S215" s="140" t="str">
        <f>IF($N215="Complete",VLOOKUP($B215,'2C.Report TOS PostCall'!$B$2:$U$842,2,FALSE)," ")</f>
        <v xml:space="preserve"> </v>
      </c>
      <c r="T215" s="140" t="str">
        <f>IF($N215="Complete",VLOOKUP($B215,'2C.Report TOS PostCall'!$B$2:$U$842,4,FALSE)," ")</f>
        <v xml:space="preserve"> </v>
      </c>
      <c r="U215" s="140" t="str">
        <f>IF($N215="Complete",VLOOKUP($B215,'2C.Report TOS PostCall'!$B$2:$U$842,7,FALSE)," ")</f>
        <v xml:space="preserve"> </v>
      </c>
      <c r="V215" s="140" t="str">
        <f>IF($N215="Complete",VLOOKUP($B215,'2C.Report TOS PostCall'!$B$2:$U$842,5,FALSE)," ")</f>
        <v xml:space="preserve"> </v>
      </c>
      <c r="W215" s="140" t="str">
        <f>IF($N215="Complete",VLOOKUP($B215,'2C.Report TOS PostCall'!$B$2:$U$842,6,FALSE)," ")</f>
        <v xml:space="preserve"> </v>
      </c>
      <c r="X215" s="140" t="str">
        <f>IF($N215="Complete",VLOOKUP($B215,'2C.Report TOS PostCall'!$B$2:$U$842,8,FALSE)," ")</f>
        <v xml:space="preserve"> </v>
      </c>
      <c r="Y215" s="140" t="str">
        <f>IF($N215="Complete",VLOOKUP($B215,'2C.Report TOS PostCall'!$B$2:$U$842,9,FALSE)," ")</f>
        <v xml:space="preserve"> </v>
      </c>
      <c r="Z215" s="140" t="str">
        <f>IF($N215="Complete",VLOOKUP($B215,'2C.Report TOS PostCall'!$B$2:$U$842,11,FALSE)," ")</f>
        <v xml:space="preserve"> </v>
      </c>
      <c r="AA215" s="140" t="str">
        <f>IF($N215="Complete",VLOOKUP($B215,'2C.Report TOS PostCall'!$B$2:$U$842,12,FALSE)," ")</f>
        <v xml:space="preserve"> </v>
      </c>
      <c r="AB215" s="140" t="str">
        <f>IF($N215="Complete",VLOOKUP($B215,'2C.Report TOS PostCall'!$B$2:$U$842,13,FALSE)," ")</f>
        <v xml:space="preserve"> </v>
      </c>
      <c r="AC215" s="140" t="str">
        <f>IF($N215="Complete",VLOOKUP($B215,'2C.Report TOS PostCall'!$B$2:$U$842,14,FALSE)," ")</f>
        <v xml:space="preserve"> </v>
      </c>
      <c r="AD215" s="140" t="str">
        <f>IF($N215="Complete",VLOOKUP($B215,'2C.Report TOS PostCall'!$B$2:$U$842,16,FALSE)," ")</f>
        <v xml:space="preserve"> </v>
      </c>
      <c r="AE215" s="140" t="str">
        <f>IF($N215="Complete",VLOOKUP($B215,'2C.Report TOS PostCall'!$B$2:$U$842,15,FALSE)," ")</f>
        <v xml:space="preserve"> </v>
      </c>
      <c r="AF215" s="140" t="str">
        <f>IF($N215="Complete",VLOOKUP($B215,'2C.Report TOS PostCall'!$B$2:$U$842,17,FALSE)," ")</f>
        <v xml:space="preserve"> </v>
      </c>
      <c r="AK215" s="17"/>
    </row>
    <row r="216" spans="1:37" s="16" customFormat="1">
      <c r="A216" s="18">
        <v>205</v>
      </c>
      <c r="B216" s="19"/>
      <c r="C216" s="19"/>
      <c r="D216" s="62"/>
      <c r="E216" s="64"/>
      <c r="F216" s="67"/>
      <c r="G216" s="67"/>
      <c r="H216" s="67"/>
      <c r="I216" s="67"/>
      <c r="J216" s="70"/>
      <c r="K216" s="70"/>
      <c r="L216" s="70"/>
      <c r="M216" s="70"/>
      <c r="N216" s="62"/>
      <c r="O216" s="140" t="str">
        <f>IF($N216="Complete",IF(NOT(ISBLANK(J216)),VLOOKUP(J216,'2D.Report SMS TYN'!$D$5:$J$1005,7,FALSE),""),"")</f>
        <v/>
      </c>
      <c r="P216" s="140" t="str">
        <f>IF($N216="Complete",IF(NOT(ISBLANK(K216)),VLOOKUP(K216,'2D.Report SMS TYN'!$D$5:$J$1005,7,FALSE),""),"")</f>
        <v/>
      </c>
      <c r="Q216" s="140" t="str">
        <f>IF($N216="Complete",IF(NOT(ISBLANK(L216)),VLOOKUP(L216,'2D.Report SMS TYN'!$D$5:$J$1005,7,FALSE),""),"")</f>
        <v/>
      </c>
      <c r="R216" s="140" t="str">
        <f>IF(N216="Complete",IF(COUNTIF($J$12:$J216,$J216)+COUNTIF($K$12:$K216,$J216)+COUNTIF($L$12:$L216,$J216)&gt;1,"Data Duplicate",""),"")</f>
        <v/>
      </c>
      <c r="S216" s="140" t="str">
        <f>IF($N216="Complete",VLOOKUP($B216,'2C.Report TOS PostCall'!$B$2:$U$842,2,FALSE)," ")</f>
        <v xml:space="preserve"> </v>
      </c>
      <c r="T216" s="140" t="str">
        <f>IF($N216="Complete",VLOOKUP($B216,'2C.Report TOS PostCall'!$B$2:$U$842,4,FALSE)," ")</f>
        <v xml:space="preserve"> </v>
      </c>
      <c r="U216" s="140" t="str">
        <f>IF($N216="Complete",VLOOKUP($B216,'2C.Report TOS PostCall'!$B$2:$U$842,7,FALSE)," ")</f>
        <v xml:space="preserve"> </v>
      </c>
      <c r="V216" s="140" t="str">
        <f>IF($N216="Complete",VLOOKUP($B216,'2C.Report TOS PostCall'!$B$2:$U$842,5,FALSE)," ")</f>
        <v xml:space="preserve"> </v>
      </c>
      <c r="W216" s="140" t="str">
        <f>IF($N216="Complete",VLOOKUP($B216,'2C.Report TOS PostCall'!$B$2:$U$842,6,FALSE)," ")</f>
        <v xml:space="preserve"> </v>
      </c>
      <c r="X216" s="140" t="str">
        <f>IF($N216="Complete",VLOOKUP($B216,'2C.Report TOS PostCall'!$B$2:$U$842,8,FALSE)," ")</f>
        <v xml:space="preserve"> </v>
      </c>
      <c r="Y216" s="140" t="str">
        <f>IF($N216="Complete",VLOOKUP($B216,'2C.Report TOS PostCall'!$B$2:$U$842,9,FALSE)," ")</f>
        <v xml:space="preserve"> </v>
      </c>
      <c r="Z216" s="140" t="str">
        <f>IF($N216="Complete",VLOOKUP($B216,'2C.Report TOS PostCall'!$B$2:$U$842,11,FALSE)," ")</f>
        <v xml:space="preserve"> </v>
      </c>
      <c r="AA216" s="140" t="str">
        <f>IF($N216="Complete",VLOOKUP($B216,'2C.Report TOS PostCall'!$B$2:$U$842,12,FALSE)," ")</f>
        <v xml:space="preserve"> </v>
      </c>
      <c r="AB216" s="140" t="str">
        <f>IF($N216="Complete",VLOOKUP($B216,'2C.Report TOS PostCall'!$B$2:$U$842,13,FALSE)," ")</f>
        <v xml:space="preserve"> </v>
      </c>
      <c r="AC216" s="140" t="str">
        <f>IF($N216="Complete",VLOOKUP($B216,'2C.Report TOS PostCall'!$B$2:$U$842,14,FALSE)," ")</f>
        <v xml:space="preserve"> </v>
      </c>
      <c r="AD216" s="140" t="str">
        <f>IF($N216="Complete",VLOOKUP($B216,'2C.Report TOS PostCall'!$B$2:$U$842,16,FALSE)," ")</f>
        <v xml:space="preserve"> </v>
      </c>
      <c r="AE216" s="140" t="str">
        <f>IF($N216="Complete",VLOOKUP($B216,'2C.Report TOS PostCall'!$B$2:$U$842,15,FALSE)," ")</f>
        <v xml:space="preserve"> </v>
      </c>
      <c r="AF216" s="140" t="str">
        <f>IF($N216="Complete",VLOOKUP($B216,'2C.Report TOS PostCall'!$B$2:$U$842,17,FALSE)," ")</f>
        <v xml:space="preserve"> </v>
      </c>
      <c r="AK216" s="17"/>
    </row>
    <row r="217" spans="1:37" s="16" customFormat="1">
      <c r="A217" s="18">
        <v>206</v>
      </c>
      <c r="B217" s="19"/>
      <c r="C217" s="19"/>
      <c r="D217" s="19"/>
      <c r="E217" s="22"/>
      <c r="F217" s="20"/>
      <c r="G217" s="20"/>
      <c r="H217" s="22"/>
      <c r="I217" s="21"/>
      <c r="J217" s="25"/>
      <c r="K217" s="25"/>
      <c r="L217" s="25"/>
      <c r="M217" s="24"/>
      <c r="N217" s="62"/>
      <c r="O217" s="140" t="str">
        <f>IF($N217="Complete",IF(NOT(ISBLANK(J217)),VLOOKUP(J217,'2D.Report SMS TYN'!$D$5:$J$1005,7,FALSE),""),"")</f>
        <v/>
      </c>
      <c r="P217" s="140" t="str">
        <f>IF($N217="Complete",IF(NOT(ISBLANK(K217)),VLOOKUP(K217,'2D.Report SMS TYN'!$D$5:$J$1005,7,FALSE),""),"")</f>
        <v/>
      </c>
      <c r="Q217" s="140" t="str">
        <f>IF($N217="Complete",IF(NOT(ISBLANK(L217)),VLOOKUP(L217,'2D.Report SMS TYN'!$D$5:$J$1005,7,FALSE),""),"")</f>
        <v/>
      </c>
      <c r="R217" s="140" t="str">
        <f>IF(N217="Complete",IF(COUNTIF($J$12:$J217,$J217)+COUNTIF($K$12:$K217,$J217)+COUNTIF($L$12:$L217,$J217)&gt;1,"Data Duplicate",""),"")</f>
        <v/>
      </c>
      <c r="S217" s="140" t="str">
        <f>IF($N217="Complete",VLOOKUP($B217,'2C.Report TOS PostCall'!$B$2:$U$842,2,FALSE)," ")</f>
        <v xml:space="preserve"> </v>
      </c>
      <c r="T217" s="140" t="str">
        <f>IF($N217="Complete",VLOOKUP($B217,'2C.Report TOS PostCall'!$B$2:$U$842,4,FALSE)," ")</f>
        <v xml:space="preserve"> </v>
      </c>
      <c r="U217" s="140" t="str">
        <f>IF($N217="Complete",VLOOKUP($B217,'2C.Report TOS PostCall'!$B$2:$U$842,7,FALSE)," ")</f>
        <v xml:space="preserve"> </v>
      </c>
      <c r="V217" s="140" t="str">
        <f>IF($N217="Complete",VLOOKUP($B217,'2C.Report TOS PostCall'!$B$2:$U$842,5,FALSE)," ")</f>
        <v xml:space="preserve"> </v>
      </c>
      <c r="W217" s="140" t="str">
        <f>IF($N217="Complete",VLOOKUP($B217,'2C.Report TOS PostCall'!$B$2:$U$842,6,FALSE)," ")</f>
        <v xml:space="preserve"> </v>
      </c>
      <c r="X217" s="140" t="str">
        <f>IF($N217="Complete",VLOOKUP($B217,'2C.Report TOS PostCall'!$B$2:$U$842,8,FALSE)," ")</f>
        <v xml:space="preserve"> </v>
      </c>
      <c r="Y217" s="140" t="str">
        <f>IF($N217="Complete",VLOOKUP($B217,'2C.Report TOS PostCall'!$B$2:$U$842,9,FALSE)," ")</f>
        <v xml:space="preserve"> </v>
      </c>
      <c r="Z217" s="140" t="str">
        <f>IF($N217="Complete",VLOOKUP($B217,'2C.Report TOS PostCall'!$B$2:$U$842,11,FALSE)," ")</f>
        <v xml:space="preserve"> </v>
      </c>
      <c r="AA217" s="140" t="str">
        <f>IF($N217="Complete",VLOOKUP($B217,'2C.Report TOS PostCall'!$B$2:$U$842,12,FALSE)," ")</f>
        <v xml:space="preserve"> </v>
      </c>
      <c r="AB217" s="140" t="str">
        <f>IF($N217="Complete",VLOOKUP($B217,'2C.Report TOS PostCall'!$B$2:$U$842,13,FALSE)," ")</f>
        <v xml:space="preserve"> </v>
      </c>
      <c r="AC217" s="140" t="str">
        <f>IF($N217="Complete",VLOOKUP($B217,'2C.Report TOS PostCall'!$B$2:$U$842,14,FALSE)," ")</f>
        <v xml:space="preserve"> </v>
      </c>
      <c r="AD217" s="140" t="str">
        <f>IF($N217="Complete",VLOOKUP($B217,'2C.Report TOS PostCall'!$B$2:$U$842,16,FALSE)," ")</f>
        <v xml:space="preserve"> </v>
      </c>
      <c r="AE217" s="140" t="str">
        <f>IF($N217="Complete",VLOOKUP($B217,'2C.Report TOS PostCall'!$B$2:$U$842,15,FALSE)," ")</f>
        <v xml:space="preserve"> </v>
      </c>
      <c r="AF217" s="140" t="str">
        <f>IF($N217="Complete",VLOOKUP($B217,'2C.Report TOS PostCall'!$B$2:$U$842,17,FALSE)," ")</f>
        <v xml:space="preserve"> </v>
      </c>
      <c r="AK217" s="17"/>
    </row>
    <row r="218" spans="1:37" s="16" customFormat="1">
      <c r="A218" s="18">
        <v>207</v>
      </c>
      <c r="B218" s="19"/>
      <c r="C218" s="19"/>
      <c r="D218" s="19"/>
      <c r="E218" s="22"/>
      <c r="F218" s="20"/>
      <c r="G218" s="20"/>
      <c r="H218" s="22"/>
      <c r="I218" s="21"/>
      <c r="J218" s="26"/>
      <c r="K218" s="26"/>
      <c r="L218" s="26"/>
      <c r="M218" s="21"/>
      <c r="N218" s="62"/>
      <c r="O218" s="140" t="str">
        <f>IF($N218="Complete",IF(NOT(ISBLANK(J218)),VLOOKUP(J218,'2D.Report SMS TYN'!$D$5:$J$1005,7,FALSE),""),"")</f>
        <v/>
      </c>
      <c r="P218" s="140" t="str">
        <f>IF($N218="Complete",IF(NOT(ISBLANK(K218)),VLOOKUP(K218,'2D.Report SMS TYN'!$D$5:$J$1005,7,FALSE),""),"")</f>
        <v/>
      </c>
      <c r="Q218" s="140" t="str">
        <f>IF($N218="Complete",IF(NOT(ISBLANK(L218)),VLOOKUP(L218,'2D.Report SMS TYN'!$D$5:$J$1005,7,FALSE),""),"")</f>
        <v/>
      </c>
      <c r="R218" s="140" t="str">
        <f>IF(N218="Complete",IF(COUNTIF($J$12:$J218,$J218)+COUNTIF($K$12:$K218,$J218)+COUNTIF($L$12:$L218,$J218)&gt;1,"Data Duplicate",""),"")</f>
        <v/>
      </c>
      <c r="S218" s="140" t="str">
        <f>IF($N218="Complete",VLOOKUP($B218,'2C.Report TOS PostCall'!$B$2:$U$842,2,FALSE)," ")</f>
        <v xml:space="preserve"> </v>
      </c>
      <c r="T218" s="140" t="str">
        <f>IF($N218="Complete",VLOOKUP($B218,'2C.Report TOS PostCall'!$B$2:$U$842,4,FALSE)," ")</f>
        <v xml:space="preserve"> </v>
      </c>
      <c r="U218" s="140" t="str">
        <f>IF($N218="Complete",VLOOKUP($B218,'2C.Report TOS PostCall'!$B$2:$U$842,7,FALSE)," ")</f>
        <v xml:space="preserve"> </v>
      </c>
      <c r="V218" s="140" t="str">
        <f>IF($N218="Complete",VLOOKUP($B218,'2C.Report TOS PostCall'!$B$2:$U$842,5,FALSE)," ")</f>
        <v xml:space="preserve"> </v>
      </c>
      <c r="W218" s="140" t="str">
        <f>IF($N218="Complete",VLOOKUP($B218,'2C.Report TOS PostCall'!$B$2:$U$842,6,FALSE)," ")</f>
        <v xml:space="preserve"> </v>
      </c>
      <c r="X218" s="140" t="str">
        <f>IF($N218="Complete",VLOOKUP($B218,'2C.Report TOS PostCall'!$B$2:$U$842,8,FALSE)," ")</f>
        <v xml:space="preserve"> </v>
      </c>
      <c r="Y218" s="140" t="str">
        <f>IF($N218="Complete",VLOOKUP($B218,'2C.Report TOS PostCall'!$B$2:$U$842,9,FALSE)," ")</f>
        <v xml:space="preserve"> </v>
      </c>
      <c r="Z218" s="140" t="str">
        <f>IF($N218="Complete",VLOOKUP($B218,'2C.Report TOS PostCall'!$B$2:$U$842,11,FALSE)," ")</f>
        <v xml:space="preserve"> </v>
      </c>
      <c r="AA218" s="140" t="str">
        <f>IF($N218="Complete",VLOOKUP($B218,'2C.Report TOS PostCall'!$B$2:$U$842,12,FALSE)," ")</f>
        <v xml:space="preserve"> </v>
      </c>
      <c r="AB218" s="140" t="str">
        <f>IF($N218="Complete",VLOOKUP($B218,'2C.Report TOS PostCall'!$B$2:$U$842,13,FALSE)," ")</f>
        <v xml:space="preserve"> </v>
      </c>
      <c r="AC218" s="140" t="str">
        <f>IF($N218="Complete",VLOOKUP($B218,'2C.Report TOS PostCall'!$B$2:$U$842,14,FALSE)," ")</f>
        <v xml:space="preserve"> </v>
      </c>
      <c r="AD218" s="140" t="str">
        <f>IF($N218="Complete",VLOOKUP($B218,'2C.Report TOS PostCall'!$B$2:$U$842,16,FALSE)," ")</f>
        <v xml:space="preserve"> </v>
      </c>
      <c r="AE218" s="140" t="str">
        <f>IF($N218="Complete",VLOOKUP($B218,'2C.Report TOS PostCall'!$B$2:$U$842,15,FALSE)," ")</f>
        <v xml:space="preserve"> </v>
      </c>
      <c r="AF218" s="140" t="str">
        <f>IF($N218="Complete",VLOOKUP($B218,'2C.Report TOS PostCall'!$B$2:$U$842,17,FALSE)," ")</f>
        <v xml:space="preserve"> </v>
      </c>
      <c r="AK218" s="17"/>
    </row>
    <row r="219" spans="1:37" s="16" customFormat="1">
      <c r="A219" s="18">
        <v>208</v>
      </c>
      <c r="B219" s="19"/>
      <c r="C219" s="19"/>
      <c r="D219" s="19"/>
      <c r="E219" s="19"/>
      <c r="F219" s="20"/>
      <c r="G219" s="20"/>
      <c r="H219" s="22"/>
      <c r="I219" s="21"/>
      <c r="J219" s="23"/>
      <c r="K219" s="23"/>
      <c r="L219" s="23"/>
      <c r="M219" s="21"/>
      <c r="N219" s="62"/>
      <c r="O219" s="140" t="str">
        <f>IF($N219="Complete",IF(NOT(ISBLANK(J219)),VLOOKUP(J219,'2D.Report SMS TYN'!$D$5:$J$1005,7,FALSE),""),"")</f>
        <v/>
      </c>
      <c r="P219" s="140" t="str">
        <f>IF($N219="Complete",IF(NOT(ISBLANK(K219)),VLOOKUP(K219,'2D.Report SMS TYN'!$D$5:$J$1005,7,FALSE),""),"")</f>
        <v/>
      </c>
      <c r="Q219" s="140" t="str">
        <f>IF($N219="Complete",IF(NOT(ISBLANK(L219)),VLOOKUP(L219,'2D.Report SMS TYN'!$D$5:$J$1005,7,FALSE),""),"")</f>
        <v/>
      </c>
      <c r="R219" s="140" t="str">
        <f>IF(N219="Complete",IF(COUNTIF($J$12:$J219,$J219)+COUNTIF($K$12:$K219,$J219)+COUNTIF($L$12:$L219,$J219)&gt;1,"Data Duplicate",""),"")</f>
        <v/>
      </c>
      <c r="S219" s="140" t="str">
        <f>IF($N219="Complete",VLOOKUP($B219,'2C.Report TOS PostCall'!$B$2:$U$842,2,FALSE)," ")</f>
        <v xml:space="preserve"> </v>
      </c>
      <c r="T219" s="140" t="str">
        <f>IF($N219="Complete",VLOOKUP($B219,'2C.Report TOS PostCall'!$B$2:$U$842,4,FALSE)," ")</f>
        <v xml:space="preserve"> </v>
      </c>
      <c r="U219" s="140" t="str">
        <f>IF($N219="Complete",VLOOKUP($B219,'2C.Report TOS PostCall'!$B$2:$U$842,7,FALSE)," ")</f>
        <v xml:space="preserve"> </v>
      </c>
      <c r="V219" s="140" t="str">
        <f>IF($N219="Complete",VLOOKUP($B219,'2C.Report TOS PostCall'!$B$2:$U$842,5,FALSE)," ")</f>
        <v xml:space="preserve"> </v>
      </c>
      <c r="W219" s="140" t="str">
        <f>IF($N219="Complete",VLOOKUP($B219,'2C.Report TOS PostCall'!$B$2:$U$842,6,FALSE)," ")</f>
        <v xml:space="preserve"> </v>
      </c>
      <c r="X219" s="140" t="str">
        <f>IF($N219="Complete",VLOOKUP($B219,'2C.Report TOS PostCall'!$B$2:$U$842,8,FALSE)," ")</f>
        <v xml:space="preserve"> </v>
      </c>
      <c r="Y219" s="140" t="str">
        <f>IF($N219="Complete",VLOOKUP($B219,'2C.Report TOS PostCall'!$B$2:$U$842,9,FALSE)," ")</f>
        <v xml:space="preserve"> </v>
      </c>
      <c r="Z219" s="140" t="str">
        <f>IF($N219="Complete",VLOOKUP($B219,'2C.Report TOS PostCall'!$B$2:$U$842,11,FALSE)," ")</f>
        <v xml:space="preserve"> </v>
      </c>
      <c r="AA219" s="140" t="str">
        <f>IF($N219="Complete",VLOOKUP($B219,'2C.Report TOS PostCall'!$B$2:$U$842,12,FALSE)," ")</f>
        <v xml:space="preserve"> </v>
      </c>
      <c r="AB219" s="140" t="str">
        <f>IF($N219="Complete",VLOOKUP($B219,'2C.Report TOS PostCall'!$B$2:$U$842,13,FALSE)," ")</f>
        <v xml:space="preserve"> </v>
      </c>
      <c r="AC219" s="140" t="str">
        <f>IF($N219="Complete",VLOOKUP($B219,'2C.Report TOS PostCall'!$B$2:$U$842,14,FALSE)," ")</f>
        <v xml:space="preserve"> </v>
      </c>
      <c r="AD219" s="140" t="str">
        <f>IF($N219="Complete",VLOOKUP($B219,'2C.Report TOS PostCall'!$B$2:$U$842,16,FALSE)," ")</f>
        <v xml:space="preserve"> </v>
      </c>
      <c r="AE219" s="140" t="str">
        <f>IF($N219="Complete",VLOOKUP($B219,'2C.Report TOS PostCall'!$B$2:$U$842,15,FALSE)," ")</f>
        <v xml:space="preserve"> </v>
      </c>
      <c r="AF219" s="140" t="str">
        <f>IF($N219="Complete",VLOOKUP($B219,'2C.Report TOS PostCall'!$B$2:$U$842,17,FALSE)," ")</f>
        <v xml:space="preserve"> </v>
      </c>
      <c r="AK219" s="17"/>
    </row>
    <row r="220" spans="1:37" s="16" customFormat="1">
      <c r="A220" s="18">
        <v>209</v>
      </c>
      <c r="B220" s="19"/>
      <c r="C220" s="19"/>
      <c r="D220" s="19"/>
      <c r="E220" s="22"/>
      <c r="F220" s="20"/>
      <c r="G220" s="20"/>
      <c r="H220" s="22"/>
      <c r="I220" s="21"/>
      <c r="J220" s="26"/>
      <c r="K220" s="26"/>
      <c r="L220" s="26"/>
      <c r="M220" s="30"/>
      <c r="N220" s="62"/>
      <c r="O220" s="140" t="str">
        <f>IF($N220="Complete",IF(NOT(ISBLANK(J220)),VLOOKUP(J220,'2D.Report SMS TYN'!$D$5:$J$1005,7,FALSE),""),"")</f>
        <v/>
      </c>
      <c r="P220" s="140" t="str">
        <f>IF($N220="Complete",IF(NOT(ISBLANK(K220)),VLOOKUP(K220,'2D.Report SMS TYN'!$D$5:$J$1005,7,FALSE),""),"")</f>
        <v/>
      </c>
      <c r="Q220" s="140" t="str">
        <f>IF($N220="Complete",IF(NOT(ISBLANK(L220)),VLOOKUP(L220,'2D.Report SMS TYN'!$D$5:$J$1005,7,FALSE),""),"")</f>
        <v/>
      </c>
      <c r="R220" s="140" t="str">
        <f>IF(N220="Complete",IF(COUNTIF($J$12:$J220,$J220)+COUNTIF($K$12:$K220,$J220)+COUNTIF($L$12:$L220,$J220)&gt;1,"Data Duplicate",""),"")</f>
        <v/>
      </c>
      <c r="S220" s="140" t="str">
        <f>IF($N220="Complete",VLOOKUP($B220,'2C.Report TOS PostCall'!$B$2:$U$842,2,FALSE)," ")</f>
        <v xml:space="preserve"> </v>
      </c>
      <c r="T220" s="140" t="str">
        <f>IF($N220="Complete",VLOOKUP($B220,'2C.Report TOS PostCall'!$B$2:$U$842,4,FALSE)," ")</f>
        <v xml:space="preserve"> </v>
      </c>
      <c r="U220" s="140" t="str">
        <f>IF($N220="Complete",VLOOKUP($B220,'2C.Report TOS PostCall'!$B$2:$U$842,7,FALSE)," ")</f>
        <v xml:space="preserve"> </v>
      </c>
      <c r="V220" s="140" t="str">
        <f>IF($N220="Complete",VLOOKUP($B220,'2C.Report TOS PostCall'!$B$2:$U$842,5,FALSE)," ")</f>
        <v xml:space="preserve"> </v>
      </c>
      <c r="W220" s="140" t="str">
        <f>IF($N220="Complete",VLOOKUP($B220,'2C.Report TOS PostCall'!$B$2:$U$842,6,FALSE)," ")</f>
        <v xml:space="preserve"> </v>
      </c>
      <c r="X220" s="140" t="str">
        <f>IF($N220="Complete",VLOOKUP($B220,'2C.Report TOS PostCall'!$B$2:$U$842,8,FALSE)," ")</f>
        <v xml:space="preserve"> </v>
      </c>
      <c r="Y220" s="140" t="str">
        <f>IF($N220="Complete",VLOOKUP($B220,'2C.Report TOS PostCall'!$B$2:$U$842,9,FALSE)," ")</f>
        <v xml:space="preserve"> </v>
      </c>
      <c r="Z220" s="140" t="str">
        <f>IF($N220="Complete",VLOOKUP($B220,'2C.Report TOS PostCall'!$B$2:$U$842,11,FALSE)," ")</f>
        <v xml:space="preserve"> </v>
      </c>
      <c r="AA220" s="140" t="str">
        <f>IF($N220="Complete",VLOOKUP($B220,'2C.Report TOS PostCall'!$B$2:$U$842,12,FALSE)," ")</f>
        <v xml:space="preserve"> </v>
      </c>
      <c r="AB220" s="140" t="str">
        <f>IF($N220="Complete",VLOOKUP($B220,'2C.Report TOS PostCall'!$B$2:$U$842,13,FALSE)," ")</f>
        <v xml:space="preserve"> </v>
      </c>
      <c r="AC220" s="140" t="str">
        <f>IF($N220="Complete",VLOOKUP($B220,'2C.Report TOS PostCall'!$B$2:$U$842,14,FALSE)," ")</f>
        <v xml:space="preserve"> </v>
      </c>
      <c r="AD220" s="140" t="str">
        <f>IF($N220="Complete",VLOOKUP($B220,'2C.Report TOS PostCall'!$B$2:$U$842,16,FALSE)," ")</f>
        <v xml:space="preserve"> </v>
      </c>
      <c r="AE220" s="140" t="str">
        <f>IF($N220="Complete",VLOOKUP($B220,'2C.Report TOS PostCall'!$B$2:$U$842,15,FALSE)," ")</f>
        <v xml:space="preserve"> </v>
      </c>
      <c r="AF220" s="140" t="str">
        <f>IF($N220="Complete",VLOOKUP($B220,'2C.Report TOS PostCall'!$B$2:$U$842,17,FALSE)," ")</f>
        <v xml:space="preserve"> </v>
      </c>
      <c r="AK220" s="17"/>
    </row>
    <row r="221" spans="1:37" s="16" customFormat="1">
      <c r="A221" s="18">
        <v>210</v>
      </c>
      <c r="B221" s="19"/>
      <c r="C221" s="19"/>
      <c r="D221" s="19"/>
      <c r="E221" s="19"/>
      <c r="F221" s="20"/>
      <c r="G221" s="20"/>
      <c r="H221" s="22"/>
      <c r="I221" s="21"/>
      <c r="J221" s="23"/>
      <c r="K221" s="23"/>
      <c r="L221" s="23"/>
      <c r="M221" s="21"/>
      <c r="N221" s="62"/>
      <c r="O221" s="140" t="str">
        <f>IF($N221="Complete",IF(NOT(ISBLANK(J221)),VLOOKUP(J221,'2D.Report SMS TYN'!$D$5:$J$1005,7,FALSE),""),"")</f>
        <v/>
      </c>
      <c r="P221" s="140" t="str">
        <f>IF($N221="Complete",IF(NOT(ISBLANK(K221)),VLOOKUP(K221,'2D.Report SMS TYN'!$D$5:$J$1005,7,FALSE),""),"")</f>
        <v/>
      </c>
      <c r="Q221" s="140" t="str">
        <f>IF($N221="Complete",IF(NOT(ISBLANK(L221)),VLOOKUP(L221,'2D.Report SMS TYN'!$D$5:$J$1005,7,FALSE),""),"")</f>
        <v/>
      </c>
      <c r="R221" s="140" t="str">
        <f>IF(N221="Complete",IF(COUNTIF($J$12:$J221,$J221)+COUNTIF($K$12:$K221,$J221)+COUNTIF($L$12:$L221,$J221)&gt;1,"Data Duplicate",""),"")</f>
        <v/>
      </c>
      <c r="S221" s="140" t="str">
        <f>IF($N221="Complete",VLOOKUP($B221,'2C.Report TOS PostCall'!$B$2:$U$842,2,FALSE)," ")</f>
        <v xml:space="preserve"> </v>
      </c>
      <c r="T221" s="140" t="str">
        <f>IF($N221="Complete",VLOOKUP($B221,'2C.Report TOS PostCall'!$B$2:$U$842,4,FALSE)," ")</f>
        <v xml:space="preserve"> </v>
      </c>
      <c r="U221" s="140" t="str">
        <f>IF($N221="Complete",VLOOKUP($B221,'2C.Report TOS PostCall'!$B$2:$U$842,7,FALSE)," ")</f>
        <v xml:space="preserve"> </v>
      </c>
      <c r="V221" s="140" t="str">
        <f>IF($N221="Complete",VLOOKUP($B221,'2C.Report TOS PostCall'!$B$2:$U$842,5,FALSE)," ")</f>
        <v xml:space="preserve"> </v>
      </c>
      <c r="W221" s="140" t="str">
        <f>IF($N221="Complete",VLOOKUP($B221,'2C.Report TOS PostCall'!$B$2:$U$842,6,FALSE)," ")</f>
        <v xml:space="preserve"> </v>
      </c>
      <c r="X221" s="140" t="str">
        <f>IF($N221="Complete",VLOOKUP($B221,'2C.Report TOS PostCall'!$B$2:$U$842,8,FALSE)," ")</f>
        <v xml:space="preserve"> </v>
      </c>
      <c r="Y221" s="140" t="str">
        <f>IF($N221="Complete",VLOOKUP($B221,'2C.Report TOS PostCall'!$B$2:$U$842,9,FALSE)," ")</f>
        <v xml:space="preserve"> </v>
      </c>
      <c r="Z221" s="140" t="str">
        <f>IF($N221="Complete",VLOOKUP($B221,'2C.Report TOS PostCall'!$B$2:$U$842,11,FALSE)," ")</f>
        <v xml:space="preserve"> </v>
      </c>
      <c r="AA221" s="140" t="str">
        <f>IF($N221="Complete",VLOOKUP($B221,'2C.Report TOS PostCall'!$B$2:$U$842,12,FALSE)," ")</f>
        <v xml:space="preserve"> </v>
      </c>
      <c r="AB221" s="140" t="str">
        <f>IF($N221="Complete",VLOOKUP($B221,'2C.Report TOS PostCall'!$B$2:$U$842,13,FALSE)," ")</f>
        <v xml:space="preserve"> </v>
      </c>
      <c r="AC221" s="140" t="str">
        <f>IF($N221="Complete",VLOOKUP($B221,'2C.Report TOS PostCall'!$B$2:$U$842,14,FALSE)," ")</f>
        <v xml:space="preserve"> </v>
      </c>
      <c r="AD221" s="140" t="str">
        <f>IF($N221="Complete",VLOOKUP($B221,'2C.Report TOS PostCall'!$B$2:$U$842,16,FALSE)," ")</f>
        <v xml:space="preserve"> </v>
      </c>
      <c r="AE221" s="140" t="str">
        <f>IF($N221="Complete",VLOOKUP($B221,'2C.Report TOS PostCall'!$B$2:$U$842,15,FALSE)," ")</f>
        <v xml:space="preserve"> </v>
      </c>
      <c r="AF221" s="140" t="str">
        <f>IF($N221="Complete",VLOOKUP($B221,'2C.Report TOS PostCall'!$B$2:$U$842,17,FALSE)," ")</f>
        <v xml:space="preserve"> </v>
      </c>
      <c r="AK221" s="17"/>
    </row>
    <row r="222" spans="1:37" s="16" customFormat="1">
      <c r="A222" s="18">
        <v>211</v>
      </c>
      <c r="B222" s="19"/>
      <c r="C222" s="19"/>
      <c r="D222" s="19"/>
      <c r="E222" s="22"/>
      <c r="F222" s="20"/>
      <c r="G222" s="20"/>
      <c r="H222" s="22"/>
      <c r="I222" s="21"/>
      <c r="J222" s="26"/>
      <c r="K222" s="26"/>
      <c r="L222" s="26"/>
      <c r="M222" s="24"/>
      <c r="N222" s="62"/>
      <c r="O222" s="140" t="str">
        <f>IF($N222="Complete",IF(NOT(ISBLANK(J222)),VLOOKUP(J222,'2D.Report SMS TYN'!$D$5:$J$1005,7,FALSE),""),"")</f>
        <v/>
      </c>
      <c r="P222" s="140" t="str">
        <f>IF($N222="Complete",IF(NOT(ISBLANK(K222)),VLOOKUP(K222,'2D.Report SMS TYN'!$D$5:$J$1005,7,FALSE),""),"")</f>
        <v/>
      </c>
      <c r="Q222" s="140" t="str">
        <f>IF($N222="Complete",IF(NOT(ISBLANK(L222)),VLOOKUP(L222,'2D.Report SMS TYN'!$D$5:$J$1005,7,FALSE),""),"")</f>
        <v/>
      </c>
      <c r="R222" s="140" t="str">
        <f>IF(N222="Complete",IF(COUNTIF($J$12:$J222,$J222)+COUNTIF($K$12:$K222,$J222)+COUNTIF($L$12:$L222,$J222)&gt;1,"Data Duplicate",""),"")</f>
        <v/>
      </c>
      <c r="S222" s="140" t="str">
        <f>IF($N222="Complete",VLOOKUP($B222,'2C.Report TOS PostCall'!$B$2:$U$842,2,FALSE)," ")</f>
        <v xml:space="preserve"> </v>
      </c>
      <c r="T222" s="140" t="str">
        <f>IF($N222="Complete",VLOOKUP($B222,'2C.Report TOS PostCall'!$B$2:$U$842,4,FALSE)," ")</f>
        <v xml:space="preserve"> </v>
      </c>
      <c r="U222" s="140" t="str">
        <f>IF($N222="Complete",VLOOKUP($B222,'2C.Report TOS PostCall'!$B$2:$U$842,7,FALSE)," ")</f>
        <v xml:space="preserve"> </v>
      </c>
      <c r="V222" s="140" t="str">
        <f>IF($N222="Complete",VLOOKUP($B222,'2C.Report TOS PostCall'!$B$2:$U$842,5,FALSE)," ")</f>
        <v xml:space="preserve"> </v>
      </c>
      <c r="W222" s="140" t="str">
        <f>IF($N222="Complete",VLOOKUP($B222,'2C.Report TOS PostCall'!$B$2:$U$842,6,FALSE)," ")</f>
        <v xml:space="preserve"> </v>
      </c>
      <c r="X222" s="140" t="str">
        <f>IF($N222="Complete",VLOOKUP($B222,'2C.Report TOS PostCall'!$B$2:$U$842,8,FALSE)," ")</f>
        <v xml:space="preserve"> </v>
      </c>
      <c r="Y222" s="140" t="str">
        <f>IF($N222="Complete",VLOOKUP($B222,'2C.Report TOS PostCall'!$B$2:$U$842,9,FALSE)," ")</f>
        <v xml:space="preserve"> </v>
      </c>
      <c r="Z222" s="140" t="str">
        <f>IF($N222="Complete",VLOOKUP($B222,'2C.Report TOS PostCall'!$B$2:$U$842,11,FALSE)," ")</f>
        <v xml:space="preserve"> </v>
      </c>
      <c r="AA222" s="140" t="str">
        <f>IF($N222="Complete",VLOOKUP($B222,'2C.Report TOS PostCall'!$B$2:$U$842,12,FALSE)," ")</f>
        <v xml:space="preserve"> </v>
      </c>
      <c r="AB222" s="140" t="str">
        <f>IF($N222="Complete",VLOOKUP($B222,'2C.Report TOS PostCall'!$B$2:$U$842,13,FALSE)," ")</f>
        <v xml:space="preserve"> </v>
      </c>
      <c r="AC222" s="140" t="str">
        <f>IF($N222="Complete",VLOOKUP($B222,'2C.Report TOS PostCall'!$B$2:$U$842,14,FALSE)," ")</f>
        <v xml:space="preserve"> </v>
      </c>
      <c r="AD222" s="140" t="str">
        <f>IF($N222="Complete",VLOOKUP($B222,'2C.Report TOS PostCall'!$B$2:$U$842,16,FALSE)," ")</f>
        <v xml:space="preserve"> </v>
      </c>
      <c r="AE222" s="140" t="str">
        <f>IF($N222="Complete",VLOOKUP($B222,'2C.Report TOS PostCall'!$B$2:$U$842,15,FALSE)," ")</f>
        <v xml:space="preserve"> </v>
      </c>
      <c r="AF222" s="140" t="str">
        <f>IF($N222="Complete",VLOOKUP($B222,'2C.Report TOS PostCall'!$B$2:$U$842,17,FALSE)," ")</f>
        <v xml:space="preserve"> </v>
      </c>
      <c r="AK222" s="17"/>
    </row>
    <row r="223" spans="1:37" s="16" customFormat="1">
      <c r="A223" s="18">
        <v>212</v>
      </c>
      <c r="B223" s="19"/>
      <c r="C223" s="19"/>
      <c r="D223" s="19"/>
      <c r="E223" s="22"/>
      <c r="F223" s="20"/>
      <c r="G223" s="20"/>
      <c r="H223" s="22"/>
      <c r="I223" s="21"/>
      <c r="J223" s="25"/>
      <c r="K223" s="25"/>
      <c r="L223" s="25"/>
      <c r="M223" s="21"/>
      <c r="N223" s="62"/>
      <c r="O223" s="140" t="str">
        <f>IF($N223="Complete",IF(NOT(ISBLANK(J223)),VLOOKUP(J223,'2D.Report SMS TYN'!$D$5:$J$1005,7,FALSE),""),"")</f>
        <v/>
      </c>
      <c r="P223" s="140" t="str">
        <f>IF($N223="Complete",IF(NOT(ISBLANK(K223)),VLOOKUP(K223,'2D.Report SMS TYN'!$D$5:$J$1005,7,FALSE),""),"")</f>
        <v/>
      </c>
      <c r="Q223" s="140" t="str">
        <f>IF($N223="Complete",IF(NOT(ISBLANK(L223)),VLOOKUP(L223,'2D.Report SMS TYN'!$D$5:$J$1005,7,FALSE),""),"")</f>
        <v/>
      </c>
      <c r="R223" s="140" t="str">
        <f>IF(N223="Complete",IF(COUNTIF($J$12:$J223,$J223)+COUNTIF($K$12:$K223,$J223)+COUNTIF($L$12:$L223,$J223)&gt;1,"Data Duplicate",""),"")</f>
        <v/>
      </c>
      <c r="S223" s="140" t="str">
        <f>IF($N223="Complete",VLOOKUP($B223,'2C.Report TOS PostCall'!$B$2:$U$842,2,FALSE)," ")</f>
        <v xml:space="preserve"> </v>
      </c>
      <c r="T223" s="140" t="str">
        <f>IF($N223="Complete",VLOOKUP($B223,'2C.Report TOS PostCall'!$B$2:$U$842,4,FALSE)," ")</f>
        <v xml:space="preserve"> </v>
      </c>
      <c r="U223" s="140" t="str">
        <f>IF($N223="Complete",VLOOKUP($B223,'2C.Report TOS PostCall'!$B$2:$U$842,7,FALSE)," ")</f>
        <v xml:space="preserve"> </v>
      </c>
      <c r="V223" s="140" t="str">
        <f>IF($N223="Complete",VLOOKUP($B223,'2C.Report TOS PostCall'!$B$2:$U$842,5,FALSE)," ")</f>
        <v xml:space="preserve"> </v>
      </c>
      <c r="W223" s="140" t="str">
        <f>IF($N223="Complete",VLOOKUP($B223,'2C.Report TOS PostCall'!$B$2:$U$842,6,FALSE)," ")</f>
        <v xml:space="preserve"> </v>
      </c>
      <c r="X223" s="140" t="str">
        <f>IF($N223="Complete",VLOOKUP($B223,'2C.Report TOS PostCall'!$B$2:$U$842,8,FALSE)," ")</f>
        <v xml:space="preserve"> </v>
      </c>
      <c r="Y223" s="140" t="str">
        <f>IF($N223="Complete",VLOOKUP($B223,'2C.Report TOS PostCall'!$B$2:$U$842,9,FALSE)," ")</f>
        <v xml:space="preserve"> </v>
      </c>
      <c r="Z223" s="140" t="str">
        <f>IF($N223="Complete",VLOOKUP($B223,'2C.Report TOS PostCall'!$B$2:$U$842,11,FALSE)," ")</f>
        <v xml:space="preserve"> </v>
      </c>
      <c r="AA223" s="140" t="str">
        <f>IF($N223="Complete",VLOOKUP($B223,'2C.Report TOS PostCall'!$B$2:$U$842,12,FALSE)," ")</f>
        <v xml:space="preserve"> </v>
      </c>
      <c r="AB223" s="140" t="str">
        <f>IF($N223="Complete",VLOOKUP($B223,'2C.Report TOS PostCall'!$B$2:$U$842,13,FALSE)," ")</f>
        <v xml:space="preserve"> </v>
      </c>
      <c r="AC223" s="140" t="str">
        <f>IF($N223="Complete",VLOOKUP($B223,'2C.Report TOS PostCall'!$B$2:$U$842,14,FALSE)," ")</f>
        <v xml:space="preserve"> </v>
      </c>
      <c r="AD223" s="140" t="str">
        <f>IF($N223="Complete",VLOOKUP($B223,'2C.Report TOS PostCall'!$B$2:$U$842,16,FALSE)," ")</f>
        <v xml:space="preserve"> </v>
      </c>
      <c r="AE223" s="140" t="str">
        <f>IF($N223="Complete",VLOOKUP($B223,'2C.Report TOS PostCall'!$B$2:$U$842,15,FALSE)," ")</f>
        <v xml:space="preserve"> </v>
      </c>
      <c r="AF223" s="140" t="str">
        <f>IF($N223="Complete",VLOOKUP($B223,'2C.Report TOS PostCall'!$B$2:$U$842,17,FALSE)," ")</f>
        <v xml:space="preserve"> </v>
      </c>
      <c r="AK223" s="17"/>
    </row>
    <row r="224" spans="1:37" s="16" customFormat="1">
      <c r="A224" s="18">
        <v>213</v>
      </c>
      <c r="B224" s="19"/>
      <c r="C224" s="19"/>
      <c r="D224" s="19"/>
      <c r="E224" s="22"/>
      <c r="F224" s="20"/>
      <c r="G224" s="20"/>
      <c r="H224" s="21"/>
      <c r="I224" s="20"/>
      <c r="J224" s="25"/>
      <c r="K224" s="25"/>
      <c r="L224" s="25"/>
      <c r="M224" s="21"/>
      <c r="N224" s="62"/>
      <c r="O224" s="140" t="str">
        <f>IF($N224="Complete",IF(NOT(ISBLANK(J224)),VLOOKUP(J224,'2D.Report SMS TYN'!$D$5:$J$1005,7,FALSE),""),"")</f>
        <v/>
      </c>
      <c r="P224" s="140" t="str">
        <f>IF($N224="Complete",IF(NOT(ISBLANK(K224)),VLOOKUP(K224,'2D.Report SMS TYN'!$D$5:$J$1005,7,FALSE),""),"")</f>
        <v/>
      </c>
      <c r="Q224" s="140" t="str">
        <f>IF($N224="Complete",IF(NOT(ISBLANK(L224)),VLOOKUP(L224,'2D.Report SMS TYN'!$D$5:$J$1005,7,FALSE),""),"")</f>
        <v/>
      </c>
      <c r="R224" s="140" t="str">
        <f>IF(N224="Complete",IF(COUNTIF($J$12:$J224,$J224)+COUNTIF($K$12:$K224,$J224)+COUNTIF($L$12:$L224,$J224)&gt;1,"Data Duplicate",""),"")</f>
        <v/>
      </c>
      <c r="S224" s="140" t="str">
        <f>IF($N224="Complete",VLOOKUP($B224,'2C.Report TOS PostCall'!$B$2:$U$842,2,FALSE)," ")</f>
        <v xml:space="preserve"> </v>
      </c>
      <c r="T224" s="140" t="str">
        <f>IF($N224="Complete",VLOOKUP($B224,'2C.Report TOS PostCall'!$B$2:$U$842,4,FALSE)," ")</f>
        <v xml:space="preserve"> </v>
      </c>
      <c r="U224" s="140" t="str">
        <f>IF($N224="Complete",VLOOKUP($B224,'2C.Report TOS PostCall'!$B$2:$U$842,7,FALSE)," ")</f>
        <v xml:space="preserve"> </v>
      </c>
      <c r="V224" s="140" t="str">
        <f>IF($N224="Complete",VLOOKUP($B224,'2C.Report TOS PostCall'!$B$2:$U$842,5,FALSE)," ")</f>
        <v xml:space="preserve"> </v>
      </c>
      <c r="W224" s="140" t="str">
        <f>IF($N224="Complete",VLOOKUP($B224,'2C.Report TOS PostCall'!$B$2:$U$842,6,FALSE)," ")</f>
        <v xml:space="preserve"> </v>
      </c>
      <c r="X224" s="140" t="str">
        <f>IF($N224="Complete",VLOOKUP($B224,'2C.Report TOS PostCall'!$B$2:$U$842,8,FALSE)," ")</f>
        <v xml:space="preserve"> </v>
      </c>
      <c r="Y224" s="140" t="str">
        <f>IF($N224="Complete",VLOOKUP($B224,'2C.Report TOS PostCall'!$B$2:$U$842,9,FALSE)," ")</f>
        <v xml:space="preserve"> </v>
      </c>
      <c r="Z224" s="140" t="str">
        <f>IF($N224="Complete",VLOOKUP($B224,'2C.Report TOS PostCall'!$B$2:$U$842,11,FALSE)," ")</f>
        <v xml:space="preserve"> </v>
      </c>
      <c r="AA224" s="140" t="str">
        <f>IF($N224="Complete",VLOOKUP($B224,'2C.Report TOS PostCall'!$B$2:$U$842,12,FALSE)," ")</f>
        <v xml:space="preserve"> </v>
      </c>
      <c r="AB224" s="140" t="str">
        <f>IF($N224="Complete",VLOOKUP($B224,'2C.Report TOS PostCall'!$B$2:$U$842,13,FALSE)," ")</f>
        <v xml:space="preserve"> </v>
      </c>
      <c r="AC224" s="140" t="str">
        <f>IF($N224="Complete",VLOOKUP($B224,'2C.Report TOS PostCall'!$B$2:$U$842,14,FALSE)," ")</f>
        <v xml:space="preserve"> </v>
      </c>
      <c r="AD224" s="140" t="str">
        <f>IF($N224="Complete",VLOOKUP($B224,'2C.Report TOS PostCall'!$B$2:$U$842,16,FALSE)," ")</f>
        <v xml:space="preserve"> </v>
      </c>
      <c r="AE224" s="140" t="str">
        <f>IF($N224="Complete",VLOOKUP($B224,'2C.Report TOS PostCall'!$B$2:$U$842,15,FALSE)," ")</f>
        <v xml:space="preserve"> </v>
      </c>
      <c r="AF224" s="140" t="str">
        <f>IF($N224="Complete",VLOOKUP($B224,'2C.Report TOS PostCall'!$B$2:$U$842,17,FALSE)," ")</f>
        <v xml:space="preserve"> </v>
      </c>
      <c r="AK224" s="17"/>
    </row>
    <row r="225" spans="1:37" s="16" customFormat="1">
      <c r="A225" s="18">
        <v>214</v>
      </c>
      <c r="B225" s="19"/>
      <c r="C225" s="19"/>
      <c r="D225" s="19"/>
      <c r="E225" s="22"/>
      <c r="F225" s="20"/>
      <c r="G225" s="20"/>
      <c r="H225" s="22"/>
      <c r="I225" s="21"/>
      <c r="J225" s="26"/>
      <c r="K225" s="26"/>
      <c r="L225" s="26"/>
      <c r="M225" s="21"/>
      <c r="N225" s="62"/>
      <c r="O225" s="140" t="str">
        <f>IF($N225="Complete",IF(NOT(ISBLANK(J225)),VLOOKUP(J225,'2D.Report SMS TYN'!$D$5:$J$1005,7,FALSE),""),"")</f>
        <v/>
      </c>
      <c r="P225" s="140" t="str">
        <f>IF($N225="Complete",IF(NOT(ISBLANK(K225)),VLOOKUP(K225,'2D.Report SMS TYN'!$D$5:$J$1005,7,FALSE),""),"")</f>
        <v/>
      </c>
      <c r="Q225" s="140" t="str">
        <f>IF($N225="Complete",IF(NOT(ISBLANK(L225)),VLOOKUP(L225,'2D.Report SMS TYN'!$D$5:$J$1005,7,FALSE),""),"")</f>
        <v/>
      </c>
      <c r="R225" s="140" t="str">
        <f>IF(N225="Complete",IF(COUNTIF($J$12:$J225,$J225)+COUNTIF($K$12:$K225,$J225)+COUNTIF($L$12:$L225,$J225)&gt;1,"Data Duplicate",""),"")</f>
        <v/>
      </c>
      <c r="S225" s="140" t="str">
        <f>IF($N225="Complete",VLOOKUP($B225,'2C.Report TOS PostCall'!$B$2:$U$842,2,FALSE)," ")</f>
        <v xml:space="preserve"> </v>
      </c>
      <c r="T225" s="140" t="str">
        <f>IF($N225="Complete",VLOOKUP($B225,'2C.Report TOS PostCall'!$B$2:$U$842,4,FALSE)," ")</f>
        <v xml:space="preserve"> </v>
      </c>
      <c r="U225" s="140" t="str">
        <f>IF($N225="Complete",VLOOKUP($B225,'2C.Report TOS PostCall'!$B$2:$U$842,7,FALSE)," ")</f>
        <v xml:space="preserve"> </v>
      </c>
      <c r="V225" s="140" t="str">
        <f>IF($N225="Complete",VLOOKUP($B225,'2C.Report TOS PostCall'!$B$2:$U$842,5,FALSE)," ")</f>
        <v xml:space="preserve"> </v>
      </c>
      <c r="W225" s="140" t="str">
        <f>IF($N225="Complete",VLOOKUP($B225,'2C.Report TOS PostCall'!$B$2:$U$842,6,FALSE)," ")</f>
        <v xml:space="preserve"> </v>
      </c>
      <c r="X225" s="140" t="str">
        <f>IF($N225="Complete",VLOOKUP($B225,'2C.Report TOS PostCall'!$B$2:$U$842,8,FALSE)," ")</f>
        <v xml:space="preserve"> </v>
      </c>
      <c r="Y225" s="140" t="str">
        <f>IF($N225="Complete",VLOOKUP($B225,'2C.Report TOS PostCall'!$B$2:$U$842,9,FALSE)," ")</f>
        <v xml:space="preserve"> </v>
      </c>
      <c r="Z225" s="140" t="str">
        <f>IF($N225="Complete",VLOOKUP($B225,'2C.Report TOS PostCall'!$B$2:$U$842,11,FALSE)," ")</f>
        <v xml:space="preserve"> </v>
      </c>
      <c r="AA225" s="140" t="str">
        <f>IF($N225="Complete",VLOOKUP($B225,'2C.Report TOS PostCall'!$B$2:$U$842,12,FALSE)," ")</f>
        <v xml:space="preserve"> </v>
      </c>
      <c r="AB225" s="140" t="str">
        <f>IF($N225="Complete",VLOOKUP($B225,'2C.Report TOS PostCall'!$B$2:$U$842,13,FALSE)," ")</f>
        <v xml:space="preserve"> </v>
      </c>
      <c r="AC225" s="140" t="str">
        <f>IF($N225="Complete",VLOOKUP($B225,'2C.Report TOS PostCall'!$B$2:$U$842,14,FALSE)," ")</f>
        <v xml:space="preserve"> </v>
      </c>
      <c r="AD225" s="140" t="str">
        <f>IF($N225="Complete",VLOOKUP($B225,'2C.Report TOS PostCall'!$B$2:$U$842,16,FALSE)," ")</f>
        <v xml:space="preserve"> </v>
      </c>
      <c r="AE225" s="140" t="str">
        <f>IF($N225="Complete",VLOOKUP($B225,'2C.Report TOS PostCall'!$B$2:$U$842,15,FALSE)," ")</f>
        <v xml:space="preserve"> </v>
      </c>
      <c r="AF225" s="140" t="str">
        <f>IF($N225="Complete",VLOOKUP($B225,'2C.Report TOS PostCall'!$B$2:$U$842,17,FALSE)," ")</f>
        <v xml:space="preserve"> </v>
      </c>
      <c r="AK225" s="17"/>
    </row>
    <row r="226" spans="1:37" s="16" customFormat="1">
      <c r="A226" s="18">
        <v>215</v>
      </c>
      <c r="B226" s="19"/>
      <c r="C226" s="19"/>
      <c r="D226" s="19"/>
      <c r="E226" s="22"/>
      <c r="F226" s="20"/>
      <c r="G226" s="20"/>
      <c r="H226" s="22"/>
      <c r="I226" s="21"/>
      <c r="J226" s="25"/>
      <c r="K226" s="25"/>
      <c r="L226" s="25"/>
      <c r="M226" s="21"/>
      <c r="N226" s="62"/>
      <c r="O226" s="140" t="str">
        <f>IF($N226="Complete",IF(NOT(ISBLANK(J226)),VLOOKUP(J226,'2D.Report SMS TYN'!$D$5:$J$1005,7,FALSE),""),"")</f>
        <v/>
      </c>
      <c r="P226" s="140" t="str">
        <f>IF($N226="Complete",IF(NOT(ISBLANK(K226)),VLOOKUP(K226,'2D.Report SMS TYN'!$D$5:$J$1005,7,FALSE),""),"")</f>
        <v/>
      </c>
      <c r="Q226" s="140" t="str">
        <f>IF($N226="Complete",IF(NOT(ISBLANK(L226)),VLOOKUP(L226,'2D.Report SMS TYN'!$D$5:$J$1005,7,FALSE),""),"")</f>
        <v/>
      </c>
      <c r="R226" s="140" t="str">
        <f>IF(N226="Complete",IF(COUNTIF($J$12:$J226,$J226)+COUNTIF($K$12:$K226,$J226)+COUNTIF($L$12:$L226,$J226)&gt;1,"Data Duplicate",""),"")</f>
        <v/>
      </c>
      <c r="S226" s="140" t="str">
        <f>IF($N226="Complete",VLOOKUP($B226,'2C.Report TOS PostCall'!$B$2:$U$842,2,FALSE)," ")</f>
        <v xml:space="preserve"> </v>
      </c>
      <c r="T226" s="140" t="str">
        <f>IF($N226="Complete",VLOOKUP($B226,'2C.Report TOS PostCall'!$B$2:$U$842,4,FALSE)," ")</f>
        <v xml:space="preserve"> </v>
      </c>
      <c r="U226" s="140" t="str">
        <f>IF($N226="Complete",VLOOKUP($B226,'2C.Report TOS PostCall'!$B$2:$U$842,7,FALSE)," ")</f>
        <v xml:space="preserve"> </v>
      </c>
      <c r="V226" s="140" t="str">
        <f>IF($N226="Complete",VLOOKUP($B226,'2C.Report TOS PostCall'!$B$2:$U$842,5,FALSE)," ")</f>
        <v xml:space="preserve"> </v>
      </c>
      <c r="W226" s="140" t="str">
        <f>IF($N226="Complete",VLOOKUP($B226,'2C.Report TOS PostCall'!$B$2:$U$842,6,FALSE)," ")</f>
        <v xml:space="preserve"> </v>
      </c>
      <c r="X226" s="140" t="str">
        <f>IF($N226="Complete",VLOOKUP($B226,'2C.Report TOS PostCall'!$B$2:$U$842,8,FALSE)," ")</f>
        <v xml:space="preserve"> </v>
      </c>
      <c r="Y226" s="140" t="str">
        <f>IF($N226="Complete",VLOOKUP($B226,'2C.Report TOS PostCall'!$B$2:$U$842,9,FALSE)," ")</f>
        <v xml:space="preserve"> </v>
      </c>
      <c r="Z226" s="140" t="str">
        <f>IF($N226="Complete",VLOOKUP($B226,'2C.Report TOS PostCall'!$B$2:$U$842,11,FALSE)," ")</f>
        <v xml:space="preserve"> </v>
      </c>
      <c r="AA226" s="140" t="str">
        <f>IF($N226="Complete",VLOOKUP($B226,'2C.Report TOS PostCall'!$B$2:$U$842,12,FALSE)," ")</f>
        <v xml:space="preserve"> </v>
      </c>
      <c r="AB226" s="140" t="str">
        <f>IF($N226="Complete",VLOOKUP($B226,'2C.Report TOS PostCall'!$B$2:$U$842,13,FALSE)," ")</f>
        <v xml:space="preserve"> </v>
      </c>
      <c r="AC226" s="140" t="str">
        <f>IF($N226="Complete",VLOOKUP($B226,'2C.Report TOS PostCall'!$B$2:$U$842,14,FALSE)," ")</f>
        <v xml:space="preserve"> </v>
      </c>
      <c r="AD226" s="140" t="str">
        <f>IF($N226="Complete",VLOOKUP($B226,'2C.Report TOS PostCall'!$B$2:$U$842,16,FALSE)," ")</f>
        <v xml:space="preserve"> </v>
      </c>
      <c r="AE226" s="140" t="str">
        <f>IF($N226="Complete",VLOOKUP($B226,'2C.Report TOS PostCall'!$B$2:$U$842,15,FALSE)," ")</f>
        <v xml:space="preserve"> </v>
      </c>
      <c r="AF226" s="140" t="str">
        <f>IF($N226="Complete",VLOOKUP($B226,'2C.Report TOS PostCall'!$B$2:$U$842,17,FALSE)," ")</f>
        <v xml:space="preserve"> </v>
      </c>
      <c r="AK226" s="17"/>
    </row>
    <row r="227" spans="1:37" s="16" customFormat="1">
      <c r="A227" s="18">
        <v>216</v>
      </c>
      <c r="B227" s="19"/>
      <c r="C227" s="19"/>
      <c r="D227" s="19"/>
      <c r="E227" s="22"/>
      <c r="F227" s="20"/>
      <c r="G227" s="20"/>
      <c r="H227" s="22"/>
      <c r="I227" s="21"/>
      <c r="J227" s="26"/>
      <c r="K227" s="26"/>
      <c r="L227" s="26"/>
      <c r="M227" s="21"/>
      <c r="N227" s="62"/>
      <c r="O227" s="140" t="str">
        <f>IF($N227="Complete",IF(NOT(ISBLANK(J227)),VLOOKUP(J227,'2D.Report SMS TYN'!$D$5:$J$1005,7,FALSE),""),"")</f>
        <v/>
      </c>
      <c r="P227" s="140" t="str">
        <f>IF($N227="Complete",IF(NOT(ISBLANK(K227)),VLOOKUP(K227,'2D.Report SMS TYN'!$D$5:$J$1005,7,FALSE),""),"")</f>
        <v/>
      </c>
      <c r="Q227" s="140" t="str">
        <f>IF($N227="Complete",IF(NOT(ISBLANK(L227)),VLOOKUP(L227,'2D.Report SMS TYN'!$D$5:$J$1005,7,FALSE),""),"")</f>
        <v/>
      </c>
      <c r="R227" s="140" t="str">
        <f>IF(N227="Complete",IF(COUNTIF($J$12:$J227,$J227)+COUNTIF($K$12:$K227,$J227)+COUNTIF($L$12:$L227,$J227)&gt;1,"Data Duplicate",""),"")</f>
        <v/>
      </c>
      <c r="S227" s="140" t="str">
        <f>IF($N227="Complete",VLOOKUP($B227,'2C.Report TOS PostCall'!$B$2:$U$842,2,FALSE)," ")</f>
        <v xml:space="preserve"> </v>
      </c>
      <c r="T227" s="140" t="str">
        <f>IF($N227="Complete",VLOOKUP($B227,'2C.Report TOS PostCall'!$B$2:$U$842,4,FALSE)," ")</f>
        <v xml:space="preserve"> </v>
      </c>
      <c r="U227" s="140" t="str">
        <f>IF($N227="Complete",VLOOKUP($B227,'2C.Report TOS PostCall'!$B$2:$U$842,7,FALSE)," ")</f>
        <v xml:space="preserve"> </v>
      </c>
      <c r="V227" s="140" t="str">
        <f>IF($N227="Complete",VLOOKUP($B227,'2C.Report TOS PostCall'!$B$2:$U$842,5,FALSE)," ")</f>
        <v xml:space="preserve"> </v>
      </c>
      <c r="W227" s="140" t="str">
        <f>IF($N227="Complete",VLOOKUP($B227,'2C.Report TOS PostCall'!$B$2:$U$842,6,FALSE)," ")</f>
        <v xml:space="preserve"> </v>
      </c>
      <c r="X227" s="140" t="str">
        <f>IF($N227="Complete",VLOOKUP($B227,'2C.Report TOS PostCall'!$B$2:$U$842,8,FALSE)," ")</f>
        <v xml:space="preserve"> </v>
      </c>
      <c r="Y227" s="140" t="str">
        <f>IF($N227="Complete",VLOOKUP($B227,'2C.Report TOS PostCall'!$B$2:$U$842,9,FALSE)," ")</f>
        <v xml:space="preserve"> </v>
      </c>
      <c r="Z227" s="140" t="str">
        <f>IF($N227="Complete",VLOOKUP($B227,'2C.Report TOS PostCall'!$B$2:$U$842,11,FALSE)," ")</f>
        <v xml:space="preserve"> </v>
      </c>
      <c r="AA227" s="140" t="str">
        <f>IF($N227="Complete",VLOOKUP($B227,'2C.Report TOS PostCall'!$B$2:$U$842,12,FALSE)," ")</f>
        <v xml:space="preserve"> </v>
      </c>
      <c r="AB227" s="140" t="str">
        <f>IF($N227="Complete",VLOOKUP($B227,'2C.Report TOS PostCall'!$B$2:$U$842,13,FALSE)," ")</f>
        <v xml:space="preserve"> </v>
      </c>
      <c r="AC227" s="140" t="str">
        <f>IF($N227="Complete",VLOOKUP($B227,'2C.Report TOS PostCall'!$B$2:$U$842,14,FALSE)," ")</f>
        <v xml:space="preserve"> </v>
      </c>
      <c r="AD227" s="140" t="str">
        <f>IF($N227="Complete",VLOOKUP($B227,'2C.Report TOS PostCall'!$B$2:$U$842,16,FALSE)," ")</f>
        <v xml:space="preserve"> </v>
      </c>
      <c r="AE227" s="140" t="str">
        <f>IF($N227="Complete",VLOOKUP($B227,'2C.Report TOS PostCall'!$B$2:$U$842,15,FALSE)," ")</f>
        <v xml:space="preserve"> </v>
      </c>
      <c r="AF227" s="140" t="str">
        <f>IF($N227="Complete",VLOOKUP($B227,'2C.Report TOS PostCall'!$B$2:$U$842,17,FALSE)," ")</f>
        <v xml:space="preserve"> </v>
      </c>
      <c r="AK227" s="17"/>
    </row>
    <row r="228" spans="1:37" s="16" customFormat="1">
      <c r="A228" s="18">
        <v>217</v>
      </c>
      <c r="B228" s="19"/>
      <c r="C228" s="19"/>
      <c r="D228" s="19"/>
      <c r="E228" s="22"/>
      <c r="F228" s="20"/>
      <c r="G228" s="20"/>
      <c r="H228" s="22"/>
      <c r="I228" s="21"/>
      <c r="J228" s="26"/>
      <c r="K228" s="26"/>
      <c r="L228" s="26"/>
      <c r="M228" s="31"/>
      <c r="N228" s="62"/>
      <c r="O228" s="140" t="str">
        <f>IF($N228="Complete",IF(NOT(ISBLANK(J228)),VLOOKUP(J228,'2D.Report SMS TYN'!$D$5:$J$1005,7,FALSE),""),"")</f>
        <v/>
      </c>
      <c r="P228" s="140" t="str">
        <f>IF($N228="Complete",IF(NOT(ISBLANK(K228)),VLOOKUP(K228,'2D.Report SMS TYN'!$D$5:$J$1005,7,FALSE),""),"")</f>
        <v/>
      </c>
      <c r="Q228" s="140" t="str">
        <f>IF($N228="Complete",IF(NOT(ISBLANK(L228)),VLOOKUP(L228,'2D.Report SMS TYN'!$D$5:$J$1005,7,FALSE),""),"")</f>
        <v/>
      </c>
      <c r="R228" s="140" t="str">
        <f>IF(N228="Complete",IF(COUNTIF($J$12:$J228,$J228)+COUNTIF($K$12:$K228,$J228)+COUNTIF($L$12:$L228,$J228)&gt;1,"Data Duplicate",""),"")</f>
        <v/>
      </c>
      <c r="S228" s="140" t="str">
        <f>IF($N228="Complete",VLOOKUP($B228,'2C.Report TOS PostCall'!$B$2:$U$842,2,FALSE)," ")</f>
        <v xml:space="preserve"> </v>
      </c>
      <c r="T228" s="140" t="str">
        <f>IF($N228="Complete",VLOOKUP($B228,'2C.Report TOS PostCall'!$B$2:$U$842,4,FALSE)," ")</f>
        <v xml:space="preserve"> </v>
      </c>
      <c r="U228" s="140" t="str">
        <f>IF($N228="Complete",VLOOKUP($B228,'2C.Report TOS PostCall'!$B$2:$U$842,7,FALSE)," ")</f>
        <v xml:space="preserve"> </v>
      </c>
      <c r="V228" s="140" t="str">
        <f>IF($N228="Complete",VLOOKUP($B228,'2C.Report TOS PostCall'!$B$2:$U$842,5,FALSE)," ")</f>
        <v xml:space="preserve"> </v>
      </c>
      <c r="W228" s="140" t="str">
        <f>IF($N228="Complete",VLOOKUP($B228,'2C.Report TOS PostCall'!$B$2:$U$842,6,FALSE)," ")</f>
        <v xml:space="preserve"> </v>
      </c>
      <c r="X228" s="140" t="str">
        <f>IF($N228="Complete",VLOOKUP($B228,'2C.Report TOS PostCall'!$B$2:$U$842,8,FALSE)," ")</f>
        <v xml:space="preserve"> </v>
      </c>
      <c r="Y228" s="140" t="str">
        <f>IF($N228="Complete",VLOOKUP($B228,'2C.Report TOS PostCall'!$B$2:$U$842,9,FALSE)," ")</f>
        <v xml:space="preserve"> </v>
      </c>
      <c r="Z228" s="140" t="str">
        <f>IF($N228="Complete",VLOOKUP($B228,'2C.Report TOS PostCall'!$B$2:$U$842,11,FALSE)," ")</f>
        <v xml:space="preserve"> </v>
      </c>
      <c r="AA228" s="140" t="str">
        <f>IF($N228="Complete",VLOOKUP($B228,'2C.Report TOS PostCall'!$B$2:$U$842,12,FALSE)," ")</f>
        <v xml:space="preserve"> </v>
      </c>
      <c r="AB228" s="140" t="str">
        <f>IF($N228="Complete",VLOOKUP($B228,'2C.Report TOS PostCall'!$B$2:$U$842,13,FALSE)," ")</f>
        <v xml:space="preserve"> </v>
      </c>
      <c r="AC228" s="140" t="str">
        <f>IF($N228="Complete",VLOOKUP($B228,'2C.Report TOS PostCall'!$B$2:$U$842,14,FALSE)," ")</f>
        <v xml:space="preserve"> </v>
      </c>
      <c r="AD228" s="140" t="str">
        <f>IF($N228="Complete",VLOOKUP($B228,'2C.Report TOS PostCall'!$B$2:$U$842,16,FALSE)," ")</f>
        <v xml:space="preserve"> </v>
      </c>
      <c r="AE228" s="140" t="str">
        <f>IF($N228="Complete",VLOOKUP($B228,'2C.Report TOS PostCall'!$B$2:$U$842,15,FALSE)," ")</f>
        <v xml:space="preserve"> </v>
      </c>
      <c r="AF228" s="140" t="str">
        <f>IF($N228="Complete",VLOOKUP($B228,'2C.Report TOS PostCall'!$B$2:$U$842,17,FALSE)," ")</f>
        <v xml:space="preserve"> </v>
      </c>
      <c r="AK228" s="17"/>
    </row>
    <row r="229" spans="1:37" s="16" customFormat="1">
      <c r="A229" s="18">
        <v>218</v>
      </c>
      <c r="B229" s="19"/>
      <c r="C229" s="19"/>
      <c r="D229" s="19"/>
      <c r="E229" s="19"/>
      <c r="F229" s="20"/>
      <c r="G229" s="20"/>
      <c r="H229" s="22"/>
      <c r="I229" s="21"/>
      <c r="J229" s="23"/>
      <c r="K229" s="23"/>
      <c r="L229" s="23"/>
      <c r="M229" s="22"/>
      <c r="N229" s="62"/>
      <c r="O229" s="140" t="str">
        <f>IF($N229="Complete",IF(NOT(ISBLANK(J229)),VLOOKUP(J229,'2D.Report SMS TYN'!$D$5:$J$1005,7,FALSE),""),"")</f>
        <v/>
      </c>
      <c r="P229" s="140" t="str">
        <f>IF($N229="Complete",IF(NOT(ISBLANK(K229)),VLOOKUP(K229,'2D.Report SMS TYN'!$D$5:$J$1005,7,FALSE),""),"")</f>
        <v/>
      </c>
      <c r="Q229" s="140" t="str">
        <f>IF($N229="Complete",IF(NOT(ISBLANK(L229)),VLOOKUP(L229,'2D.Report SMS TYN'!$D$5:$J$1005,7,FALSE),""),"")</f>
        <v/>
      </c>
      <c r="R229" s="140" t="str">
        <f>IF(N229="Complete",IF(COUNTIF($J$12:$J229,$J229)+COUNTIF($K$12:$K229,$J229)+COUNTIF($L$12:$L229,$J229)&gt;1,"Data Duplicate",""),"")</f>
        <v/>
      </c>
      <c r="S229" s="140" t="str">
        <f>IF($N229="Complete",VLOOKUP($B229,'2C.Report TOS PostCall'!$B$2:$U$842,2,FALSE)," ")</f>
        <v xml:space="preserve"> </v>
      </c>
      <c r="T229" s="140" t="str">
        <f>IF($N229="Complete",VLOOKUP($B229,'2C.Report TOS PostCall'!$B$2:$U$842,4,FALSE)," ")</f>
        <v xml:space="preserve"> </v>
      </c>
      <c r="U229" s="140" t="str">
        <f>IF($N229="Complete",VLOOKUP($B229,'2C.Report TOS PostCall'!$B$2:$U$842,7,FALSE)," ")</f>
        <v xml:space="preserve"> </v>
      </c>
      <c r="V229" s="140" t="str">
        <f>IF($N229="Complete",VLOOKUP($B229,'2C.Report TOS PostCall'!$B$2:$U$842,5,FALSE)," ")</f>
        <v xml:space="preserve"> </v>
      </c>
      <c r="W229" s="140" t="str">
        <f>IF($N229="Complete",VLOOKUP($B229,'2C.Report TOS PostCall'!$B$2:$U$842,6,FALSE)," ")</f>
        <v xml:space="preserve"> </v>
      </c>
      <c r="X229" s="140" t="str">
        <f>IF($N229="Complete",VLOOKUP($B229,'2C.Report TOS PostCall'!$B$2:$U$842,8,FALSE)," ")</f>
        <v xml:space="preserve"> </v>
      </c>
      <c r="Y229" s="140" t="str">
        <f>IF($N229="Complete",VLOOKUP($B229,'2C.Report TOS PostCall'!$B$2:$U$842,9,FALSE)," ")</f>
        <v xml:space="preserve"> </v>
      </c>
      <c r="Z229" s="140" t="str">
        <f>IF($N229="Complete",VLOOKUP($B229,'2C.Report TOS PostCall'!$B$2:$U$842,11,FALSE)," ")</f>
        <v xml:space="preserve"> </v>
      </c>
      <c r="AA229" s="140" t="str">
        <f>IF($N229="Complete",VLOOKUP($B229,'2C.Report TOS PostCall'!$B$2:$U$842,12,FALSE)," ")</f>
        <v xml:space="preserve"> </v>
      </c>
      <c r="AB229" s="140" t="str">
        <f>IF($N229="Complete",VLOOKUP($B229,'2C.Report TOS PostCall'!$B$2:$U$842,13,FALSE)," ")</f>
        <v xml:space="preserve"> </v>
      </c>
      <c r="AC229" s="140" t="str">
        <f>IF($N229="Complete",VLOOKUP($B229,'2C.Report TOS PostCall'!$B$2:$U$842,14,FALSE)," ")</f>
        <v xml:space="preserve"> </v>
      </c>
      <c r="AD229" s="140" t="str">
        <f>IF($N229="Complete",VLOOKUP($B229,'2C.Report TOS PostCall'!$B$2:$U$842,16,FALSE)," ")</f>
        <v xml:space="preserve"> </v>
      </c>
      <c r="AE229" s="140" t="str">
        <f>IF($N229="Complete",VLOOKUP($B229,'2C.Report TOS PostCall'!$B$2:$U$842,15,FALSE)," ")</f>
        <v xml:space="preserve"> </v>
      </c>
      <c r="AF229" s="140" t="str">
        <f>IF($N229="Complete",VLOOKUP($B229,'2C.Report TOS PostCall'!$B$2:$U$842,17,FALSE)," ")</f>
        <v xml:space="preserve"> </v>
      </c>
      <c r="AK229" s="17"/>
    </row>
    <row r="230" spans="1:37" s="16" customFormat="1">
      <c r="A230" s="18">
        <v>219</v>
      </c>
      <c r="B230" s="19"/>
      <c r="C230" s="19"/>
      <c r="D230" s="19"/>
      <c r="E230" s="22"/>
      <c r="F230" s="20"/>
      <c r="G230" s="20"/>
      <c r="H230" s="22"/>
      <c r="I230" s="21"/>
      <c r="J230" s="26"/>
      <c r="K230" s="26"/>
      <c r="L230" s="26"/>
      <c r="M230" s="21"/>
      <c r="N230" s="62"/>
      <c r="O230" s="140" t="str">
        <f>IF($N230="Complete",IF(NOT(ISBLANK(J230)),VLOOKUP(J230,'2D.Report SMS TYN'!$D$5:$J$1005,7,FALSE),""),"")</f>
        <v/>
      </c>
      <c r="P230" s="140" t="str">
        <f>IF($N230="Complete",IF(NOT(ISBLANK(K230)),VLOOKUP(K230,'2D.Report SMS TYN'!$D$5:$J$1005,7,FALSE),""),"")</f>
        <v/>
      </c>
      <c r="Q230" s="140" t="str">
        <f>IF($N230="Complete",IF(NOT(ISBLANK(L230)),VLOOKUP(L230,'2D.Report SMS TYN'!$D$5:$J$1005,7,FALSE),""),"")</f>
        <v/>
      </c>
      <c r="R230" s="140" t="str">
        <f>IF(N230="Complete",IF(COUNTIF($J$12:$J230,$J230)+COUNTIF($K$12:$K230,$J230)+COUNTIF($L$12:$L230,$J230)&gt;1,"Data Duplicate",""),"")</f>
        <v/>
      </c>
      <c r="S230" s="140" t="str">
        <f>IF($N230="Complete",VLOOKUP($B230,'2C.Report TOS PostCall'!$B$2:$U$842,2,FALSE)," ")</f>
        <v xml:space="preserve"> </v>
      </c>
      <c r="T230" s="140" t="str">
        <f>IF($N230="Complete",VLOOKUP($B230,'2C.Report TOS PostCall'!$B$2:$U$842,4,FALSE)," ")</f>
        <v xml:space="preserve"> </v>
      </c>
      <c r="U230" s="140" t="str">
        <f>IF($N230="Complete",VLOOKUP($B230,'2C.Report TOS PostCall'!$B$2:$U$842,7,FALSE)," ")</f>
        <v xml:space="preserve"> </v>
      </c>
      <c r="V230" s="140" t="str">
        <f>IF($N230="Complete",VLOOKUP($B230,'2C.Report TOS PostCall'!$B$2:$U$842,5,FALSE)," ")</f>
        <v xml:space="preserve"> </v>
      </c>
      <c r="W230" s="140" t="str">
        <f>IF($N230="Complete",VLOOKUP($B230,'2C.Report TOS PostCall'!$B$2:$U$842,6,FALSE)," ")</f>
        <v xml:space="preserve"> </v>
      </c>
      <c r="X230" s="140" t="str">
        <f>IF($N230="Complete",VLOOKUP($B230,'2C.Report TOS PostCall'!$B$2:$U$842,8,FALSE)," ")</f>
        <v xml:space="preserve"> </v>
      </c>
      <c r="Y230" s="140" t="str">
        <f>IF($N230="Complete",VLOOKUP($B230,'2C.Report TOS PostCall'!$B$2:$U$842,9,FALSE)," ")</f>
        <v xml:space="preserve"> </v>
      </c>
      <c r="Z230" s="140" t="str">
        <f>IF($N230="Complete",VLOOKUP($B230,'2C.Report TOS PostCall'!$B$2:$U$842,11,FALSE)," ")</f>
        <v xml:space="preserve"> </v>
      </c>
      <c r="AA230" s="140" t="str">
        <f>IF($N230="Complete",VLOOKUP($B230,'2C.Report TOS PostCall'!$B$2:$U$842,12,FALSE)," ")</f>
        <v xml:space="preserve"> </v>
      </c>
      <c r="AB230" s="140" t="str">
        <f>IF($N230="Complete",VLOOKUP($B230,'2C.Report TOS PostCall'!$B$2:$U$842,13,FALSE)," ")</f>
        <v xml:space="preserve"> </v>
      </c>
      <c r="AC230" s="140" t="str">
        <f>IF($N230="Complete",VLOOKUP($B230,'2C.Report TOS PostCall'!$B$2:$U$842,14,FALSE)," ")</f>
        <v xml:space="preserve"> </v>
      </c>
      <c r="AD230" s="140" t="str">
        <f>IF($N230="Complete",VLOOKUP($B230,'2C.Report TOS PostCall'!$B$2:$U$842,16,FALSE)," ")</f>
        <v xml:space="preserve"> </v>
      </c>
      <c r="AE230" s="140" t="str">
        <f>IF($N230="Complete",VLOOKUP($B230,'2C.Report TOS PostCall'!$B$2:$U$842,15,FALSE)," ")</f>
        <v xml:space="preserve"> </v>
      </c>
      <c r="AF230" s="140" t="str">
        <f>IF($N230="Complete",VLOOKUP($B230,'2C.Report TOS PostCall'!$B$2:$U$842,17,FALSE)," ")</f>
        <v xml:space="preserve"> </v>
      </c>
      <c r="AK230" s="17"/>
    </row>
    <row r="231" spans="1:37" s="16" customFormat="1">
      <c r="A231" s="18">
        <v>220</v>
      </c>
      <c r="B231" s="19"/>
      <c r="C231" s="19"/>
      <c r="D231" s="19"/>
      <c r="E231" s="22"/>
      <c r="F231" s="20"/>
      <c r="G231" s="20"/>
      <c r="H231" s="22"/>
      <c r="I231" s="21"/>
      <c r="J231" s="25"/>
      <c r="K231" s="25"/>
      <c r="L231" s="25"/>
      <c r="M231" s="30"/>
      <c r="N231" s="62"/>
      <c r="O231" s="140" t="str">
        <f>IF($N231="Complete",IF(NOT(ISBLANK(J231)),VLOOKUP(J231,'2D.Report SMS TYN'!$D$5:$J$1005,7,FALSE),""),"")</f>
        <v/>
      </c>
      <c r="P231" s="140" t="str">
        <f>IF($N231="Complete",IF(NOT(ISBLANK(K231)),VLOOKUP(K231,'2D.Report SMS TYN'!$D$5:$J$1005,7,FALSE),""),"")</f>
        <v/>
      </c>
      <c r="Q231" s="140" t="str">
        <f>IF($N231="Complete",IF(NOT(ISBLANK(L231)),VLOOKUP(L231,'2D.Report SMS TYN'!$D$5:$J$1005,7,FALSE),""),"")</f>
        <v/>
      </c>
      <c r="R231" s="140" t="str">
        <f>IF(N231="Complete",IF(COUNTIF($J$12:$J231,$J231)+COUNTIF($K$12:$K231,$J231)+COUNTIF($L$12:$L231,$J231)&gt;1,"Data Duplicate",""),"")</f>
        <v/>
      </c>
      <c r="S231" s="140" t="str">
        <f>IF($N231="Complete",VLOOKUP($B231,'2C.Report TOS PostCall'!$B$2:$U$842,2,FALSE)," ")</f>
        <v xml:space="preserve"> </v>
      </c>
      <c r="T231" s="140" t="str">
        <f>IF($N231="Complete",VLOOKUP($B231,'2C.Report TOS PostCall'!$B$2:$U$842,4,FALSE)," ")</f>
        <v xml:space="preserve"> </v>
      </c>
      <c r="U231" s="140" t="str">
        <f>IF($N231="Complete",VLOOKUP($B231,'2C.Report TOS PostCall'!$B$2:$U$842,7,FALSE)," ")</f>
        <v xml:space="preserve"> </v>
      </c>
      <c r="V231" s="140" t="str">
        <f>IF($N231="Complete",VLOOKUP($B231,'2C.Report TOS PostCall'!$B$2:$U$842,5,FALSE)," ")</f>
        <v xml:space="preserve"> </v>
      </c>
      <c r="W231" s="140" t="str">
        <f>IF($N231="Complete",VLOOKUP($B231,'2C.Report TOS PostCall'!$B$2:$U$842,6,FALSE)," ")</f>
        <v xml:space="preserve"> </v>
      </c>
      <c r="X231" s="140" t="str">
        <f>IF($N231="Complete",VLOOKUP($B231,'2C.Report TOS PostCall'!$B$2:$U$842,8,FALSE)," ")</f>
        <v xml:space="preserve"> </v>
      </c>
      <c r="Y231" s="140" t="str">
        <f>IF($N231="Complete",VLOOKUP($B231,'2C.Report TOS PostCall'!$B$2:$U$842,9,FALSE)," ")</f>
        <v xml:space="preserve"> </v>
      </c>
      <c r="Z231" s="140" t="str">
        <f>IF($N231="Complete",VLOOKUP($B231,'2C.Report TOS PostCall'!$B$2:$U$842,11,FALSE)," ")</f>
        <v xml:space="preserve"> </v>
      </c>
      <c r="AA231" s="140" t="str">
        <f>IF($N231="Complete",VLOOKUP($B231,'2C.Report TOS PostCall'!$B$2:$U$842,12,FALSE)," ")</f>
        <v xml:space="preserve"> </v>
      </c>
      <c r="AB231" s="140" t="str">
        <f>IF($N231="Complete",VLOOKUP($B231,'2C.Report TOS PostCall'!$B$2:$U$842,13,FALSE)," ")</f>
        <v xml:space="preserve"> </v>
      </c>
      <c r="AC231" s="140" t="str">
        <f>IF($N231="Complete",VLOOKUP($B231,'2C.Report TOS PostCall'!$B$2:$U$842,14,FALSE)," ")</f>
        <v xml:space="preserve"> </v>
      </c>
      <c r="AD231" s="140" t="str">
        <f>IF($N231="Complete",VLOOKUP($B231,'2C.Report TOS PostCall'!$B$2:$U$842,16,FALSE)," ")</f>
        <v xml:space="preserve"> </v>
      </c>
      <c r="AE231" s="140" t="str">
        <f>IF($N231="Complete",VLOOKUP($B231,'2C.Report TOS PostCall'!$B$2:$U$842,15,FALSE)," ")</f>
        <v xml:space="preserve"> </v>
      </c>
      <c r="AF231" s="140" t="str">
        <f>IF($N231="Complete",VLOOKUP($B231,'2C.Report TOS PostCall'!$B$2:$U$842,17,FALSE)," ")</f>
        <v xml:space="preserve"> </v>
      </c>
      <c r="AK231" s="17"/>
    </row>
    <row r="232" spans="1:37" s="16" customFormat="1">
      <c r="A232" s="18">
        <v>221</v>
      </c>
      <c r="B232" s="19"/>
      <c r="C232" s="19"/>
      <c r="D232" s="19"/>
      <c r="E232" s="22"/>
      <c r="F232" s="20"/>
      <c r="G232" s="20"/>
      <c r="H232" s="22"/>
      <c r="I232" s="21"/>
      <c r="J232" s="26"/>
      <c r="K232" s="26"/>
      <c r="L232" s="26"/>
      <c r="M232" s="22"/>
      <c r="N232" s="62"/>
      <c r="O232" s="140" t="str">
        <f>IF($N232="Complete",IF(NOT(ISBLANK(J232)),VLOOKUP(J232,'2D.Report SMS TYN'!$D$5:$J$1005,7,FALSE),""),"")</f>
        <v/>
      </c>
      <c r="P232" s="140" t="str">
        <f>IF($N232="Complete",IF(NOT(ISBLANK(K232)),VLOOKUP(K232,'2D.Report SMS TYN'!$D$5:$J$1005,7,FALSE),""),"")</f>
        <v/>
      </c>
      <c r="Q232" s="140" t="str">
        <f>IF($N232="Complete",IF(NOT(ISBLANK(L232)),VLOOKUP(L232,'2D.Report SMS TYN'!$D$5:$J$1005,7,FALSE),""),"")</f>
        <v/>
      </c>
      <c r="R232" s="140" t="str">
        <f>IF(N232="Complete",IF(COUNTIF($J$12:$J232,$J232)+COUNTIF($K$12:$K232,$J232)+COUNTIF($L$12:$L232,$J232)&gt;1,"Data Duplicate",""),"")</f>
        <v/>
      </c>
      <c r="S232" s="140" t="str">
        <f>IF($N232="Complete",VLOOKUP($B232,'2C.Report TOS PostCall'!$B$2:$U$842,2,FALSE)," ")</f>
        <v xml:space="preserve"> </v>
      </c>
      <c r="T232" s="140" t="str">
        <f>IF($N232="Complete",VLOOKUP($B232,'2C.Report TOS PostCall'!$B$2:$U$842,4,FALSE)," ")</f>
        <v xml:space="preserve"> </v>
      </c>
      <c r="U232" s="140" t="str">
        <f>IF($N232="Complete",VLOOKUP($B232,'2C.Report TOS PostCall'!$B$2:$U$842,7,FALSE)," ")</f>
        <v xml:space="preserve"> </v>
      </c>
      <c r="V232" s="140" t="str">
        <f>IF($N232="Complete",VLOOKUP($B232,'2C.Report TOS PostCall'!$B$2:$U$842,5,FALSE)," ")</f>
        <v xml:space="preserve"> </v>
      </c>
      <c r="W232" s="140" t="str">
        <f>IF($N232="Complete",VLOOKUP($B232,'2C.Report TOS PostCall'!$B$2:$U$842,6,FALSE)," ")</f>
        <v xml:space="preserve"> </v>
      </c>
      <c r="X232" s="140" t="str">
        <f>IF($N232="Complete",VLOOKUP($B232,'2C.Report TOS PostCall'!$B$2:$U$842,8,FALSE)," ")</f>
        <v xml:space="preserve"> </v>
      </c>
      <c r="Y232" s="140" t="str">
        <f>IF($N232="Complete",VLOOKUP($B232,'2C.Report TOS PostCall'!$B$2:$U$842,9,FALSE)," ")</f>
        <v xml:space="preserve"> </v>
      </c>
      <c r="Z232" s="140" t="str">
        <f>IF($N232="Complete",VLOOKUP($B232,'2C.Report TOS PostCall'!$B$2:$U$842,11,FALSE)," ")</f>
        <v xml:space="preserve"> </v>
      </c>
      <c r="AA232" s="140" t="str">
        <f>IF($N232="Complete",VLOOKUP($B232,'2C.Report TOS PostCall'!$B$2:$U$842,12,FALSE)," ")</f>
        <v xml:space="preserve"> </v>
      </c>
      <c r="AB232" s="140" t="str">
        <f>IF($N232="Complete",VLOOKUP($B232,'2C.Report TOS PostCall'!$B$2:$U$842,13,FALSE)," ")</f>
        <v xml:space="preserve"> </v>
      </c>
      <c r="AC232" s="140" t="str">
        <f>IF($N232="Complete",VLOOKUP($B232,'2C.Report TOS PostCall'!$B$2:$U$842,14,FALSE)," ")</f>
        <v xml:space="preserve"> </v>
      </c>
      <c r="AD232" s="140" t="str">
        <f>IF($N232="Complete",VLOOKUP($B232,'2C.Report TOS PostCall'!$B$2:$U$842,16,FALSE)," ")</f>
        <v xml:space="preserve"> </v>
      </c>
      <c r="AE232" s="140" t="str">
        <f>IF($N232="Complete",VLOOKUP($B232,'2C.Report TOS PostCall'!$B$2:$U$842,15,FALSE)," ")</f>
        <v xml:space="preserve"> </v>
      </c>
      <c r="AF232" s="140" t="str">
        <f>IF($N232="Complete",VLOOKUP($B232,'2C.Report TOS PostCall'!$B$2:$U$842,17,FALSE)," ")</f>
        <v xml:space="preserve"> </v>
      </c>
      <c r="AK232" s="17"/>
    </row>
    <row r="233" spans="1:37" s="16" customFormat="1">
      <c r="A233" s="18">
        <v>222</v>
      </c>
      <c r="B233" s="19"/>
      <c r="C233" s="19"/>
      <c r="D233" s="19"/>
      <c r="E233" s="22"/>
      <c r="F233" s="20"/>
      <c r="G233" s="20"/>
      <c r="H233" s="22"/>
      <c r="I233" s="21"/>
      <c r="J233" s="26"/>
      <c r="K233" s="26"/>
      <c r="L233" s="26"/>
      <c r="M233" s="21"/>
      <c r="N233" s="62"/>
      <c r="O233" s="140" t="str">
        <f>IF($N233="Complete",IF(NOT(ISBLANK(J233)),VLOOKUP(J233,'2D.Report SMS TYN'!$D$5:$J$1005,7,FALSE),""),"")</f>
        <v/>
      </c>
      <c r="P233" s="140" t="str">
        <f>IF($N233="Complete",IF(NOT(ISBLANK(K233)),VLOOKUP(K233,'2D.Report SMS TYN'!$D$5:$J$1005,7,FALSE),""),"")</f>
        <v/>
      </c>
      <c r="Q233" s="140" t="str">
        <f>IF($N233="Complete",IF(NOT(ISBLANK(L233)),VLOOKUP(L233,'2D.Report SMS TYN'!$D$5:$J$1005,7,FALSE),""),"")</f>
        <v/>
      </c>
      <c r="R233" s="140" t="str">
        <f>IF(N233="Complete",IF(COUNTIF($J$12:$J233,$J233)+COUNTIF($K$12:$K233,$J233)+COUNTIF($L$12:$L233,$J233)&gt;1,"Data Duplicate",""),"")</f>
        <v/>
      </c>
      <c r="S233" s="140" t="str">
        <f>IF($N233="Complete",VLOOKUP($B233,'2C.Report TOS PostCall'!$B$2:$U$842,2,FALSE)," ")</f>
        <v xml:space="preserve"> </v>
      </c>
      <c r="T233" s="140" t="str">
        <f>IF($N233="Complete",VLOOKUP($B233,'2C.Report TOS PostCall'!$B$2:$U$842,4,FALSE)," ")</f>
        <v xml:space="preserve"> </v>
      </c>
      <c r="U233" s="140" t="str">
        <f>IF($N233="Complete",VLOOKUP($B233,'2C.Report TOS PostCall'!$B$2:$U$842,7,FALSE)," ")</f>
        <v xml:space="preserve"> </v>
      </c>
      <c r="V233" s="140" t="str">
        <f>IF($N233="Complete",VLOOKUP($B233,'2C.Report TOS PostCall'!$B$2:$U$842,5,FALSE)," ")</f>
        <v xml:space="preserve"> </v>
      </c>
      <c r="W233" s="140" t="str">
        <f>IF($N233="Complete",VLOOKUP($B233,'2C.Report TOS PostCall'!$B$2:$U$842,6,FALSE)," ")</f>
        <v xml:space="preserve"> </v>
      </c>
      <c r="X233" s="140" t="str">
        <f>IF($N233="Complete",VLOOKUP($B233,'2C.Report TOS PostCall'!$B$2:$U$842,8,FALSE)," ")</f>
        <v xml:space="preserve"> </v>
      </c>
      <c r="Y233" s="140" t="str">
        <f>IF($N233="Complete",VLOOKUP($B233,'2C.Report TOS PostCall'!$B$2:$U$842,9,FALSE)," ")</f>
        <v xml:space="preserve"> </v>
      </c>
      <c r="Z233" s="140" t="str">
        <f>IF($N233="Complete",VLOOKUP($B233,'2C.Report TOS PostCall'!$B$2:$U$842,11,FALSE)," ")</f>
        <v xml:space="preserve"> </v>
      </c>
      <c r="AA233" s="140" t="str">
        <f>IF($N233="Complete",VLOOKUP($B233,'2C.Report TOS PostCall'!$B$2:$U$842,12,FALSE)," ")</f>
        <v xml:space="preserve"> </v>
      </c>
      <c r="AB233" s="140" t="str">
        <f>IF($N233="Complete",VLOOKUP($B233,'2C.Report TOS PostCall'!$B$2:$U$842,13,FALSE)," ")</f>
        <v xml:space="preserve"> </v>
      </c>
      <c r="AC233" s="140" t="str">
        <f>IF($N233="Complete",VLOOKUP($B233,'2C.Report TOS PostCall'!$B$2:$U$842,14,FALSE)," ")</f>
        <v xml:space="preserve"> </v>
      </c>
      <c r="AD233" s="140" t="str">
        <f>IF($N233="Complete",VLOOKUP($B233,'2C.Report TOS PostCall'!$B$2:$U$842,16,FALSE)," ")</f>
        <v xml:space="preserve"> </v>
      </c>
      <c r="AE233" s="140" t="str">
        <f>IF($N233="Complete",VLOOKUP($B233,'2C.Report TOS PostCall'!$B$2:$U$842,15,FALSE)," ")</f>
        <v xml:space="preserve"> </v>
      </c>
      <c r="AF233" s="140" t="str">
        <f>IF($N233="Complete",VLOOKUP($B233,'2C.Report TOS PostCall'!$B$2:$U$842,17,FALSE)," ")</f>
        <v xml:space="preserve"> </v>
      </c>
      <c r="AK233" s="17"/>
    </row>
    <row r="234" spans="1:37" s="16" customFormat="1">
      <c r="A234" s="18">
        <v>223</v>
      </c>
      <c r="B234" s="19"/>
      <c r="C234" s="19"/>
      <c r="D234" s="19"/>
      <c r="E234" s="22"/>
      <c r="F234" s="20"/>
      <c r="G234" s="20"/>
      <c r="H234" s="22"/>
      <c r="I234" s="21"/>
      <c r="J234" s="26"/>
      <c r="K234" s="26"/>
      <c r="L234" s="26"/>
      <c r="M234" s="30"/>
      <c r="N234" s="62"/>
      <c r="O234" s="140" t="str">
        <f>IF($N234="Complete",IF(NOT(ISBLANK(J234)),VLOOKUP(J234,'2D.Report SMS TYN'!$D$5:$J$1005,7,FALSE),""),"")</f>
        <v/>
      </c>
      <c r="P234" s="140" t="str">
        <f>IF($N234="Complete",IF(NOT(ISBLANK(K234)),VLOOKUP(K234,'2D.Report SMS TYN'!$D$5:$J$1005,7,FALSE),""),"")</f>
        <v/>
      </c>
      <c r="Q234" s="140" t="str">
        <f>IF($N234="Complete",IF(NOT(ISBLANK(L234)),VLOOKUP(L234,'2D.Report SMS TYN'!$D$5:$J$1005,7,FALSE),""),"")</f>
        <v/>
      </c>
      <c r="R234" s="140" t="str">
        <f>IF(N234="Complete",IF(COUNTIF($J$12:$J234,$J234)+COUNTIF($K$12:$K234,$J234)+COUNTIF($L$12:$L234,$J234)&gt;1,"Data Duplicate",""),"")</f>
        <v/>
      </c>
      <c r="S234" s="140" t="str">
        <f>IF($N234="Complete",VLOOKUP($B234,'2C.Report TOS PostCall'!$B$2:$U$842,2,FALSE)," ")</f>
        <v xml:space="preserve"> </v>
      </c>
      <c r="T234" s="140" t="str">
        <f>IF($N234="Complete",VLOOKUP($B234,'2C.Report TOS PostCall'!$B$2:$U$842,4,FALSE)," ")</f>
        <v xml:space="preserve"> </v>
      </c>
      <c r="U234" s="140" t="str">
        <f>IF($N234="Complete",VLOOKUP($B234,'2C.Report TOS PostCall'!$B$2:$U$842,7,FALSE)," ")</f>
        <v xml:space="preserve"> </v>
      </c>
      <c r="V234" s="140" t="str">
        <f>IF($N234="Complete",VLOOKUP($B234,'2C.Report TOS PostCall'!$B$2:$U$842,5,FALSE)," ")</f>
        <v xml:space="preserve"> </v>
      </c>
      <c r="W234" s="140" t="str">
        <f>IF($N234="Complete",VLOOKUP($B234,'2C.Report TOS PostCall'!$B$2:$U$842,6,FALSE)," ")</f>
        <v xml:space="preserve"> </v>
      </c>
      <c r="X234" s="140" t="str">
        <f>IF($N234="Complete",VLOOKUP($B234,'2C.Report TOS PostCall'!$B$2:$U$842,8,FALSE)," ")</f>
        <v xml:space="preserve"> </v>
      </c>
      <c r="Y234" s="140" t="str">
        <f>IF($N234="Complete",VLOOKUP($B234,'2C.Report TOS PostCall'!$B$2:$U$842,9,FALSE)," ")</f>
        <v xml:space="preserve"> </v>
      </c>
      <c r="Z234" s="140" t="str">
        <f>IF($N234="Complete",VLOOKUP($B234,'2C.Report TOS PostCall'!$B$2:$U$842,11,FALSE)," ")</f>
        <v xml:space="preserve"> </v>
      </c>
      <c r="AA234" s="140" t="str">
        <f>IF($N234="Complete",VLOOKUP($B234,'2C.Report TOS PostCall'!$B$2:$U$842,12,FALSE)," ")</f>
        <v xml:space="preserve"> </v>
      </c>
      <c r="AB234" s="140" t="str">
        <f>IF($N234="Complete",VLOOKUP($B234,'2C.Report TOS PostCall'!$B$2:$U$842,13,FALSE)," ")</f>
        <v xml:space="preserve"> </v>
      </c>
      <c r="AC234" s="140" t="str">
        <f>IF($N234="Complete",VLOOKUP($B234,'2C.Report TOS PostCall'!$B$2:$U$842,14,FALSE)," ")</f>
        <v xml:space="preserve"> </v>
      </c>
      <c r="AD234" s="140" t="str">
        <f>IF($N234="Complete",VLOOKUP($B234,'2C.Report TOS PostCall'!$B$2:$U$842,16,FALSE)," ")</f>
        <v xml:space="preserve"> </v>
      </c>
      <c r="AE234" s="140" t="str">
        <f>IF($N234="Complete",VLOOKUP($B234,'2C.Report TOS PostCall'!$B$2:$U$842,15,FALSE)," ")</f>
        <v xml:space="preserve"> </v>
      </c>
      <c r="AF234" s="140" t="str">
        <f>IF($N234="Complete",VLOOKUP($B234,'2C.Report TOS PostCall'!$B$2:$U$842,17,FALSE)," ")</f>
        <v xml:space="preserve"> </v>
      </c>
      <c r="AK234" s="17"/>
    </row>
    <row r="235" spans="1:37" s="16" customFormat="1">
      <c r="A235" s="18">
        <v>224</v>
      </c>
      <c r="B235" s="19"/>
      <c r="C235" s="19"/>
      <c r="D235" s="19"/>
      <c r="E235" s="22"/>
      <c r="F235" s="20"/>
      <c r="G235" s="20"/>
      <c r="H235" s="21"/>
      <c r="I235" s="21"/>
      <c r="J235" s="25"/>
      <c r="K235" s="25"/>
      <c r="L235" s="25"/>
      <c r="M235" s="21"/>
      <c r="N235" s="62"/>
      <c r="O235" s="140" t="str">
        <f>IF($N235="Complete",IF(NOT(ISBLANK(J235)),VLOOKUP(J235,'2D.Report SMS TYN'!$D$5:$J$1005,7,FALSE),""),"")</f>
        <v/>
      </c>
      <c r="P235" s="140" t="str">
        <f>IF($N235="Complete",IF(NOT(ISBLANK(K235)),VLOOKUP(K235,'2D.Report SMS TYN'!$D$5:$J$1005,7,FALSE),""),"")</f>
        <v/>
      </c>
      <c r="Q235" s="140" t="str">
        <f>IF($N235="Complete",IF(NOT(ISBLANK(L235)),VLOOKUP(L235,'2D.Report SMS TYN'!$D$5:$J$1005,7,FALSE),""),"")</f>
        <v/>
      </c>
      <c r="R235" s="140" t="str">
        <f>IF(N235="Complete",IF(COUNTIF($J$12:$J235,$J235)+COUNTIF($K$12:$K235,$J235)+COUNTIF($L$12:$L235,$J235)&gt;1,"Data Duplicate",""),"")</f>
        <v/>
      </c>
      <c r="S235" s="140" t="str">
        <f>IF($N235="Complete",VLOOKUP($B235,'2C.Report TOS PostCall'!$B$2:$U$842,2,FALSE)," ")</f>
        <v xml:space="preserve"> </v>
      </c>
      <c r="T235" s="140" t="str">
        <f>IF($N235="Complete",VLOOKUP($B235,'2C.Report TOS PostCall'!$B$2:$U$842,4,FALSE)," ")</f>
        <v xml:space="preserve"> </v>
      </c>
      <c r="U235" s="140" t="str">
        <f>IF($N235="Complete",VLOOKUP($B235,'2C.Report TOS PostCall'!$B$2:$U$842,7,FALSE)," ")</f>
        <v xml:space="preserve"> </v>
      </c>
      <c r="V235" s="140" t="str">
        <f>IF($N235="Complete",VLOOKUP($B235,'2C.Report TOS PostCall'!$B$2:$U$842,5,FALSE)," ")</f>
        <v xml:space="preserve"> </v>
      </c>
      <c r="W235" s="140" t="str">
        <f>IF($N235="Complete",VLOOKUP($B235,'2C.Report TOS PostCall'!$B$2:$U$842,6,FALSE)," ")</f>
        <v xml:space="preserve"> </v>
      </c>
      <c r="X235" s="140" t="str">
        <f>IF($N235="Complete",VLOOKUP($B235,'2C.Report TOS PostCall'!$B$2:$U$842,8,FALSE)," ")</f>
        <v xml:space="preserve"> </v>
      </c>
      <c r="Y235" s="140" t="str">
        <f>IF($N235="Complete",VLOOKUP($B235,'2C.Report TOS PostCall'!$B$2:$U$842,9,FALSE)," ")</f>
        <v xml:space="preserve"> </v>
      </c>
      <c r="Z235" s="140" t="str">
        <f>IF($N235="Complete",VLOOKUP($B235,'2C.Report TOS PostCall'!$B$2:$U$842,11,FALSE)," ")</f>
        <v xml:space="preserve"> </v>
      </c>
      <c r="AA235" s="140" t="str">
        <f>IF($N235="Complete",VLOOKUP($B235,'2C.Report TOS PostCall'!$B$2:$U$842,12,FALSE)," ")</f>
        <v xml:space="preserve"> </v>
      </c>
      <c r="AB235" s="140" t="str">
        <f>IF($N235="Complete",VLOOKUP($B235,'2C.Report TOS PostCall'!$B$2:$U$842,13,FALSE)," ")</f>
        <v xml:space="preserve"> </v>
      </c>
      <c r="AC235" s="140" t="str">
        <f>IF($N235="Complete",VLOOKUP($B235,'2C.Report TOS PostCall'!$B$2:$U$842,14,FALSE)," ")</f>
        <v xml:space="preserve"> </v>
      </c>
      <c r="AD235" s="140" t="str">
        <f>IF($N235="Complete",VLOOKUP($B235,'2C.Report TOS PostCall'!$B$2:$U$842,16,FALSE)," ")</f>
        <v xml:space="preserve"> </v>
      </c>
      <c r="AE235" s="140" t="str">
        <f>IF($N235="Complete",VLOOKUP($B235,'2C.Report TOS PostCall'!$B$2:$U$842,15,FALSE)," ")</f>
        <v xml:space="preserve"> </v>
      </c>
      <c r="AF235" s="140" t="str">
        <f>IF($N235="Complete",VLOOKUP($B235,'2C.Report TOS PostCall'!$B$2:$U$842,17,FALSE)," ")</f>
        <v xml:space="preserve"> </v>
      </c>
      <c r="AK235" s="17"/>
    </row>
    <row r="236" spans="1:37" s="16" customFormat="1">
      <c r="A236" s="18">
        <v>225</v>
      </c>
      <c r="B236" s="19"/>
      <c r="C236" s="19"/>
      <c r="D236" s="19"/>
      <c r="E236" s="22"/>
      <c r="F236" s="20"/>
      <c r="G236" s="20"/>
      <c r="H236" s="21"/>
      <c r="I236" s="21"/>
      <c r="J236" s="25"/>
      <c r="K236" s="25"/>
      <c r="L236" s="25"/>
      <c r="M236" s="30"/>
      <c r="N236" s="62"/>
      <c r="O236" s="140" t="str">
        <f>IF($N236="Complete",IF(NOT(ISBLANK(J236)),VLOOKUP(J236,'2D.Report SMS TYN'!$D$5:$J$1005,7,FALSE),""),"")</f>
        <v/>
      </c>
      <c r="P236" s="140" t="str">
        <f>IF($N236="Complete",IF(NOT(ISBLANK(K236)),VLOOKUP(K236,'2D.Report SMS TYN'!$D$5:$J$1005,7,FALSE),""),"")</f>
        <v/>
      </c>
      <c r="Q236" s="140" t="str">
        <f>IF($N236="Complete",IF(NOT(ISBLANK(L236)),VLOOKUP(L236,'2D.Report SMS TYN'!$D$5:$J$1005,7,FALSE),""),"")</f>
        <v/>
      </c>
      <c r="R236" s="140" t="str">
        <f>IF(N236="Complete",IF(COUNTIF($J$12:$J236,$J236)+COUNTIF($K$12:$K236,$J236)+COUNTIF($L$12:$L236,$J236)&gt;1,"Data Duplicate",""),"")</f>
        <v/>
      </c>
      <c r="S236" s="140" t="str">
        <f>IF($N236="Complete",VLOOKUP($B236,'2C.Report TOS PostCall'!$B$2:$U$842,2,FALSE)," ")</f>
        <v xml:space="preserve"> </v>
      </c>
      <c r="T236" s="140" t="str">
        <f>IF($N236="Complete",VLOOKUP($B236,'2C.Report TOS PostCall'!$B$2:$U$842,4,FALSE)," ")</f>
        <v xml:space="preserve"> </v>
      </c>
      <c r="U236" s="140" t="str">
        <f>IF($N236="Complete",VLOOKUP($B236,'2C.Report TOS PostCall'!$B$2:$U$842,7,FALSE)," ")</f>
        <v xml:space="preserve"> </v>
      </c>
      <c r="V236" s="140" t="str">
        <f>IF($N236="Complete",VLOOKUP($B236,'2C.Report TOS PostCall'!$B$2:$U$842,5,FALSE)," ")</f>
        <v xml:space="preserve"> </v>
      </c>
      <c r="W236" s="140" t="str">
        <f>IF($N236="Complete",VLOOKUP($B236,'2C.Report TOS PostCall'!$B$2:$U$842,6,FALSE)," ")</f>
        <v xml:space="preserve"> </v>
      </c>
      <c r="X236" s="140" t="str">
        <f>IF($N236="Complete",VLOOKUP($B236,'2C.Report TOS PostCall'!$B$2:$U$842,8,FALSE)," ")</f>
        <v xml:space="preserve"> </v>
      </c>
      <c r="Y236" s="140" t="str">
        <f>IF($N236="Complete",VLOOKUP($B236,'2C.Report TOS PostCall'!$B$2:$U$842,9,FALSE)," ")</f>
        <v xml:space="preserve"> </v>
      </c>
      <c r="Z236" s="140" t="str">
        <f>IF($N236="Complete",VLOOKUP($B236,'2C.Report TOS PostCall'!$B$2:$U$842,11,FALSE)," ")</f>
        <v xml:space="preserve"> </v>
      </c>
      <c r="AA236" s="140" t="str">
        <f>IF($N236="Complete",VLOOKUP($B236,'2C.Report TOS PostCall'!$B$2:$U$842,12,FALSE)," ")</f>
        <v xml:space="preserve"> </v>
      </c>
      <c r="AB236" s="140" t="str">
        <f>IF($N236="Complete",VLOOKUP($B236,'2C.Report TOS PostCall'!$B$2:$U$842,13,FALSE)," ")</f>
        <v xml:space="preserve"> </v>
      </c>
      <c r="AC236" s="140" t="str">
        <f>IF($N236="Complete",VLOOKUP($B236,'2C.Report TOS PostCall'!$B$2:$U$842,14,FALSE)," ")</f>
        <v xml:space="preserve"> </v>
      </c>
      <c r="AD236" s="140" t="str">
        <f>IF($N236="Complete",VLOOKUP($B236,'2C.Report TOS PostCall'!$B$2:$U$842,16,FALSE)," ")</f>
        <v xml:space="preserve"> </v>
      </c>
      <c r="AE236" s="140" t="str">
        <f>IF($N236="Complete",VLOOKUP($B236,'2C.Report TOS PostCall'!$B$2:$U$842,15,FALSE)," ")</f>
        <v xml:space="preserve"> </v>
      </c>
      <c r="AF236" s="140" t="str">
        <f>IF($N236="Complete",VLOOKUP($B236,'2C.Report TOS PostCall'!$B$2:$U$842,17,FALSE)," ")</f>
        <v xml:space="preserve"> </v>
      </c>
      <c r="AK236" s="17"/>
    </row>
    <row r="237" spans="1:37" s="16" customFormat="1">
      <c r="A237" s="18">
        <v>226</v>
      </c>
      <c r="B237" s="19"/>
      <c r="C237" s="19"/>
      <c r="D237" s="19"/>
      <c r="E237" s="22"/>
      <c r="F237" s="20"/>
      <c r="G237" s="20"/>
      <c r="H237" s="21"/>
      <c r="I237" s="21"/>
      <c r="J237" s="25"/>
      <c r="K237" s="25"/>
      <c r="L237" s="25"/>
      <c r="M237" s="30"/>
      <c r="N237" s="62"/>
      <c r="O237" s="140" t="str">
        <f>IF($N237="Complete",IF(NOT(ISBLANK(J237)),VLOOKUP(J237,'2D.Report SMS TYN'!$D$5:$J$1005,7,FALSE),""),"")</f>
        <v/>
      </c>
      <c r="P237" s="140" t="str">
        <f>IF($N237="Complete",IF(NOT(ISBLANK(K237)),VLOOKUP(K237,'2D.Report SMS TYN'!$D$5:$J$1005,7,FALSE),""),"")</f>
        <v/>
      </c>
      <c r="Q237" s="140" t="str">
        <f>IF($N237="Complete",IF(NOT(ISBLANK(L237)),VLOOKUP(L237,'2D.Report SMS TYN'!$D$5:$J$1005,7,FALSE),""),"")</f>
        <v/>
      </c>
      <c r="R237" s="140" t="str">
        <f>IF(N237="Complete",IF(COUNTIF($J$12:$J237,$J237)+COUNTIF($K$12:$K237,$J237)+COUNTIF($L$12:$L237,$J237)&gt;1,"Data Duplicate",""),"")</f>
        <v/>
      </c>
      <c r="S237" s="140" t="str">
        <f>IF($N237="Complete",VLOOKUP($B237,'2C.Report TOS PostCall'!$B$2:$U$842,2,FALSE)," ")</f>
        <v xml:space="preserve"> </v>
      </c>
      <c r="T237" s="140" t="str">
        <f>IF($N237="Complete",VLOOKUP($B237,'2C.Report TOS PostCall'!$B$2:$U$842,4,FALSE)," ")</f>
        <v xml:space="preserve"> </v>
      </c>
      <c r="U237" s="140" t="str">
        <f>IF($N237="Complete",VLOOKUP($B237,'2C.Report TOS PostCall'!$B$2:$U$842,7,FALSE)," ")</f>
        <v xml:space="preserve"> </v>
      </c>
      <c r="V237" s="140" t="str">
        <f>IF($N237="Complete",VLOOKUP($B237,'2C.Report TOS PostCall'!$B$2:$U$842,5,FALSE)," ")</f>
        <v xml:space="preserve"> </v>
      </c>
      <c r="W237" s="140" t="str">
        <f>IF($N237="Complete",VLOOKUP($B237,'2C.Report TOS PostCall'!$B$2:$U$842,6,FALSE)," ")</f>
        <v xml:space="preserve"> </v>
      </c>
      <c r="X237" s="140" t="str">
        <f>IF($N237="Complete",VLOOKUP($B237,'2C.Report TOS PostCall'!$B$2:$U$842,8,FALSE)," ")</f>
        <v xml:space="preserve"> </v>
      </c>
      <c r="Y237" s="140" t="str">
        <f>IF($N237="Complete",VLOOKUP($B237,'2C.Report TOS PostCall'!$B$2:$U$842,9,FALSE)," ")</f>
        <v xml:space="preserve"> </v>
      </c>
      <c r="Z237" s="140" t="str">
        <f>IF($N237="Complete",VLOOKUP($B237,'2C.Report TOS PostCall'!$B$2:$U$842,11,FALSE)," ")</f>
        <v xml:space="preserve"> </v>
      </c>
      <c r="AA237" s="140" t="str">
        <f>IF($N237="Complete",VLOOKUP($B237,'2C.Report TOS PostCall'!$B$2:$U$842,12,FALSE)," ")</f>
        <v xml:space="preserve"> </v>
      </c>
      <c r="AB237" s="140" t="str">
        <f>IF($N237="Complete",VLOOKUP($B237,'2C.Report TOS PostCall'!$B$2:$U$842,13,FALSE)," ")</f>
        <v xml:space="preserve"> </v>
      </c>
      <c r="AC237" s="140" t="str">
        <f>IF($N237="Complete",VLOOKUP($B237,'2C.Report TOS PostCall'!$B$2:$U$842,14,FALSE)," ")</f>
        <v xml:space="preserve"> </v>
      </c>
      <c r="AD237" s="140" t="str">
        <f>IF($N237="Complete",VLOOKUP($B237,'2C.Report TOS PostCall'!$B$2:$U$842,16,FALSE)," ")</f>
        <v xml:space="preserve"> </v>
      </c>
      <c r="AE237" s="140" t="str">
        <f>IF($N237="Complete",VLOOKUP($B237,'2C.Report TOS PostCall'!$B$2:$U$842,15,FALSE)," ")</f>
        <v xml:space="preserve"> </v>
      </c>
      <c r="AF237" s="140" t="str">
        <f>IF($N237="Complete",VLOOKUP($B237,'2C.Report TOS PostCall'!$B$2:$U$842,17,FALSE)," ")</f>
        <v xml:space="preserve"> </v>
      </c>
      <c r="AK237" s="17"/>
    </row>
    <row r="238" spans="1:37" s="16" customFormat="1">
      <c r="A238" s="18">
        <v>227</v>
      </c>
      <c r="B238" s="19"/>
      <c r="C238" s="19"/>
      <c r="D238" s="19"/>
      <c r="E238" s="22"/>
      <c r="F238" s="20"/>
      <c r="G238" s="20"/>
      <c r="H238" s="19"/>
      <c r="I238" s="21"/>
      <c r="J238" s="23"/>
      <c r="K238" s="23"/>
      <c r="L238" s="23"/>
      <c r="M238" s="29"/>
      <c r="N238" s="62"/>
      <c r="O238" s="140" t="str">
        <f>IF($N238="Complete",IF(NOT(ISBLANK(J238)),VLOOKUP(J238,'2D.Report SMS TYN'!$D$5:$J$1005,7,FALSE),""),"")</f>
        <v/>
      </c>
      <c r="P238" s="140" t="str">
        <f>IF($N238="Complete",IF(NOT(ISBLANK(K238)),VLOOKUP(K238,'2D.Report SMS TYN'!$D$5:$J$1005,7,FALSE),""),"")</f>
        <v/>
      </c>
      <c r="Q238" s="140" t="str">
        <f>IF($N238="Complete",IF(NOT(ISBLANK(L238)),VLOOKUP(L238,'2D.Report SMS TYN'!$D$5:$J$1005,7,FALSE),""),"")</f>
        <v/>
      </c>
      <c r="R238" s="140" t="str">
        <f>IF(N238="Complete",IF(COUNTIF($J$12:$J238,$J238)+COUNTIF($K$12:$K238,$J238)+COUNTIF($L$12:$L238,$J238)&gt;1,"Data Duplicate",""),"")</f>
        <v/>
      </c>
      <c r="S238" s="140" t="str">
        <f>IF($N238="Complete",VLOOKUP($B238,'2C.Report TOS PostCall'!$B$2:$U$842,2,FALSE)," ")</f>
        <v xml:space="preserve"> </v>
      </c>
      <c r="T238" s="140" t="str">
        <f>IF($N238="Complete",VLOOKUP($B238,'2C.Report TOS PostCall'!$B$2:$U$842,4,FALSE)," ")</f>
        <v xml:space="preserve"> </v>
      </c>
      <c r="U238" s="140" t="str">
        <f>IF($N238="Complete",VLOOKUP($B238,'2C.Report TOS PostCall'!$B$2:$U$842,7,FALSE)," ")</f>
        <v xml:space="preserve"> </v>
      </c>
      <c r="V238" s="140" t="str">
        <f>IF($N238="Complete",VLOOKUP($B238,'2C.Report TOS PostCall'!$B$2:$U$842,5,FALSE)," ")</f>
        <v xml:space="preserve"> </v>
      </c>
      <c r="W238" s="140" t="str">
        <f>IF($N238="Complete",VLOOKUP($B238,'2C.Report TOS PostCall'!$B$2:$U$842,6,FALSE)," ")</f>
        <v xml:space="preserve"> </v>
      </c>
      <c r="X238" s="140" t="str">
        <f>IF($N238="Complete",VLOOKUP($B238,'2C.Report TOS PostCall'!$B$2:$U$842,8,FALSE)," ")</f>
        <v xml:space="preserve"> </v>
      </c>
      <c r="Y238" s="140" t="str">
        <f>IF($N238="Complete",VLOOKUP($B238,'2C.Report TOS PostCall'!$B$2:$U$842,9,FALSE)," ")</f>
        <v xml:space="preserve"> </v>
      </c>
      <c r="Z238" s="140" t="str">
        <f>IF($N238="Complete",VLOOKUP($B238,'2C.Report TOS PostCall'!$B$2:$U$842,11,FALSE)," ")</f>
        <v xml:space="preserve"> </v>
      </c>
      <c r="AA238" s="140" t="str">
        <f>IF($N238="Complete",VLOOKUP($B238,'2C.Report TOS PostCall'!$B$2:$U$842,12,FALSE)," ")</f>
        <v xml:space="preserve"> </v>
      </c>
      <c r="AB238" s="140" t="str">
        <f>IF($N238="Complete",VLOOKUP($B238,'2C.Report TOS PostCall'!$B$2:$U$842,13,FALSE)," ")</f>
        <v xml:space="preserve"> </v>
      </c>
      <c r="AC238" s="140" t="str">
        <f>IF($N238="Complete",VLOOKUP($B238,'2C.Report TOS PostCall'!$B$2:$U$842,14,FALSE)," ")</f>
        <v xml:space="preserve"> </v>
      </c>
      <c r="AD238" s="140" t="str">
        <f>IF($N238="Complete",VLOOKUP($B238,'2C.Report TOS PostCall'!$B$2:$U$842,16,FALSE)," ")</f>
        <v xml:space="preserve"> </v>
      </c>
      <c r="AE238" s="140" t="str">
        <f>IF($N238="Complete",VLOOKUP($B238,'2C.Report TOS PostCall'!$B$2:$U$842,15,FALSE)," ")</f>
        <v xml:space="preserve"> </v>
      </c>
      <c r="AF238" s="140" t="str">
        <f>IF($N238="Complete",VLOOKUP($B238,'2C.Report TOS PostCall'!$B$2:$U$842,17,FALSE)," ")</f>
        <v xml:space="preserve"> </v>
      </c>
      <c r="AK238" s="17"/>
    </row>
    <row r="239" spans="1:37" s="16" customFormat="1">
      <c r="A239" s="18">
        <v>228</v>
      </c>
      <c r="B239" s="19"/>
      <c r="C239" s="19"/>
      <c r="D239" s="19"/>
      <c r="E239" s="22"/>
      <c r="F239" s="20"/>
      <c r="G239" s="20"/>
      <c r="H239" s="22"/>
      <c r="I239" s="21"/>
      <c r="J239" s="26"/>
      <c r="K239" s="26"/>
      <c r="L239" s="26"/>
      <c r="M239" s="21"/>
      <c r="N239" s="62"/>
      <c r="O239" s="140" t="str">
        <f>IF($N239="Complete",IF(NOT(ISBLANK(J239)),VLOOKUP(J239,'2D.Report SMS TYN'!$D$5:$J$1005,7,FALSE),""),"")</f>
        <v/>
      </c>
      <c r="P239" s="140" t="str">
        <f>IF($N239="Complete",IF(NOT(ISBLANK(K239)),VLOOKUP(K239,'2D.Report SMS TYN'!$D$5:$J$1005,7,FALSE),""),"")</f>
        <v/>
      </c>
      <c r="Q239" s="140" t="str">
        <f>IF($N239="Complete",IF(NOT(ISBLANK(L239)),VLOOKUP(L239,'2D.Report SMS TYN'!$D$5:$J$1005,7,FALSE),""),"")</f>
        <v/>
      </c>
      <c r="R239" s="140" t="str">
        <f>IF(N239="Complete",IF(COUNTIF($J$12:$J239,$J239)+COUNTIF($K$12:$K239,$J239)+COUNTIF($L$12:$L239,$J239)&gt;1,"Data Duplicate",""),"")</f>
        <v/>
      </c>
      <c r="S239" s="140" t="str">
        <f>IF($N239="Complete",VLOOKUP($B239,'2C.Report TOS PostCall'!$B$2:$U$842,2,FALSE)," ")</f>
        <v xml:space="preserve"> </v>
      </c>
      <c r="T239" s="140" t="str">
        <f>IF($N239="Complete",VLOOKUP($B239,'2C.Report TOS PostCall'!$B$2:$U$842,4,FALSE)," ")</f>
        <v xml:space="preserve"> </v>
      </c>
      <c r="U239" s="140" t="str">
        <f>IF($N239="Complete",VLOOKUP($B239,'2C.Report TOS PostCall'!$B$2:$U$842,7,FALSE)," ")</f>
        <v xml:space="preserve"> </v>
      </c>
      <c r="V239" s="140" t="str">
        <f>IF($N239="Complete",VLOOKUP($B239,'2C.Report TOS PostCall'!$B$2:$U$842,5,FALSE)," ")</f>
        <v xml:space="preserve"> </v>
      </c>
      <c r="W239" s="140" t="str">
        <f>IF($N239="Complete",VLOOKUP($B239,'2C.Report TOS PostCall'!$B$2:$U$842,6,FALSE)," ")</f>
        <v xml:space="preserve"> </v>
      </c>
      <c r="X239" s="140" t="str">
        <f>IF($N239="Complete",VLOOKUP($B239,'2C.Report TOS PostCall'!$B$2:$U$842,8,FALSE)," ")</f>
        <v xml:space="preserve"> </v>
      </c>
      <c r="Y239" s="140" t="str">
        <f>IF($N239="Complete",VLOOKUP($B239,'2C.Report TOS PostCall'!$B$2:$U$842,9,FALSE)," ")</f>
        <v xml:space="preserve"> </v>
      </c>
      <c r="Z239" s="140" t="str">
        <f>IF($N239="Complete",VLOOKUP($B239,'2C.Report TOS PostCall'!$B$2:$U$842,11,FALSE)," ")</f>
        <v xml:space="preserve"> </v>
      </c>
      <c r="AA239" s="140" t="str">
        <f>IF($N239="Complete",VLOOKUP($B239,'2C.Report TOS PostCall'!$B$2:$U$842,12,FALSE)," ")</f>
        <v xml:space="preserve"> </v>
      </c>
      <c r="AB239" s="140" t="str">
        <f>IF($N239="Complete",VLOOKUP($B239,'2C.Report TOS PostCall'!$B$2:$U$842,13,FALSE)," ")</f>
        <v xml:space="preserve"> </v>
      </c>
      <c r="AC239" s="140" t="str">
        <f>IF($N239="Complete",VLOOKUP($B239,'2C.Report TOS PostCall'!$B$2:$U$842,14,FALSE)," ")</f>
        <v xml:space="preserve"> </v>
      </c>
      <c r="AD239" s="140" t="str">
        <f>IF($N239="Complete",VLOOKUP($B239,'2C.Report TOS PostCall'!$B$2:$U$842,16,FALSE)," ")</f>
        <v xml:space="preserve"> </v>
      </c>
      <c r="AE239" s="140" t="str">
        <f>IF($N239="Complete",VLOOKUP($B239,'2C.Report TOS PostCall'!$B$2:$U$842,15,FALSE)," ")</f>
        <v xml:space="preserve"> </v>
      </c>
      <c r="AF239" s="140" t="str">
        <f>IF($N239="Complete",VLOOKUP($B239,'2C.Report TOS PostCall'!$B$2:$U$842,17,FALSE)," ")</f>
        <v xml:space="preserve"> </v>
      </c>
      <c r="AK239" s="17"/>
    </row>
    <row r="240" spans="1:37" s="16" customFormat="1">
      <c r="A240" s="18">
        <v>229</v>
      </c>
      <c r="B240" s="19"/>
      <c r="C240" s="19"/>
      <c r="D240" s="19"/>
      <c r="E240" s="22"/>
      <c r="F240" s="20"/>
      <c r="G240" s="20"/>
      <c r="H240" s="22"/>
      <c r="I240" s="21"/>
      <c r="J240" s="26"/>
      <c r="K240" s="26"/>
      <c r="L240" s="26"/>
      <c r="M240" s="24"/>
      <c r="N240" s="62"/>
      <c r="O240" s="140" t="str">
        <f>IF($N240="Complete",IF(NOT(ISBLANK(J240)),VLOOKUP(J240,'2D.Report SMS TYN'!$D$5:$J$1005,7,FALSE),""),"")</f>
        <v/>
      </c>
      <c r="P240" s="140" t="str">
        <f>IF($N240="Complete",IF(NOT(ISBLANK(K240)),VLOOKUP(K240,'2D.Report SMS TYN'!$D$5:$J$1005,7,FALSE),""),"")</f>
        <v/>
      </c>
      <c r="Q240" s="140" t="str">
        <f>IF($N240="Complete",IF(NOT(ISBLANK(L240)),VLOOKUP(L240,'2D.Report SMS TYN'!$D$5:$J$1005,7,FALSE),""),"")</f>
        <v/>
      </c>
      <c r="R240" s="140" t="str">
        <f>IF(N240="Complete",IF(COUNTIF($J$12:$J240,$J240)+COUNTIF($K$12:$K240,$J240)+COUNTIF($L$12:$L240,$J240)&gt;1,"Data Duplicate",""),"")</f>
        <v/>
      </c>
      <c r="S240" s="140" t="str">
        <f>IF($N240="Complete",VLOOKUP($B240,'2C.Report TOS PostCall'!$B$2:$U$842,2,FALSE)," ")</f>
        <v xml:space="preserve"> </v>
      </c>
      <c r="T240" s="140" t="str">
        <f>IF($N240="Complete",VLOOKUP($B240,'2C.Report TOS PostCall'!$B$2:$U$842,4,FALSE)," ")</f>
        <v xml:space="preserve"> </v>
      </c>
      <c r="U240" s="140" t="str">
        <f>IF($N240="Complete",VLOOKUP($B240,'2C.Report TOS PostCall'!$B$2:$U$842,7,FALSE)," ")</f>
        <v xml:space="preserve"> </v>
      </c>
      <c r="V240" s="140" t="str">
        <f>IF($N240="Complete",VLOOKUP($B240,'2C.Report TOS PostCall'!$B$2:$U$842,5,FALSE)," ")</f>
        <v xml:space="preserve"> </v>
      </c>
      <c r="W240" s="140" t="str">
        <f>IF($N240="Complete",VLOOKUP($B240,'2C.Report TOS PostCall'!$B$2:$U$842,6,FALSE)," ")</f>
        <v xml:space="preserve"> </v>
      </c>
      <c r="X240" s="140" t="str">
        <f>IF($N240="Complete",VLOOKUP($B240,'2C.Report TOS PostCall'!$B$2:$U$842,8,FALSE)," ")</f>
        <v xml:space="preserve"> </v>
      </c>
      <c r="Y240" s="140" t="str">
        <f>IF($N240="Complete",VLOOKUP($B240,'2C.Report TOS PostCall'!$B$2:$U$842,9,FALSE)," ")</f>
        <v xml:space="preserve"> </v>
      </c>
      <c r="Z240" s="140" t="str">
        <f>IF($N240="Complete",VLOOKUP($B240,'2C.Report TOS PostCall'!$B$2:$U$842,11,FALSE)," ")</f>
        <v xml:space="preserve"> </v>
      </c>
      <c r="AA240" s="140" t="str">
        <f>IF($N240="Complete",VLOOKUP($B240,'2C.Report TOS PostCall'!$B$2:$U$842,12,FALSE)," ")</f>
        <v xml:space="preserve"> </v>
      </c>
      <c r="AB240" s="140" t="str">
        <f>IF($N240="Complete",VLOOKUP($B240,'2C.Report TOS PostCall'!$B$2:$U$842,13,FALSE)," ")</f>
        <v xml:space="preserve"> </v>
      </c>
      <c r="AC240" s="140" t="str">
        <f>IF($N240="Complete",VLOOKUP($B240,'2C.Report TOS PostCall'!$B$2:$U$842,14,FALSE)," ")</f>
        <v xml:space="preserve"> </v>
      </c>
      <c r="AD240" s="140" t="str">
        <f>IF($N240="Complete",VLOOKUP($B240,'2C.Report TOS PostCall'!$B$2:$U$842,16,FALSE)," ")</f>
        <v xml:space="preserve"> </v>
      </c>
      <c r="AE240" s="140" t="str">
        <f>IF($N240="Complete",VLOOKUP($B240,'2C.Report TOS PostCall'!$B$2:$U$842,15,FALSE)," ")</f>
        <v xml:space="preserve"> </v>
      </c>
      <c r="AF240" s="140" t="str">
        <f>IF($N240="Complete",VLOOKUP($B240,'2C.Report TOS PostCall'!$B$2:$U$842,17,FALSE)," ")</f>
        <v xml:space="preserve"> </v>
      </c>
      <c r="AK240" s="17"/>
    </row>
    <row r="241" spans="1:37" s="16" customFormat="1">
      <c r="A241" s="18">
        <v>230</v>
      </c>
      <c r="B241" s="19"/>
      <c r="C241" s="19"/>
      <c r="D241" s="19"/>
      <c r="E241" s="22"/>
      <c r="F241" s="20"/>
      <c r="G241" s="20"/>
      <c r="H241" s="22"/>
      <c r="I241" s="21"/>
      <c r="J241" s="26"/>
      <c r="K241" s="26"/>
      <c r="L241" s="26"/>
      <c r="M241" s="24"/>
      <c r="N241" s="62"/>
      <c r="O241" s="140" t="str">
        <f>IF($N241="Complete",IF(NOT(ISBLANK(J241)),VLOOKUP(J241,'2D.Report SMS TYN'!$D$5:$J$1005,7,FALSE),""),"")</f>
        <v/>
      </c>
      <c r="P241" s="140" t="str">
        <f>IF($N241="Complete",IF(NOT(ISBLANK(K241)),VLOOKUP(K241,'2D.Report SMS TYN'!$D$5:$J$1005,7,FALSE),""),"")</f>
        <v/>
      </c>
      <c r="Q241" s="140" t="str">
        <f>IF($N241="Complete",IF(NOT(ISBLANK(L241)),VLOOKUP(L241,'2D.Report SMS TYN'!$D$5:$J$1005,7,FALSE),""),"")</f>
        <v/>
      </c>
      <c r="R241" s="140" t="str">
        <f>IF(N241="Complete",IF(COUNTIF($J$12:$J241,$J241)+COUNTIF($K$12:$K241,$J241)+COUNTIF($L$12:$L241,$J241)&gt;1,"Data Duplicate",""),"")</f>
        <v/>
      </c>
      <c r="S241" s="140" t="str">
        <f>IF($N241="Complete",VLOOKUP($B241,'2C.Report TOS PostCall'!$B$2:$U$842,2,FALSE)," ")</f>
        <v xml:space="preserve"> </v>
      </c>
      <c r="T241" s="140" t="str">
        <f>IF($N241="Complete",VLOOKUP($B241,'2C.Report TOS PostCall'!$B$2:$U$842,4,FALSE)," ")</f>
        <v xml:space="preserve"> </v>
      </c>
      <c r="U241" s="140" t="str">
        <f>IF($N241="Complete",VLOOKUP($B241,'2C.Report TOS PostCall'!$B$2:$U$842,7,FALSE)," ")</f>
        <v xml:space="preserve"> </v>
      </c>
      <c r="V241" s="140" t="str">
        <f>IF($N241="Complete",VLOOKUP($B241,'2C.Report TOS PostCall'!$B$2:$U$842,5,FALSE)," ")</f>
        <v xml:space="preserve"> </v>
      </c>
      <c r="W241" s="140" t="str">
        <f>IF($N241="Complete",VLOOKUP($B241,'2C.Report TOS PostCall'!$B$2:$U$842,6,FALSE)," ")</f>
        <v xml:space="preserve"> </v>
      </c>
      <c r="X241" s="140" t="str">
        <f>IF($N241="Complete",VLOOKUP($B241,'2C.Report TOS PostCall'!$B$2:$U$842,8,FALSE)," ")</f>
        <v xml:space="preserve"> </v>
      </c>
      <c r="Y241" s="140" t="str">
        <f>IF($N241="Complete",VLOOKUP($B241,'2C.Report TOS PostCall'!$B$2:$U$842,9,FALSE)," ")</f>
        <v xml:space="preserve"> </v>
      </c>
      <c r="Z241" s="140" t="str">
        <f>IF($N241="Complete",VLOOKUP($B241,'2C.Report TOS PostCall'!$B$2:$U$842,11,FALSE)," ")</f>
        <v xml:space="preserve"> </v>
      </c>
      <c r="AA241" s="140" t="str">
        <f>IF($N241="Complete",VLOOKUP($B241,'2C.Report TOS PostCall'!$B$2:$U$842,12,FALSE)," ")</f>
        <v xml:space="preserve"> </v>
      </c>
      <c r="AB241" s="140" t="str">
        <f>IF($N241="Complete",VLOOKUP($B241,'2C.Report TOS PostCall'!$B$2:$U$842,13,FALSE)," ")</f>
        <v xml:space="preserve"> </v>
      </c>
      <c r="AC241" s="140" t="str">
        <f>IF($N241="Complete",VLOOKUP($B241,'2C.Report TOS PostCall'!$B$2:$U$842,14,FALSE)," ")</f>
        <v xml:space="preserve"> </v>
      </c>
      <c r="AD241" s="140" t="str">
        <f>IF($N241="Complete",VLOOKUP($B241,'2C.Report TOS PostCall'!$B$2:$U$842,16,FALSE)," ")</f>
        <v xml:space="preserve"> </v>
      </c>
      <c r="AE241" s="140" t="str">
        <f>IF($N241="Complete",VLOOKUP($B241,'2C.Report TOS PostCall'!$B$2:$U$842,15,FALSE)," ")</f>
        <v xml:space="preserve"> </v>
      </c>
      <c r="AF241" s="140" t="str">
        <f>IF($N241="Complete",VLOOKUP($B241,'2C.Report TOS PostCall'!$B$2:$U$842,17,FALSE)," ")</f>
        <v xml:space="preserve"> </v>
      </c>
      <c r="AK241" s="17"/>
    </row>
    <row r="242" spans="1:37" s="16" customFormat="1">
      <c r="A242" s="18">
        <v>231</v>
      </c>
      <c r="B242" s="19"/>
      <c r="C242" s="19"/>
      <c r="D242" s="19"/>
      <c r="E242" s="22"/>
      <c r="F242" s="20"/>
      <c r="G242" s="20"/>
      <c r="H242" s="22"/>
      <c r="I242" s="21"/>
      <c r="J242" s="26"/>
      <c r="K242" s="26"/>
      <c r="L242" s="26"/>
      <c r="M242" s="24"/>
      <c r="N242" s="62"/>
      <c r="O242" s="140" t="str">
        <f>IF($N242="Complete",IF(NOT(ISBLANK(J242)),VLOOKUP(J242,'2D.Report SMS TYN'!$D$5:$J$1005,7,FALSE),""),"")</f>
        <v/>
      </c>
      <c r="P242" s="140" t="str">
        <f>IF($N242="Complete",IF(NOT(ISBLANK(K242)),VLOOKUP(K242,'2D.Report SMS TYN'!$D$5:$J$1005,7,FALSE),""),"")</f>
        <v/>
      </c>
      <c r="Q242" s="140" t="str">
        <f>IF($N242="Complete",IF(NOT(ISBLANK(L242)),VLOOKUP(L242,'2D.Report SMS TYN'!$D$5:$J$1005,7,FALSE),""),"")</f>
        <v/>
      </c>
      <c r="R242" s="140" t="str">
        <f>IF(N242="Complete",IF(COUNTIF($J$12:$J242,$J242)+COUNTIF($K$12:$K242,$J242)+COUNTIF($L$12:$L242,$J242)&gt;1,"Data Duplicate",""),"")</f>
        <v/>
      </c>
      <c r="S242" s="140" t="str">
        <f>IF($N242="Complete",VLOOKUP($B242,'2C.Report TOS PostCall'!$B$2:$U$842,2,FALSE)," ")</f>
        <v xml:space="preserve"> </v>
      </c>
      <c r="T242" s="140" t="str">
        <f>IF($N242="Complete",VLOOKUP($B242,'2C.Report TOS PostCall'!$B$2:$U$842,4,FALSE)," ")</f>
        <v xml:space="preserve"> </v>
      </c>
      <c r="U242" s="140" t="str">
        <f>IF($N242="Complete",VLOOKUP($B242,'2C.Report TOS PostCall'!$B$2:$U$842,7,FALSE)," ")</f>
        <v xml:space="preserve"> </v>
      </c>
      <c r="V242" s="140" t="str">
        <f>IF($N242="Complete",VLOOKUP($B242,'2C.Report TOS PostCall'!$B$2:$U$842,5,FALSE)," ")</f>
        <v xml:space="preserve"> </v>
      </c>
      <c r="W242" s="140" t="str">
        <f>IF($N242="Complete",VLOOKUP($B242,'2C.Report TOS PostCall'!$B$2:$U$842,6,FALSE)," ")</f>
        <v xml:space="preserve"> </v>
      </c>
      <c r="X242" s="140" t="str">
        <f>IF($N242="Complete",VLOOKUP($B242,'2C.Report TOS PostCall'!$B$2:$U$842,8,FALSE)," ")</f>
        <v xml:space="preserve"> </v>
      </c>
      <c r="Y242" s="140" t="str">
        <f>IF($N242="Complete",VLOOKUP($B242,'2C.Report TOS PostCall'!$B$2:$U$842,9,FALSE)," ")</f>
        <v xml:space="preserve"> </v>
      </c>
      <c r="Z242" s="140" t="str">
        <f>IF($N242="Complete",VLOOKUP($B242,'2C.Report TOS PostCall'!$B$2:$U$842,11,FALSE)," ")</f>
        <v xml:space="preserve"> </v>
      </c>
      <c r="AA242" s="140" t="str">
        <f>IF($N242="Complete",VLOOKUP($B242,'2C.Report TOS PostCall'!$B$2:$U$842,12,FALSE)," ")</f>
        <v xml:space="preserve"> </v>
      </c>
      <c r="AB242" s="140" t="str">
        <f>IF($N242="Complete",VLOOKUP($B242,'2C.Report TOS PostCall'!$B$2:$U$842,13,FALSE)," ")</f>
        <v xml:space="preserve"> </v>
      </c>
      <c r="AC242" s="140" t="str">
        <f>IF($N242="Complete",VLOOKUP($B242,'2C.Report TOS PostCall'!$B$2:$U$842,14,FALSE)," ")</f>
        <v xml:space="preserve"> </v>
      </c>
      <c r="AD242" s="140" t="str">
        <f>IF($N242="Complete",VLOOKUP($B242,'2C.Report TOS PostCall'!$B$2:$U$842,16,FALSE)," ")</f>
        <v xml:space="preserve"> </v>
      </c>
      <c r="AE242" s="140" t="str">
        <f>IF($N242="Complete",VLOOKUP($B242,'2C.Report TOS PostCall'!$B$2:$U$842,15,FALSE)," ")</f>
        <v xml:space="preserve"> </v>
      </c>
      <c r="AF242" s="140" t="str">
        <f>IF($N242="Complete",VLOOKUP($B242,'2C.Report TOS PostCall'!$B$2:$U$842,17,FALSE)," ")</f>
        <v xml:space="preserve"> </v>
      </c>
      <c r="AK242" s="17"/>
    </row>
    <row r="243" spans="1:37" s="16" customFormat="1">
      <c r="A243" s="18">
        <v>232</v>
      </c>
      <c r="B243" s="19"/>
      <c r="C243" s="19"/>
      <c r="D243" s="19"/>
      <c r="E243" s="22"/>
      <c r="F243" s="20"/>
      <c r="G243" s="20"/>
      <c r="H243" s="22"/>
      <c r="I243" s="21"/>
      <c r="J243" s="26"/>
      <c r="K243" s="26"/>
      <c r="L243" s="26"/>
      <c r="M243" s="24"/>
      <c r="N243" s="62"/>
      <c r="O243" s="140" t="str">
        <f>IF($N243="Complete",IF(NOT(ISBLANK(J243)),VLOOKUP(J243,'2D.Report SMS TYN'!$D$5:$J$1005,7,FALSE),""),"")</f>
        <v/>
      </c>
      <c r="P243" s="140" t="str">
        <f>IF($N243="Complete",IF(NOT(ISBLANK(K243)),VLOOKUP(K243,'2D.Report SMS TYN'!$D$5:$J$1005,7,FALSE),""),"")</f>
        <v/>
      </c>
      <c r="Q243" s="140" t="str">
        <f>IF($N243="Complete",IF(NOT(ISBLANK(L243)),VLOOKUP(L243,'2D.Report SMS TYN'!$D$5:$J$1005,7,FALSE),""),"")</f>
        <v/>
      </c>
      <c r="R243" s="140" t="str">
        <f>IF(N243="Complete",IF(COUNTIF($J$12:$J243,$J243)+COUNTIF($K$12:$K243,$J243)+COUNTIF($L$12:$L243,$J243)&gt;1,"Data Duplicate",""),"")</f>
        <v/>
      </c>
      <c r="S243" s="140" t="str">
        <f>IF($N243="Complete",VLOOKUP($B243,'2C.Report TOS PostCall'!$B$2:$U$842,2,FALSE)," ")</f>
        <v xml:space="preserve"> </v>
      </c>
      <c r="T243" s="140" t="str">
        <f>IF($N243="Complete",VLOOKUP($B243,'2C.Report TOS PostCall'!$B$2:$U$842,4,FALSE)," ")</f>
        <v xml:space="preserve"> </v>
      </c>
      <c r="U243" s="140" t="str">
        <f>IF($N243="Complete",VLOOKUP($B243,'2C.Report TOS PostCall'!$B$2:$U$842,7,FALSE)," ")</f>
        <v xml:space="preserve"> </v>
      </c>
      <c r="V243" s="140" t="str">
        <f>IF($N243="Complete",VLOOKUP($B243,'2C.Report TOS PostCall'!$B$2:$U$842,5,FALSE)," ")</f>
        <v xml:space="preserve"> </v>
      </c>
      <c r="W243" s="140" t="str">
        <f>IF($N243="Complete",VLOOKUP($B243,'2C.Report TOS PostCall'!$B$2:$U$842,6,FALSE)," ")</f>
        <v xml:space="preserve"> </v>
      </c>
      <c r="X243" s="140" t="str">
        <f>IF($N243="Complete",VLOOKUP($B243,'2C.Report TOS PostCall'!$B$2:$U$842,8,FALSE)," ")</f>
        <v xml:space="preserve"> </v>
      </c>
      <c r="Y243" s="140" t="str">
        <f>IF($N243="Complete",VLOOKUP($B243,'2C.Report TOS PostCall'!$B$2:$U$842,9,FALSE)," ")</f>
        <v xml:space="preserve"> </v>
      </c>
      <c r="Z243" s="140" t="str">
        <f>IF($N243="Complete",VLOOKUP($B243,'2C.Report TOS PostCall'!$B$2:$U$842,11,FALSE)," ")</f>
        <v xml:space="preserve"> </v>
      </c>
      <c r="AA243" s="140" t="str">
        <f>IF($N243="Complete",VLOOKUP($B243,'2C.Report TOS PostCall'!$B$2:$U$842,12,FALSE)," ")</f>
        <v xml:space="preserve"> </v>
      </c>
      <c r="AB243" s="140" t="str">
        <f>IF($N243="Complete",VLOOKUP($B243,'2C.Report TOS PostCall'!$B$2:$U$842,13,FALSE)," ")</f>
        <v xml:space="preserve"> </v>
      </c>
      <c r="AC243" s="140" t="str">
        <f>IF($N243="Complete",VLOOKUP($B243,'2C.Report TOS PostCall'!$B$2:$U$842,14,FALSE)," ")</f>
        <v xml:space="preserve"> </v>
      </c>
      <c r="AD243" s="140" t="str">
        <f>IF($N243="Complete",VLOOKUP($B243,'2C.Report TOS PostCall'!$B$2:$U$842,16,FALSE)," ")</f>
        <v xml:space="preserve"> </v>
      </c>
      <c r="AE243" s="140" t="str">
        <f>IF($N243="Complete",VLOOKUP($B243,'2C.Report TOS PostCall'!$B$2:$U$842,15,FALSE)," ")</f>
        <v xml:space="preserve"> </v>
      </c>
      <c r="AF243" s="140" t="str">
        <f>IF($N243="Complete",VLOOKUP($B243,'2C.Report TOS PostCall'!$B$2:$U$842,17,FALSE)," ")</f>
        <v xml:space="preserve"> </v>
      </c>
      <c r="AK243" s="17"/>
    </row>
    <row r="244" spans="1:37" s="16" customFormat="1">
      <c r="A244" s="18">
        <v>233</v>
      </c>
      <c r="B244" s="19"/>
      <c r="C244" s="19"/>
      <c r="D244" s="19"/>
      <c r="E244" s="22"/>
      <c r="F244" s="20"/>
      <c r="G244" s="20"/>
      <c r="H244" s="22"/>
      <c r="I244" s="20"/>
      <c r="J244" s="26"/>
      <c r="K244" s="26"/>
      <c r="L244" s="26"/>
      <c r="M244" s="22"/>
      <c r="N244" s="62"/>
      <c r="O244" s="140" t="str">
        <f>IF($N244="Complete",IF(NOT(ISBLANK(J244)),VLOOKUP(J244,'2D.Report SMS TYN'!$D$5:$J$1005,7,FALSE),""),"")</f>
        <v/>
      </c>
      <c r="P244" s="140" t="str">
        <f>IF($N244="Complete",IF(NOT(ISBLANK(K244)),VLOOKUP(K244,'2D.Report SMS TYN'!$D$5:$J$1005,7,FALSE),""),"")</f>
        <v/>
      </c>
      <c r="Q244" s="140" t="str">
        <f>IF($N244="Complete",IF(NOT(ISBLANK(L244)),VLOOKUP(L244,'2D.Report SMS TYN'!$D$5:$J$1005,7,FALSE),""),"")</f>
        <v/>
      </c>
      <c r="R244" s="140" t="str">
        <f>IF(N244="Complete",IF(COUNTIF($J$12:$J244,$J244)+COUNTIF($K$12:$K244,$J244)+COUNTIF($L$12:$L244,$J244)&gt;1,"Data Duplicate",""),"")</f>
        <v/>
      </c>
      <c r="S244" s="140" t="str">
        <f>IF($N244="Complete",VLOOKUP($B244,'2C.Report TOS PostCall'!$B$2:$U$842,2,FALSE)," ")</f>
        <v xml:space="preserve"> </v>
      </c>
      <c r="T244" s="140" t="str">
        <f>IF($N244="Complete",VLOOKUP($B244,'2C.Report TOS PostCall'!$B$2:$U$842,4,FALSE)," ")</f>
        <v xml:space="preserve"> </v>
      </c>
      <c r="U244" s="140" t="str">
        <f>IF($N244="Complete",VLOOKUP($B244,'2C.Report TOS PostCall'!$B$2:$U$842,7,FALSE)," ")</f>
        <v xml:space="preserve"> </v>
      </c>
      <c r="V244" s="140" t="str">
        <f>IF($N244="Complete",VLOOKUP($B244,'2C.Report TOS PostCall'!$B$2:$U$842,5,FALSE)," ")</f>
        <v xml:space="preserve"> </v>
      </c>
      <c r="W244" s="140" t="str">
        <f>IF($N244="Complete",VLOOKUP($B244,'2C.Report TOS PostCall'!$B$2:$U$842,6,FALSE)," ")</f>
        <v xml:space="preserve"> </v>
      </c>
      <c r="X244" s="140" t="str">
        <f>IF($N244="Complete",VLOOKUP($B244,'2C.Report TOS PostCall'!$B$2:$U$842,8,FALSE)," ")</f>
        <v xml:space="preserve"> </v>
      </c>
      <c r="Y244" s="140" t="str">
        <f>IF($N244="Complete",VLOOKUP($B244,'2C.Report TOS PostCall'!$B$2:$U$842,9,FALSE)," ")</f>
        <v xml:space="preserve"> </v>
      </c>
      <c r="Z244" s="140" t="str">
        <f>IF($N244="Complete",VLOOKUP($B244,'2C.Report TOS PostCall'!$B$2:$U$842,11,FALSE)," ")</f>
        <v xml:space="preserve"> </v>
      </c>
      <c r="AA244" s="140" t="str">
        <f>IF($N244="Complete",VLOOKUP($B244,'2C.Report TOS PostCall'!$B$2:$U$842,12,FALSE)," ")</f>
        <v xml:space="preserve"> </v>
      </c>
      <c r="AB244" s="140" t="str">
        <f>IF($N244="Complete",VLOOKUP($B244,'2C.Report TOS PostCall'!$B$2:$U$842,13,FALSE)," ")</f>
        <v xml:space="preserve"> </v>
      </c>
      <c r="AC244" s="140" t="str">
        <f>IF($N244="Complete",VLOOKUP($B244,'2C.Report TOS PostCall'!$B$2:$U$842,14,FALSE)," ")</f>
        <v xml:space="preserve"> </v>
      </c>
      <c r="AD244" s="140" t="str">
        <f>IF($N244="Complete",VLOOKUP($B244,'2C.Report TOS PostCall'!$B$2:$U$842,16,FALSE)," ")</f>
        <v xml:space="preserve"> </v>
      </c>
      <c r="AE244" s="140" t="str">
        <f>IF($N244="Complete",VLOOKUP($B244,'2C.Report TOS PostCall'!$B$2:$U$842,15,FALSE)," ")</f>
        <v xml:space="preserve"> </v>
      </c>
      <c r="AF244" s="140" t="str">
        <f>IF($N244="Complete",VLOOKUP($B244,'2C.Report TOS PostCall'!$B$2:$U$842,17,FALSE)," ")</f>
        <v xml:space="preserve"> </v>
      </c>
      <c r="AK244" s="17"/>
    </row>
    <row r="245" spans="1:37" s="16" customFormat="1">
      <c r="A245" s="18">
        <v>234</v>
      </c>
      <c r="B245" s="19"/>
      <c r="C245" s="19"/>
      <c r="D245" s="19"/>
      <c r="E245" s="19"/>
      <c r="F245" s="20"/>
      <c r="G245" s="20"/>
      <c r="H245" s="28"/>
      <c r="I245" s="20"/>
      <c r="J245" s="23"/>
      <c r="K245" s="23"/>
      <c r="L245" s="23"/>
      <c r="M245" s="29"/>
      <c r="N245" s="62"/>
      <c r="O245" s="140" t="str">
        <f>IF($N245="Complete",IF(NOT(ISBLANK(J245)),VLOOKUP(J245,'2D.Report SMS TYN'!$D$5:$J$1005,7,FALSE),""),"")</f>
        <v/>
      </c>
      <c r="P245" s="140" t="str">
        <f>IF($N245="Complete",IF(NOT(ISBLANK(K245)),VLOOKUP(K245,'2D.Report SMS TYN'!$D$5:$J$1005,7,FALSE),""),"")</f>
        <v/>
      </c>
      <c r="Q245" s="140" t="str">
        <f>IF($N245="Complete",IF(NOT(ISBLANK(L245)),VLOOKUP(L245,'2D.Report SMS TYN'!$D$5:$J$1005,7,FALSE),""),"")</f>
        <v/>
      </c>
      <c r="R245" s="140" t="str">
        <f>IF(N245="Complete",IF(COUNTIF($J$12:$J245,$J245)+COUNTIF($K$12:$K245,$J245)+COUNTIF($L$12:$L245,$J245)&gt;1,"Data Duplicate",""),"")</f>
        <v/>
      </c>
      <c r="S245" s="140" t="str">
        <f>IF($N245="Complete",VLOOKUP($B245,'2C.Report TOS PostCall'!$B$2:$U$842,2,FALSE)," ")</f>
        <v xml:space="preserve"> </v>
      </c>
      <c r="T245" s="140" t="str">
        <f>IF($N245="Complete",VLOOKUP($B245,'2C.Report TOS PostCall'!$B$2:$U$842,4,FALSE)," ")</f>
        <v xml:space="preserve"> </v>
      </c>
      <c r="U245" s="140" t="str">
        <f>IF($N245="Complete",VLOOKUP($B245,'2C.Report TOS PostCall'!$B$2:$U$842,7,FALSE)," ")</f>
        <v xml:space="preserve"> </v>
      </c>
      <c r="V245" s="140" t="str">
        <f>IF($N245="Complete",VLOOKUP($B245,'2C.Report TOS PostCall'!$B$2:$U$842,5,FALSE)," ")</f>
        <v xml:space="preserve"> </v>
      </c>
      <c r="W245" s="140" t="str">
        <f>IF($N245="Complete",VLOOKUP($B245,'2C.Report TOS PostCall'!$B$2:$U$842,6,FALSE)," ")</f>
        <v xml:space="preserve"> </v>
      </c>
      <c r="X245" s="140" t="str">
        <f>IF($N245="Complete",VLOOKUP($B245,'2C.Report TOS PostCall'!$B$2:$U$842,8,FALSE)," ")</f>
        <v xml:space="preserve"> </v>
      </c>
      <c r="Y245" s="140" t="str">
        <f>IF($N245="Complete",VLOOKUP($B245,'2C.Report TOS PostCall'!$B$2:$U$842,9,FALSE)," ")</f>
        <v xml:space="preserve"> </v>
      </c>
      <c r="Z245" s="140" t="str">
        <f>IF($N245="Complete",VLOOKUP($B245,'2C.Report TOS PostCall'!$B$2:$U$842,11,FALSE)," ")</f>
        <v xml:space="preserve"> </v>
      </c>
      <c r="AA245" s="140" t="str">
        <f>IF($N245="Complete",VLOOKUP($B245,'2C.Report TOS PostCall'!$B$2:$U$842,12,FALSE)," ")</f>
        <v xml:space="preserve"> </v>
      </c>
      <c r="AB245" s="140" t="str">
        <f>IF($N245="Complete",VLOOKUP($B245,'2C.Report TOS PostCall'!$B$2:$U$842,13,FALSE)," ")</f>
        <v xml:space="preserve"> </v>
      </c>
      <c r="AC245" s="140" t="str">
        <f>IF($N245="Complete",VLOOKUP($B245,'2C.Report TOS PostCall'!$B$2:$U$842,14,FALSE)," ")</f>
        <v xml:space="preserve"> </v>
      </c>
      <c r="AD245" s="140" t="str">
        <f>IF($N245="Complete",VLOOKUP($B245,'2C.Report TOS PostCall'!$B$2:$U$842,16,FALSE)," ")</f>
        <v xml:space="preserve"> </v>
      </c>
      <c r="AE245" s="140" t="str">
        <f>IF($N245="Complete",VLOOKUP($B245,'2C.Report TOS PostCall'!$B$2:$U$842,15,FALSE)," ")</f>
        <v xml:space="preserve"> </v>
      </c>
      <c r="AF245" s="140" t="str">
        <f>IF($N245="Complete",VLOOKUP($B245,'2C.Report TOS PostCall'!$B$2:$U$842,17,FALSE)," ")</f>
        <v xml:space="preserve"> </v>
      </c>
      <c r="AK245" s="17"/>
    </row>
    <row r="246" spans="1:37" s="16" customFormat="1">
      <c r="A246" s="18">
        <v>235</v>
      </c>
      <c r="B246" s="19"/>
      <c r="C246" s="19"/>
      <c r="D246" s="19"/>
      <c r="E246" s="22"/>
      <c r="F246" s="20"/>
      <c r="G246" s="20"/>
      <c r="H246" s="21"/>
      <c r="I246" s="20"/>
      <c r="J246" s="25"/>
      <c r="K246" s="25"/>
      <c r="L246" s="25"/>
      <c r="M246" s="21"/>
      <c r="N246" s="62"/>
      <c r="O246" s="140" t="str">
        <f>IF($N246="Complete",IF(NOT(ISBLANK(J246)),VLOOKUP(J246,'2D.Report SMS TYN'!$D$5:$J$1005,7,FALSE),""),"")</f>
        <v/>
      </c>
      <c r="P246" s="140" t="str">
        <f>IF($N246="Complete",IF(NOT(ISBLANK(K246)),VLOOKUP(K246,'2D.Report SMS TYN'!$D$5:$J$1005,7,FALSE),""),"")</f>
        <v/>
      </c>
      <c r="Q246" s="140" t="str">
        <f>IF($N246="Complete",IF(NOT(ISBLANK(L246)),VLOOKUP(L246,'2D.Report SMS TYN'!$D$5:$J$1005,7,FALSE),""),"")</f>
        <v/>
      </c>
      <c r="R246" s="140" t="str">
        <f>IF(N246="Complete",IF(COUNTIF($J$12:$J246,$J246)+COUNTIF($K$12:$K246,$J246)+COUNTIF($L$12:$L246,$J246)&gt;1,"Data Duplicate",""),"")</f>
        <v/>
      </c>
      <c r="S246" s="140" t="str">
        <f>IF($N246="Complete",VLOOKUP($B246,'2C.Report TOS PostCall'!$B$2:$U$842,2,FALSE)," ")</f>
        <v xml:space="preserve"> </v>
      </c>
      <c r="T246" s="140" t="str">
        <f>IF($N246="Complete",VLOOKUP($B246,'2C.Report TOS PostCall'!$B$2:$U$842,4,FALSE)," ")</f>
        <v xml:space="preserve"> </v>
      </c>
      <c r="U246" s="140" t="str">
        <f>IF($N246="Complete",VLOOKUP($B246,'2C.Report TOS PostCall'!$B$2:$U$842,7,FALSE)," ")</f>
        <v xml:space="preserve"> </v>
      </c>
      <c r="V246" s="140" t="str">
        <f>IF($N246="Complete",VLOOKUP($B246,'2C.Report TOS PostCall'!$B$2:$U$842,5,FALSE)," ")</f>
        <v xml:space="preserve"> </v>
      </c>
      <c r="W246" s="140" t="str">
        <f>IF($N246="Complete",VLOOKUP($B246,'2C.Report TOS PostCall'!$B$2:$U$842,6,FALSE)," ")</f>
        <v xml:space="preserve"> </v>
      </c>
      <c r="X246" s="140" t="str">
        <f>IF($N246="Complete",VLOOKUP($B246,'2C.Report TOS PostCall'!$B$2:$U$842,8,FALSE)," ")</f>
        <v xml:space="preserve"> </v>
      </c>
      <c r="Y246" s="140" t="str">
        <f>IF($N246="Complete",VLOOKUP($B246,'2C.Report TOS PostCall'!$B$2:$U$842,9,FALSE)," ")</f>
        <v xml:space="preserve"> </v>
      </c>
      <c r="Z246" s="140" t="str">
        <f>IF($N246="Complete",VLOOKUP($B246,'2C.Report TOS PostCall'!$B$2:$U$842,11,FALSE)," ")</f>
        <v xml:space="preserve"> </v>
      </c>
      <c r="AA246" s="140" t="str">
        <f>IF($N246="Complete",VLOOKUP($B246,'2C.Report TOS PostCall'!$B$2:$U$842,12,FALSE)," ")</f>
        <v xml:space="preserve"> </v>
      </c>
      <c r="AB246" s="140" t="str">
        <f>IF($N246="Complete",VLOOKUP($B246,'2C.Report TOS PostCall'!$B$2:$U$842,13,FALSE)," ")</f>
        <v xml:space="preserve"> </v>
      </c>
      <c r="AC246" s="140" t="str">
        <f>IF($N246="Complete",VLOOKUP($B246,'2C.Report TOS PostCall'!$B$2:$U$842,14,FALSE)," ")</f>
        <v xml:space="preserve"> </v>
      </c>
      <c r="AD246" s="140" t="str">
        <f>IF($N246="Complete",VLOOKUP($B246,'2C.Report TOS PostCall'!$B$2:$U$842,16,FALSE)," ")</f>
        <v xml:space="preserve"> </v>
      </c>
      <c r="AE246" s="140" t="str">
        <f>IF($N246="Complete",VLOOKUP($B246,'2C.Report TOS PostCall'!$B$2:$U$842,15,FALSE)," ")</f>
        <v xml:space="preserve"> </v>
      </c>
      <c r="AF246" s="140" t="str">
        <f>IF($N246="Complete",VLOOKUP($B246,'2C.Report TOS PostCall'!$B$2:$U$842,17,FALSE)," ")</f>
        <v xml:space="preserve"> </v>
      </c>
      <c r="AK246" s="17"/>
    </row>
    <row r="247" spans="1:37" s="16" customFormat="1">
      <c r="A247" s="18">
        <v>236</v>
      </c>
      <c r="B247" s="19"/>
      <c r="C247" s="19"/>
      <c r="D247" s="19"/>
      <c r="E247" s="19"/>
      <c r="F247" s="20"/>
      <c r="G247" s="20"/>
      <c r="H247" s="28"/>
      <c r="I247" s="20"/>
      <c r="J247" s="23"/>
      <c r="K247" s="23"/>
      <c r="L247" s="23"/>
      <c r="M247" s="29"/>
      <c r="N247" s="62"/>
      <c r="O247" s="140" t="str">
        <f>IF($N247="Complete",IF(NOT(ISBLANK(J247)),VLOOKUP(J247,'2D.Report SMS TYN'!$D$5:$J$1005,7,FALSE),""),"")</f>
        <v/>
      </c>
      <c r="P247" s="140" t="str">
        <f>IF($N247="Complete",IF(NOT(ISBLANK(K247)),VLOOKUP(K247,'2D.Report SMS TYN'!$D$5:$J$1005,7,FALSE),""),"")</f>
        <v/>
      </c>
      <c r="Q247" s="140" t="str">
        <f>IF($N247="Complete",IF(NOT(ISBLANK(L247)),VLOOKUP(L247,'2D.Report SMS TYN'!$D$5:$J$1005,7,FALSE),""),"")</f>
        <v/>
      </c>
      <c r="R247" s="140" t="str">
        <f>IF(N247="Complete",IF(COUNTIF($J$12:$J247,$J247)+COUNTIF($K$12:$K247,$J247)+COUNTIF($L$12:$L247,$J247)&gt;1,"Data Duplicate",""),"")</f>
        <v/>
      </c>
      <c r="S247" s="140" t="str">
        <f>IF($N247="Complete",VLOOKUP($B247,'2C.Report TOS PostCall'!$B$2:$U$842,2,FALSE)," ")</f>
        <v xml:space="preserve"> </v>
      </c>
      <c r="T247" s="140" t="str">
        <f>IF($N247="Complete",VLOOKUP($B247,'2C.Report TOS PostCall'!$B$2:$U$842,4,FALSE)," ")</f>
        <v xml:space="preserve"> </v>
      </c>
      <c r="U247" s="140" t="str">
        <f>IF($N247="Complete",VLOOKUP($B247,'2C.Report TOS PostCall'!$B$2:$U$842,7,FALSE)," ")</f>
        <v xml:space="preserve"> </v>
      </c>
      <c r="V247" s="140" t="str">
        <f>IF($N247="Complete",VLOOKUP($B247,'2C.Report TOS PostCall'!$B$2:$U$842,5,FALSE)," ")</f>
        <v xml:space="preserve"> </v>
      </c>
      <c r="W247" s="140" t="str">
        <f>IF($N247="Complete",VLOOKUP($B247,'2C.Report TOS PostCall'!$B$2:$U$842,6,FALSE)," ")</f>
        <v xml:space="preserve"> </v>
      </c>
      <c r="X247" s="140" t="str">
        <f>IF($N247="Complete",VLOOKUP($B247,'2C.Report TOS PostCall'!$B$2:$U$842,8,FALSE)," ")</f>
        <v xml:space="preserve"> </v>
      </c>
      <c r="Y247" s="140" t="str">
        <f>IF($N247="Complete",VLOOKUP($B247,'2C.Report TOS PostCall'!$B$2:$U$842,9,FALSE)," ")</f>
        <v xml:space="preserve"> </v>
      </c>
      <c r="Z247" s="140" t="str">
        <f>IF($N247="Complete",VLOOKUP($B247,'2C.Report TOS PostCall'!$B$2:$U$842,11,FALSE)," ")</f>
        <v xml:space="preserve"> </v>
      </c>
      <c r="AA247" s="140" t="str">
        <f>IF($N247="Complete",VLOOKUP($B247,'2C.Report TOS PostCall'!$B$2:$U$842,12,FALSE)," ")</f>
        <v xml:space="preserve"> </v>
      </c>
      <c r="AB247" s="140" t="str">
        <f>IF($N247="Complete",VLOOKUP($B247,'2C.Report TOS PostCall'!$B$2:$U$842,13,FALSE)," ")</f>
        <v xml:space="preserve"> </v>
      </c>
      <c r="AC247" s="140" t="str">
        <f>IF($N247="Complete",VLOOKUP($B247,'2C.Report TOS PostCall'!$B$2:$U$842,14,FALSE)," ")</f>
        <v xml:space="preserve"> </v>
      </c>
      <c r="AD247" s="140" t="str">
        <f>IF($N247="Complete",VLOOKUP($B247,'2C.Report TOS PostCall'!$B$2:$U$842,16,FALSE)," ")</f>
        <v xml:space="preserve"> </v>
      </c>
      <c r="AE247" s="140" t="str">
        <f>IF($N247="Complete",VLOOKUP($B247,'2C.Report TOS PostCall'!$B$2:$U$842,15,FALSE)," ")</f>
        <v xml:space="preserve"> </v>
      </c>
      <c r="AF247" s="140" t="str">
        <f>IF($N247="Complete",VLOOKUP($B247,'2C.Report TOS PostCall'!$B$2:$U$842,17,FALSE)," ")</f>
        <v xml:space="preserve"> </v>
      </c>
      <c r="AK247" s="17"/>
    </row>
    <row r="248" spans="1:37" s="16" customFormat="1">
      <c r="A248" s="18">
        <v>237</v>
      </c>
      <c r="B248" s="19"/>
      <c r="C248" s="19"/>
      <c r="D248" s="19"/>
      <c r="E248" s="22"/>
      <c r="F248" s="20"/>
      <c r="G248" s="20"/>
      <c r="H248" s="21"/>
      <c r="I248" s="20"/>
      <c r="J248" s="25"/>
      <c r="K248" s="25"/>
      <c r="L248" s="25"/>
      <c r="M248" s="24"/>
      <c r="N248" s="62"/>
      <c r="O248" s="140" t="str">
        <f>IF($N248="Complete",IF(NOT(ISBLANK(J248)),VLOOKUP(J248,'2D.Report SMS TYN'!$D$5:$J$1005,7,FALSE),""),"")</f>
        <v/>
      </c>
      <c r="P248" s="140" t="str">
        <f>IF($N248="Complete",IF(NOT(ISBLANK(K248)),VLOOKUP(K248,'2D.Report SMS TYN'!$D$5:$J$1005,7,FALSE),""),"")</f>
        <v/>
      </c>
      <c r="Q248" s="140" t="str">
        <f>IF($N248="Complete",IF(NOT(ISBLANK(L248)),VLOOKUP(L248,'2D.Report SMS TYN'!$D$5:$J$1005,7,FALSE),""),"")</f>
        <v/>
      </c>
      <c r="R248" s="140" t="str">
        <f>IF(N248="Complete",IF(COUNTIF($J$12:$J248,$J248)+COUNTIF($K$12:$K248,$J248)+COUNTIF($L$12:$L248,$J248)&gt;1,"Data Duplicate",""),"")</f>
        <v/>
      </c>
      <c r="S248" s="140" t="str">
        <f>IF($N248="Complete",VLOOKUP($B248,'2C.Report TOS PostCall'!$B$2:$U$842,2,FALSE)," ")</f>
        <v xml:space="preserve"> </v>
      </c>
      <c r="T248" s="140" t="str">
        <f>IF($N248="Complete",VLOOKUP($B248,'2C.Report TOS PostCall'!$B$2:$U$842,4,FALSE)," ")</f>
        <v xml:space="preserve"> </v>
      </c>
      <c r="U248" s="140" t="str">
        <f>IF($N248="Complete",VLOOKUP($B248,'2C.Report TOS PostCall'!$B$2:$U$842,7,FALSE)," ")</f>
        <v xml:space="preserve"> </v>
      </c>
      <c r="V248" s="140" t="str">
        <f>IF($N248="Complete",VLOOKUP($B248,'2C.Report TOS PostCall'!$B$2:$U$842,5,FALSE)," ")</f>
        <v xml:space="preserve"> </v>
      </c>
      <c r="W248" s="140" t="str">
        <f>IF($N248="Complete",VLOOKUP($B248,'2C.Report TOS PostCall'!$B$2:$U$842,6,FALSE)," ")</f>
        <v xml:space="preserve"> </v>
      </c>
      <c r="X248" s="140" t="str">
        <f>IF($N248="Complete",VLOOKUP($B248,'2C.Report TOS PostCall'!$B$2:$U$842,8,FALSE)," ")</f>
        <v xml:space="preserve"> </v>
      </c>
      <c r="Y248" s="140" t="str">
        <f>IF($N248="Complete",VLOOKUP($B248,'2C.Report TOS PostCall'!$B$2:$U$842,9,FALSE)," ")</f>
        <v xml:space="preserve"> </v>
      </c>
      <c r="Z248" s="140" t="str">
        <f>IF($N248="Complete",VLOOKUP($B248,'2C.Report TOS PostCall'!$B$2:$U$842,11,FALSE)," ")</f>
        <v xml:space="preserve"> </v>
      </c>
      <c r="AA248" s="140" t="str">
        <f>IF($N248="Complete",VLOOKUP($B248,'2C.Report TOS PostCall'!$B$2:$U$842,12,FALSE)," ")</f>
        <v xml:space="preserve"> </v>
      </c>
      <c r="AB248" s="140" t="str">
        <f>IF($N248="Complete",VLOOKUP($B248,'2C.Report TOS PostCall'!$B$2:$U$842,13,FALSE)," ")</f>
        <v xml:space="preserve"> </v>
      </c>
      <c r="AC248" s="140" t="str">
        <f>IF($N248="Complete",VLOOKUP($B248,'2C.Report TOS PostCall'!$B$2:$U$842,14,FALSE)," ")</f>
        <v xml:space="preserve"> </v>
      </c>
      <c r="AD248" s="140" t="str">
        <f>IF($N248="Complete",VLOOKUP($B248,'2C.Report TOS PostCall'!$B$2:$U$842,16,FALSE)," ")</f>
        <v xml:space="preserve"> </v>
      </c>
      <c r="AE248" s="140" t="str">
        <f>IF($N248="Complete",VLOOKUP($B248,'2C.Report TOS PostCall'!$B$2:$U$842,15,FALSE)," ")</f>
        <v xml:space="preserve"> </v>
      </c>
      <c r="AF248" s="140" t="str">
        <f>IF($N248="Complete",VLOOKUP($B248,'2C.Report TOS PostCall'!$B$2:$U$842,17,FALSE)," ")</f>
        <v xml:space="preserve"> </v>
      </c>
      <c r="AK248" s="17"/>
    </row>
    <row r="249" spans="1:37" s="16" customFormat="1">
      <c r="A249" s="18">
        <v>238</v>
      </c>
      <c r="B249" s="19"/>
      <c r="C249" s="19"/>
      <c r="D249" s="19"/>
      <c r="E249" s="22"/>
      <c r="F249" s="20"/>
      <c r="G249" s="20"/>
      <c r="H249" s="22"/>
      <c r="I249" s="20"/>
      <c r="J249" s="26"/>
      <c r="K249" s="26"/>
      <c r="L249" s="26"/>
      <c r="M249" s="22"/>
      <c r="N249" s="62"/>
      <c r="O249" s="140" t="str">
        <f>IF($N249="Complete",IF(NOT(ISBLANK(J249)),VLOOKUP(J249,'2D.Report SMS TYN'!$D$5:$J$1005,7,FALSE),""),"")</f>
        <v/>
      </c>
      <c r="P249" s="140" t="str">
        <f>IF($N249="Complete",IF(NOT(ISBLANK(K249)),VLOOKUP(K249,'2D.Report SMS TYN'!$D$5:$J$1005,7,FALSE),""),"")</f>
        <v/>
      </c>
      <c r="Q249" s="140" t="str">
        <f>IF($N249="Complete",IF(NOT(ISBLANK(L249)),VLOOKUP(L249,'2D.Report SMS TYN'!$D$5:$J$1005,7,FALSE),""),"")</f>
        <v/>
      </c>
      <c r="R249" s="140" t="str">
        <f>IF(N249="Complete",IF(COUNTIF($J$12:$J249,$J249)+COUNTIF($K$12:$K249,$J249)+COUNTIF($L$12:$L249,$J249)&gt;1,"Data Duplicate",""),"")</f>
        <v/>
      </c>
      <c r="S249" s="140" t="str">
        <f>IF($N249="Complete",VLOOKUP($B249,'2C.Report TOS PostCall'!$B$2:$U$842,2,FALSE)," ")</f>
        <v xml:space="preserve"> </v>
      </c>
      <c r="T249" s="140" t="str">
        <f>IF($N249="Complete",VLOOKUP($B249,'2C.Report TOS PostCall'!$B$2:$U$842,4,FALSE)," ")</f>
        <v xml:space="preserve"> </v>
      </c>
      <c r="U249" s="140" t="str">
        <f>IF($N249="Complete",VLOOKUP($B249,'2C.Report TOS PostCall'!$B$2:$U$842,7,FALSE)," ")</f>
        <v xml:space="preserve"> </v>
      </c>
      <c r="V249" s="140" t="str">
        <f>IF($N249="Complete",VLOOKUP($B249,'2C.Report TOS PostCall'!$B$2:$U$842,5,FALSE)," ")</f>
        <v xml:space="preserve"> </v>
      </c>
      <c r="W249" s="140" t="str">
        <f>IF($N249="Complete",VLOOKUP($B249,'2C.Report TOS PostCall'!$B$2:$U$842,6,FALSE)," ")</f>
        <v xml:space="preserve"> </v>
      </c>
      <c r="X249" s="140" t="str">
        <f>IF($N249="Complete",VLOOKUP($B249,'2C.Report TOS PostCall'!$B$2:$U$842,8,FALSE)," ")</f>
        <v xml:space="preserve"> </v>
      </c>
      <c r="Y249" s="140" t="str">
        <f>IF($N249="Complete",VLOOKUP($B249,'2C.Report TOS PostCall'!$B$2:$U$842,9,FALSE)," ")</f>
        <v xml:space="preserve"> </v>
      </c>
      <c r="Z249" s="140" t="str">
        <f>IF($N249="Complete",VLOOKUP($B249,'2C.Report TOS PostCall'!$B$2:$U$842,11,FALSE)," ")</f>
        <v xml:space="preserve"> </v>
      </c>
      <c r="AA249" s="140" t="str">
        <f>IF($N249="Complete",VLOOKUP($B249,'2C.Report TOS PostCall'!$B$2:$U$842,12,FALSE)," ")</f>
        <v xml:space="preserve"> </v>
      </c>
      <c r="AB249" s="140" t="str">
        <f>IF($N249="Complete",VLOOKUP($B249,'2C.Report TOS PostCall'!$B$2:$U$842,13,FALSE)," ")</f>
        <v xml:space="preserve"> </v>
      </c>
      <c r="AC249" s="140" t="str">
        <f>IF($N249="Complete",VLOOKUP($B249,'2C.Report TOS PostCall'!$B$2:$U$842,14,FALSE)," ")</f>
        <v xml:space="preserve"> </v>
      </c>
      <c r="AD249" s="140" t="str">
        <f>IF($N249="Complete",VLOOKUP($B249,'2C.Report TOS PostCall'!$B$2:$U$842,16,FALSE)," ")</f>
        <v xml:space="preserve"> </v>
      </c>
      <c r="AE249" s="140" t="str">
        <f>IF($N249="Complete",VLOOKUP($B249,'2C.Report TOS PostCall'!$B$2:$U$842,15,FALSE)," ")</f>
        <v xml:space="preserve"> </v>
      </c>
      <c r="AF249" s="140" t="str">
        <f>IF($N249="Complete",VLOOKUP($B249,'2C.Report TOS PostCall'!$B$2:$U$842,17,FALSE)," ")</f>
        <v xml:space="preserve"> </v>
      </c>
      <c r="AK249" s="17"/>
    </row>
    <row r="250" spans="1:37" s="16" customFormat="1">
      <c r="A250" s="18">
        <v>239</v>
      </c>
      <c r="B250" s="19"/>
      <c r="C250" s="19"/>
      <c r="D250" s="19"/>
      <c r="E250" s="19"/>
      <c r="F250" s="20"/>
      <c r="G250" s="20"/>
      <c r="H250" s="19"/>
      <c r="I250" s="20"/>
      <c r="J250" s="27"/>
      <c r="K250" s="27"/>
      <c r="L250" s="27"/>
      <c r="M250" s="29"/>
      <c r="N250" s="62"/>
      <c r="O250" s="140" t="str">
        <f>IF($N250="Complete",IF(NOT(ISBLANK(J250)),VLOOKUP(J250,'2D.Report SMS TYN'!$D$5:$J$1005,7,FALSE),""),"")</f>
        <v/>
      </c>
      <c r="P250" s="140" t="str">
        <f>IF($N250="Complete",IF(NOT(ISBLANK(K250)),VLOOKUP(K250,'2D.Report SMS TYN'!$D$5:$J$1005,7,FALSE),""),"")</f>
        <v/>
      </c>
      <c r="Q250" s="140" t="str">
        <f>IF($N250="Complete",IF(NOT(ISBLANK(L250)),VLOOKUP(L250,'2D.Report SMS TYN'!$D$5:$J$1005,7,FALSE),""),"")</f>
        <v/>
      </c>
      <c r="R250" s="140" t="str">
        <f>IF(N250="Complete",IF(COUNTIF($J$12:$J250,$J250)+COUNTIF($K$12:$K250,$J250)+COUNTIF($L$12:$L250,$J250)&gt;1,"Data Duplicate",""),"")</f>
        <v/>
      </c>
      <c r="S250" s="140" t="str">
        <f>IF($N250="Complete",VLOOKUP($B250,'2C.Report TOS PostCall'!$B$2:$U$842,2,FALSE)," ")</f>
        <v xml:space="preserve"> </v>
      </c>
      <c r="T250" s="140" t="str">
        <f>IF($N250="Complete",VLOOKUP($B250,'2C.Report TOS PostCall'!$B$2:$U$842,4,FALSE)," ")</f>
        <v xml:space="preserve"> </v>
      </c>
      <c r="U250" s="140" t="str">
        <f>IF($N250="Complete",VLOOKUP($B250,'2C.Report TOS PostCall'!$B$2:$U$842,7,FALSE)," ")</f>
        <v xml:space="preserve"> </v>
      </c>
      <c r="V250" s="140" t="str">
        <f>IF($N250="Complete",VLOOKUP($B250,'2C.Report TOS PostCall'!$B$2:$U$842,5,FALSE)," ")</f>
        <v xml:space="preserve"> </v>
      </c>
      <c r="W250" s="140" t="str">
        <f>IF($N250="Complete",VLOOKUP($B250,'2C.Report TOS PostCall'!$B$2:$U$842,6,FALSE)," ")</f>
        <v xml:space="preserve"> </v>
      </c>
      <c r="X250" s="140" t="str">
        <f>IF($N250="Complete",VLOOKUP($B250,'2C.Report TOS PostCall'!$B$2:$U$842,8,FALSE)," ")</f>
        <v xml:space="preserve"> </v>
      </c>
      <c r="Y250" s="140" t="str">
        <f>IF($N250="Complete",VLOOKUP($B250,'2C.Report TOS PostCall'!$B$2:$U$842,9,FALSE)," ")</f>
        <v xml:space="preserve"> </v>
      </c>
      <c r="Z250" s="140" t="str">
        <f>IF($N250="Complete",VLOOKUP($B250,'2C.Report TOS PostCall'!$B$2:$U$842,11,FALSE)," ")</f>
        <v xml:space="preserve"> </v>
      </c>
      <c r="AA250" s="140" t="str">
        <f>IF($N250="Complete",VLOOKUP($B250,'2C.Report TOS PostCall'!$B$2:$U$842,12,FALSE)," ")</f>
        <v xml:space="preserve"> </v>
      </c>
      <c r="AB250" s="140" t="str">
        <f>IF($N250="Complete",VLOOKUP($B250,'2C.Report TOS PostCall'!$B$2:$U$842,13,FALSE)," ")</f>
        <v xml:space="preserve"> </v>
      </c>
      <c r="AC250" s="140" t="str">
        <f>IF($N250="Complete",VLOOKUP($B250,'2C.Report TOS PostCall'!$B$2:$U$842,14,FALSE)," ")</f>
        <v xml:space="preserve"> </v>
      </c>
      <c r="AD250" s="140" t="str">
        <f>IF($N250="Complete",VLOOKUP($B250,'2C.Report TOS PostCall'!$B$2:$U$842,16,FALSE)," ")</f>
        <v xml:space="preserve"> </v>
      </c>
      <c r="AE250" s="140" t="str">
        <f>IF($N250="Complete",VLOOKUP($B250,'2C.Report TOS PostCall'!$B$2:$U$842,15,FALSE)," ")</f>
        <v xml:space="preserve"> </v>
      </c>
      <c r="AF250" s="140" t="str">
        <f>IF($N250="Complete",VLOOKUP($B250,'2C.Report TOS PostCall'!$B$2:$U$842,17,FALSE)," ")</f>
        <v xml:space="preserve"> </v>
      </c>
      <c r="AK250" s="17"/>
    </row>
    <row r="251" spans="1:37" s="16" customFormat="1">
      <c r="A251" s="18">
        <v>240</v>
      </c>
      <c r="B251" s="19"/>
      <c r="C251" s="19"/>
      <c r="D251" s="19"/>
      <c r="E251" s="22"/>
      <c r="F251" s="20"/>
      <c r="G251" s="20"/>
      <c r="H251" s="22"/>
      <c r="I251" s="20"/>
      <c r="J251" s="32"/>
      <c r="K251" s="32"/>
      <c r="L251" s="32"/>
      <c r="M251" s="22"/>
      <c r="N251" s="62"/>
      <c r="O251" s="140" t="str">
        <f>IF($N251="Complete",IF(NOT(ISBLANK(J251)),VLOOKUP(J251,'2D.Report SMS TYN'!$D$5:$J$1005,7,FALSE),""),"")</f>
        <v/>
      </c>
      <c r="P251" s="140" t="str">
        <f>IF($N251="Complete",IF(NOT(ISBLANK(K251)),VLOOKUP(K251,'2D.Report SMS TYN'!$D$5:$J$1005,7,FALSE),""),"")</f>
        <v/>
      </c>
      <c r="Q251" s="140" t="str">
        <f>IF($N251="Complete",IF(NOT(ISBLANK(L251)),VLOOKUP(L251,'2D.Report SMS TYN'!$D$5:$J$1005,7,FALSE),""),"")</f>
        <v/>
      </c>
      <c r="R251" s="140" t="str">
        <f>IF(N251="Complete",IF(COUNTIF($J$12:$J251,$J251)+COUNTIF($K$12:$K251,$J251)+COUNTIF($L$12:$L251,$J251)&gt;1,"Data Duplicate",""),"")</f>
        <v/>
      </c>
      <c r="S251" s="140" t="str">
        <f>IF($N251="Complete",VLOOKUP($B251,'2C.Report TOS PostCall'!$B$2:$U$842,2,FALSE)," ")</f>
        <v xml:space="preserve"> </v>
      </c>
      <c r="T251" s="140" t="str">
        <f>IF($N251="Complete",VLOOKUP($B251,'2C.Report TOS PostCall'!$B$2:$U$842,4,FALSE)," ")</f>
        <v xml:space="preserve"> </v>
      </c>
      <c r="U251" s="140" t="str">
        <f>IF($N251="Complete",VLOOKUP($B251,'2C.Report TOS PostCall'!$B$2:$U$842,7,FALSE)," ")</f>
        <v xml:space="preserve"> </v>
      </c>
      <c r="V251" s="140" t="str">
        <f>IF($N251="Complete",VLOOKUP($B251,'2C.Report TOS PostCall'!$B$2:$U$842,5,FALSE)," ")</f>
        <v xml:space="preserve"> </v>
      </c>
      <c r="W251" s="140" t="str">
        <f>IF($N251="Complete",VLOOKUP($B251,'2C.Report TOS PostCall'!$B$2:$U$842,6,FALSE)," ")</f>
        <v xml:space="preserve"> </v>
      </c>
      <c r="X251" s="140" t="str">
        <f>IF($N251="Complete",VLOOKUP($B251,'2C.Report TOS PostCall'!$B$2:$U$842,8,FALSE)," ")</f>
        <v xml:space="preserve"> </v>
      </c>
      <c r="Y251" s="140" t="str">
        <f>IF($N251="Complete",VLOOKUP($B251,'2C.Report TOS PostCall'!$B$2:$U$842,9,FALSE)," ")</f>
        <v xml:space="preserve"> </v>
      </c>
      <c r="Z251" s="140" t="str">
        <f>IF($N251="Complete",VLOOKUP($B251,'2C.Report TOS PostCall'!$B$2:$U$842,11,FALSE)," ")</f>
        <v xml:space="preserve"> </v>
      </c>
      <c r="AA251" s="140" t="str">
        <f>IF($N251="Complete",VLOOKUP($B251,'2C.Report TOS PostCall'!$B$2:$U$842,12,FALSE)," ")</f>
        <v xml:space="preserve"> </v>
      </c>
      <c r="AB251" s="140" t="str">
        <f>IF($N251="Complete",VLOOKUP($B251,'2C.Report TOS PostCall'!$B$2:$U$842,13,FALSE)," ")</f>
        <v xml:space="preserve"> </v>
      </c>
      <c r="AC251" s="140" t="str">
        <f>IF($N251="Complete",VLOOKUP($B251,'2C.Report TOS PostCall'!$B$2:$U$842,14,FALSE)," ")</f>
        <v xml:space="preserve"> </v>
      </c>
      <c r="AD251" s="140" t="str">
        <f>IF($N251="Complete",VLOOKUP($B251,'2C.Report TOS PostCall'!$B$2:$U$842,16,FALSE)," ")</f>
        <v xml:space="preserve"> </v>
      </c>
      <c r="AE251" s="140" t="str">
        <f>IF($N251="Complete",VLOOKUP($B251,'2C.Report TOS PostCall'!$B$2:$U$842,15,FALSE)," ")</f>
        <v xml:space="preserve"> </v>
      </c>
      <c r="AF251" s="140" t="str">
        <f>IF($N251="Complete",VLOOKUP($B251,'2C.Report TOS PostCall'!$B$2:$U$842,17,FALSE)," ")</f>
        <v xml:space="preserve"> </v>
      </c>
      <c r="AK251" s="17"/>
    </row>
    <row r="252" spans="1:37" s="16" customFormat="1">
      <c r="A252" s="18">
        <v>241</v>
      </c>
      <c r="B252" s="19"/>
      <c r="C252" s="19"/>
      <c r="D252" s="19"/>
      <c r="E252" s="22"/>
      <c r="F252" s="20"/>
      <c r="G252" s="20"/>
      <c r="H252" s="21"/>
      <c r="I252" s="20"/>
      <c r="J252" s="33"/>
      <c r="K252" s="33"/>
      <c r="L252" s="33"/>
      <c r="M252" s="21"/>
      <c r="N252" s="62"/>
      <c r="O252" s="140" t="str">
        <f>IF($N252="Complete",IF(NOT(ISBLANK(J252)),VLOOKUP(J252,'2D.Report SMS TYN'!$D$5:$J$1005,7,FALSE),""),"")</f>
        <v/>
      </c>
      <c r="P252" s="140" t="str">
        <f>IF($N252="Complete",IF(NOT(ISBLANK(K252)),VLOOKUP(K252,'2D.Report SMS TYN'!$D$5:$J$1005,7,FALSE),""),"")</f>
        <v/>
      </c>
      <c r="Q252" s="140" t="str">
        <f>IF($N252="Complete",IF(NOT(ISBLANK(L252)),VLOOKUP(L252,'2D.Report SMS TYN'!$D$5:$J$1005,7,FALSE),""),"")</f>
        <v/>
      </c>
      <c r="R252" s="140" t="str">
        <f>IF(N252="Complete",IF(COUNTIF($J$12:$J252,$J252)+COUNTIF($K$12:$K252,$J252)+COUNTIF($L$12:$L252,$J252)&gt;1,"Data Duplicate",""),"")</f>
        <v/>
      </c>
      <c r="S252" s="140" t="str">
        <f>IF($N252="Complete",VLOOKUP($B252,'2C.Report TOS PostCall'!$B$2:$U$842,2,FALSE)," ")</f>
        <v xml:space="preserve"> </v>
      </c>
      <c r="T252" s="140" t="str">
        <f>IF($N252="Complete",VLOOKUP($B252,'2C.Report TOS PostCall'!$B$2:$U$842,4,FALSE)," ")</f>
        <v xml:space="preserve"> </v>
      </c>
      <c r="U252" s="140" t="str">
        <f>IF($N252="Complete",VLOOKUP($B252,'2C.Report TOS PostCall'!$B$2:$U$842,7,FALSE)," ")</f>
        <v xml:space="preserve"> </v>
      </c>
      <c r="V252" s="140" t="str">
        <f>IF($N252="Complete",VLOOKUP($B252,'2C.Report TOS PostCall'!$B$2:$U$842,5,FALSE)," ")</f>
        <v xml:space="preserve"> </v>
      </c>
      <c r="W252" s="140" t="str">
        <f>IF($N252="Complete",VLOOKUP($B252,'2C.Report TOS PostCall'!$B$2:$U$842,6,FALSE)," ")</f>
        <v xml:space="preserve"> </v>
      </c>
      <c r="X252" s="140" t="str">
        <f>IF($N252="Complete",VLOOKUP($B252,'2C.Report TOS PostCall'!$B$2:$U$842,8,FALSE)," ")</f>
        <v xml:space="preserve"> </v>
      </c>
      <c r="Y252" s="140" t="str">
        <f>IF($N252="Complete",VLOOKUP($B252,'2C.Report TOS PostCall'!$B$2:$U$842,9,FALSE)," ")</f>
        <v xml:space="preserve"> </v>
      </c>
      <c r="Z252" s="140" t="str">
        <f>IF($N252="Complete",VLOOKUP($B252,'2C.Report TOS PostCall'!$B$2:$U$842,11,FALSE)," ")</f>
        <v xml:space="preserve"> </v>
      </c>
      <c r="AA252" s="140" t="str">
        <f>IF($N252="Complete",VLOOKUP($B252,'2C.Report TOS PostCall'!$B$2:$U$842,12,FALSE)," ")</f>
        <v xml:space="preserve"> </v>
      </c>
      <c r="AB252" s="140" t="str">
        <f>IF($N252="Complete",VLOOKUP($B252,'2C.Report TOS PostCall'!$B$2:$U$842,13,FALSE)," ")</f>
        <v xml:space="preserve"> </v>
      </c>
      <c r="AC252" s="140" t="str">
        <f>IF($N252="Complete",VLOOKUP($B252,'2C.Report TOS PostCall'!$B$2:$U$842,14,FALSE)," ")</f>
        <v xml:space="preserve"> </v>
      </c>
      <c r="AD252" s="140" t="str">
        <f>IF($N252="Complete",VLOOKUP($B252,'2C.Report TOS PostCall'!$B$2:$U$842,16,FALSE)," ")</f>
        <v xml:space="preserve"> </v>
      </c>
      <c r="AE252" s="140" t="str">
        <f>IF($N252="Complete",VLOOKUP($B252,'2C.Report TOS PostCall'!$B$2:$U$842,15,FALSE)," ")</f>
        <v xml:space="preserve"> </v>
      </c>
      <c r="AF252" s="140" t="str">
        <f>IF($N252="Complete",VLOOKUP($B252,'2C.Report TOS PostCall'!$B$2:$U$842,17,FALSE)," ")</f>
        <v xml:space="preserve"> </v>
      </c>
      <c r="AK252" s="17"/>
    </row>
    <row r="253" spans="1:37" s="16" customFormat="1">
      <c r="A253" s="18">
        <v>242</v>
      </c>
      <c r="B253" s="19"/>
      <c r="C253" s="19"/>
      <c r="D253" s="19"/>
      <c r="E253" s="19"/>
      <c r="F253" s="20"/>
      <c r="G253" s="20"/>
      <c r="H253" s="19"/>
      <c r="I253" s="20"/>
      <c r="J253" s="27"/>
      <c r="K253" s="27"/>
      <c r="L253" s="27"/>
      <c r="M253" s="29"/>
      <c r="N253" s="62"/>
      <c r="O253" s="140" t="str">
        <f>IF($N253="Complete",IF(NOT(ISBLANK(J253)),VLOOKUP(J253,'2D.Report SMS TYN'!$D$5:$J$1005,7,FALSE),""),"")</f>
        <v/>
      </c>
      <c r="P253" s="140" t="str">
        <f>IF($N253="Complete",IF(NOT(ISBLANK(K253)),VLOOKUP(K253,'2D.Report SMS TYN'!$D$5:$J$1005,7,FALSE),""),"")</f>
        <v/>
      </c>
      <c r="Q253" s="140" t="str">
        <f>IF($N253="Complete",IF(NOT(ISBLANK(L253)),VLOOKUP(L253,'2D.Report SMS TYN'!$D$5:$J$1005,7,FALSE),""),"")</f>
        <v/>
      </c>
      <c r="R253" s="140" t="str">
        <f>IF(N253="Complete",IF(COUNTIF($J$12:$J253,$J253)+COUNTIF($K$12:$K253,$J253)+COUNTIF($L$12:$L253,$J253)&gt;1,"Data Duplicate",""),"")</f>
        <v/>
      </c>
      <c r="S253" s="140" t="str">
        <f>IF($N253="Complete",VLOOKUP($B253,'2C.Report TOS PostCall'!$B$2:$U$842,2,FALSE)," ")</f>
        <v xml:space="preserve"> </v>
      </c>
      <c r="T253" s="140" t="str">
        <f>IF($N253="Complete",VLOOKUP($B253,'2C.Report TOS PostCall'!$B$2:$U$842,4,FALSE)," ")</f>
        <v xml:space="preserve"> </v>
      </c>
      <c r="U253" s="140" t="str">
        <f>IF($N253="Complete",VLOOKUP($B253,'2C.Report TOS PostCall'!$B$2:$U$842,7,FALSE)," ")</f>
        <v xml:space="preserve"> </v>
      </c>
      <c r="V253" s="140" t="str">
        <f>IF($N253="Complete",VLOOKUP($B253,'2C.Report TOS PostCall'!$B$2:$U$842,5,FALSE)," ")</f>
        <v xml:space="preserve"> </v>
      </c>
      <c r="W253" s="140" t="str">
        <f>IF($N253="Complete",VLOOKUP($B253,'2C.Report TOS PostCall'!$B$2:$U$842,6,FALSE)," ")</f>
        <v xml:space="preserve"> </v>
      </c>
      <c r="X253" s="140" t="str">
        <f>IF($N253="Complete",VLOOKUP($B253,'2C.Report TOS PostCall'!$B$2:$U$842,8,FALSE)," ")</f>
        <v xml:space="preserve"> </v>
      </c>
      <c r="Y253" s="140" t="str">
        <f>IF($N253="Complete",VLOOKUP($B253,'2C.Report TOS PostCall'!$B$2:$U$842,9,FALSE)," ")</f>
        <v xml:space="preserve"> </v>
      </c>
      <c r="Z253" s="140" t="str">
        <f>IF($N253="Complete",VLOOKUP($B253,'2C.Report TOS PostCall'!$B$2:$U$842,11,FALSE)," ")</f>
        <v xml:space="preserve"> </v>
      </c>
      <c r="AA253" s="140" t="str">
        <f>IF($N253="Complete",VLOOKUP($B253,'2C.Report TOS PostCall'!$B$2:$U$842,12,FALSE)," ")</f>
        <v xml:space="preserve"> </v>
      </c>
      <c r="AB253" s="140" t="str">
        <f>IF($N253="Complete",VLOOKUP($B253,'2C.Report TOS PostCall'!$B$2:$U$842,13,FALSE)," ")</f>
        <v xml:space="preserve"> </v>
      </c>
      <c r="AC253" s="140" t="str">
        <f>IF($N253="Complete",VLOOKUP($B253,'2C.Report TOS PostCall'!$B$2:$U$842,14,FALSE)," ")</f>
        <v xml:space="preserve"> </v>
      </c>
      <c r="AD253" s="140" t="str">
        <f>IF($N253="Complete",VLOOKUP($B253,'2C.Report TOS PostCall'!$B$2:$U$842,16,FALSE)," ")</f>
        <v xml:space="preserve"> </v>
      </c>
      <c r="AE253" s="140" t="str">
        <f>IF($N253="Complete",VLOOKUP($B253,'2C.Report TOS PostCall'!$B$2:$U$842,15,FALSE)," ")</f>
        <v xml:space="preserve"> </v>
      </c>
      <c r="AF253" s="140" t="str">
        <f>IF($N253="Complete",VLOOKUP($B253,'2C.Report TOS PostCall'!$B$2:$U$842,17,FALSE)," ")</f>
        <v xml:space="preserve"> </v>
      </c>
      <c r="AK253" s="17"/>
    </row>
    <row r="254" spans="1:37" s="16" customFormat="1">
      <c r="A254" s="18">
        <v>243</v>
      </c>
      <c r="B254" s="19"/>
      <c r="C254" s="19"/>
      <c r="D254" s="19"/>
      <c r="E254" s="22"/>
      <c r="F254" s="20"/>
      <c r="G254" s="20"/>
      <c r="H254" s="21"/>
      <c r="I254" s="20"/>
      <c r="J254" s="33"/>
      <c r="K254" s="33"/>
      <c r="L254" s="33"/>
      <c r="M254" s="21"/>
      <c r="N254" s="62"/>
      <c r="O254" s="140" t="str">
        <f>IF($N254="Complete",IF(NOT(ISBLANK(J254)),VLOOKUP(J254,'2D.Report SMS TYN'!$D$5:$J$1005,7,FALSE),""),"")</f>
        <v/>
      </c>
      <c r="P254" s="140" t="str">
        <f>IF($N254="Complete",IF(NOT(ISBLANK(K254)),VLOOKUP(K254,'2D.Report SMS TYN'!$D$5:$J$1005,7,FALSE),""),"")</f>
        <v/>
      </c>
      <c r="Q254" s="140" t="str">
        <f>IF($N254="Complete",IF(NOT(ISBLANK(L254)),VLOOKUP(L254,'2D.Report SMS TYN'!$D$5:$J$1005,7,FALSE),""),"")</f>
        <v/>
      </c>
      <c r="R254" s="140" t="str">
        <f>IF(N254="Complete",IF(COUNTIF($J$12:$J254,$J254)+COUNTIF($K$12:$K254,$J254)+COUNTIF($L$12:$L254,$J254)&gt;1,"Data Duplicate",""),"")</f>
        <v/>
      </c>
      <c r="S254" s="140" t="str">
        <f>IF($N254="Complete",VLOOKUP($B254,'2C.Report TOS PostCall'!$B$2:$U$842,2,FALSE)," ")</f>
        <v xml:space="preserve"> </v>
      </c>
      <c r="T254" s="140" t="str">
        <f>IF($N254="Complete",VLOOKUP($B254,'2C.Report TOS PostCall'!$B$2:$U$842,4,FALSE)," ")</f>
        <v xml:space="preserve"> </v>
      </c>
      <c r="U254" s="140" t="str">
        <f>IF($N254="Complete",VLOOKUP($B254,'2C.Report TOS PostCall'!$B$2:$U$842,7,FALSE)," ")</f>
        <v xml:space="preserve"> </v>
      </c>
      <c r="V254" s="140" t="str">
        <f>IF($N254="Complete",VLOOKUP($B254,'2C.Report TOS PostCall'!$B$2:$U$842,5,FALSE)," ")</f>
        <v xml:space="preserve"> </v>
      </c>
      <c r="W254" s="140" t="str">
        <f>IF($N254="Complete",VLOOKUP($B254,'2C.Report TOS PostCall'!$B$2:$U$842,6,FALSE)," ")</f>
        <v xml:space="preserve"> </v>
      </c>
      <c r="X254" s="140" t="str">
        <f>IF($N254="Complete",VLOOKUP($B254,'2C.Report TOS PostCall'!$B$2:$U$842,8,FALSE)," ")</f>
        <v xml:space="preserve"> </v>
      </c>
      <c r="Y254" s="140" t="str">
        <f>IF($N254="Complete",VLOOKUP($B254,'2C.Report TOS PostCall'!$B$2:$U$842,9,FALSE)," ")</f>
        <v xml:space="preserve"> </v>
      </c>
      <c r="Z254" s="140" t="str">
        <f>IF($N254="Complete",VLOOKUP($B254,'2C.Report TOS PostCall'!$B$2:$U$842,11,FALSE)," ")</f>
        <v xml:space="preserve"> </v>
      </c>
      <c r="AA254" s="140" t="str">
        <f>IF($N254="Complete",VLOOKUP($B254,'2C.Report TOS PostCall'!$B$2:$U$842,12,FALSE)," ")</f>
        <v xml:space="preserve"> </v>
      </c>
      <c r="AB254" s="140" t="str">
        <f>IF($N254="Complete",VLOOKUP($B254,'2C.Report TOS PostCall'!$B$2:$U$842,13,FALSE)," ")</f>
        <v xml:space="preserve"> </v>
      </c>
      <c r="AC254" s="140" t="str">
        <f>IF($N254="Complete",VLOOKUP($B254,'2C.Report TOS PostCall'!$B$2:$U$842,14,FALSE)," ")</f>
        <v xml:space="preserve"> </v>
      </c>
      <c r="AD254" s="140" t="str">
        <f>IF($N254="Complete",VLOOKUP($B254,'2C.Report TOS PostCall'!$B$2:$U$842,16,FALSE)," ")</f>
        <v xml:space="preserve"> </v>
      </c>
      <c r="AE254" s="140" t="str">
        <f>IF($N254="Complete",VLOOKUP($B254,'2C.Report TOS PostCall'!$B$2:$U$842,15,FALSE)," ")</f>
        <v xml:space="preserve"> </v>
      </c>
      <c r="AF254" s="140" t="str">
        <f>IF($N254="Complete",VLOOKUP($B254,'2C.Report TOS PostCall'!$B$2:$U$842,17,FALSE)," ")</f>
        <v xml:space="preserve"> </v>
      </c>
      <c r="AK254" s="17"/>
    </row>
    <row r="255" spans="1:37" s="16" customFormat="1">
      <c r="A255" s="18">
        <v>244</v>
      </c>
      <c r="B255" s="19"/>
      <c r="C255" s="19"/>
      <c r="D255" s="19"/>
      <c r="E255" s="22"/>
      <c r="F255" s="20"/>
      <c r="G255" s="20"/>
      <c r="H255" s="21"/>
      <c r="I255" s="20"/>
      <c r="J255" s="33"/>
      <c r="K255" s="33"/>
      <c r="L255" s="33"/>
      <c r="M255" s="21"/>
      <c r="N255" s="62"/>
      <c r="O255" s="140" t="str">
        <f>IF($N255="Complete",IF(NOT(ISBLANK(J255)),VLOOKUP(J255,'2D.Report SMS TYN'!$D$5:$J$1005,7,FALSE),""),"")</f>
        <v/>
      </c>
      <c r="P255" s="140" t="str">
        <f>IF($N255="Complete",IF(NOT(ISBLANK(K255)),VLOOKUP(K255,'2D.Report SMS TYN'!$D$5:$J$1005,7,FALSE),""),"")</f>
        <v/>
      </c>
      <c r="Q255" s="140" t="str">
        <f>IF($N255="Complete",IF(NOT(ISBLANK(L255)),VLOOKUP(L255,'2D.Report SMS TYN'!$D$5:$J$1005,7,FALSE),""),"")</f>
        <v/>
      </c>
      <c r="R255" s="140" t="str">
        <f>IF(N255="Complete",IF(COUNTIF($J$12:$J255,$J255)+COUNTIF($K$12:$K255,$J255)+COUNTIF($L$12:$L255,$J255)&gt;1,"Data Duplicate",""),"")</f>
        <v/>
      </c>
      <c r="S255" s="140" t="str">
        <f>IF($N255="Complete",VLOOKUP($B255,'2C.Report TOS PostCall'!$B$2:$U$842,2,FALSE)," ")</f>
        <v xml:space="preserve"> </v>
      </c>
      <c r="T255" s="140" t="str">
        <f>IF($N255="Complete",VLOOKUP($B255,'2C.Report TOS PostCall'!$B$2:$U$842,4,FALSE)," ")</f>
        <v xml:space="preserve"> </v>
      </c>
      <c r="U255" s="140" t="str">
        <f>IF($N255="Complete",VLOOKUP($B255,'2C.Report TOS PostCall'!$B$2:$U$842,7,FALSE)," ")</f>
        <v xml:space="preserve"> </v>
      </c>
      <c r="V255" s="140" t="str">
        <f>IF($N255="Complete",VLOOKUP($B255,'2C.Report TOS PostCall'!$B$2:$U$842,5,FALSE)," ")</f>
        <v xml:space="preserve"> </v>
      </c>
      <c r="W255" s="140" t="str">
        <f>IF($N255="Complete",VLOOKUP($B255,'2C.Report TOS PostCall'!$B$2:$U$842,6,FALSE)," ")</f>
        <v xml:space="preserve"> </v>
      </c>
      <c r="X255" s="140" t="str">
        <f>IF($N255="Complete",VLOOKUP($B255,'2C.Report TOS PostCall'!$B$2:$U$842,8,FALSE)," ")</f>
        <v xml:space="preserve"> </v>
      </c>
      <c r="Y255" s="140" t="str">
        <f>IF($N255="Complete",VLOOKUP($B255,'2C.Report TOS PostCall'!$B$2:$U$842,9,FALSE)," ")</f>
        <v xml:space="preserve"> </v>
      </c>
      <c r="Z255" s="140" t="str">
        <f>IF($N255="Complete",VLOOKUP($B255,'2C.Report TOS PostCall'!$B$2:$U$842,11,FALSE)," ")</f>
        <v xml:space="preserve"> </v>
      </c>
      <c r="AA255" s="140" t="str">
        <f>IF($N255="Complete",VLOOKUP($B255,'2C.Report TOS PostCall'!$B$2:$U$842,12,FALSE)," ")</f>
        <v xml:space="preserve"> </v>
      </c>
      <c r="AB255" s="140" t="str">
        <f>IF($N255="Complete",VLOOKUP($B255,'2C.Report TOS PostCall'!$B$2:$U$842,13,FALSE)," ")</f>
        <v xml:space="preserve"> </v>
      </c>
      <c r="AC255" s="140" t="str">
        <f>IF($N255="Complete",VLOOKUP($B255,'2C.Report TOS PostCall'!$B$2:$U$842,14,FALSE)," ")</f>
        <v xml:space="preserve"> </v>
      </c>
      <c r="AD255" s="140" t="str">
        <f>IF($N255="Complete",VLOOKUP($B255,'2C.Report TOS PostCall'!$B$2:$U$842,16,FALSE)," ")</f>
        <v xml:space="preserve"> </v>
      </c>
      <c r="AE255" s="140" t="str">
        <f>IF($N255="Complete",VLOOKUP($B255,'2C.Report TOS PostCall'!$B$2:$U$842,15,FALSE)," ")</f>
        <v xml:space="preserve"> </v>
      </c>
      <c r="AF255" s="140" t="str">
        <f>IF($N255="Complete",VLOOKUP($B255,'2C.Report TOS PostCall'!$B$2:$U$842,17,FALSE)," ")</f>
        <v xml:space="preserve"> </v>
      </c>
      <c r="AK255" s="17"/>
    </row>
    <row r="256" spans="1:37" s="16" customFormat="1">
      <c r="A256" s="18">
        <v>245</v>
      </c>
      <c r="B256" s="19"/>
      <c r="C256" s="19"/>
      <c r="D256" s="19"/>
      <c r="E256" s="19"/>
      <c r="F256" s="20"/>
      <c r="G256" s="20"/>
      <c r="H256" s="28"/>
      <c r="I256" s="20"/>
      <c r="J256" s="27"/>
      <c r="K256" s="27"/>
      <c r="L256" s="27"/>
      <c r="M256" s="29"/>
      <c r="N256" s="62"/>
      <c r="O256" s="140" t="str">
        <f>IF($N256="Complete",IF(NOT(ISBLANK(J256)),VLOOKUP(J256,'2D.Report SMS TYN'!$D$5:$J$1005,7,FALSE),""),"")</f>
        <v/>
      </c>
      <c r="P256" s="140" t="str">
        <f>IF($N256="Complete",IF(NOT(ISBLANK(K256)),VLOOKUP(K256,'2D.Report SMS TYN'!$D$5:$J$1005,7,FALSE),""),"")</f>
        <v/>
      </c>
      <c r="Q256" s="140" t="str">
        <f>IF($N256="Complete",IF(NOT(ISBLANK(L256)),VLOOKUP(L256,'2D.Report SMS TYN'!$D$5:$J$1005,7,FALSE),""),"")</f>
        <v/>
      </c>
      <c r="R256" s="140" t="str">
        <f>IF(N256="Complete",IF(COUNTIF($J$12:$J256,$J256)+COUNTIF($K$12:$K256,$J256)+COUNTIF($L$12:$L256,$J256)&gt;1,"Data Duplicate",""),"")</f>
        <v/>
      </c>
      <c r="S256" s="140" t="str">
        <f>IF($N256="Complete",VLOOKUP($B256,'2C.Report TOS PostCall'!$B$2:$U$842,2,FALSE)," ")</f>
        <v xml:space="preserve"> </v>
      </c>
      <c r="T256" s="140" t="str">
        <f>IF($N256="Complete",VLOOKUP($B256,'2C.Report TOS PostCall'!$B$2:$U$842,4,FALSE)," ")</f>
        <v xml:space="preserve"> </v>
      </c>
      <c r="U256" s="140" t="str">
        <f>IF($N256="Complete",VLOOKUP($B256,'2C.Report TOS PostCall'!$B$2:$U$842,7,FALSE)," ")</f>
        <v xml:space="preserve"> </v>
      </c>
      <c r="V256" s="140" t="str">
        <f>IF($N256="Complete",VLOOKUP($B256,'2C.Report TOS PostCall'!$B$2:$U$842,5,FALSE)," ")</f>
        <v xml:space="preserve"> </v>
      </c>
      <c r="W256" s="140" t="str">
        <f>IF($N256="Complete",VLOOKUP($B256,'2C.Report TOS PostCall'!$B$2:$U$842,6,FALSE)," ")</f>
        <v xml:space="preserve"> </v>
      </c>
      <c r="X256" s="140" t="str">
        <f>IF($N256="Complete",VLOOKUP($B256,'2C.Report TOS PostCall'!$B$2:$U$842,8,FALSE)," ")</f>
        <v xml:space="preserve"> </v>
      </c>
      <c r="Y256" s="140" t="str">
        <f>IF($N256="Complete",VLOOKUP($B256,'2C.Report TOS PostCall'!$B$2:$U$842,9,FALSE)," ")</f>
        <v xml:space="preserve"> </v>
      </c>
      <c r="Z256" s="140" t="str">
        <f>IF($N256="Complete",VLOOKUP($B256,'2C.Report TOS PostCall'!$B$2:$U$842,11,FALSE)," ")</f>
        <v xml:space="preserve"> </v>
      </c>
      <c r="AA256" s="140" t="str">
        <f>IF($N256="Complete",VLOOKUP($B256,'2C.Report TOS PostCall'!$B$2:$U$842,12,FALSE)," ")</f>
        <v xml:space="preserve"> </v>
      </c>
      <c r="AB256" s="140" t="str">
        <f>IF($N256="Complete",VLOOKUP($B256,'2C.Report TOS PostCall'!$B$2:$U$842,13,FALSE)," ")</f>
        <v xml:space="preserve"> </v>
      </c>
      <c r="AC256" s="140" t="str">
        <f>IF($N256="Complete",VLOOKUP($B256,'2C.Report TOS PostCall'!$B$2:$U$842,14,FALSE)," ")</f>
        <v xml:space="preserve"> </v>
      </c>
      <c r="AD256" s="140" t="str">
        <f>IF($N256="Complete",VLOOKUP($B256,'2C.Report TOS PostCall'!$B$2:$U$842,16,FALSE)," ")</f>
        <v xml:space="preserve"> </v>
      </c>
      <c r="AE256" s="140" t="str">
        <f>IF($N256="Complete",VLOOKUP($B256,'2C.Report TOS PostCall'!$B$2:$U$842,15,FALSE)," ")</f>
        <v xml:space="preserve"> </v>
      </c>
      <c r="AF256" s="140" t="str">
        <f>IF($N256="Complete",VLOOKUP($B256,'2C.Report TOS PostCall'!$B$2:$U$842,17,FALSE)," ")</f>
        <v xml:space="preserve"> </v>
      </c>
      <c r="AK256" s="17"/>
    </row>
    <row r="257" spans="1:37" s="16" customFormat="1">
      <c r="A257" s="18">
        <v>246</v>
      </c>
      <c r="B257" s="19"/>
      <c r="C257" s="19"/>
      <c r="D257" s="19"/>
      <c r="E257" s="19"/>
      <c r="F257" s="20"/>
      <c r="G257" s="20"/>
      <c r="H257" s="19"/>
      <c r="I257" s="20"/>
      <c r="J257" s="27"/>
      <c r="K257" s="27"/>
      <c r="L257" s="27"/>
      <c r="M257" s="29"/>
      <c r="N257" s="62"/>
      <c r="O257" s="140" t="str">
        <f>IF($N257="Complete",IF(NOT(ISBLANK(J257)),VLOOKUP(J257,'2D.Report SMS TYN'!$D$5:$J$1005,7,FALSE),""),"")</f>
        <v/>
      </c>
      <c r="P257" s="140" t="str">
        <f>IF($N257="Complete",IF(NOT(ISBLANK(K257)),VLOOKUP(K257,'2D.Report SMS TYN'!$D$5:$J$1005,7,FALSE),""),"")</f>
        <v/>
      </c>
      <c r="Q257" s="140" t="str">
        <f>IF($N257="Complete",IF(NOT(ISBLANK(L257)),VLOOKUP(L257,'2D.Report SMS TYN'!$D$5:$J$1005,7,FALSE),""),"")</f>
        <v/>
      </c>
      <c r="R257" s="140" t="str">
        <f>IF(N257="Complete",IF(COUNTIF($J$12:$J257,$J257)+COUNTIF($K$12:$K257,$J257)+COUNTIF($L$12:$L257,$J257)&gt;1,"Data Duplicate",""),"")</f>
        <v/>
      </c>
      <c r="S257" s="140" t="str">
        <f>IF($N257="Complete",VLOOKUP($B257,'2C.Report TOS PostCall'!$B$2:$U$842,2,FALSE)," ")</f>
        <v xml:space="preserve"> </v>
      </c>
      <c r="T257" s="140" t="str">
        <f>IF($N257="Complete",VLOOKUP($B257,'2C.Report TOS PostCall'!$B$2:$U$842,4,FALSE)," ")</f>
        <v xml:space="preserve"> </v>
      </c>
      <c r="U257" s="140" t="str">
        <f>IF($N257="Complete",VLOOKUP($B257,'2C.Report TOS PostCall'!$B$2:$U$842,7,FALSE)," ")</f>
        <v xml:space="preserve"> </v>
      </c>
      <c r="V257" s="140" t="str">
        <f>IF($N257="Complete",VLOOKUP($B257,'2C.Report TOS PostCall'!$B$2:$U$842,5,FALSE)," ")</f>
        <v xml:space="preserve"> </v>
      </c>
      <c r="W257" s="140" t="str">
        <f>IF($N257="Complete",VLOOKUP($B257,'2C.Report TOS PostCall'!$B$2:$U$842,6,FALSE)," ")</f>
        <v xml:space="preserve"> </v>
      </c>
      <c r="X257" s="140" t="str">
        <f>IF($N257="Complete",VLOOKUP($B257,'2C.Report TOS PostCall'!$B$2:$U$842,8,FALSE)," ")</f>
        <v xml:space="preserve"> </v>
      </c>
      <c r="Y257" s="140" t="str">
        <f>IF($N257="Complete",VLOOKUP($B257,'2C.Report TOS PostCall'!$B$2:$U$842,9,FALSE)," ")</f>
        <v xml:space="preserve"> </v>
      </c>
      <c r="Z257" s="140" t="str">
        <f>IF($N257="Complete",VLOOKUP($B257,'2C.Report TOS PostCall'!$B$2:$U$842,11,FALSE)," ")</f>
        <v xml:space="preserve"> </v>
      </c>
      <c r="AA257" s="140" t="str">
        <f>IF($N257="Complete",VLOOKUP($B257,'2C.Report TOS PostCall'!$B$2:$U$842,12,FALSE)," ")</f>
        <v xml:space="preserve"> </v>
      </c>
      <c r="AB257" s="140" t="str">
        <f>IF($N257="Complete",VLOOKUP($B257,'2C.Report TOS PostCall'!$B$2:$U$842,13,FALSE)," ")</f>
        <v xml:space="preserve"> </v>
      </c>
      <c r="AC257" s="140" t="str">
        <f>IF($N257="Complete",VLOOKUP($B257,'2C.Report TOS PostCall'!$B$2:$U$842,14,FALSE)," ")</f>
        <v xml:space="preserve"> </v>
      </c>
      <c r="AD257" s="140" t="str">
        <f>IF($N257="Complete",VLOOKUP($B257,'2C.Report TOS PostCall'!$B$2:$U$842,16,FALSE)," ")</f>
        <v xml:space="preserve"> </v>
      </c>
      <c r="AE257" s="140" t="str">
        <f>IF($N257="Complete",VLOOKUP($B257,'2C.Report TOS PostCall'!$B$2:$U$842,15,FALSE)," ")</f>
        <v xml:space="preserve"> </v>
      </c>
      <c r="AF257" s="140" t="str">
        <f>IF($N257="Complete",VLOOKUP($B257,'2C.Report TOS PostCall'!$B$2:$U$842,17,FALSE)," ")</f>
        <v xml:space="preserve"> </v>
      </c>
      <c r="AK257" s="17"/>
    </row>
    <row r="258" spans="1:37" s="16" customFormat="1">
      <c r="A258" s="18">
        <v>247</v>
      </c>
      <c r="B258" s="19"/>
      <c r="C258" s="19"/>
      <c r="D258" s="19"/>
      <c r="E258" s="22"/>
      <c r="F258" s="20"/>
      <c r="G258" s="20"/>
      <c r="H258" s="22"/>
      <c r="I258" s="20"/>
      <c r="J258" s="32"/>
      <c r="K258" s="32"/>
      <c r="L258" s="32"/>
      <c r="M258" s="22"/>
      <c r="N258" s="62"/>
      <c r="O258" s="140" t="str">
        <f>IF($N258="Complete",IF(NOT(ISBLANK(J258)),VLOOKUP(J258,'2D.Report SMS TYN'!$D$5:$J$1005,7,FALSE),""),"")</f>
        <v/>
      </c>
      <c r="P258" s="140" t="str">
        <f>IF($N258="Complete",IF(NOT(ISBLANK(K258)),VLOOKUP(K258,'2D.Report SMS TYN'!$D$5:$J$1005,7,FALSE),""),"")</f>
        <v/>
      </c>
      <c r="Q258" s="140" t="str">
        <f>IF($N258="Complete",IF(NOT(ISBLANK(L258)),VLOOKUP(L258,'2D.Report SMS TYN'!$D$5:$J$1005,7,FALSE),""),"")</f>
        <v/>
      </c>
      <c r="R258" s="140" t="str">
        <f>IF(N258="Complete",IF(COUNTIF($J$12:$J258,$J258)+COUNTIF($K$12:$K258,$J258)+COUNTIF($L$12:$L258,$J258)&gt;1,"Data Duplicate",""),"")</f>
        <v/>
      </c>
      <c r="S258" s="140" t="str">
        <f>IF($N258="Complete",VLOOKUP($B258,'2C.Report TOS PostCall'!$B$2:$U$842,2,FALSE)," ")</f>
        <v xml:space="preserve"> </v>
      </c>
      <c r="T258" s="140" t="str">
        <f>IF($N258="Complete",VLOOKUP($B258,'2C.Report TOS PostCall'!$B$2:$U$842,4,FALSE)," ")</f>
        <v xml:space="preserve"> </v>
      </c>
      <c r="U258" s="140" t="str">
        <f>IF($N258="Complete",VLOOKUP($B258,'2C.Report TOS PostCall'!$B$2:$U$842,7,FALSE)," ")</f>
        <v xml:space="preserve"> </v>
      </c>
      <c r="V258" s="140" t="str">
        <f>IF($N258="Complete",VLOOKUP($B258,'2C.Report TOS PostCall'!$B$2:$U$842,5,FALSE)," ")</f>
        <v xml:space="preserve"> </v>
      </c>
      <c r="W258" s="140" t="str">
        <f>IF($N258="Complete",VLOOKUP($B258,'2C.Report TOS PostCall'!$B$2:$U$842,6,FALSE)," ")</f>
        <v xml:space="preserve"> </v>
      </c>
      <c r="X258" s="140" t="str">
        <f>IF($N258="Complete",VLOOKUP($B258,'2C.Report TOS PostCall'!$B$2:$U$842,8,FALSE)," ")</f>
        <v xml:space="preserve"> </v>
      </c>
      <c r="Y258" s="140" t="str">
        <f>IF($N258="Complete",VLOOKUP($B258,'2C.Report TOS PostCall'!$B$2:$U$842,9,FALSE)," ")</f>
        <v xml:space="preserve"> </v>
      </c>
      <c r="Z258" s="140" t="str">
        <f>IF($N258="Complete",VLOOKUP($B258,'2C.Report TOS PostCall'!$B$2:$U$842,11,FALSE)," ")</f>
        <v xml:space="preserve"> </v>
      </c>
      <c r="AA258" s="140" t="str">
        <f>IF($N258="Complete",VLOOKUP($B258,'2C.Report TOS PostCall'!$B$2:$U$842,12,FALSE)," ")</f>
        <v xml:space="preserve"> </v>
      </c>
      <c r="AB258" s="140" t="str">
        <f>IF($N258="Complete",VLOOKUP($B258,'2C.Report TOS PostCall'!$B$2:$U$842,13,FALSE)," ")</f>
        <v xml:space="preserve"> </v>
      </c>
      <c r="AC258" s="140" t="str">
        <f>IF($N258="Complete",VLOOKUP($B258,'2C.Report TOS PostCall'!$B$2:$U$842,14,FALSE)," ")</f>
        <v xml:space="preserve"> </v>
      </c>
      <c r="AD258" s="140" t="str">
        <f>IF($N258="Complete",VLOOKUP($B258,'2C.Report TOS PostCall'!$B$2:$U$842,16,FALSE)," ")</f>
        <v xml:space="preserve"> </v>
      </c>
      <c r="AE258" s="140" t="str">
        <f>IF($N258="Complete",VLOOKUP($B258,'2C.Report TOS PostCall'!$B$2:$U$842,15,FALSE)," ")</f>
        <v xml:space="preserve"> </v>
      </c>
      <c r="AF258" s="140" t="str">
        <f>IF($N258="Complete",VLOOKUP($B258,'2C.Report TOS PostCall'!$B$2:$U$842,17,FALSE)," ")</f>
        <v xml:space="preserve"> </v>
      </c>
      <c r="AK258" s="17"/>
    </row>
    <row r="259" spans="1:37" s="16" customFormat="1">
      <c r="A259" s="18">
        <v>248</v>
      </c>
      <c r="B259" s="19"/>
      <c r="C259" s="19"/>
      <c r="D259" s="19"/>
      <c r="E259" s="22"/>
      <c r="F259" s="20"/>
      <c r="G259" s="20"/>
      <c r="H259" s="21"/>
      <c r="I259" s="20"/>
      <c r="J259" s="34"/>
      <c r="K259" s="34"/>
      <c r="L259" s="34"/>
      <c r="M259" s="21"/>
      <c r="N259" s="62"/>
      <c r="O259" s="140" t="str">
        <f>IF($N259="Complete",IF(NOT(ISBLANK(J259)),VLOOKUP(J259,'2D.Report SMS TYN'!$D$5:$J$1005,7,FALSE),""),"")</f>
        <v/>
      </c>
      <c r="P259" s="140" t="str">
        <f>IF($N259="Complete",IF(NOT(ISBLANK(K259)),VLOOKUP(K259,'2D.Report SMS TYN'!$D$5:$J$1005,7,FALSE),""),"")</f>
        <v/>
      </c>
      <c r="Q259" s="140" t="str">
        <f>IF($N259="Complete",IF(NOT(ISBLANK(L259)),VLOOKUP(L259,'2D.Report SMS TYN'!$D$5:$J$1005,7,FALSE),""),"")</f>
        <v/>
      </c>
      <c r="R259" s="140" t="str">
        <f>IF(N259="Complete",IF(COUNTIF($J$12:$J259,$J259)+COUNTIF($K$12:$K259,$J259)+COUNTIF($L$12:$L259,$J259)&gt;1,"Data Duplicate",""),"")</f>
        <v/>
      </c>
      <c r="S259" s="140" t="str">
        <f>IF($N259="Complete",VLOOKUP($B259,'2C.Report TOS PostCall'!$B$2:$U$842,2,FALSE)," ")</f>
        <v xml:space="preserve"> </v>
      </c>
      <c r="T259" s="140" t="str">
        <f>IF($N259="Complete",VLOOKUP($B259,'2C.Report TOS PostCall'!$B$2:$U$842,4,FALSE)," ")</f>
        <v xml:space="preserve"> </v>
      </c>
      <c r="U259" s="140" t="str">
        <f>IF($N259="Complete",VLOOKUP($B259,'2C.Report TOS PostCall'!$B$2:$U$842,7,FALSE)," ")</f>
        <v xml:space="preserve"> </v>
      </c>
      <c r="V259" s="140" t="str">
        <f>IF($N259="Complete",VLOOKUP($B259,'2C.Report TOS PostCall'!$B$2:$U$842,5,FALSE)," ")</f>
        <v xml:space="preserve"> </v>
      </c>
      <c r="W259" s="140" t="str">
        <f>IF($N259="Complete",VLOOKUP($B259,'2C.Report TOS PostCall'!$B$2:$U$842,6,FALSE)," ")</f>
        <v xml:space="preserve"> </v>
      </c>
      <c r="X259" s="140" t="str">
        <f>IF($N259="Complete",VLOOKUP($B259,'2C.Report TOS PostCall'!$B$2:$U$842,8,FALSE)," ")</f>
        <v xml:space="preserve"> </v>
      </c>
      <c r="Y259" s="140" t="str">
        <f>IF($N259="Complete",VLOOKUP($B259,'2C.Report TOS PostCall'!$B$2:$U$842,9,FALSE)," ")</f>
        <v xml:space="preserve"> </v>
      </c>
      <c r="Z259" s="140" t="str">
        <f>IF($N259="Complete",VLOOKUP($B259,'2C.Report TOS PostCall'!$B$2:$U$842,11,FALSE)," ")</f>
        <v xml:space="preserve"> </v>
      </c>
      <c r="AA259" s="140" t="str">
        <f>IF($N259="Complete",VLOOKUP($B259,'2C.Report TOS PostCall'!$B$2:$U$842,12,FALSE)," ")</f>
        <v xml:space="preserve"> </v>
      </c>
      <c r="AB259" s="140" t="str">
        <f>IF($N259="Complete",VLOOKUP($B259,'2C.Report TOS PostCall'!$B$2:$U$842,13,FALSE)," ")</f>
        <v xml:space="preserve"> </v>
      </c>
      <c r="AC259" s="140" t="str">
        <f>IF($N259="Complete",VLOOKUP($B259,'2C.Report TOS PostCall'!$B$2:$U$842,14,FALSE)," ")</f>
        <v xml:space="preserve"> </v>
      </c>
      <c r="AD259" s="140" t="str">
        <f>IF($N259="Complete",VLOOKUP($B259,'2C.Report TOS PostCall'!$B$2:$U$842,16,FALSE)," ")</f>
        <v xml:space="preserve"> </v>
      </c>
      <c r="AE259" s="140" t="str">
        <f>IF($N259="Complete",VLOOKUP($B259,'2C.Report TOS PostCall'!$B$2:$U$842,15,FALSE)," ")</f>
        <v xml:space="preserve"> </v>
      </c>
      <c r="AF259" s="140" t="str">
        <f>IF($N259="Complete",VLOOKUP($B259,'2C.Report TOS PostCall'!$B$2:$U$842,17,FALSE)," ")</f>
        <v xml:space="preserve"> </v>
      </c>
      <c r="AK259" s="17"/>
    </row>
    <row r="260" spans="1:37" s="16" customFormat="1">
      <c r="A260" s="18">
        <v>249</v>
      </c>
      <c r="B260" s="19"/>
      <c r="C260" s="19"/>
      <c r="D260" s="19"/>
      <c r="E260" s="19"/>
      <c r="F260" s="20"/>
      <c r="G260" s="20"/>
      <c r="H260" s="28"/>
      <c r="I260" s="20"/>
      <c r="J260" s="27"/>
      <c r="K260" s="27"/>
      <c r="L260" s="27"/>
      <c r="M260" s="29"/>
      <c r="N260" s="62"/>
      <c r="O260" s="140" t="str">
        <f>IF($N260="Complete",IF(NOT(ISBLANK(J260)),VLOOKUP(J260,'2D.Report SMS TYN'!$D$5:$J$1005,7,FALSE),""),"")</f>
        <v/>
      </c>
      <c r="P260" s="140" t="str">
        <f>IF($N260="Complete",IF(NOT(ISBLANK(K260)),VLOOKUP(K260,'2D.Report SMS TYN'!$D$5:$J$1005,7,FALSE),""),"")</f>
        <v/>
      </c>
      <c r="Q260" s="140" t="str">
        <f>IF($N260="Complete",IF(NOT(ISBLANK(L260)),VLOOKUP(L260,'2D.Report SMS TYN'!$D$5:$J$1005,7,FALSE),""),"")</f>
        <v/>
      </c>
      <c r="R260" s="140" t="str">
        <f>IF(N260="Complete",IF(COUNTIF($J$12:$J260,$J260)+COUNTIF($K$12:$K260,$J260)+COUNTIF($L$12:$L260,$J260)&gt;1,"Data Duplicate",""),"")</f>
        <v/>
      </c>
      <c r="S260" s="140" t="str">
        <f>IF($N260="Complete",VLOOKUP($B260,'2C.Report TOS PostCall'!$B$2:$U$842,2,FALSE)," ")</f>
        <v xml:space="preserve"> </v>
      </c>
      <c r="T260" s="140" t="str">
        <f>IF($N260="Complete",VLOOKUP($B260,'2C.Report TOS PostCall'!$B$2:$U$842,4,FALSE)," ")</f>
        <v xml:space="preserve"> </v>
      </c>
      <c r="U260" s="140" t="str">
        <f>IF($N260="Complete",VLOOKUP($B260,'2C.Report TOS PostCall'!$B$2:$U$842,7,FALSE)," ")</f>
        <v xml:space="preserve"> </v>
      </c>
      <c r="V260" s="140" t="str">
        <f>IF($N260="Complete",VLOOKUP($B260,'2C.Report TOS PostCall'!$B$2:$U$842,5,FALSE)," ")</f>
        <v xml:space="preserve"> </v>
      </c>
      <c r="W260" s="140" t="str">
        <f>IF($N260="Complete",VLOOKUP($B260,'2C.Report TOS PostCall'!$B$2:$U$842,6,FALSE)," ")</f>
        <v xml:space="preserve"> </v>
      </c>
      <c r="X260" s="140" t="str">
        <f>IF($N260="Complete",VLOOKUP($B260,'2C.Report TOS PostCall'!$B$2:$U$842,8,FALSE)," ")</f>
        <v xml:space="preserve"> </v>
      </c>
      <c r="Y260" s="140" t="str">
        <f>IF($N260="Complete",VLOOKUP($B260,'2C.Report TOS PostCall'!$B$2:$U$842,9,FALSE)," ")</f>
        <v xml:space="preserve"> </v>
      </c>
      <c r="Z260" s="140" t="str">
        <f>IF($N260="Complete",VLOOKUP($B260,'2C.Report TOS PostCall'!$B$2:$U$842,11,FALSE)," ")</f>
        <v xml:space="preserve"> </v>
      </c>
      <c r="AA260" s="140" t="str">
        <f>IF($N260="Complete",VLOOKUP($B260,'2C.Report TOS PostCall'!$B$2:$U$842,12,FALSE)," ")</f>
        <v xml:space="preserve"> </v>
      </c>
      <c r="AB260" s="140" t="str">
        <f>IF($N260="Complete",VLOOKUP($B260,'2C.Report TOS PostCall'!$B$2:$U$842,13,FALSE)," ")</f>
        <v xml:space="preserve"> </v>
      </c>
      <c r="AC260" s="140" t="str">
        <f>IF($N260="Complete",VLOOKUP($B260,'2C.Report TOS PostCall'!$B$2:$U$842,14,FALSE)," ")</f>
        <v xml:space="preserve"> </v>
      </c>
      <c r="AD260" s="140" t="str">
        <f>IF($N260="Complete",VLOOKUP($B260,'2C.Report TOS PostCall'!$B$2:$U$842,16,FALSE)," ")</f>
        <v xml:space="preserve"> </v>
      </c>
      <c r="AE260" s="140" t="str">
        <f>IF($N260="Complete",VLOOKUP($B260,'2C.Report TOS PostCall'!$B$2:$U$842,15,FALSE)," ")</f>
        <v xml:space="preserve"> </v>
      </c>
      <c r="AF260" s="140" t="str">
        <f>IF($N260="Complete",VLOOKUP($B260,'2C.Report TOS PostCall'!$B$2:$U$842,17,FALSE)," ")</f>
        <v xml:space="preserve"> </v>
      </c>
      <c r="AK260" s="17"/>
    </row>
    <row r="261" spans="1:37" s="16" customFormat="1">
      <c r="A261" s="18">
        <v>250</v>
      </c>
      <c r="B261" s="19"/>
      <c r="C261" s="19"/>
      <c r="D261" s="19"/>
      <c r="E261" s="22"/>
      <c r="F261" s="20"/>
      <c r="G261" s="20"/>
      <c r="H261" s="21"/>
      <c r="I261" s="20"/>
      <c r="J261" s="34"/>
      <c r="K261" s="34"/>
      <c r="L261" s="34"/>
      <c r="M261" s="30"/>
      <c r="N261" s="62"/>
      <c r="O261" s="140" t="str">
        <f>IF($N261="Complete",IF(NOT(ISBLANK(J261)),VLOOKUP(J261,'2D.Report SMS TYN'!$D$5:$J$1005,7,FALSE),""),"")</f>
        <v/>
      </c>
      <c r="P261" s="140" t="str">
        <f>IF($N261="Complete",IF(NOT(ISBLANK(K261)),VLOOKUP(K261,'2D.Report SMS TYN'!$D$5:$J$1005,7,FALSE),""),"")</f>
        <v/>
      </c>
      <c r="Q261" s="140" t="str">
        <f>IF($N261="Complete",IF(NOT(ISBLANK(L261)),VLOOKUP(L261,'2D.Report SMS TYN'!$D$5:$J$1005,7,FALSE),""),"")</f>
        <v/>
      </c>
      <c r="R261" s="140" t="str">
        <f>IF(N261="Complete",IF(COUNTIF($J$12:$J261,$J261)+COUNTIF($K$12:$K261,$J261)+COUNTIF($L$12:$L261,$J261)&gt;1,"Data Duplicate",""),"")</f>
        <v/>
      </c>
      <c r="S261" s="140" t="str">
        <f>IF($N261="Complete",VLOOKUP($B261,'2C.Report TOS PostCall'!$B$2:$U$842,2,FALSE)," ")</f>
        <v xml:space="preserve"> </v>
      </c>
      <c r="T261" s="140" t="str">
        <f>IF($N261="Complete",VLOOKUP($B261,'2C.Report TOS PostCall'!$B$2:$U$842,4,FALSE)," ")</f>
        <v xml:space="preserve"> </v>
      </c>
      <c r="U261" s="140" t="str">
        <f>IF($N261="Complete",VLOOKUP($B261,'2C.Report TOS PostCall'!$B$2:$U$842,7,FALSE)," ")</f>
        <v xml:space="preserve"> </v>
      </c>
      <c r="V261" s="140" t="str">
        <f>IF($N261="Complete",VLOOKUP($B261,'2C.Report TOS PostCall'!$B$2:$U$842,5,FALSE)," ")</f>
        <v xml:space="preserve"> </v>
      </c>
      <c r="W261" s="140" t="str">
        <f>IF($N261="Complete",VLOOKUP($B261,'2C.Report TOS PostCall'!$B$2:$U$842,6,FALSE)," ")</f>
        <v xml:space="preserve"> </v>
      </c>
      <c r="X261" s="140" t="str">
        <f>IF($N261="Complete",VLOOKUP($B261,'2C.Report TOS PostCall'!$B$2:$U$842,8,FALSE)," ")</f>
        <v xml:space="preserve"> </v>
      </c>
      <c r="Y261" s="140" t="str">
        <f>IF($N261="Complete",VLOOKUP($B261,'2C.Report TOS PostCall'!$B$2:$U$842,9,FALSE)," ")</f>
        <v xml:space="preserve"> </v>
      </c>
      <c r="Z261" s="140" t="str">
        <f>IF($N261="Complete",VLOOKUP($B261,'2C.Report TOS PostCall'!$B$2:$U$842,11,FALSE)," ")</f>
        <v xml:space="preserve"> </v>
      </c>
      <c r="AA261" s="140" t="str">
        <f>IF($N261="Complete",VLOOKUP($B261,'2C.Report TOS PostCall'!$B$2:$U$842,12,FALSE)," ")</f>
        <v xml:space="preserve"> </v>
      </c>
      <c r="AB261" s="140" t="str">
        <f>IF($N261="Complete",VLOOKUP($B261,'2C.Report TOS PostCall'!$B$2:$U$842,13,FALSE)," ")</f>
        <v xml:space="preserve"> </v>
      </c>
      <c r="AC261" s="140" t="str">
        <f>IF($N261="Complete",VLOOKUP($B261,'2C.Report TOS PostCall'!$B$2:$U$842,14,FALSE)," ")</f>
        <v xml:space="preserve"> </v>
      </c>
      <c r="AD261" s="140" t="str">
        <f>IF($N261="Complete",VLOOKUP($B261,'2C.Report TOS PostCall'!$B$2:$U$842,16,FALSE)," ")</f>
        <v xml:space="preserve"> </v>
      </c>
      <c r="AE261" s="140" t="str">
        <f>IF($N261="Complete",VLOOKUP($B261,'2C.Report TOS PostCall'!$B$2:$U$842,15,FALSE)," ")</f>
        <v xml:space="preserve"> </v>
      </c>
      <c r="AF261" s="140" t="str">
        <f>IF($N261="Complete",VLOOKUP($B261,'2C.Report TOS PostCall'!$B$2:$U$842,17,FALSE)," ")</f>
        <v xml:space="preserve"> </v>
      </c>
      <c r="AK261" s="17"/>
    </row>
    <row r="262" spans="1:37" s="16" customFormat="1">
      <c r="A262" s="18">
        <v>251</v>
      </c>
      <c r="B262" s="19"/>
      <c r="C262" s="19"/>
      <c r="D262" s="19"/>
      <c r="E262" s="22"/>
      <c r="F262" s="20"/>
      <c r="G262" s="20"/>
      <c r="H262" s="21"/>
      <c r="I262" s="20"/>
      <c r="J262" s="33"/>
      <c r="K262" s="33"/>
      <c r="L262" s="33"/>
      <c r="M262" s="21"/>
      <c r="N262" s="62"/>
      <c r="O262" s="140" t="str">
        <f>IF($N262="Complete",IF(NOT(ISBLANK(J262)),VLOOKUP(J262,'2D.Report SMS TYN'!$D$5:$J$1005,7,FALSE),""),"")</f>
        <v/>
      </c>
      <c r="P262" s="140" t="str">
        <f>IF($N262="Complete",IF(NOT(ISBLANK(K262)),VLOOKUP(K262,'2D.Report SMS TYN'!$D$5:$J$1005,7,FALSE),""),"")</f>
        <v/>
      </c>
      <c r="Q262" s="140" t="str">
        <f>IF($N262="Complete",IF(NOT(ISBLANK(L262)),VLOOKUP(L262,'2D.Report SMS TYN'!$D$5:$J$1005,7,FALSE),""),"")</f>
        <v/>
      </c>
      <c r="R262" s="140" t="str">
        <f>IF(N262="Complete",IF(COUNTIF($J$12:$J262,$J262)+COUNTIF($K$12:$K262,$J262)+COUNTIF($L$12:$L262,$J262)&gt;1,"Data Duplicate",""),"")</f>
        <v/>
      </c>
      <c r="S262" s="140" t="str">
        <f>IF($N262="Complete",VLOOKUP($B262,'2C.Report TOS PostCall'!$B$2:$U$842,2,FALSE)," ")</f>
        <v xml:space="preserve"> </v>
      </c>
      <c r="T262" s="140" t="str">
        <f>IF($N262="Complete",VLOOKUP($B262,'2C.Report TOS PostCall'!$B$2:$U$842,4,FALSE)," ")</f>
        <v xml:space="preserve"> </v>
      </c>
      <c r="U262" s="140" t="str">
        <f>IF($N262="Complete",VLOOKUP($B262,'2C.Report TOS PostCall'!$B$2:$U$842,7,FALSE)," ")</f>
        <v xml:space="preserve"> </v>
      </c>
      <c r="V262" s="140" t="str">
        <f>IF($N262="Complete",VLOOKUP($B262,'2C.Report TOS PostCall'!$B$2:$U$842,5,FALSE)," ")</f>
        <v xml:space="preserve"> </v>
      </c>
      <c r="W262" s="140" t="str">
        <f>IF($N262="Complete",VLOOKUP($B262,'2C.Report TOS PostCall'!$B$2:$U$842,6,FALSE)," ")</f>
        <v xml:space="preserve"> </v>
      </c>
      <c r="X262" s="140" t="str">
        <f>IF($N262="Complete",VLOOKUP($B262,'2C.Report TOS PostCall'!$B$2:$U$842,8,FALSE)," ")</f>
        <v xml:space="preserve"> </v>
      </c>
      <c r="Y262" s="140" t="str">
        <f>IF($N262="Complete",VLOOKUP($B262,'2C.Report TOS PostCall'!$B$2:$U$842,9,FALSE)," ")</f>
        <v xml:space="preserve"> </v>
      </c>
      <c r="Z262" s="140" t="str">
        <f>IF($N262="Complete",VLOOKUP($B262,'2C.Report TOS PostCall'!$B$2:$U$842,11,FALSE)," ")</f>
        <v xml:space="preserve"> </v>
      </c>
      <c r="AA262" s="140" t="str">
        <f>IF($N262="Complete",VLOOKUP($B262,'2C.Report TOS PostCall'!$B$2:$U$842,12,FALSE)," ")</f>
        <v xml:space="preserve"> </v>
      </c>
      <c r="AB262" s="140" t="str">
        <f>IF($N262="Complete",VLOOKUP($B262,'2C.Report TOS PostCall'!$B$2:$U$842,13,FALSE)," ")</f>
        <v xml:space="preserve"> </v>
      </c>
      <c r="AC262" s="140" t="str">
        <f>IF($N262="Complete",VLOOKUP($B262,'2C.Report TOS PostCall'!$B$2:$U$842,14,FALSE)," ")</f>
        <v xml:space="preserve"> </v>
      </c>
      <c r="AD262" s="140" t="str">
        <f>IF($N262="Complete",VLOOKUP($B262,'2C.Report TOS PostCall'!$B$2:$U$842,16,FALSE)," ")</f>
        <v xml:space="preserve"> </v>
      </c>
      <c r="AE262" s="140" t="str">
        <f>IF($N262="Complete",VLOOKUP($B262,'2C.Report TOS PostCall'!$B$2:$U$842,15,FALSE)," ")</f>
        <v xml:space="preserve"> </v>
      </c>
      <c r="AF262" s="140" t="str">
        <f>IF($N262="Complete",VLOOKUP($B262,'2C.Report TOS PostCall'!$B$2:$U$842,17,FALSE)," ")</f>
        <v xml:space="preserve"> </v>
      </c>
      <c r="AK262" s="17"/>
    </row>
    <row r="263" spans="1:37" s="16" customFormat="1">
      <c r="A263" s="18">
        <v>252</v>
      </c>
      <c r="B263" s="19"/>
      <c r="C263" s="19"/>
      <c r="D263" s="19"/>
      <c r="E263" s="22"/>
      <c r="F263" s="20"/>
      <c r="G263" s="20"/>
      <c r="H263" s="22"/>
      <c r="I263" s="20"/>
      <c r="J263" s="35"/>
      <c r="K263" s="35"/>
      <c r="L263" s="35"/>
      <c r="M263" s="31"/>
      <c r="N263" s="62"/>
      <c r="O263" s="140" t="str">
        <f>IF($N263="Complete",IF(NOT(ISBLANK(J263)),VLOOKUP(J263,'2D.Report SMS TYN'!$D$5:$J$1005,7,FALSE),""),"")</f>
        <v/>
      </c>
      <c r="P263" s="140" t="str">
        <f>IF($N263="Complete",IF(NOT(ISBLANK(K263)),VLOOKUP(K263,'2D.Report SMS TYN'!$D$5:$J$1005,7,FALSE),""),"")</f>
        <v/>
      </c>
      <c r="Q263" s="140" t="str">
        <f>IF($N263="Complete",IF(NOT(ISBLANK(L263)),VLOOKUP(L263,'2D.Report SMS TYN'!$D$5:$J$1005,7,FALSE),""),"")</f>
        <v/>
      </c>
      <c r="R263" s="140" t="str">
        <f>IF(N263="Complete",IF(COUNTIF($J$12:$J263,$J263)+COUNTIF($K$12:$K263,$J263)+COUNTIF($L$12:$L263,$J263)&gt;1,"Data Duplicate",""),"")</f>
        <v/>
      </c>
      <c r="S263" s="140" t="str">
        <f>IF($N263="Complete",VLOOKUP($B263,'2C.Report TOS PostCall'!$B$2:$U$842,2,FALSE)," ")</f>
        <v xml:space="preserve"> </v>
      </c>
      <c r="T263" s="140" t="str">
        <f>IF($N263="Complete",VLOOKUP($B263,'2C.Report TOS PostCall'!$B$2:$U$842,4,FALSE)," ")</f>
        <v xml:space="preserve"> </v>
      </c>
      <c r="U263" s="140" t="str">
        <f>IF($N263="Complete",VLOOKUP($B263,'2C.Report TOS PostCall'!$B$2:$U$842,7,FALSE)," ")</f>
        <v xml:space="preserve"> </v>
      </c>
      <c r="V263" s="140" t="str">
        <f>IF($N263="Complete",VLOOKUP($B263,'2C.Report TOS PostCall'!$B$2:$U$842,5,FALSE)," ")</f>
        <v xml:space="preserve"> </v>
      </c>
      <c r="W263" s="140" t="str">
        <f>IF($N263="Complete",VLOOKUP($B263,'2C.Report TOS PostCall'!$B$2:$U$842,6,FALSE)," ")</f>
        <v xml:space="preserve"> </v>
      </c>
      <c r="X263" s="140" t="str">
        <f>IF($N263="Complete",VLOOKUP($B263,'2C.Report TOS PostCall'!$B$2:$U$842,8,FALSE)," ")</f>
        <v xml:space="preserve"> </v>
      </c>
      <c r="Y263" s="140" t="str">
        <f>IF($N263="Complete",VLOOKUP($B263,'2C.Report TOS PostCall'!$B$2:$U$842,9,FALSE)," ")</f>
        <v xml:space="preserve"> </v>
      </c>
      <c r="Z263" s="140" t="str">
        <f>IF($N263="Complete",VLOOKUP($B263,'2C.Report TOS PostCall'!$B$2:$U$842,11,FALSE)," ")</f>
        <v xml:space="preserve"> </v>
      </c>
      <c r="AA263" s="140" t="str">
        <f>IF($N263="Complete",VLOOKUP($B263,'2C.Report TOS PostCall'!$B$2:$U$842,12,FALSE)," ")</f>
        <v xml:space="preserve"> </v>
      </c>
      <c r="AB263" s="140" t="str">
        <f>IF($N263="Complete",VLOOKUP($B263,'2C.Report TOS PostCall'!$B$2:$U$842,13,FALSE)," ")</f>
        <v xml:space="preserve"> </v>
      </c>
      <c r="AC263" s="140" t="str">
        <f>IF($N263="Complete",VLOOKUP($B263,'2C.Report TOS PostCall'!$B$2:$U$842,14,FALSE)," ")</f>
        <v xml:space="preserve"> </v>
      </c>
      <c r="AD263" s="140" t="str">
        <f>IF($N263="Complete",VLOOKUP($B263,'2C.Report TOS PostCall'!$B$2:$U$842,16,FALSE)," ")</f>
        <v xml:space="preserve"> </v>
      </c>
      <c r="AE263" s="140" t="str">
        <f>IF($N263="Complete",VLOOKUP($B263,'2C.Report TOS PostCall'!$B$2:$U$842,15,FALSE)," ")</f>
        <v xml:space="preserve"> </v>
      </c>
      <c r="AF263" s="140" t="str">
        <f>IF($N263="Complete",VLOOKUP($B263,'2C.Report TOS PostCall'!$B$2:$U$842,17,FALSE)," ")</f>
        <v xml:space="preserve"> </v>
      </c>
      <c r="AK263" s="17"/>
    </row>
    <row r="264" spans="1:37" s="16" customFormat="1">
      <c r="A264" s="18">
        <v>253</v>
      </c>
      <c r="B264" s="19"/>
      <c r="C264" s="19"/>
      <c r="D264" s="19"/>
      <c r="E264" s="19"/>
      <c r="F264" s="20"/>
      <c r="G264" s="20"/>
      <c r="H264" s="28"/>
      <c r="I264" s="20"/>
      <c r="J264" s="27"/>
      <c r="K264" s="27"/>
      <c r="L264" s="27"/>
      <c r="M264" s="29"/>
      <c r="N264" s="62"/>
      <c r="O264" s="140" t="str">
        <f>IF($N264="Complete",IF(NOT(ISBLANK(J264)),VLOOKUP(J264,'2D.Report SMS TYN'!$D$5:$J$1005,7,FALSE),""),"")</f>
        <v/>
      </c>
      <c r="P264" s="140" t="str">
        <f>IF($N264="Complete",IF(NOT(ISBLANK(K264)),VLOOKUP(K264,'2D.Report SMS TYN'!$D$5:$J$1005,7,FALSE),""),"")</f>
        <v/>
      </c>
      <c r="Q264" s="140" t="str">
        <f>IF($N264="Complete",IF(NOT(ISBLANK(L264)),VLOOKUP(L264,'2D.Report SMS TYN'!$D$5:$J$1005,7,FALSE),""),"")</f>
        <v/>
      </c>
      <c r="R264" s="140" t="str">
        <f>IF(N264="Complete",IF(COUNTIF($J$12:$J264,$J264)+COUNTIF($K$12:$K264,$J264)+COUNTIF($L$12:$L264,$J264)&gt;1,"Data Duplicate",""),"")</f>
        <v/>
      </c>
      <c r="S264" s="140" t="str">
        <f>IF($N264="Complete",VLOOKUP($B264,'2C.Report TOS PostCall'!$B$2:$U$842,2,FALSE)," ")</f>
        <v xml:space="preserve"> </v>
      </c>
      <c r="T264" s="140" t="str">
        <f>IF($N264="Complete",VLOOKUP($B264,'2C.Report TOS PostCall'!$B$2:$U$842,4,FALSE)," ")</f>
        <v xml:space="preserve"> </v>
      </c>
      <c r="U264" s="140" t="str">
        <f>IF($N264="Complete",VLOOKUP($B264,'2C.Report TOS PostCall'!$B$2:$U$842,7,FALSE)," ")</f>
        <v xml:space="preserve"> </v>
      </c>
      <c r="V264" s="140" t="str">
        <f>IF($N264="Complete",VLOOKUP($B264,'2C.Report TOS PostCall'!$B$2:$U$842,5,FALSE)," ")</f>
        <v xml:space="preserve"> </v>
      </c>
      <c r="W264" s="140" t="str">
        <f>IF($N264="Complete",VLOOKUP($B264,'2C.Report TOS PostCall'!$B$2:$U$842,6,FALSE)," ")</f>
        <v xml:space="preserve"> </v>
      </c>
      <c r="X264" s="140" t="str">
        <f>IF($N264="Complete",VLOOKUP($B264,'2C.Report TOS PostCall'!$B$2:$U$842,8,FALSE)," ")</f>
        <v xml:space="preserve"> </v>
      </c>
      <c r="Y264" s="140" t="str">
        <f>IF($N264="Complete",VLOOKUP($B264,'2C.Report TOS PostCall'!$B$2:$U$842,9,FALSE)," ")</f>
        <v xml:space="preserve"> </v>
      </c>
      <c r="Z264" s="140" t="str">
        <f>IF($N264="Complete",VLOOKUP($B264,'2C.Report TOS PostCall'!$B$2:$U$842,11,FALSE)," ")</f>
        <v xml:space="preserve"> </v>
      </c>
      <c r="AA264" s="140" t="str">
        <f>IF($N264="Complete",VLOOKUP($B264,'2C.Report TOS PostCall'!$B$2:$U$842,12,FALSE)," ")</f>
        <v xml:space="preserve"> </v>
      </c>
      <c r="AB264" s="140" t="str">
        <f>IF($N264="Complete",VLOOKUP($B264,'2C.Report TOS PostCall'!$B$2:$U$842,13,FALSE)," ")</f>
        <v xml:space="preserve"> </v>
      </c>
      <c r="AC264" s="140" t="str">
        <f>IF($N264="Complete",VLOOKUP($B264,'2C.Report TOS PostCall'!$B$2:$U$842,14,FALSE)," ")</f>
        <v xml:space="preserve"> </v>
      </c>
      <c r="AD264" s="140" t="str">
        <f>IF($N264="Complete",VLOOKUP($B264,'2C.Report TOS PostCall'!$B$2:$U$842,16,FALSE)," ")</f>
        <v xml:space="preserve"> </v>
      </c>
      <c r="AE264" s="140" t="str">
        <f>IF($N264="Complete",VLOOKUP($B264,'2C.Report TOS PostCall'!$B$2:$U$842,15,FALSE)," ")</f>
        <v xml:space="preserve"> </v>
      </c>
      <c r="AF264" s="140" t="str">
        <f>IF($N264="Complete",VLOOKUP($B264,'2C.Report TOS PostCall'!$B$2:$U$842,17,FALSE)," ")</f>
        <v xml:space="preserve"> </v>
      </c>
      <c r="AK264" s="17"/>
    </row>
    <row r="265" spans="1:37" s="16" customFormat="1">
      <c r="A265" s="18">
        <v>254</v>
      </c>
      <c r="B265" s="19"/>
      <c r="C265" s="19"/>
      <c r="D265" s="19"/>
      <c r="E265" s="22"/>
      <c r="F265" s="20"/>
      <c r="G265" s="20"/>
      <c r="H265" s="19"/>
      <c r="I265" s="20"/>
      <c r="J265" s="23"/>
      <c r="K265" s="23"/>
      <c r="L265" s="23"/>
      <c r="M265" s="29"/>
      <c r="N265" s="62"/>
      <c r="O265" s="140" t="str">
        <f>IF($N265="Complete",IF(NOT(ISBLANK(J265)),VLOOKUP(J265,'2D.Report SMS TYN'!$D$5:$J$1005,7,FALSE),""),"")</f>
        <v/>
      </c>
      <c r="P265" s="140" t="str">
        <f>IF($N265="Complete",IF(NOT(ISBLANK(K265)),VLOOKUP(K265,'2D.Report SMS TYN'!$D$5:$J$1005,7,FALSE),""),"")</f>
        <v/>
      </c>
      <c r="Q265" s="140" t="str">
        <f>IF($N265="Complete",IF(NOT(ISBLANK(L265)),VLOOKUP(L265,'2D.Report SMS TYN'!$D$5:$J$1005,7,FALSE),""),"")</f>
        <v/>
      </c>
      <c r="R265" s="140" t="str">
        <f>IF(N265="Complete",IF(COUNTIF($J$12:$J265,$J265)+COUNTIF($K$12:$K265,$J265)+COUNTIF($L$12:$L265,$J265)&gt;1,"Data Duplicate",""),"")</f>
        <v/>
      </c>
      <c r="S265" s="140" t="str">
        <f>IF($N265="Complete",VLOOKUP($B265,'2C.Report TOS PostCall'!$B$2:$U$842,2,FALSE)," ")</f>
        <v xml:space="preserve"> </v>
      </c>
      <c r="T265" s="140" t="str">
        <f>IF($N265="Complete",VLOOKUP($B265,'2C.Report TOS PostCall'!$B$2:$U$842,4,FALSE)," ")</f>
        <v xml:space="preserve"> </v>
      </c>
      <c r="U265" s="140" t="str">
        <f>IF($N265="Complete",VLOOKUP($B265,'2C.Report TOS PostCall'!$B$2:$U$842,7,FALSE)," ")</f>
        <v xml:space="preserve"> </v>
      </c>
      <c r="V265" s="140" t="str">
        <f>IF($N265="Complete",VLOOKUP($B265,'2C.Report TOS PostCall'!$B$2:$U$842,5,FALSE)," ")</f>
        <v xml:space="preserve"> </v>
      </c>
      <c r="W265" s="140" t="str">
        <f>IF($N265="Complete",VLOOKUP($B265,'2C.Report TOS PostCall'!$B$2:$U$842,6,FALSE)," ")</f>
        <v xml:space="preserve"> </v>
      </c>
      <c r="X265" s="140" t="str">
        <f>IF($N265="Complete",VLOOKUP($B265,'2C.Report TOS PostCall'!$B$2:$U$842,8,FALSE)," ")</f>
        <v xml:space="preserve"> </v>
      </c>
      <c r="Y265" s="140" t="str">
        <f>IF($N265="Complete",VLOOKUP($B265,'2C.Report TOS PostCall'!$B$2:$U$842,9,FALSE)," ")</f>
        <v xml:space="preserve"> </v>
      </c>
      <c r="Z265" s="140" t="str">
        <f>IF($N265="Complete",VLOOKUP($B265,'2C.Report TOS PostCall'!$B$2:$U$842,11,FALSE)," ")</f>
        <v xml:space="preserve"> </v>
      </c>
      <c r="AA265" s="140" t="str">
        <f>IF($N265="Complete",VLOOKUP($B265,'2C.Report TOS PostCall'!$B$2:$U$842,12,FALSE)," ")</f>
        <v xml:space="preserve"> </v>
      </c>
      <c r="AB265" s="140" t="str">
        <f>IF($N265="Complete",VLOOKUP($B265,'2C.Report TOS PostCall'!$B$2:$U$842,13,FALSE)," ")</f>
        <v xml:space="preserve"> </v>
      </c>
      <c r="AC265" s="140" t="str">
        <f>IF($N265="Complete",VLOOKUP($B265,'2C.Report TOS PostCall'!$B$2:$U$842,14,FALSE)," ")</f>
        <v xml:space="preserve"> </v>
      </c>
      <c r="AD265" s="140" t="str">
        <f>IF($N265="Complete",VLOOKUP($B265,'2C.Report TOS PostCall'!$B$2:$U$842,16,FALSE)," ")</f>
        <v xml:space="preserve"> </v>
      </c>
      <c r="AE265" s="140" t="str">
        <f>IF($N265="Complete",VLOOKUP($B265,'2C.Report TOS PostCall'!$B$2:$U$842,15,FALSE)," ")</f>
        <v xml:space="preserve"> </v>
      </c>
      <c r="AF265" s="140" t="str">
        <f>IF($N265="Complete",VLOOKUP($B265,'2C.Report TOS PostCall'!$B$2:$U$842,17,FALSE)," ")</f>
        <v xml:space="preserve"> </v>
      </c>
      <c r="AK265" s="17"/>
    </row>
    <row r="266" spans="1:37" s="16" customFormat="1">
      <c r="A266" s="18">
        <v>255</v>
      </c>
      <c r="B266" s="19"/>
      <c r="C266" s="19"/>
      <c r="D266" s="19"/>
      <c r="E266" s="22"/>
      <c r="F266" s="20"/>
      <c r="G266" s="20"/>
      <c r="H266" s="21"/>
      <c r="I266" s="20"/>
      <c r="J266" s="33"/>
      <c r="K266" s="33"/>
      <c r="L266" s="33"/>
      <c r="M266" s="21"/>
      <c r="N266" s="62"/>
      <c r="O266" s="140" t="str">
        <f>IF($N266="Complete",IF(NOT(ISBLANK(J266)),VLOOKUP(J266,'2D.Report SMS TYN'!$D$5:$J$1005,7,FALSE),""),"")</f>
        <v/>
      </c>
      <c r="P266" s="140" t="str">
        <f>IF($N266="Complete",IF(NOT(ISBLANK(K266)),VLOOKUP(K266,'2D.Report SMS TYN'!$D$5:$J$1005,7,FALSE),""),"")</f>
        <v/>
      </c>
      <c r="Q266" s="140" t="str">
        <f>IF($N266="Complete",IF(NOT(ISBLANK(L266)),VLOOKUP(L266,'2D.Report SMS TYN'!$D$5:$J$1005,7,FALSE),""),"")</f>
        <v/>
      </c>
      <c r="R266" s="140" t="str">
        <f>IF(N266="Complete",IF(COUNTIF($J$12:$J266,$J266)+COUNTIF($K$12:$K266,$J266)+COUNTIF($L$12:$L266,$J266)&gt;1,"Data Duplicate",""),"")</f>
        <v/>
      </c>
      <c r="S266" s="140" t="str">
        <f>IF($N266="Complete",VLOOKUP($B266,'2C.Report TOS PostCall'!$B$2:$U$842,2,FALSE)," ")</f>
        <v xml:space="preserve"> </v>
      </c>
      <c r="T266" s="140" t="str">
        <f>IF($N266="Complete",VLOOKUP($B266,'2C.Report TOS PostCall'!$B$2:$U$842,4,FALSE)," ")</f>
        <v xml:space="preserve"> </v>
      </c>
      <c r="U266" s="140" t="str">
        <f>IF($N266="Complete",VLOOKUP($B266,'2C.Report TOS PostCall'!$B$2:$U$842,7,FALSE)," ")</f>
        <v xml:space="preserve"> </v>
      </c>
      <c r="V266" s="140" t="str">
        <f>IF($N266="Complete",VLOOKUP($B266,'2C.Report TOS PostCall'!$B$2:$U$842,5,FALSE)," ")</f>
        <v xml:space="preserve"> </v>
      </c>
      <c r="W266" s="140" t="str">
        <f>IF($N266="Complete",VLOOKUP($B266,'2C.Report TOS PostCall'!$B$2:$U$842,6,FALSE)," ")</f>
        <v xml:space="preserve"> </v>
      </c>
      <c r="X266" s="140" t="str">
        <f>IF($N266="Complete",VLOOKUP($B266,'2C.Report TOS PostCall'!$B$2:$U$842,8,FALSE)," ")</f>
        <v xml:space="preserve"> </v>
      </c>
      <c r="Y266" s="140" t="str">
        <f>IF($N266="Complete",VLOOKUP($B266,'2C.Report TOS PostCall'!$B$2:$U$842,9,FALSE)," ")</f>
        <v xml:space="preserve"> </v>
      </c>
      <c r="Z266" s="140" t="str">
        <f>IF($N266="Complete",VLOOKUP($B266,'2C.Report TOS PostCall'!$B$2:$U$842,11,FALSE)," ")</f>
        <v xml:space="preserve"> </v>
      </c>
      <c r="AA266" s="140" t="str">
        <f>IF($N266="Complete",VLOOKUP($B266,'2C.Report TOS PostCall'!$B$2:$U$842,12,FALSE)," ")</f>
        <v xml:space="preserve"> </v>
      </c>
      <c r="AB266" s="140" t="str">
        <f>IF($N266="Complete",VLOOKUP($B266,'2C.Report TOS PostCall'!$B$2:$U$842,13,FALSE)," ")</f>
        <v xml:space="preserve"> </v>
      </c>
      <c r="AC266" s="140" t="str">
        <f>IF($N266="Complete",VLOOKUP($B266,'2C.Report TOS PostCall'!$B$2:$U$842,14,FALSE)," ")</f>
        <v xml:space="preserve"> </v>
      </c>
      <c r="AD266" s="140" t="str">
        <f>IF($N266="Complete",VLOOKUP($B266,'2C.Report TOS PostCall'!$B$2:$U$842,16,FALSE)," ")</f>
        <v xml:space="preserve"> </v>
      </c>
      <c r="AE266" s="140" t="str">
        <f>IF($N266="Complete",VLOOKUP($B266,'2C.Report TOS PostCall'!$B$2:$U$842,15,FALSE)," ")</f>
        <v xml:space="preserve"> </v>
      </c>
      <c r="AF266" s="140" t="str">
        <f>IF($N266="Complete",VLOOKUP($B266,'2C.Report TOS PostCall'!$B$2:$U$842,17,FALSE)," ")</f>
        <v xml:space="preserve"> </v>
      </c>
      <c r="AK266" s="17"/>
    </row>
    <row r="267" spans="1:37" s="16" customFormat="1">
      <c r="A267" s="18">
        <v>256</v>
      </c>
      <c r="B267" s="19"/>
      <c r="C267" s="19"/>
      <c r="D267" s="19"/>
      <c r="E267" s="22"/>
      <c r="F267" s="20"/>
      <c r="G267" s="20"/>
      <c r="H267" s="22"/>
      <c r="I267" s="20"/>
      <c r="J267" s="35"/>
      <c r="K267" s="35"/>
      <c r="L267" s="35"/>
      <c r="M267" s="31"/>
      <c r="N267" s="62"/>
      <c r="O267" s="140" t="str">
        <f>IF($N267="Complete",IF(NOT(ISBLANK(J267)),VLOOKUP(J267,'2D.Report SMS TYN'!$D$5:$J$1005,7,FALSE),""),"")</f>
        <v/>
      </c>
      <c r="P267" s="140" t="str">
        <f>IF($N267="Complete",IF(NOT(ISBLANK(K267)),VLOOKUP(K267,'2D.Report SMS TYN'!$D$5:$J$1005,7,FALSE),""),"")</f>
        <v/>
      </c>
      <c r="Q267" s="140" t="str">
        <f>IF($N267="Complete",IF(NOT(ISBLANK(L267)),VLOOKUP(L267,'2D.Report SMS TYN'!$D$5:$J$1005,7,FALSE),""),"")</f>
        <v/>
      </c>
      <c r="R267" s="140" t="str">
        <f>IF(N267="Complete",IF(COUNTIF($J$12:$J267,$J267)+COUNTIF($K$12:$K267,$J267)+COUNTIF($L$12:$L267,$J267)&gt;1,"Data Duplicate",""),"")</f>
        <v/>
      </c>
      <c r="S267" s="140" t="str">
        <f>IF($N267="Complete",VLOOKUP($B267,'2C.Report TOS PostCall'!$B$2:$U$842,2,FALSE)," ")</f>
        <v xml:space="preserve"> </v>
      </c>
      <c r="T267" s="140" t="str">
        <f>IF($N267="Complete",VLOOKUP($B267,'2C.Report TOS PostCall'!$B$2:$U$842,4,FALSE)," ")</f>
        <v xml:space="preserve"> </v>
      </c>
      <c r="U267" s="140" t="str">
        <f>IF($N267="Complete",VLOOKUP($B267,'2C.Report TOS PostCall'!$B$2:$U$842,7,FALSE)," ")</f>
        <v xml:space="preserve"> </v>
      </c>
      <c r="V267" s="140" t="str">
        <f>IF($N267="Complete",VLOOKUP($B267,'2C.Report TOS PostCall'!$B$2:$U$842,5,FALSE)," ")</f>
        <v xml:space="preserve"> </v>
      </c>
      <c r="W267" s="140" t="str">
        <f>IF($N267="Complete",VLOOKUP($B267,'2C.Report TOS PostCall'!$B$2:$U$842,6,FALSE)," ")</f>
        <v xml:space="preserve"> </v>
      </c>
      <c r="X267" s="140" t="str">
        <f>IF($N267="Complete",VLOOKUP($B267,'2C.Report TOS PostCall'!$B$2:$U$842,8,FALSE)," ")</f>
        <v xml:space="preserve"> </v>
      </c>
      <c r="Y267" s="140" t="str">
        <f>IF($N267="Complete",VLOOKUP($B267,'2C.Report TOS PostCall'!$B$2:$U$842,9,FALSE)," ")</f>
        <v xml:space="preserve"> </v>
      </c>
      <c r="Z267" s="140" t="str">
        <f>IF($N267="Complete",VLOOKUP($B267,'2C.Report TOS PostCall'!$B$2:$U$842,11,FALSE)," ")</f>
        <v xml:space="preserve"> </v>
      </c>
      <c r="AA267" s="140" t="str">
        <f>IF($N267="Complete",VLOOKUP($B267,'2C.Report TOS PostCall'!$B$2:$U$842,12,FALSE)," ")</f>
        <v xml:space="preserve"> </v>
      </c>
      <c r="AB267" s="140" t="str">
        <f>IF($N267="Complete",VLOOKUP($B267,'2C.Report TOS PostCall'!$B$2:$U$842,13,FALSE)," ")</f>
        <v xml:space="preserve"> </v>
      </c>
      <c r="AC267" s="140" t="str">
        <f>IF($N267="Complete",VLOOKUP($B267,'2C.Report TOS PostCall'!$B$2:$U$842,14,FALSE)," ")</f>
        <v xml:space="preserve"> </v>
      </c>
      <c r="AD267" s="140" t="str">
        <f>IF($N267="Complete",VLOOKUP($B267,'2C.Report TOS PostCall'!$B$2:$U$842,16,FALSE)," ")</f>
        <v xml:space="preserve"> </v>
      </c>
      <c r="AE267" s="140" t="str">
        <f>IF($N267="Complete",VLOOKUP($B267,'2C.Report TOS PostCall'!$B$2:$U$842,15,FALSE)," ")</f>
        <v xml:space="preserve"> </v>
      </c>
      <c r="AF267" s="140" t="str">
        <f>IF($N267="Complete",VLOOKUP($B267,'2C.Report TOS PostCall'!$B$2:$U$842,17,FALSE)," ")</f>
        <v xml:space="preserve"> </v>
      </c>
      <c r="AK267" s="17"/>
    </row>
    <row r="268" spans="1:37" s="16" customFormat="1">
      <c r="A268" s="18">
        <v>257</v>
      </c>
      <c r="B268" s="19"/>
      <c r="C268" s="19"/>
      <c r="D268" s="19"/>
      <c r="E268" s="19"/>
      <c r="F268" s="20"/>
      <c r="G268" s="20"/>
      <c r="H268" s="19"/>
      <c r="I268" s="20"/>
      <c r="J268" s="27"/>
      <c r="K268" s="27"/>
      <c r="L268" s="27"/>
      <c r="M268" s="29"/>
      <c r="N268" s="62"/>
      <c r="O268" s="140" t="str">
        <f>IF($N268="Complete",IF(NOT(ISBLANK(J268)),VLOOKUP(J268,'2D.Report SMS TYN'!$D$5:$J$1005,7,FALSE),""),"")</f>
        <v/>
      </c>
      <c r="P268" s="140" t="str">
        <f>IF($N268="Complete",IF(NOT(ISBLANK(K268)),VLOOKUP(K268,'2D.Report SMS TYN'!$D$5:$J$1005,7,FALSE),""),"")</f>
        <v/>
      </c>
      <c r="Q268" s="140" t="str">
        <f>IF($N268="Complete",IF(NOT(ISBLANK(L268)),VLOOKUP(L268,'2D.Report SMS TYN'!$D$5:$J$1005,7,FALSE),""),"")</f>
        <v/>
      </c>
      <c r="R268" s="140" t="str">
        <f>IF(N268="Complete",IF(COUNTIF($J$12:$J268,$J268)+COUNTIF($K$12:$K268,$J268)+COUNTIF($L$12:$L268,$J268)&gt;1,"Data Duplicate",""),"")</f>
        <v/>
      </c>
      <c r="S268" s="140" t="str">
        <f>IF($N268="Complete",VLOOKUP($B268,'2C.Report TOS PostCall'!$B$2:$U$842,2,FALSE)," ")</f>
        <v xml:space="preserve"> </v>
      </c>
      <c r="T268" s="140" t="str">
        <f>IF($N268="Complete",VLOOKUP($B268,'2C.Report TOS PostCall'!$B$2:$U$842,4,FALSE)," ")</f>
        <v xml:space="preserve"> </v>
      </c>
      <c r="U268" s="140" t="str">
        <f>IF($N268="Complete",VLOOKUP($B268,'2C.Report TOS PostCall'!$B$2:$U$842,7,FALSE)," ")</f>
        <v xml:space="preserve"> </v>
      </c>
      <c r="V268" s="140" t="str">
        <f>IF($N268="Complete",VLOOKUP($B268,'2C.Report TOS PostCall'!$B$2:$U$842,5,FALSE)," ")</f>
        <v xml:space="preserve"> </v>
      </c>
      <c r="W268" s="140" t="str">
        <f>IF($N268="Complete",VLOOKUP($B268,'2C.Report TOS PostCall'!$B$2:$U$842,6,FALSE)," ")</f>
        <v xml:space="preserve"> </v>
      </c>
      <c r="X268" s="140" t="str">
        <f>IF($N268="Complete",VLOOKUP($B268,'2C.Report TOS PostCall'!$B$2:$U$842,8,FALSE)," ")</f>
        <v xml:space="preserve"> </v>
      </c>
      <c r="Y268" s="140" t="str">
        <f>IF($N268="Complete",VLOOKUP($B268,'2C.Report TOS PostCall'!$B$2:$U$842,9,FALSE)," ")</f>
        <v xml:space="preserve"> </v>
      </c>
      <c r="Z268" s="140" t="str">
        <f>IF($N268="Complete",VLOOKUP($B268,'2C.Report TOS PostCall'!$B$2:$U$842,11,FALSE)," ")</f>
        <v xml:space="preserve"> </v>
      </c>
      <c r="AA268" s="140" t="str">
        <f>IF($N268="Complete",VLOOKUP($B268,'2C.Report TOS PostCall'!$B$2:$U$842,12,FALSE)," ")</f>
        <v xml:space="preserve"> </v>
      </c>
      <c r="AB268" s="140" t="str">
        <f>IF($N268="Complete",VLOOKUP($B268,'2C.Report TOS PostCall'!$B$2:$U$842,13,FALSE)," ")</f>
        <v xml:space="preserve"> </v>
      </c>
      <c r="AC268" s="140" t="str">
        <f>IF($N268="Complete",VLOOKUP($B268,'2C.Report TOS PostCall'!$B$2:$U$842,14,FALSE)," ")</f>
        <v xml:space="preserve"> </v>
      </c>
      <c r="AD268" s="140" t="str">
        <f>IF($N268="Complete",VLOOKUP($B268,'2C.Report TOS PostCall'!$B$2:$U$842,16,FALSE)," ")</f>
        <v xml:space="preserve"> </v>
      </c>
      <c r="AE268" s="140" t="str">
        <f>IF($N268="Complete",VLOOKUP($B268,'2C.Report TOS PostCall'!$B$2:$U$842,15,FALSE)," ")</f>
        <v xml:space="preserve"> </v>
      </c>
      <c r="AF268" s="140" t="str">
        <f>IF($N268="Complete",VLOOKUP($B268,'2C.Report TOS PostCall'!$B$2:$U$842,17,FALSE)," ")</f>
        <v xml:space="preserve"> </v>
      </c>
      <c r="AK268" s="17"/>
    </row>
    <row r="269" spans="1:37" s="16" customFormat="1">
      <c r="A269" s="18">
        <v>258</v>
      </c>
      <c r="B269" s="19"/>
      <c r="C269" s="19"/>
      <c r="D269" s="19"/>
      <c r="E269" s="22"/>
      <c r="F269" s="20"/>
      <c r="G269" s="20"/>
      <c r="H269" s="21"/>
      <c r="I269" s="20"/>
      <c r="J269" s="33"/>
      <c r="K269" s="33"/>
      <c r="L269" s="33"/>
      <c r="M269" s="21"/>
      <c r="N269" s="62"/>
      <c r="O269" s="140" t="str">
        <f>IF($N269="Complete",IF(NOT(ISBLANK(J269)),VLOOKUP(J269,'2D.Report SMS TYN'!$D$5:$J$1005,7,FALSE),""),"")</f>
        <v/>
      </c>
      <c r="P269" s="140" t="str">
        <f>IF($N269="Complete",IF(NOT(ISBLANK(K269)),VLOOKUP(K269,'2D.Report SMS TYN'!$D$5:$J$1005,7,FALSE),""),"")</f>
        <v/>
      </c>
      <c r="Q269" s="140" t="str">
        <f>IF($N269="Complete",IF(NOT(ISBLANK(L269)),VLOOKUP(L269,'2D.Report SMS TYN'!$D$5:$J$1005,7,FALSE),""),"")</f>
        <v/>
      </c>
      <c r="R269" s="140" t="str">
        <f>IF(N269="Complete",IF(COUNTIF($J$12:$J269,$J269)+COUNTIF($K$12:$K269,$J269)+COUNTIF($L$12:$L269,$J269)&gt;1,"Data Duplicate",""),"")</f>
        <v/>
      </c>
      <c r="S269" s="140" t="str">
        <f>IF($N269="Complete",VLOOKUP($B269,'2C.Report TOS PostCall'!$B$2:$U$842,2,FALSE)," ")</f>
        <v xml:space="preserve"> </v>
      </c>
      <c r="T269" s="140" t="str">
        <f>IF($N269="Complete",VLOOKUP($B269,'2C.Report TOS PostCall'!$B$2:$U$842,4,FALSE)," ")</f>
        <v xml:space="preserve"> </v>
      </c>
      <c r="U269" s="140" t="str">
        <f>IF($N269="Complete",VLOOKUP($B269,'2C.Report TOS PostCall'!$B$2:$U$842,7,FALSE)," ")</f>
        <v xml:space="preserve"> </v>
      </c>
      <c r="V269" s="140" t="str">
        <f>IF($N269="Complete",VLOOKUP($B269,'2C.Report TOS PostCall'!$B$2:$U$842,5,FALSE)," ")</f>
        <v xml:space="preserve"> </v>
      </c>
      <c r="W269" s="140" t="str">
        <f>IF($N269="Complete",VLOOKUP($B269,'2C.Report TOS PostCall'!$B$2:$U$842,6,FALSE)," ")</f>
        <v xml:space="preserve"> </v>
      </c>
      <c r="X269" s="140" t="str">
        <f>IF($N269="Complete",VLOOKUP($B269,'2C.Report TOS PostCall'!$B$2:$U$842,8,FALSE)," ")</f>
        <v xml:space="preserve"> </v>
      </c>
      <c r="Y269" s="140" t="str">
        <f>IF($N269="Complete",VLOOKUP($B269,'2C.Report TOS PostCall'!$B$2:$U$842,9,FALSE)," ")</f>
        <v xml:space="preserve"> </v>
      </c>
      <c r="Z269" s="140" t="str">
        <f>IF($N269="Complete",VLOOKUP($B269,'2C.Report TOS PostCall'!$B$2:$U$842,11,FALSE)," ")</f>
        <v xml:space="preserve"> </v>
      </c>
      <c r="AA269" s="140" t="str">
        <f>IF($N269="Complete",VLOOKUP($B269,'2C.Report TOS PostCall'!$B$2:$U$842,12,FALSE)," ")</f>
        <v xml:space="preserve"> </v>
      </c>
      <c r="AB269" s="140" t="str">
        <f>IF($N269="Complete",VLOOKUP($B269,'2C.Report TOS PostCall'!$B$2:$U$842,13,FALSE)," ")</f>
        <v xml:space="preserve"> </v>
      </c>
      <c r="AC269" s="140" t="str">
        <f>IF($N269="Complete",VLOOKUP($B269,'2C.Report TOS PostCall'!$B$2:$U$842,14,FALSE)," ")</f>
        <v xml:space="preserve"> </v>
      </c>
      <c r="AD269" s="140" t="str">
        <f>IF($N269="Complete",VLOOKUP($B269,'2C.Report TOS PostCall'!$B$2:$U$842,16,FALSE)," ")</f>
        <v xml:space="preserve"> </v>
      </c>
      <c r="AE269" s="140" t="str">
        <f>IF($N269="Complete",VLOOKUP($B269,'2C.Report TOS PostCall'!$B$2:$U$842,15,FALSE)," ")</f>
        <v xml:space="preserve"> </v>
      </c>
      <c r="AF269" s="140" t="str">
        <f>IF($N269="Complete",VLOOKUP($B269,'2C.Report TOS PostCall'!$B$2:$U$842,17,FALSE)," ")</f>
        <v xml:space="preserve"> </v>
      </c>
      <c r="AK269" s="17"/>
    </row>
    <row r="270" spans="1:37" s="16" customFormat="1">
      <c r="A270" s="18">
        <v>259</v>
      </c>
      <c r="B270" s="19"/>
      <c r="C270" s="19"/>
      <c r="D270" s="19"/>
      <c r="E270" s="22"/>
      <c r="F270" s="20"/>
      <c r="G270" s="20"/>
      <c r="H270" s="21"/>
      <c r="I270" s="20"/>
      <c r="J270" s="34"/>
      <c r="K270" s="34"/>
      <c r="L270" s="34"/>
      <c r="M270" s="30"/>
      <c r="N270" s="62"/>
      <c r="O270" s="140" t="str">
        <f>IF($N270="Complete",IF(NOT(ISBLANK(J270)),VLOOKUP(J270,'2D.Report SMS TYN'!$D$5:$J$1005,7,FALSE),""),"")</f>
        <v/>
      </c>
      <c r="P270" s="140" t="str">
        <f>IF($N270="Complete",IF(NOT(ISBLANK(K270)),VLOOKUP(K270,'2D.Report SMS TYN'!$D$5:$J$1005,7,FALSE),""),"")</f>
        <v/>
      </c>
      <c r="Q270" s="140" t="str">
        <f>IF($N270="Complete",IF(NOT(ISBLANK(L270)),VLOOKUP(L270,'2D.Report SMS TYN'!$D$5:$J$1005,7,FALSE),""),"")</f>
        <v/>
      </c>
      <c r="R270" s="140" t="str">
        <f>IF(N270="Complete",IF(COUNTIF($J$12:$J270,$J270)+COUNTIF($K$12:$K270,$J270)+COUNTIF($L$12:$L270,$J270)&gt;1,"Data Duplicate",""),"")</f>
        <v/>
      </c>
      <c r="S270" s="140" t="str">
        <f>IF($N270="Complete",VLOOKUP($B270,'2C.Report TOS PostCall'!$B$2:$U$842,2,FALSE)," ")</f>
        <v xml:space="preserve"> </v>
      </c>
      <c r="T270" s="140" t="str">
        <f>IF($N270="Complete",VLOOKUP($B270,'2C.Report TOS PostCall'!$B$2:$U$842,4,FALSE)," ")</f>
        <v xml:space="preserve"> </v>
      </c>
      <c r="U270" s="140" t="str">
        <f>IF($N270="Complete",VLOOKUP($B270,'2C.Report TOS PostCall'!$B$2:$U$842,7,FALSE)," ")</f>
        <v xml:space="preserve"> </v>
      </c>
      <c r="V270" s="140" t="str">
        <f>IF($N270="Complete",VLOOKUP($B270,'2C.Report TOS PostCall'!$B$2:$U$842,5,FALSE)," ")</f>
        <v xml:space="preserve"> </v>
      </c>
      <c r="W270" s="140" t="str">
        <f>IF($N270="Complete",VLOOKUP($B270,'2C.Report TOS PostCall'!$B$2:$U$842,6,FALSE)," ")</f>
        <v xml:space="preserve"> </v>
      </c>
      <c r="X270" s="140" t="str">
        <f>IF($N270="Complete",VLOOKUP($B270,'2C.Report TOS PostCall'!$B$2:$U$842,8,FALSE)," ")</f>
        <v xml:space="preserve"> </v>
      </c>
      <c r="Y270" s="140" t="str">
        <f>IF($N270="Complete",VLOOKUP($B270,'2C.Report TOS PostCall'!$B$2:$U$842,9,FALSE)," ")</f>
        <v xml:space="preserve"> </v>
      </c>
      <c r="Z270" s="140" t="str">
        <f>IF($N270="Complete",VLOOKUP($B270,'2C.Report TOS PostCall'!$B$2:$U$842,11,FALSE)," ")</f>
        <v xml:space="preserve"> </v>
      </c>
      <c r="AA270" s="140" t="str">
        <f>IF($N270="Complete",VLOOKUP($B270,'2C.Report TOS PostCall'!$B$2:$U$842,12,FALSE)," ")</f>
        <v xml:space="preserve"> </v>
      </c>
      <c r="AB270" s="140" t="str">
        <f>IF($N270="Complete",VLOOKUP($B270,'2C.Report TOS PostCall'!$B$2:$U$842,13,FALSE)," ")</f>
        <v xml:space="preserve"> </v>
      </c>
      <c r="AC270" s="140" t="str">
        <f>IF($N270="Complete",VLOOKUP($B270,'2C.Report TOS PostCall'!$B$2:$U$842,14,FALSE)," ")</f>
        <v xml:space="preserve"> </v>
      </c>
      <c r="AD270" s="140" t="str">
        <f>IF($N270="Complete",VLOOKUP($B270,'2C.Report TOS PostCall'!$B$2:$U$842,16,FALSE)," ")</f>
        <v xml:space="preserve"> </v>
      </c>
      <c r="AE270" s="140" t="str">
        <f>IF($N270="Complete",VLOOKUP($B270,'2C.Report TOS PostCall'!$B$2:$U$842,15,FALSE)," ")</f>
        <v xml:space="preserve"> </v>
      </c>
      <c r="AF270" s="140" t="str">
        <f>IF($N270="Complete",VLOOKUP($B270,'2C.Report TOS PostCall'!$B$2:$U$842,17,FALSE)," ")</f>
        <v xml:space="preserve"> </v>
      </c>
      <c r="AK270" s="17"/>
    </row>
    <row r="271" spans="1:37" s="16" customFormat="1">
      <c r="A271" s="18">
        <v>260</v>
      </c>
      <c r="B271" s="19"/>
      <c r="C271" s="19"/>
      <c r="D271" s="19"/>
      <c r="E271" s="22"/>
      <c r="F271" s="20"/>
      <c r="G271" s="20"/>
      <c r="H271" s="21"/>
      <c r="I271" s="20"/>
      <c r="J271" s="33"/>
      <c r="K271" s="33"/>
      <c r="L271" s="33"/>
      <c r="M271" s="30"/>
      <c r="N271" s="62"/>
      <c r="O271" s="140" t="str">
        <f>IF($N271="Complete",IF(NOT(ISBLANK(J271)),VLOOKUP(J271,'2D.Report SMS TYN'!$D$5:$J$1005,7,FALSE),""),"")</f>
        <v/>
      </c>
      <c r="P271" s="140" t="str">
        <f>IF($N271="Complete",IF(NOT(ISBLANK(K271)),VLOOKUP(K271,'2D.Report SMS TYN'!$D$5:$J$1005,7,FALSE),""),"")</f>
        <v/>
      </c>
      <c r="Q271" s="140" t="str">
        <f>IF($N271="Complete",IF(NOT(ISBLANK(L271)),VLOOKUP(L271,'2D.Report SMS TYN'!$D$5:$J$1005,7,FALSE),""),"")</f>
        <v/>
      </c>
      <c r="R271" s="140" t="str">
        <f>IF(N271="Complete",IF(COUNTIF($J$12:$J271,$J271)+COUNTIF($K$12:$K271,$J271)+COUNTIF($L$12:$L271,$J271)&gt;1,"Data Duplicate",""),"")</f>
        <v/>
      </c>
      <c r="S271" s="140" t="str">
        <f>IF($N271="Complete",VLOOKUP($B271,'2C.Report TOS PostCall'!$B$2:$U$842,2,FALSE)," ")</f>
        <v xml:space="preserve"> </v>
      </c>
      <c r="T271" s="140" t="str">
        <f>IF($N271="Complete",VLOOKUP($B271,'2C.Report TOS PostCall'!$B$2:$U$842,4,FALSE)," ")</f>
        <v xml:space="preserve"> </v>
      </c>
      <c r="U271" s="140" t="str">
        <f>IF($N271="Complete",VLOOKUP($B271,'2C.Report TOS PostCall'!$B$2:$U$842,7,FALSE)," ")</f>
        <v xml:space="preserve"> </v>
      </c>
      <c r="V271" s="140" t="str">
        <f>IF($N271="Complete",VLOOKUP($B271,'2C.Report TOS PostCall'!$B$2:$U$842,5,FALSE)," ")</f>
        <v xml:space="preserve"> </v>
      </c>
      <c r="W271" s="140" t="str">
        <f>IF($N271="Complete",VLOOKUP($B271,'2C.Report TOS PostCall'!$B$2:$U$842,6,FALSE)," ")</f>
        <v xml:space="preserve"> </v>
      </c>
      <c r="X271" s="140" t="str">
        <f>IF($N271="Complete",VLOOKUP($B271,'2C.Report TOS PostCall'!$B$2:$U$842,8,FALSE)," ")</f>
        <v xml:space="preserve"> </v>
      </c>
      <c r="Y271" s="140" t="str">
        <f>IF($N271="Complete",VLOOKUP($B271,'2C.Report TOS PostCall'!$B$2:$U$842,9,FALSE)," ")</f>
        <v xml:space="preserve"> </v>
      </c>
      <c r="Z271" s="140" t="str">
        <f>IF($N271="Complete",VLOOKUP($B271,'2C.Report TOS PostCall'!$B$2:$U$842,11,FALSE)," ")</f>
        <v xml:space="preserve"> </v>
      </c>
      <c r="AA271" s="140" t="str">
        <f>IF($N271="Complete",VLOOKUP($B271,'2C.Report TOS PostCall'!$B$2:$U$842,12,FALSE)," ")</f>
        <v xml:space="preserve"> </v>
      </c>
      <c r="AB271" s="140" t="str">
        <f>IF($N271="Complete",VLOOKUP($B271,'2C.Report TOS PostCall'!$B$2:$U$842,13,FALSE)," ")</f>
        <v xml:space="preserve"> </v>
      </c>
      <c r="AC271" s="140" t="str">
        <f>IF($N271="Complete",VLOOKUP($B271,'2C.Report TOS PostCall'!$B$2:$U$842,14,FALSE)," ")</f>
        <v xml:space="preserve"> </v>
      </c>
      <c r="AD271" s="140" t="str">
        <f>IF($N271="Complete",VLOOKUP($B271,'2C.Report TOS PostCall'!$B$2:$U$842,16,FALSE)," ")</f>
        <v xml:space="preserve"> </v>
      </c>
      <c r="AE271" s="140" t="str">
        <f>IF($N271="Complete",VLOOKUP($B271,'2C.Report TOS PostCall'!$B$2:$U$842,15,FALSE)," ")</f>
        <v xml:space="preserve"> </v>
      </c>
      <c r="AF271" s="140" t="str">
        <f>IF($N271="Complete",VLOOKUP($B271,'2C.Report TOS PostCall'!$B$2:$U$842,17,FALSE)," ")</f>
        <v xml:space="preserve"> </v>
      </c>
      <c r="AK271" s="17"/>
    </row>
    <row r="272" spans="1:37" s="16" customFormat="1">
      <c r="A272" s="18">
        <v>261</v>
      </c>
      <c r="B272" s="19"/>
      <c r="C272" s="19"/>
      <c r="D272" s="19"/>
      <c r="E272" s="22"/>
      <c r="F272" s="20"/>
      <c r="G272" s="20"/>
      <c r="H272" s="22"/>
      <c r="I272" s="20"/>
      <c r="J272" s="32"/>
      <c r="K272" s="32"/>
      <c r="L272" s="32"/>
      <c r="M272" s="22"/>
      <c r="N272" s="62"/>
      <c r="O272" s="140" t="str">
        <f>IF($N272="Complete",IF(NOT(ISBLANK(J272)),VLOOKUP(J272,'2D.Report SMS TYN'!$D$5:$J$1005,7,FALSE),""),"")</f>
        <v/>
      </c>
      <c r="P272" s="140" t="str">
        <f>IF($N272="Complete",IF(NOT(ISBLANK(K272)),VLOOKUP(K272,'2D.Report SMS TYN'!$D$5:$J$1005,7,FALSE),""),"")</f>
        <v/>
      </c>
      <c r="Q272" s="140" t="str">
        <f>IF($N272="Complete",IF(NOT(ISBLANK(L272)),VLOOKUP(L272,'2D.Report SMS TYN'!$D$5:$J$1005,7,FALSE),""),"")</f>
        <v/>
      </c>
      <c r="R272" s="140" t="str">
        <f>IF(N272="Complete",IF(COUNTIF($J$12:$J272,$J272)+COUNTIF($K$12:$K272,$J272)+COUNTIF($L$12:$L272,$J272)&gt;1,"Data Duplicate",""),"")</f>
        <v/>
      </c>
      <c r="S272" s="140" t="str">
        <f>IF($N272="Complete",VLOOKUP($B272,'2C.Report TOS PostCall'!$B$2:$U$842,2,FALSE)," ")</f>
        <v xml:space="preserve"> </v>
      </c>
      <c r="T272" s="140" t="str">
        <f>IF($N272="Complete",VLOOKUP($B272,'2C.Report TOS PostCall'!$B$2:$U$842,4,FALSE)," ")</f>
        <v xml:space="preserve"> </v>
      </c>
      <c r="U272" s="140" t="str">
        <f>IF($N272="Complete",VLOOKUP($B272,'2C.Report TOS PostCall'!$B$2:$U$842,7,FALSE)," ")</f>
        <v xml:space="preserve"> </v>
      </c>
      <c r="V272" s="140" t="str">
        <f>IF($N272="Complete",VLOOKUP($B272,'2C.Report TOS PostCall'!$B$2:$U$842,5,FALSE)," ")</f>
        <v xml:space="preserve"> </v>
      </c>
      <c r="W272" s="140" t="str">
        <f>IF($N272="Complete",VLOOKUP($B272,'2C.Report TOS PostCall'!$B$2:$U$842,6,FALSE)," ")</f>
        <v xml:space="preserve"> </v>
      </c>
      <c r="X272" s="140" t="str">
        <f>IF($N272="Complete",VLOOKUP($B272,'2C.Report TOS PostCall'!$B$2:$U$842,8,FALSE)," ")</f>
        <v xml:space="preserve"> </v>
      </c>
      <c r="Y272" s="140" t="str">
        <f>IF($N272="Complete",VLOOKUP($B272,'2C.Report TOS PostCall'!$B$2:$U$842,9,FALSE)," ")</f>
        <v xml:space="preserve"> </v>
      </c>
      <c r="Z272" s="140" t="str">
        <f>IF($N272="Complete",VLOOKUP($B272,'2C.Report TOS PostCall'!$B$2:$U$842,11,FALSE)," ")</f>
        <v xml:space="preserve"> </v>
      </c>
      <c r="AA272" s="140" t="str">
        <f>IF($N272="Complete",VLOOKUP($B272,'2C.Report TOS PostCall'!$B$2:$U$842,12,FALSE)," ")</f>
        <v xml:space="preserve"> </v>
      </c>
      <c r="AB272" s="140" t="str">
        <f>IF($N272="Complete",VLOOKUP($B272,'2C.Report TOS PostCall'!$B$2:$U$842,13,FALSE)," ")</f>
        <v xml:space="preserve"> </v>
      </c>
      <c r="AC272" s="140" t="str">
        <f>IF($N272="Complete",VLOOKUP($B272,'2C.Report TOS PostCall'!$B$2:$U$842,14,FALSE)," ")</f>
        <v xml:space="preserve"> </v>
      </c>
      <c r="AD272" s="140" t="str">
        <f>IF($N272="Complete",VLOOKUP($B272,'2C.Report TOS PostCall'!$B$2:$U$842,16,FALSE)," ")</f>
        <v xml:space="preserve"> </v>
      </c>
      <c r="AE272" s="140" t="str">
        <f>IF($N272="Complete",VLOOKUP($B272,'2C.Report TOS PostCall'!$B$2:$U$842,15,FALSE)," ")</f>
        <v xml:space="preserve"> </v>
      </c>
      <c r="AF272" s="140" t="str">
        <f>IF($N272="Complete",VLOOKUP($B272,'2C.Report TOS PostCall'!$B$2:$U$842,17,FALSE)," ")</f>
        <v xml:space="preserve"> </v>
      </c>
      <c r="AK272" s="17"/>
    </row>
    <row r="273" spans="1:37" s="16" customFormat="1">
      <c r="A273" s="18">
        <v>262</v>
      </c>
      <c r="B273" s="19"/>
      <c r="C273" s="19"/>
      <c r="D273" s="19"/>
      <c r="E273" s="22"/>
      <c r="F273" s="20"/>
      <c r="G273" s="20"/>
      <c r="H273" s="21"/>
      <c r="I273" s="20"/>
      <c r="J273" s="33"/>
      <c r="K273" s="33"/>
      <c r="L273" s="33"/>
      <c r="M273" s="21"/>
      <c r="N273" s="62"/>
      <c r="O273" s="140" t="str">
        <f>IF($N273="Complete",IF(NOT(ISBLANK(J273)),VLOOKUP(J273,'2D.Report SMS TYN'!$D$5:$J$1005,7,FALSE),""),"")</f>
        <v/>
      </c>
      <c r="P273" s="140" t="str">
        <f>IF($N273="Complete",IF(NOT(ISBLANK(K273)),VLOOKUP(K273,'2D.Report SMS TYN'!$D$5:$J$1005,7,FALSE),""),"")</f>
        <v/>
      </c>
      <c r="Q273" s="140" t="str">
        <f>IF($N273="Complete",IF(NOT(ISBLANK(L273)),VLOOKUP(L273,'2D.Report SMS TYN'!$D$5:$J$1005,7,FALSE),""),"")</f>
        <v/>
      </c>
      <c r="R273" s="140" t="str">
        <f>IF(N273="Complete",IF(COUNTIF($J$12:$J273,$J273)+COUNTIF($K$12:$K273,$J273)+COUNTIF($L$12:$L273,$J273)&gt;1,"Data Duplicate",""),"")</f>
        <v/>
      </c>
      <c r="S273" s="140" t="str">
        <f>IF($N273="Complete",VLOOKUP($B273,'2C.Report TOS PostCall'!$B$2:$U$842,2,FALSE)," ")</f>
        <v xml:space="preserve"> </v>
      </c>
      <c r="T273" s="140" t="str">
        <f>IF($N273="Complete",VLOOKUP($B273,'2C.Report TOS PostCall'!$B$2:$U$842,4,FALSE)," ")</f>
        <v xml:space="preserve"> </v>
      </c>
      <c r="U273" s="140" t="str">
        <f>IF($N273="Complete",VLOOKUP($B273,'2C.Report TOS PostCall'!$B$2:$U$842,7,FALSE)," ")</f>
        <v xml:space="preserve"> </v>
      </c>
      <c r="V273" s="140" t="str">
        <f>IF($N273="Complete",VLOOKUP($B273,'2C.Report TOS PostCall'!$B$2:$U$842,5,FALSE)," ")</f>
        <v xml:space="preserve"> </v>
      </c>
      <c r="W273" s="140" t="str">
        <f>IF($N273="Complete",VLOOKUP($B273,'2C.Report TOS PostCall'!$B$2:$U$842,6,FALSE)," ")</f>
        <v xml:space="preserve"> </v>
      </c>
      <c r="X273" s="140" t="str">
        <f>IF($N273="Complete",VLOOKUP($B273,'2C.Report TOS PostCall'!$B$2:$U$842,8,FALSE)," ")</f>
        <v xml:space="preserve"> </v>
      </c>
      <c r="Y273" s="140" t="str">
        <f>IF($N273="Complete",VLOOKUP($B273,'2C.Report TOS PostCall'!$B$2:$U$842,9,FALSE)," ")</f>
        <v xml:space="preserve"> </v>
      </c>
      <c r="Z273" s="140" t="str">
        <f>IF($N273="Complete",VLOOKUP($B273,'2C.Report TOS PostCall'!$B$2:$U$842,11,FALSE)," ")</f>
        <v xml:space="preserve"> </v>
      </c>
      <c r="AA273" s="140" t="str">
        <f>IF($N273="Complete",VLOOKUP($B273,'2C.Report TOS PostCall'!$B$2:$U$842,12,FALSE)," ")</f>
        <v xml:space="preserve"> </v>
      </c>
      <c r="AB273" s="140" t="str">
        <f>IF($N273="Complete",VLOOKUP($B273,'2C.Report TOS PostCall'!$B$2:$U$842,13,FALSE)," ")</f>
        <v xml:space="preserve"> </v>
      </c>
      <c r="AC273" s="140" t="str">
        <f>IF($N273="Complete",VLOOKUP($B273,'2C.Report TOS PostCall'!$B$2:$U$842,14,FALSE)," ")</f>
        <v xml:space="preserve"> </v>
      </c>
      <c r="AD273" s="140" t="str">
        <f>IF($N273="Complete",VLOOKUP($B273,'2C.Report TOS PostCall'!$B$2:$U$842,16,FALSE)," ")</f>
        <v xml:space="preserve"> </v>
      </c>
      <c r="AE273" s="140" t="str">
        <f>IF($N273="Complete",VLOOKUP($B273,'2C.Report TOS PostCall'!$B$2:$U$842,15,FALSE)," ")</f>
        <v xml:space="preserve"> </v>
      </c>
      <c r="AF273" s="140" t="str">
        <f>IF($N273="Complete",VLOOKUP($B273,'2C.Report TOS PostCall'!$B$2:$U$842,17,FALSE)," ")</f>
        <v xml:space="preserve"> </v>
      </c>
      <c r="AK273" s="17"/>
    </row>
    <row r="274" spans="1:37" s="16" customFormat="1">
      <c r="A274" s="18">
        <v>263</v>
      </c>
      <c r="B274" s="19"/>
      <c r="C274" s="19"/>
      <c r="D274" s="19"/>
      <c r="E274" s="19"/>
      <c r="F274" s="20"/>
      <c r="G274" s="20"/>
      <c r="H274" s="28"/>
      <c r="I274" s="20"/>
      <c r="J274" s="23"/>
      <c r="K274" s="23"/>
      <c r="L274" s="23"/>
      <c r="M274" s="29"/>
      <c r="N274" s="62"/>
      <c r="O274" s="140" t="str">
        <f>IF($N274="Complete",IF(NOT(ISBLANK(J274)),VLOOKUP(J274,'2D.Report SMS TYN'!$D$5:$J$1005,7,FALSE),""),"")</f>
        <v/>
      </c>
      <c r="P274" s="140" t="str">
        <f>IF($N274="Complete",IF(NOT(ISBLANK(K274)),VLOOKUP(K274,'2D.Report SMS TYN'!$D$5:$J$1005,7,FALSE),""),"")</f>
        <v/>
      </c>
      <c r="Q274" s="140" t="str">
        <f>IF($N274="Complete",IF(NOT(ISBLANK(L274)),VLOOKUP(L274,'2D.Report SMS TYN'!$D$5:$J$1005,7,FALSE),""),"")</f>
        <v/>
      </c>
      <c r="R274" s="140" t="str">
        <f>IF(N274="Complete",IF(COUNTIF($J$12:$J274,$J274)+COUNTIF($K$12:$K274,$J274)+COUNTIF($L$12:$L274,$J274)&gt;1,"Data Duplicate",""),"")</f>
        <v/>
      </c>
      <c r="S274" s="140" t="str">
        <f>IF($N274="Complete",VLOOKUP($B274,'2C.Report TOS PostCall'!$B$2:$U$842,2,FALSE)," ")</f>
        <v xml:space="preserve"> </v>
      </c>
      <c r="T274" s="140" t="str">
        <f>IF($N274="Complete",VLOOKUP($B274,'2C.Report TOS PostCall'!$B$2:$U$842,4,FALSE)," ")</f>
        <v xml:space="preserve"> </v>
      </c>
      <c r="U274" s="140" t="str">
        <f>IF($N274="Complete",VLOOKUP($B274,'2C.Report TOS PostCall'!$B$2:$U$842,7,FALSE)," ")</f>
        <v xml:space="preserve"> </v>
      </c>
      <c r="V274" s="140" t="str">
        <f>IF($N274="Complete",VLOOKUP($B274,'2C.Report TOS PostCall'!$B$2:$U$842,5,FALSE)," ")</f>
        <v xml:space="preserve"> </v>
      </c>
      <c r="W274" s="140" t="str">
        <f>IF($N274="Complete",VLOOKUP($B274,'2C.Report TOS PostCall'!$B$2:$U$842,6,FALSE)," ")</f>
        <v xml:space="preserve"> </v>
      </c>
      <c r="X274" s="140" t="str">
        <f>IF($N274="Complete",VLOOKUP($B274,'2C.Report TOS PostCall'!$B$2:$U$842,8,FALSE)," ")</f>
        <v xml:space="preserve"> </v>
      </c>
      <c r="Y274" s="140" t="str">
        <f>IF($N274="Complete",VLOOKUP($B274,'2C.Report TOS PostCall'!$B$2:$U$842,9,FALSE)," ")</f>
        <v xml:space="preserve"> </v>
      </c>
      <c r="Z274" s="140" t="str">
        <f>IF($N274="Complete",VLOOKUP($B274,'2C.Report TOS PostCall'!$B$2:$U$842,11,FALSE)," ")</f>
        <v xml:space="preserve"> </v>
      </c>
      <c r="AA274" s="140" t="str">
        <f>IF($N274="Complete",VLOOKUP($B274,'2C.Report TOS PostCall'!$B$2:$U$842,12,FALSE)," ")</f>
        <v xml:space="preserve"> </v>
      </c>
      <c r="AB274" s="140" t="str">
        <f>IF($N274="Complete",VLOOKUP($B274,'2C.Report TOS PostCall'!$B$2:$U$842,13,FALSE)," ")</f>
        <v xml:space="preserve"> </v>
      </c>
      <c r="AC274" s="140" t="str">
        <f>IF($N274="Complete",VLOOKUP($B274,'2C.Report TOS PostCall'!$B$2:$U$842,14,FALSE)," ")</f>
        <v xml:space="preserve"> </v>
      </c>
      <c r="AD274" s="140" t="str">
        <f>IF($N274="Complete",VLOOKUP($B274,'2C.Report TOS PostCall'!$B$2:$U$842,16,FALSE)," ")</f>
        <v xml:space="preserve"> </v>
      </c>
      <c r="AE274" s="140" t="str">
        <f>IF($N274="Complete",VLOOKUP($B274,'2C.Report TOS PostCall'!$B$2:$U$842,15,FALSE)," ")</f>
        <v xml:space="preserve"> </v>
      </c>
      <c r="AF274" s="140" t="str">
        <f>IF($N274="Complete",VLOOKUP($B274,'2C.Report TOS PostCall'!$B$2:$U$842,17,FALSE)," ")</f>
        <v xml:space="preserve"> </v>
      </c>
      <c r="AK274" s="17"/>
    </row>
    <row r="275" spans="1:37" s="16" customFormat="1">
      <c r="A275" s="18">
        <v>264</v>
      </c>
      <c r="B275" s="19"/>
      <c r="C275" s="19"/>
      <c r="D275" s="19"/>
      <c r="E275" s="22"/>
      <c r="F275" s="20"/>
      <c r="G275" s="20"/>
      <c r="H275" s="21"/>
      <c r="I275" s="20"/>
      <c r="J275" s="33"/>
      <c r="K275" s="33"/>
      <c r="L275" s="33"/>
      <c r="M275" s="21"/>
      <c r="N275" s="62"/>
      <c r="O275" s="140" t="str">
        <f>IF($N275="Complete",IF(NOT(ISBLANK(J275)),VLOOKUP(J275,'2D.Report SMS TYN'!$D$5:$J$1005,7,FALSE),""),"")</f>
        <v/>
      </c>
      <c r="P275" s="140" t="str">
        <f>IF($N275="Complete",IF(NOT(ISBLANK(K275)),VLOOKUP(K275,'2D.Report SMS TYN'!$D$5:$J$1005,7,FALSE),""),"")</f>
        <v/>
      </c>
      <c r="Q275" s="140" t="str">
        <f>IF($N275="Complete",IF(NOT(ISBLANK(L275)),VLOOKUP(L275,'2D.Report SMS TYN'!$D$5:$J$1005,7,FALSE),""),"")</f>
        <v/>
      </c>
      <c r="R275" s="140" t="str">
        <f>IF(N275="Complete",IF(COUNTIF($J$12:$J275,$J275)+COUNTIF($K$12:$K275,$J275)+COUNTIF($L$12:$L275,$J275)&gt;1,"Data Duplicate",""),"")</f>
        <v/>
      </c>
      <c r="S275" s="140" t="str">
        <f>IF($N275="Complete",VLOOKUP($B275,'2C.Report TOS PostCall'!$B$2:$U$842,2,FALSE)," ")</f>
        <v xml:space="preserve"> </v>
      </c>
      <c r="T275" s="140" t="str">
        <f>IF($N275="Complete",VLOOKUP($B275,'2C.Report TOS PostCall'!$B$2:$U$842,4,FALSE)," ")</f>
        <v xml:space="preserve"> </v>
      </c>
      <c r="U275" s="140" t="str">
        <f>IF($N275="Complete",VLOOKUP($B275,'2C.Report TOS PostCall'!$B$2:$U$842,7,FALSE)," ")</f>
        <v xml:space="preserve"> </v>
      </c>
      <c r="V275" s="140" t="str">
        <f>IF($N275="Complete",VLOOKUP($B275,'2C.Report TOS PostCall'!$B$2:$U$842,5,FALSE)," ")</f>
        <v xml:space="preserve"> </v>
      </c>
      <c r="W275" s="140" t="str">
        <f>IF($N275="Complete",VLOOKUP($B275,'2C.Report TOS PostCall'!$B$2:$U$842,6,FALSE)," ")</f>
        <v xml:space="preserve"> </v>
      </c>
      <c r="X275" s="140" t="str">
        <f>IF($N275="Complete",VLOOKUP($B275,'2C.Report TOS PostCall'!$B$2:$U$842,8,FALSE)," ")</f>
        <v xml:space="preserve"> </v>
      </c>
      <c r="Y275" s="140" t="str">
        <f>IF($N275="Complete",VLOOKUP($B275,'2C.Report TOS PostCall'!$B$2:$U$842,9,FALSE)," ")</f>
        <v xml:space="preserve"> </v>
      </c>
      <c r="Z275" s="140" t="str">
        <f>IF($N275="Complete",VLOOKUP($B275,'2C.Report TOS PostCall'!$B$2:$U$842,11,FALSE)," ")</f>
        <v xml:space="preserve"> </v>
      </c>
      <c r="AA275" s="140" t="str">
        <f>IF($N275="Complete",VLOOKUP($B275,'2C.Report TOS PostCall'!$B$2:$U$842,12,FALSE)," ")</f>
        <v xml:space="preserve"> </v>
      </c>
      <c r="AB275" s="140" t="str">
        <f>IF($N275="Complete",VLOOKUP($B275,'2C.Report TOS PostCall'!$B$2:$U$842,13,FALSE)," ")</f>
        <v xml:space="preserve"> </v>
      </c>
      <c r="AC275" s="140" t="str">
        <f>IF($N275="Complete",VLOOKUP($B275,'2C.Report TOS PostCall'!$B$2:$U$842,14,FALSE)," ")</f>
        <v xml:space="preserve"> </v>
      </c>
      <c r="AD275" s="140" t="str">
        <f>IF($N275="Complete",VLOOKUP($B275,'2C.Report TOS PostCall'!$B$2:$U$842,16,FALSE)," ")</f>
        <v xml:space="preserve"> </v>
      </c>
      <c r="AE275" s="140" t="str">
        <f>IF($N275="Complete",VLOOKUP($B275,'2C.Report TOS PostCall'!$B$2:$U$842,15,FALSE)," ")</f>
        <v xml:space="preserve"> </v>
      </c>
      <c r="AF275" s="140" t="str">
        <f>IF($N275="Complete",VLOOKUP($B275,'2C.Report TOS PostCall'!$B$2:$U$842,17,FALSE)," ")</f>
        <v xml:space="preserve"> </v>
      </c>
      <c r="AK275" s="17"/>
    </row>
    <row r="276" spans="1:37" s="16" customFormat="1">
      <c r="A276" s="18">
        <v>265</v>
      </c>
      <c r="B276" s="19"/>
      <c r="C276" s="19"/>
      <c r="D276" s="19"/>
      <c r="E276" s="22"/>
      <c r="F276" s="20"/>
      <c r="G276" s="20"/>
      <c r="H276" s="21"/>
      <c r="I276" s="20"/>
      <c r="J276" s="33"/>
      <c r="K276" s="33"/>
      <c r="L276" s="33"/>
      <c r="M276" s="30"/>
      <c r="N276" s="62"/>
      <c r="O276" s="140" t="str">
        <f>IF($N276="Complete",IF(NOT(ISBLANK(J276)),VLOOKUP(J276,'2D.Report SMS TYN'!$D$5:$J$1005,7,FALSE),""),"")</f>
        <v/>
      </c>
      <c r="P276" s="140" t="str">
        <f>IF($N276="Complete",IF(NOT(ISBLANK(K276)),VLOOKUP(K276,'2D.Report SMS TYN'!$D$5:$J$1005,7,FALSE),""),"")</f>
        <v/>
      </c>
      <c r="Q276" s="140" t="str">
        <f>IF($N276="Complete",IF(NOT(ISBLANK(L276)),VLOOKUP(L276,'2D.Report SMS TYN'!$D$5:$J$1005,7,FALSE),""),"")</f>
        <v/>
      </c>
      <c r="R276" s="140" t="str">
        <f>IF(N276="Complete",IF(COUNTIF($J$12:$J276,$J276)+COUNTIF($K$12:$K276,$J276)+COUNTIF($L$12:$L276,$J276)&gt;1,"Data Duplicate",""),"")</f>
        <v/>
      </c>
      <c r="S276" s="140" t="str">
        <f>IF($N276="Complete",VLOOKUP($B276,'2C.Report TOS PostCall'!$B$2:$U$842,2,FALSE)," ")</f>
        <v xml:space="preserve"> </v>
      </c>
      <c r="T276" s="140" t="str">
        <f>IF($N276="Complete",VLOOKUP($B276,'2C.Report TOS PostCall'!$B$2:$U$842,4,FALSE)," ")</f>
        <v xml:space="preserve"> </v>
      </c>
      <c r="U276" s="140" t="str">
        <f>IF($N276="Complete",VLOOKUP($B276,'2C.Report TOS PostCall'!$B$2:$U$842,7,FALSE)," ")</f>
        <v xml:space="preserve"> </v>
      </c>
      <c r="V276" s="140" t="str">
        <f>IF($N276="Complete",VLOOKUP($B276,'2C.Report TOS PostCall'!$B$2:$U$842,5,FALSE)," ")</f>
        <v xml:space="preserve"> </v>
      </c>
      <c r="W276" s="140" t="str">
        <f>IF($N276="Complete",VLOOKUP($B276,'2C.Report TOS PostCall'!$B$2:$U$842,6,FALSE)," ")</f>
        <v xml:space="preserve"> </v>
      </c>
      <c r="X276" s="140" t="str">
        <f>IF($N276="Complete",VLOOKUP($B276,'2C.Report TOS PostCall'!$B$2:$U$842,8,FALSE)," ")</f>
        <v xml:space="preserve"> </v>
      </c>
      <c r="Y276" s="140" t="str">
        <f>IF($N276="Complete",VLOOKUP($B276,'2C.Report TOS PostCall'!$B$2:$U$842,9,FALSE)," ")</f>
        <v xml:space="preserve"> </v>
      </c>
      <c r="Z276" s="140" t="str">
        <f>IF($N276="Complete",VLOOKUP($B276,'2C.Report TOS PostCall'!$B$2:$U$842,11,FALSE)," ")</f>
        <v xml:space="preserve"> </v>
      </c>
      <c r="AA276" s="140" t="str">
        <f>IF($N276="Complete",VLOOKUP($B276,'2C.Report TOS PostCall'!$B$2:$U$842,12,FALSE)," ")</f>
        <v xml:space="preserve"> </v>
      </c>
      <c r="AB276" s="140" t="str">
        <f>IF($N276="Complete",VLOOKUP($B276,'2C.Report TOS PostCall'!$B$2:$U$842,13,FALSE)," ")</f>
        <v xml:space="preserve"> </v>
      </c>
      <c r="AC276" s="140" t="str">
        <f>IF($N276="Complete",VLOOKUP($B276,'2C.Report TOS PostCall'!$B$2:$U$842,14,FALSE)," ")</f>
        <v xml:space="preserve"> </v>
      </c>
      <c r="AD276" s="140" t="str">
        <f>IF($N276="Complete",VLOOKUP($B276,'2C.Report TOS PostCall'!$B$2:$U$842,16,FALSE)," ")</f>
        <v xml:space="preserve"> </v>
      </c>
      <c r="AE276" s="140" t="str">
        <f>IF($N276="Complete",VLOOKUP($B276,'2C.Report TOS PostCall'!$B$2:$U$842,15,FALSE)," ")</f>
        <v xml:space="preserve"> </v>
      </c>
      <c r="AF276" s="140" t="str">
        <f>IF($N276="Complete",VLOOKUP($B276,'2C.Report TOS PostCall'!$B$2:$U$842,17,FALSE)," ")</f>
        <v xml:space="preserve"> </v>
      </c>
      <c r="AK276" s="17"/>
    </row>
    <row r="277" spans="1:37" s="16" customFormat="1">
      <c r="A277" s="18">
        <v>266</v>
      </c>
      <c r="B277" s="19"/>
      <c r="C277" s="19"/>
      <c r="D277" s="19"/>
      <c r="E277" s="22"/>
      <c r="F277" s="20"/>
      <c r="G277" s="20"/>
      <c r="H277" s="22"/>
      <c r="I277" s="20"/>
      <c r="J277" s="32"/>
      <c r="K277" s="32"/>
      <c r="L277" s="32"/>
      <c r="M277" s="22"/>
      <c r="N277" s="62"/>
      <c r="O277" s="140" t="str">
        <f>IF($N277="Complete",IF(NOT(ISBLANK(J277)),VLOOKUP(J277,'2D.Report SMS TYN'!$D$5:$J$1005,7,FALSE),""),"")</f>
        <v/>
      </c>
      <c r="P277" s="140" t="str">
        <f>IF($N277="Complete",IF(NOT(ISBLANK(K277)),VLOOKUP(K277,'2D.Report SMS TYN'!$D$5:$J$1005,7,FALSE),""),"")</f>
        <v/>
      </c>
      <c r="Q277" s="140" t="str">
        <f>IF($N277="Complete",IF(NOT(ISBLANK(L277)),VLOOKUP(L277,'2D.Report SMS TYN'!$D$5:$J$1005,7,FALSE),""),"")</f>
        <v/>
      </c>
      <c r="R277" s="140" t="str">
        <f>IF(N277="Complete",IF(COUNTIF($J$12:$J277,$J277)+COUNTIF($K$12:$K277,$J277)+COUNTIF($L$12:$L277,$J277)&gt;1,"Data Duplicate",""),"")</f>
        <v/>
      </c>
      <c r="S277" s="140" t="str">
        <f>IF($N277="Complete",VLOOKUP($B277,'2C.Report TOS PostCall'!$B$2:$U$842,2,FALSE)," ")</f>
        <v xml:space="preserve"> </v>
      </c>
      <c r="T277" s="140" t="str">
        <f>IF($N277="Complete",VLOOKUP($B277,'2C.Report TOS PostCall'!$B$2:$U$842,4,FALSE)," ")</f>
        <v xml:space="preserve"> </v>
      </c>
      <c r="U277" s="140" t="str">
        <f>IF($N277="Complete",VLOOKUP($B277,'2C.Report TOS PostCall'!$B$2:$U$842,7,FALSE)," ")</f>
        <v xml:space="preserve"> </v>
      </c>
      <c r="V277" s="140" t="str">
        <f>IF($N277="Complete",VLOOKUP($B277,'2C.Report TOS PostCall'!$B$2:$U$842,5,FALSE)," ")</f>
        <v xml:space="preserve"> </v>
      </c>
      <c r="W277" s="140" t="str">
        <f>IF($N277="Complete",VLOOKUP($B277,'2C.Report TOS PostCall'!$B$2:$U$842,6,FALSE)," ")</f>
        <v xml:space="preserve"> </v>
      </c>
      <c r="X277" s="140" t="str">
        <f>IF($N277="Complete",VLOOKUP($B277,'2C.Report TOS PostCall'!$B$2:$U$842,8,FALSE)," ")</f>
        <v xml:space="preserve"> </v>
      </c>
      <c r="Y277" s="140" t="str">
        <f>IF($N277="Complete",VLOOKUP($B277,'2C.Report TOS PostCall'!$B$2:$U$842,9,FALSE)," ")</f>
        <v xml:space="preserve"> </v>
      </c>
      <c r="Z277" s="140" t="str">
        <f>IF($N277="Complete",VLOOKUP($B277,'2C.Report TOS PostCall'!$B$2:$U$842,11,FALSE)," ")</f>
        <v xml:space="preserve"> </v>
      </c>
      <c r="AA277" s="140" t="str">
        <f>IF($N277="Complete",VLOOKUP($B277,'2C.Report TOS PostCall'!$B$2:$U$842,12,FALSE)," ")</f>
        <v xml:space="preserve"> </v>
      </c>
      <c r="AB277" s="140" t="str">
        <f>IF($N277="Complete",VLOOKUP($B277,'2C.Report TOS PostCall'!$B$2:$U$842,13,FALSE)," ")</f>
        <v xml:space="preserve"> </v>
      </c>
      <c r="AC277" s="140" t="str">
        <f>IF($N277="Complete",VLOOKUP($B277,'2C.Report TOS PostCall'!$B$2:$U$842,14,FALSE)," ")</f>
        <v xml:space="preserve"> </v>
      </c>
      <c r="AD277" s="140" t="str">
        <f>IF($N277="Complete",VLOOKUP($B277,'2C.Report TOS PostCall'!$B$2:$U$842,16,FALSE)," ")</f>
        <v xml:space="preserve"> </v>
      </c>
      <c r="AE277" s="140" t="str">
        <f>IF($N277="Complete",VLOOKUP($B277,'2C.Report TOS PostCall'!$B$2:$U$842,15,FALSE)," ")</f>
        <v xml:space="preserve"> </v>
      </c>
      <c r="AF277" s="140" t="str">
        <f>IF($N277="Complete",VLOOKUP($B277,'2C.Report TOS PostCall'!$B$2:$U$842,17,FALSE)," ")</f>
        <v xml:space="preserve"> </v>
      </c>
      <c r="AK277" s="17"/>
    </row>
    <row r="278" spans="1:37" s="16" customFormat="1">
      <c r="A278" s="18">
        <v>267</v>
      </c>
      <c r="B278" s="19"/>
      <c r="C278" s="19"/>
      <c r="D278" s="19"/>
      <c r="E278" s="22"/>
      <c r="F278" s="20"/>
      <c r="G278" s="20"/>
      <c r="H278" s="21"/>
      <c r="I278" s="20"/>
      <c r="J278" s="33"/>
      <c r="K278" s="33"/>
      <c r="L278" s="33"/>
      <c r="M278" s="30"/>
      <c r="N278" s="62"/>
      <c r="O278" s="140" t="str">
        <f>IF($N278="Complete",IF(NOT(ISBLANK(J278)),VLOOKUP(J278,'2D.Report SMS TYN'!$D$5:$J$1005,7,FALSE),""),"")</f>
        <v/>
      </c>
      <c r="P278" s="140" t="str">
        <f>IF($N278="Complete",IF(NOT(ISBLANK(K278)),VLOOKUP(K278,'2D.Report SMS TYN'!$D$5:$J$1005,7,FALSE),""),"")</f>
        <v/>
      </c>
      <c r="Q278" s="140" t="str">
        <f>IF($N278="Complete",IF(NOT(ISBLANK(L278)),VLOOKUP(L278,'2D.Report SMS TYN'!$D$5:$J$1005,7,FALSE),""),"")</f>
        <v/>
      </c>
      <c r="R278" s="140" t="str">
        <f>IF(N278="Complete",IF(COUNTIF($J$12:$J278,$J278)+COUNTIF($K$12:$K278,$J278)+COUNTIF($L$12:$L278,$J278)&gt;1,"Data Duplicate",""),"")</f>
        <v/>
      </c>
      <c r="S278" s="140" t="str">
        <f>IF($N278="Complete",VLOOKUP($B278,'2C.Report TOS PostCall'!$B$2:$U$842,2,FALSE)," ")</f>
        <v xml:space="preserve"> </v>
      </c>
      <c r="T278" s="140" t="str">
        <f>IF($N278="Complete",VLOOKUP($B278,'2C.Report TOS PostCall'!$B$2:$U$842,4,FALSE)," ")</f>
        <v xml:space="preserve"> </v>
      </c>
      <c r="U278" s="140" t="str">
        <f>IF($N278="Complete",VLOOKUP($B278,'2C.Report TOS PostCall'!$B$2:$U$842,7,FALSE)," ")</f>
        <v xml:space="preserve"> </v>
      </c>
      <c r="V278" s="140" t="str">
        <f>IF($N278="Complete",VLOOKUP($B278,'2C.Report TOS PostCall'!$B$2:$U$842,5,FALSE)," ")</f>
        <v xml:space="preserve"> </v>
      </c>
      <c r="W278" s="140" t="str">
        <f>IF($N278="Complete",VLOOKUP($B278,'2C.Report TOS PostCall'!$B$2:$U$842,6,FALSE)," ")</f>
        <v xml:space="preserve"> </v>
      </c>
      <c r="X278" s="140" t="str">
        <f>IF($N278="Complete",VLOOKUP($B278,'2C.Report TOS PostCall'!$B$2:$U$842,8,FALSE)," ")</f>
        <v xml:space="preserve"> </v>
      </c>
      <c r="Y278" s="140" t="str">
        <f>IF($N278="Complete",VLOOKUP($B278,'2C.Report TOS PostCall'!$B$2:$U$842,9,FALSE)," ")</f>
        <v xml:space="preserve"> </v>
      </c>
      <c r="Z278" s="140" t="str">
        <f>IF($N278="Complete",VLOOKUP($B278,'2C.Report TOS PostCall'!$B$2:$U$842,11,FALSE)," ")</f>
        <v xml:space="preserve"> </v>
      </c>
      <c r="AA278" s="140" t="str">
        <f>IF($N278="Complete",VLOOKUP($B278,'2C.Report TOS PostCall'!$B$2:$U$842,12,FALSE)," ")</f>
        <v xml:space="preserve"> </v>
      </c>
      <c r="AB278" s="140" t="str">
        <f>IF($N278="Complete",VLOOKUP($B278,'2C.Report TOS PostCall'!$B$2:$U$842,13,FALSE)," ")</f>
        <v xml:space="preserve"> </v>
      </c>
      <c r="AC278" s="140" t="str">
        <f>IF($N278="Complete",VLOOKUP($B278,'2C.Report TOS PostCall'!$B$2:$U$842,14,FALSE)," ")</f>
        <v xml:space="preserve"> </v>
      </c>
      <c r="AD278" s="140" t="str">
        <f>IF($N278="Complete",VLOOKUP($B278,'2C.Report TOS PostCall'!$B$2:$U$842,16,FALSE)," ")</f>
        <v xml:space="preserve"> </v>
      </c>
      <c r="AE278" s="140" t="str">
        <f>IF($N278="Complete",VLOOKUP($B278,'2C.Report TOS PostCall'!$B$2:$U$842,15,FALSE)," ")</f>
        <v xml:space="preserve"> </v>
      </c>
      <c r="AF278" s="140" t="str">
        <f>IF($N278="Complete",VLOOKUP($B278,'2C.Report TOS PostCall'!$B$2:$U$842,17,FALSE)," ")</f>
        <v xml:space="preserve"> </v>
      </c>
      <c r="AK278" s="17"/>
    </row>
    <row r="279" spans="1:37" s="16" customFormat="1">
      <c r="A279" s="18">
        <v>268</v>
      </c>
      <c r="B279" s="19"/>
      <c r="C279" s="19"/>
      <c r="D279" s="19"/>
      <c r="E279" s="22"/>
      <c r="F279" s="20"/>
      <c r="G279" s="20"/>
      <c r="H279" s="21"/>
      <c r="I279" s="20"/>
      <c r="J279" s="33"/>
      <c r="K279" s="33"/>
      <c r="L279" s="33"/>
      <c r="M279" s="30"/>
      <c r="N279" s="62"/>
      <c r="O279" s="140" t="str">
        <f>IF($N279="Complete",IF(NOT(ISBLANK(J279)),VLOOKUP(J279,'2D.Report SMS TYN'!$D$5:$J$1005,7,FALSE),""),"")</f>
        <v/>
      </c>
      <c r="P279" s="140" t="str">
        <f>IF($N279="Complete",IF(NOT(ISBLANK(K279)),VLOOKUP(K279,'2D.Report SMS TYN'!$D$5:$J$1005,7,FALSE),""),"")</f>
        <v/>
      </c>
      <c r="Q279" s="140" t="str">
        <f>IF($N279="Complete",IF(NOT(ISBLANK(L279)),VLOOKUP(L279,'2D.Report SMS TYN'!$D$5:$J$1005,7,FALSE),""),"")</f>
        <v/>
      </c>
      <c r="R279" s="140" t="str">
        <f>IF(N279="Complete",IF(COUNTIF($J$12:$J279,$J279)+COUNTIF($K$12:$K279,$J279)+COUNTIF($L$12:$L279,$J279)&gt;1,"Data Duplicate",""),"")</f>
        <v/>
      </c>
      <c r="S279" s="140" t="str">
        <f>IF($N279="Complete",VLOOKUP($B279,'2C.Report TOS PostCall'!$B$2:$U$842,2,FALSE)," ")</f>
        <v xml:space="preserve"> </v>
      </c>
      <c r="T279" s="140" t="str">
        <f>IF($N279="Complete",VLOOKUP($B279,'2C.Report TOS PostCall'!$B$2:$U$842,4,FALSE)," ")</f>
        <v xml:space="preserve"> </v>
      </c>
      <c r="U279" s="140" t="str">
        <f>IF($N279="Complete",VLOOKUP($B279,'2C.Report TOS PostCall'!$B$2:$U$842,7,FALSE)," ")</f>
        <v xml:space="preserve"> </v>
      </c>
      <c r="V279" s="140" t="str">
        <f>IF($N279="Complete",VLOOKUP($B279,'2C.Report TOS PostCall'!$B$2:$U$842,5,FALSE)," ")</f>
        <v xml:space="preserve"> </v>
      </c>
      <c r="W279" s="140" t="str">
        <f>IF($N279="Complete",VLOOKUP($B279,'2C.Report TOS PostCall'!$B$2:$U$842,6,FALSE)," ")</f>
        <v xml:space="preserve"> </v>
      </c>
      <c r="X279" s="140" t="str">
        <f>IF($N279="Complete",VLOOKUP($B279,'2C.Report TOS PostCall'!$B$2:$U$842,8,FALSE)," ")</f>
        <v xml:space="preserve"> </v>
      </c>
      <c r="Y279" s="140" t="str">
        <f>IF($N279="Complete",VLOOKUP($B279,'2C.Report TOS PostCall'!$B$2:$U$842,9,FALSE)," ")</f>
        <v xml:space="preserve"> </v>
      </c>
      <c r="Z279" s="140" t="str">
        <f>IF($N279="Complete",VLOOKUP($B279,'2C.Report TOS PostCall'!$B$2:$U$842,11,FALSE)," ")</f>
        <v xml:space="preserve"> </v>
      </c>
      <c r="AA279" s="140" t="str">
        <f>IF($N279="Complete",VLOOKUP($B279,'2C.Report TOS PostCall'!$B$2:$U$842,12,FALSE)," ")</f>
        <v xml:space="preserve"> </v>
      </c>
      <c r="AB279" s="140" t="str">
        <f>IF($N279="Complete",VLOOKUP($B279,'2C.Report TOS PostCall'!$B$2:$U$842,13,FALSE)," ")</f>
        <v xml:space="preserve"> </v>
      </c>
      <c r="AC279" s="140" t="str">
        <f>IF($N279="Complete",VLOOKUP($B279,'2C.Report TOS PostCall'!$B$2:$U$842,14,FALSE)," ")</f>
        <v xml:space="preserve"> </v>
      </c>
      <c r="AD279" s="140" t="str">
        <f>IF($N279="Complete",VLOOKUP($B279,'2C.Report TOS PostCall'!$B$2:$U$842,16,FALSE)," ")</f>
        <v xml:space="preserve"> </v>
      </c>
      <c r="AE279" s="140" t="str">
        <f>IF($N279="Complete",VLOOKUP($B279,'2C.Report TOS PostCall'!$B$2:$U$842,15,FALSE)," ")</f>
        <v xml:space="preserve"> </v>
      </c>
      <c r="AF279" s="140" t="str">
        <f>IF($N279="Complete",VLOOKUP($B279,'2C.Report TOS PostCall'!$B$2:$U$842,17,FALSE)," ")</f>
        <v xml:space="preserve"> </v>
      </c>
      <c r="AK279" s="17"/>
    </row>
    <row r="280" spans="1:37" s="16" customFormat="1">
      <c r="A280" s="18">
        <v>269</v>
      </c>
      <c r="B280" s="19"/>
      <c r="C280" s="19"/>
      <c r="D280" s="19"/>
      <c r="E280" s="22"/>
      <c r="F280" s="20"/>
      <c r="G280" s="20"/>
      <c r="H280" s="22"/>
      <c r="I280" s="20"/>
      <c r="J280" s="32"/>
      <c r="K280" s="32"/>
      <c r="L280" s="32"/>
      <c r="M280" s="31"/>
      <c r="N280" s="62"/>
      <c r="O280" s="140" t="str">
        <f>IF($N280="Complete",IF(NOT(ISBLANK(J280)),VLOOKUP(J280,'2D.Report SMS TYN'!$D$5:$J$1005,7,FALSE),""),"")</f>
        <v/>
      </c>
      <c r="P280" s="140" t="str">
        <f>IF($N280="Complete",IF(NOT(ISBLANK(K280)),VLOOKUP(K280,'2D.Report SMS TYN'!$D$5:$J$1005,7,FALSE),""),"")</f>
        <v/>
      </c>
      <c r="Q280" s="140" t="str">
        <f>IF($N280="Complete",IF(NOT(ISBLANK(L280)),VLOOKUP(L280,'2D.Report SMS TYN'!$D$5:$J$1005,7,FALSE),""),"")</f>
        <v/>
      </c>
      <c r="R280" s="140" t="str">
        <f>IF(N280="Complete",IF(COUNTIF($J$12:$J280,$J280)+COUNTIF($K$12:$K280,$J280)+COUNTIF($L$12:$L280,$J280)&gt;1,"Data Duplicate",""),"")</f>
        <v/>
      </c>
      <c r="S280" s="140" t="str">
        <f>IF($N280="Complete",VLOOKUP($B280,'2C.Report TOS PostCall'!$B$2:$U$842,2,FALSE)," ")</f>
        <v xml:space="preserve"> </v>
      </c>
      <c r="T280" s="140" t="str">
        <f>IF($N280="Complete",VLOOKUP($B280,'2C.Report TOS PostCall'!$B$2:$U$842,4,FALSE)," ")</f>
        <v xml:space="preserve"> </v>
      </c>
      <c r="U280" s="140" t="str">
        <f>IF($N280="Complete",VLOOKUP($B280,'2C.Report TOS PostCall'!$B$2:$U$842,7,FALSE)," ")</f>
        <v xml:space="preserve"> </v>
      </c>
      <c r="V280" s="140" t="str">
        <f>IF($N280="Complete",VLOOKUP($B280,'2C.Report TOS PostCall'!$B$2:$U$842,5,FALSE)," ")</f>
        <v xml:space="preserve"> </v>
      </c>
      <c r="W280" s="140" t="str">
        <f>IF($N280="Complete",VLOOKUP($B280,'2C.Report TOS PostCall'!$B$2:$U$842,6,FALSE)," ")</f>
        <v xml:space="preserve"> </v>
      </c>
      <c r="X280" s="140" t="str">
        <f>IF($N280="Complete",VLOOKUP($B280,'2C.Report TOS PostCall'!$B$2:$U$842,8,FALSE)," ")</f>
        <v xml:space="preserve"> </v>
      </c>
      <c r="Y280" s="140" t="str">
        <f>IF($N280="Complete",VLOOKUP($B280,'2C.Report TOS PostCall'!$B$2:$U$842,9,FALSE)," ")</f>
        <v xml:space="preserve"> </v>
      </c>
      <c r="Z280" s="140" t="str">
        <f>IF($N280="Complete",VLOOKUP($B280,'2C.Report TOS PostCall'!$B$2:$U$842,11,FALSE)," ")</f>
        <v xml:space="preserve"> </v>
      </c>
      <c r="AA280" s="140" t="str">
        <f>IF($N280="Complete",VLOOKUP($B280,'2C.Report TOS PostCall'!$B$2:$U$842,12,FALSE)," ")</f>
        <v xml:space="preserve"> </v>
      </c>
      <c r="AB280" s="140" t="str">
        <f>IF($N280="Complete",VLOOKUP($B280,'2C.Report TOS PostCall'!$B$2:$U$842,13,FALSE)," ")</f>
        <v xml:space="preserve"> </v>
      </c>
      <c r="AC280" s="140" t="str">
        <f>IF($N280="Complete",VLOOKUP($B280,'2C.Report TOS PostCall'!$B$2:$U$842,14,FALSE)," ")</f>
        <v xml:space="preserve"> </v>
      </c>
      <c r="AD280" s="140" t="str">
        <f>IF($N280="Complete",VLOOKUP($B280,'2C.Report TOS PostCall'!$B$2:$U$842,16,FALSE)," ")</f>
        <v xml:space="preserve"> </v>
      </c>
      <c r="AE280" s="140" t="str">
        <f>IF($N280="Complete",VLOOKUP($B280,'2C.Report TOS PostCall'!$B$2:$U$842,15,FALSE)," ")</f>
        <v xml:space="preserve"> </v>
      </c>
      <c r="AF280" s="140" t="str">
        <f>IF($N280="Complete",VLOOKUP($B280,'2C.Report TOS PostCall'!$B$2:$U$842,17,FALSE)," ")</f>
        <v xml:space="preserve"> </v>
      </c>
      <c r="AK280" s="17"/>
    </row>
    <row r="281" spans="1:37" s="16" customFormat="1">
      <c r="A281" s="18">
        <v>270</v>
      </c>
      <c r="B281" s="19"/>
      <c r="C281" s="19"/>
      <c r="D281" s="19"/>
      <c r="E281" s="19"/>
      <c r="F281" s="20"/>
      <c r="G281" s="20"/>
      <c r="H281" s="19"/>
      <c r="I281" s="20"/>
      <c r="J281" s="23"/>
      <c r="K281" s="23"/>
      <c r="L281" s="23"/>
      <c r="M281" s="29"/>
      <c r="N281" s="62"/>
      <c r="O281" s="140" t="str">
        <f>IF($N281="Complete",IF(NOT(ISBLANK(J281)),VLOOKUP(J281,'2D.Report SMS TYN'!$D$5:$J$1005,7,FALSE),""),"")</f>
        <v/>
      </c>
      <c r="P281" s="140" t="str">
        <f>IF($N281="Complete",IF(NOT(ISBLANK(K281)),VLOOKUP(K281,'2D.Report SMS TYN'!$D$5:$J$1005,7,FALSE),""),"")</f>
        <v/>
      </c>
      <c r="Q281" s="140" t="str">
        <f>IF($N281="Complete",IF(NOT(ISBLANK(L281)),VLOOKUP(L281,'2D.Report SMS TYN'!$D$5:$J$1005,7,FALSE),""),"")</f>
        <v/>
      </c>
      <c r="R281" s="140" t="str">
        <f>IF(N281="Complete",IF(COUNTIF($J$12:$J281,$J281)+COUNTIF($K$12:$K281,$J281)+COUNTIF($L$12:$L281,$J281)&gt;1,"Data Duplicate",""),"")</f>
        <v/>
      </c>
      <c r="S281" s="140" t="str">
        <f>IF($N281="Complete",VLOOKUP($B281,'2C.Report TOS PostCall'!$B$2:$U$842,2,FALSE)," ")</f>
        <v xml:space="preserve"> </v>
      </c>
      <c r="T281" s="140" t="str">
        <f>IF($N281="Complete",VLOOKUP($B281,'2C.Report TOS PostCall'!$B$2:$U$842,4,FALSE)," ")</f>
        <v xml:space="preserve"> </v>
      </c>
      <c r="U281" s="140" t="str">
        <f>IF($N281="Complete",VLOOKUP($B281,'2C.Report TOS PostCall'!$B$2:$U$842,7,FALSE)," ")</f>
        <v xml:space="preserve"> </v>
      </c>
      <c r="V281" s="140" t="str">
        <f>IF($N281="Complete",VLOOKUP($B281,'2C.Report TOS PostCall'!$B$2:$U$842,5,FALSE)," ")</f>
        <v xml:space="preserve"> </v>
      </c>
      <c r="W281" s="140" t="str">
        <f>IF($N281="Complete",VLOOKUP($B281,'2C.Report TOS PostCall'!$B$2:$U$842,6,FALSE)," ")</f>
        <v xml:space="preserve"> </v>
      </c>
      <c r="X281" s="140" t="str">
        <f>IF($N281="Complete",VLOOKUP($B281,'2C.Report TOS PostCall'!$B$2:$U$842,8,FALSE)," ")</f>
        <v xml:space="preserve"> </v>
      </c>
      <c r="Y281" s="140" t="str">
        <f>IF($N281="Complete",VLOOKUP($B281,'2C.Report TOS PostCall'!$B$2:$U$842,9,FALSE)," ")</f>
        <v xml:space="preserve"> </v>
      </c>
      <c r="Z281" s="140" t="str">
        <f>IF($N281="Complete",VLOOKUP($B281,'2C.Report TOS PostCall'!$B$2:$U$842,11,FALSE)," ")</f>
        <v xml:space="preserve"> </v>
      </c>
      <c r="AA281" s="140" t="str">
        <f>IF($N281="Complete",VLOOKUP($B281,'2C.Report TOS PostCall'!$B$2:$U$842,12,FALSE)," ")</f>
        <v xml:space="preserve"> </v>
      </c>
      <c r="AB281" s="140" t="str">
        <f>IF($N281="Complete",VLOOKUP($B281,'2C.Report TOS PostCall'!$B$2:$U$842,13,FALSE)," ")</f>
        <v xml:space="preserve"> </v>
      </c>
      <c r="AC281" s="140" t="str">
        <f>IF($N281="Complete",VLOOKUP($B281,'2C.Report TOS PostCall'!$B$2:$U$842,14,FALSE)," ")</f>
        <v xml:space="preserve"> </v>
      </c>
      <c r="AD281" s="140" t="str">
        <f>IF($N281="Complete",VLOOKUP($B281,'2C.Report TOS PostCall'!$B$2:$U$842,16,FALSE)," ")</f>
        <v xml:space="preserve"> </v>
      </c>
      <c r="AE281" s="140" t="str">
        <f>IF($N281="Complete",VLOOKUP($B281,'2C.Report TOS PostCall'!$B$2:$U$842,15,FALSE)," ")</f>
        <v xml:space="preserve"> </v>
      </c>
      <c r="AF281" s="140" t="str">
        <f>IF($N281="Complete",VLOOKUP($B281,'2C.Report TOS PostCall'!$B$2:$U$842,17,FALSE)," ")</f>
        <v xml:space="preserve"> </v>
      </c>
      <c r="AK281" s="17"/>
    </row>
    <row r="282" spans="1:37" s="16" customFormat="1">
      <c r="A282" s="18">
        <v>271</v>
      </c>
      <c r="B282" s="19"/>
      <c r="C282" s="19"/>
      <c r="D282" s="19"/>
      <c r="E282" s="22"/>
      <c r="F282" s="20"/>
      <c r="G282" s="20"/>
      <c r="H282" s="22"/>
      <c r="I282" s="20"/>
      <c r="J282" s="32"/>
      <c r="K282" s="32"/>
      <c r="L282" s="32"/>
      <c r="M282" s="22"/>
      <c r="N282" s="62"/>
      <c r="O282" s="140" t="str">
        <f>IF($N282="Complete",IF(NOT(ISBLANK(J282)),VLOOKUP(J282,'2D.Report SMS TYN'!$D$5:$J$1005,7,FALSE),""),"")</f>
        <v/>
      </c>
      <c r="P282" s="140" t="str">
        <f>IF($N282="Complete",IF(NOT(ISBLANK(K282)),VLOOKUP(K282,'2D.Report SMS TYN'!$D$5:$J$1005,7,FALSE),""),"")</f>
        <v/>
      </c>
      <c r="Q282" s="140" t="str">
        <f>IF($N282="Complete",IF(NOT(ISBLANK(L282)),VLOOKUP(L282,'2D.Report SMS TYN'!$D$5:$J$1005,7,FALSE),""),"")</f>
        <v/>
      </c>
      <c r="R282" s="140" t="str">
        <f>IF(N282="Complete",IF(COUNTIF($J$12:$J282,$J282)+COUNTIF($K$12:$K282,$J282)+COUNTIF($L$12:$L282,$J282)&gt;1,"Data Duplicate",""),"")</f>
        <v/>
      </c>
      <c r="S282" s="140" t="str">
        <f>IF($N282="Complete",VLOOKUP($B282,'2C.Report TOS PostCall'!$B$2:$U$842,2,FALSE)," ")</f>
        <v xml:space="preserve"> </v>
      </c>
      <c r="T282" s="140" t="str">
        <f>IF($N282="Complete",VLOOKUP($B282,'2C.Report TOS PostCall'!$B$2:$U$842,4,FALSE)," ")</f>
        <v xml:space="preserve"> </v>
      </c>
      <c r="U282" s="140" t="str">
        <f>IF($N282="Complete",VLOOKUP($B282,'2C.Report TOS PostCall'!$B$2:$U$842,7,FALSE)," ")</f>
        <v xml:space="preserve"> </v>
      </c>
      <c r="V282" s="140" t="str">
        <f>IF($N282="Complete",VLOOKUP($B282,'2C.Report TOS PostCall'!$B$2:$U$842,5,FALSE)," ")</f>
        <v xml:space="preserve"> </v>
      </c>
      <c r="W282" s="140" t="str">
        <f>IF($N282="Complete",VLOOKUP($B282,'2C.Report TOS PostCall'!$B$2:$U$842,6,FALSE)," ")</f>
        <v xml:space="preserve"> </v>
      </c>
      <c r="X282" s="140" t="str">
        <f>IF($N282="Complete",VLOOKUP($B282,'2C.Report TOS PostCall'!$B$2:$U$842,8,FALSE)," ")</f>
        <v xml:space="preserve"> </v>
      </c>
      <c r="Y282" s="140" t="str">
        <f>IF($N282="Complete",VLOOKUP($B282,'2C.Report TOS PostCall'!$B$2:$U$842,9,FALSE)," ")</f>
        <v xml:space="preserve"> </v>
      </c>
      <c r="Z282" s="140" t="str">
        <f>IF($N282="Complete",VLOOKUP($B282,'2C.Report TOS PostCall'!$B$2:$U$842,11,FALSE)," ")</f>
        <v xml:space="preserve"> </v>
      </c>
      <c r="AA282" s="140" t="str">
        <f>IF($N282="Complete",VLOOKUP($B282,'2C.Report TOS PostCall'!$B$2:$U$842,12,FALSE)," ")</f>
        <v xml:space="preserve"> </v>
      </c>
      <c r="AB282" s="140" t="str">
        <f>IF($N282="Complete",VLOOKUP($B282,'2C.Report TOS PostCall'!$B$2:$U$842,13,FALSE)," ")</f>
        <v xml:space="preserve"> </v>
      </c>
      <c r="AC282" s="140" t="str">
        <f>IF($N282="Complete",VLOOKUP($B282,'2C.Report TOS PostCall'!$B$2:$U$842,14,FALSE)," ")</f>
        <v xml:space="preserve"> </v>
      </c>
      <c r="AD282" s="140" t="str">
        <f>IF($N282="Complete",VLOOKUP($B282,'2C.Report TOS PostCall'!$B$2:$U$842,16,FALSE)," ")</f>
        <v xml:space="preserve"> </v>
      </c>
      <c r="AE282" s="140" t="str">
        <f>IF($N282="Complete",VLOOKUP($B282,'2C.Report TOS PostCall'!$B$2:$U$842,15,FALSE)," ")</f>
        <v xml:space="preserve"> </v>
      </c>
      <c r="AF282" s="140" t="str">
        <f>IF($N282="Complete",VLOOKUP($B282,'2C.Report TOS PostCall'!$B$2:$U$842,17,FALSE)," ")</f>
        <v xml:space="preserve"> </v>
      </c>
      <c r="AK282" s="17"/>
    </row>
    <row r="283" spans="1:37">
      <c r="A283" s="18">
        <v>272</v>
      </c>
      <c r="B283" s="19"/>
      <c r="C283" s="19"/>
      <c r="D283" s="19"/>
      <c r="E283" s="22"/>
      <c r="F283" s="20"/>
      <c r="G283" s="20"/>
      <c r="H283" s="22"/>
      <c r="I283" s="20"/>
      <c r="J283" s="32"/>
      <c r="K283" s="32"/>
      <c r="L283" s="32"/>
      <c r="M283" s="22"/>
      <c r="N283" s="62"/>
      <c r="O283" s="140" t="str">
        <f>IF($N283="Complete",IF(NOT(ISBLANK(J283)),VLOOKUP(J283,'2D.Report SMS TYN'!$D$5:$J$1005,7,FALSE),""),"")</f>
        <v/>
      </c>
      <c r="P283" s="140" t="str">
        <f>IF($N283="Complete",IF(NOT(ISBLANK(K283)),VLOOKUP(K283,'2D.Report SMS TYN'!$D$5:$J$1005,7,FALSE),""),"")</f>
        <v/>
      </c>
      <c r="Q283" s="140" t="str">
        <f>IF($N283="Complete",IF(NOT(ISBLANK(L283)),VLOOKUP(L283,'2D.Report SMS TYN'!$D$5:$J$1005,7,FALSE),""),"")</f>
        <v/>
      </c>
      <c r="R283" s="140" t="str">
        <f>IF(N283="Complete",IF(COUNTIF($J$12:$J283,$J283)+COUNTIF($K$12:$K283,$J283)+COUNTIF($L$12:$L283,$J283)&gt;1,"Data Duplicate",""),"")</f>
        <v/>
      </c>
      <c r="S283" s="140" t="str">
        <f>IF($N283="Complete",VLOOKUP($B283,'2C.Report TOS PostCall'!$B$2:$U$842,2,FALSE)," ")</f>
        <v xml:space="preserve"> </v>
      </c>
      <c r="T283" s="140" t="str">
        <f>IF($N283="Complete",VLOOKUP($B283,'2C.Report TOS PostCall'!$B$2:$U$842,4,FALSE)," ")</f>
        <v xml:space="preserve"> </v>
      </c>
      <c r="U283" s="140" t="str">
        <f>IF($N283="Complete",VLOOKUP($B283,'2C.Report TOS PostCall'!$B$2:$U$842,7,FALSE)," ")</f>
        <v xml:space="preserve"> </v>
      </c>
      <c r="V283" s="140" t="str">
        <f>IF($N283="Complete",VLOOKUP($B283,'2C.Report TOS PostCall'!$B$2:$U$842,5,FALSE)," ")</f>
        <v xml:space="preserve"> </v>
      </c>
      <c r="W283" s="140" t="str">
        <f>IF($N283="Complete",VLOOKUP($B283,'2C.Report TOS PostCall'!$B$2:$U$842,6,FALSE)," ")</f>
        <v xml:space="preserve"> </v>
      </c>
      <c r="X283" s="140" t="str">
        <f>IF($N283="Complete",VLOOKUP($B283,'2C.Report TOS PostCall'!$B$2:$U$842,8,FALSE)," ")</f>
        <v xml:space="preserve"> </v>
      </c>
      <c r="Y283" s="140" t="str">
        <f>IF($N283="Complete",VLOOKUP($B283,'2C.Report TOS PostCall'!$B$2:$U$842,9,FALSE)," ")</f>
        <v xml:space="preserve"> </v>
      </c>
      <c r="Z283" s="140" t="str">
        <f>IF($N283="Complete",VLOOKUP($B283,'2C.Report TOS PostCall'!$B$2:$U$842,11,FALSE)," ")</f>
        <v xml:space="preserve"> </v>
      </c>
      <c r="AA283" s="140" t="str">
        <f>IF($N283="Complete",VLOOKUP($B283,'2C.Report TOS PostCall'!$B$2:$U$842,12,FALSE)," ")</f>
        <v xml:space="preserve"> </v>
      </c>
      <c r="AB283" s="140" t="str">
        <f>IF($N283="Complete",VLOOKUP($B283,'2C.Report TOS PostCall'!$B$2:$U$842,13,FALSE)," ")</f>
        <v xml:space="preserve"> </v>
      </c>
      <c r="AC283" s="140" t="str">
        <f>IF($N283="Complete",VLOOKUP($B283,'2C.Report TOS PostCall'!$B$2:$U$842,14,FALSE)," ")</f>
        <v xml:space="preserve"> </v>
      </c>
      <c r="AD283" s="140" t="str">
        <f>IF($N283="Complete",VLOOKUP($B283,'2C.Report TOS PostCall'!$B$2:$U$842,16,FALSE)," ")</f>
        <v xml:space="preserve"> </v>
      </c>
      <c r="AE283" s="140" t="str">
        <f>IF($N283="Complete",VLOOKUP($B283,'2C.Report TOS PostCall'!$B$2:$U$842,15,FALSE)," ")</f>
        <v xml:space="preserve"> </v>
      </c>
      <c r="AF283" s="140" t="str">
        <f>IF($N283="Complete",VLOOKUP($B283,'2C.Report TOS PostCall'!$B$2:$U$842,17,FALSE)," ")</f>
        <v xml:space="preserve"> </v>
      </c>
    </row>
    <row r="284" spans="1:37">
      <c r="A284" s="18">
        <v>273</v>
      </c>
      <c r="B284" s="19"/>
      <c r="C284" s="19"/>
      <c r="D284" s="19"/>
      <c r="E284" s="22"/>
      <c r="F284" s="20"/>
      <c r="G284" s="20"/>
      <c r="H284" s="22"/>
      <c r="I284" s="20"/>
      <c r="J284" s="32"/>
      <c r="K284" s="32"/>
      <c r="L284" s="32"/>
      <c r="M284" s="22"/>
      <c r="N284" s="62"/>
      <c r="O284" s="140" t="str">
        <f>IF($N284="Complete",IF(NOT(ISBLANK(J284)),VLOOKUP(J284,'2D.Report SMS TYN'!$D$5:$J$1005,7,FALSE),""),"")</f>
        <v/>
      </c>
      <c r="P284" s="140" t="str">
        <f>IF($N284="Complete",IF(NOT(ISBLANK(K284)),VLOOKUP(K284,'2D.Report SMS TYN'!$D$5:$J$1005,7,FALSE),""),"")</f>
        <v/>
      </c>
      <c r="Q284" s="140" t="str">
        <f>IF($N284="Complete",IF(NOT(ISBLANK(L284)),VLOOKUP(L284,'2D.Report SMS TYN'!$D$5:$J$1005,7,FALSE),""),"")</f>
        <v/>
      </c>
      <c r="R284" s="140" t="str">
        <f>IF(N284="Complete",IF(COUNTIF($J$12:$J284,$J284)+COUNTIF($K$12:$K284,$J284)+COUNTIF($L$12:$L284,$J284)&gt;1,"Data Duplicate",""),"")</f>
        <v/>
      </c>
      <c r="S284" s="140" t="str">
        <f>IF($N284="Complete",VLOOKUP($B284,'2C.Report TOS PostCall'!$B$2:$U$842,2,FALSE)," ")</f>
        <v xml:space="preserve"> </v>
      </c>
      <c r="T284" s="140" t="str">
        <f>IF($N284="Complete",VLOOKUP($B284,'2C.Report TOS PostCall'!$B$2:$U$842,4,FALSE)," ")</f>
        <v xml:space="preserve"> </v>
      </c>
      <c r="U284" s="140" t="str">
        <f>IF($N284="Complete",VLOOKUP($B284,'2C.Report TOS PostCall'!$B$2:$U$842,7,FALSE)," ")</f>
        <v xml:space="preserve"> </v>
      </c>
      <c r="V284" s="140" t="str">
        <f>IF($N284="Complete",VLOOKUP($B284,'2C.Report TOS PostCall'!$B$2:$U$842,5,FALSE)," ")</f>
        <v xml:space="preserve"> </v>
      </c>
      <c r="W284" s="140" t="str">
        <f>IF($N284="Complete",VLOOKUP($B284,'2C.Report TOS PostCall'!$B$2:$U$842,6,FALSE)," ")</f>
        <v xml:space="preserve"> </v>
      </c>
      <c r="X284" s="140" t="str">
        <f>IF($N284="Complete",VLOOKUP($B284,'2C.Report TOS PostCall'!$B$2:$U$842,8,FALSE)," ")</f>
        <v xml:space="preserve"> </v>
      </c>
      <c r="Y284" s="140" t="str">
        <f>IF($N284="Complete",VLOOKUP($B284,'2C.Report TOS PostCall'!$B$2:$U$842,9,FALSE)," ")</f>
        <v xml:space="preserve"> </v>
      </c>
      <c r="Z284" s="140" t="str">
        <f>IF($N284="Complete",VLOOKUP($B284,'2C.Report TOS PostCall'!$B$2:$U$842,11,FALSE)," ")</f>
        <v xml:space="preserve"> </v>
      </c>
      <c r="AA284" s="140" t="str">
        <f>IF($N284="Complete",VLOOKUP($B284,'2C.Report TOS PostCall'!$B$2:$U$842,12,FALSE)," ")</f>
        <v xml:space="preserve"> </v>
      </c>
      <c r="AB284" s="140" t="str">
        <f>IF($N284="Complete",VLOOKUP($B284,'2C.Report TOS PostCall'!$B$2:$U$842,13,FALSE)," ")</f>
        <v xml:space="preserve"> </v>
      </c>
      <c r="AC284" s="140" t="str">
        <f>IF($N284="Complete",VLOOKUP($B284,'2C.Report TOS PostCall'!$B$2:$U$842,14,FALSE)," ")</f>
        <v xml:space="preserve"> </v>
      </c>
      <c r="AD284" s="140" t="str">
        <f>IF($N284="Complete",VLOOKUP($B284,'2C.Report TOS PostCall'!$B$2:$U$842,16,FALSE)," ")</f>
        <v xml:space="preserve"> </v>
      </c>
      <c r="AE284" s="140" t="str">
        <f>IF($N284="Complete",VLOOKUP($B284,'2C.Report TOS PostCall'!$B$2:$U$842,15,FALSE)," ")</f>
        <v xml:space="preserve"> </v>
      </c>
      <c r="AF284" s="140" t="str">
        <f>IF($N284="Complete",VLOOKUP($B284,'2C.Report TOS PostCall'!$B$2:$U$842,17,FALSE)," ")</f>
        <v xml:space="preserve"> </v>
      </c>
    </row>
    <row r="285" spans="1:37">
      <c r="A285" s="18">
        <v>274</v>
      </c>
      <c r="B285" s="19"/>
      <c r="C285" s="19"/>
      <c r="D285" s="19"/>
      <c r="E285" s="22"/>
      <c r="F285" s="20"/>
      <c r="G285" s="20"/>
      <c r="H285" s="22"/>
      <c r="I285" s="20"/>
      <c r="J285" s="32"/>
      <c r="K285" s="32"/>
      <c r="L285" s="32"/>
      <c r="M285" s="22"/>
      <c r="N285" s="62"/>
      <c r="O285" s="140" t="str">
        <f>IF($N285="Complete",IF(NOT(ISBLANK(J285)),VLOOKUP(J285,'2D.Report SMS TYN'!$D$5:$J$1005,7,FALSE),""),"")</f>
        <v/>
      </c>
      <c r="P285" s="140" t="str">
        <f>IF($N285="Complete",IF(NOT(ISBLANK(K285)),VLOOKUP(K285,'2D.Report SMS TYN'!$D$5:$J$1005,7,FALSE),""),"")</f>
        <v/>
      </c>
      <c r="Q285" s="140" t="str">
        <f>IF($N285="Complete",IF(NOT(ISBLANK(L285)),VLOOKUP(L285,'2D.Report SMS TYN'!$D$5:$J$1005,7,FALSE),""),"")</f>
        <v/>
      </c>
      <c r="R285" s="140" t="str">
        <f>IF(N285="Complete",IF(COUNTIF($J$12:$J285,$J285)+COUNTIF($K$12:$K285,$J285)+COUNTIF($L$12:$L285,$J285)&gt;1,"Data Duplicate",""),"")</f>
        <v/>
      </c>
      <c r="S285" s="140" t="str">
        <f>IF($N285="Complete",VLOOKUP($B285,'2C.Report TOS PostCall'!$B$2:$U$842,2,FALSE)," ")</f>
        <v xml:space="preserve"> </v>
      </c>
      <c r="T285" s="140" t="str">
        <f>IF($N285="Complete",VLOOKUP($B285,'2C.Report TOS PostCall'!$B$2:$U$842,4,FALSE)," ")</f>
        <v xml:space="preserve"> </v>
      </c>
      <c r="U285" s="140" t="str">
        <f>IF($N285="Complete",VLOOKUP($B285,'2C.Report TOS PostCall'!$B$2:$U$842,7,FALSE)," ")</f>
        <v xml:space="preserve"> </v>
      </c>
      <c r="V285" s="140" t="str">
        <f>IF($N285="Complete",VLOOKUP($B285,'2C.Report TOS PostCall'!$B$2:$U$842,5,FALSE)," ")</f>
        <v xml:space="preserve"> </v>
      </c>
      <c r="W285" s="140" t="str">
        <f>IF($N285="Complete",VLOOKUP($B285,'2C.Report TOS PostCall'!$B$2:$U$842,6,FALSE)," ")</f>
        <v xml:space="preserve"> </v>
      </c>
      <c r="X285" s="140" t="str">
        <f>IF($N285="Complete",VLOOKUP($B285,'2C.Report TOS PostCall'!$B$2:$U$842,8,FALSE)," ")</f>
        <v xml:space="preserve"> </v>
      </c>
      <c r="Y285" s="140" t="str">
        <f>IF($N285="Complete",VLOOKUP($B285,'2C.Report TOS PostCall'!$B$2:$U$842,9,FALSE)," ")</f>
        <v xml:space="preserve"> </v>
      </c>
      <c r="Z285" s="140" t="str">
        <f>IF($N285="Complete",VLOOKUP($B285,'2C.Report TOS PostCall'!$B$2:$U$842,11,FALSE)," ")</f>
        <v xml:space="preserve"> </v>
      </c>
      <c r="AA285" s="140" t="str">
        <f>IF($N285="Complete",VLOOKUP($B285,'2C.Report TOS PostCall'!$B$2:$U$842,12,FALSE)," ")</f>
        <v xml:space="preserve"> </v>
      </c>
      <c r="AB285" s="140" t="str">
        <f>IF($N285="Complete",VLOOKUP($B285,'2C.Report TOS PostCall'!$B$2:$U$842,13,FALSE)," ")</f>
        <v xml:space="preserve"> </v>
      </c>
      <c r="AC285" s="140" t="str">
        <f>IF($N285="Complete",VLOOKUP($B285,'2C.Report TOS PostCall'!$B$2:$U$842,14,FALSE)," ")</f>
        <v xml:space="preserve"> </v>
      </c>
      <c r="AD285" s="140" t="str">
        <f>IF($N285="Complete",VLOOKUP($B285,'2C.Report TOS PostCall'!$B$2:$U$842,16,FALSE)," ")</f>
        <v xml:space="preserve"> </v>
      </c>
      <c r="AE285" s="140" t="str">
        <f>IF($N285="Complete",VLOOKUP($B285,'2C.Report TOS PostCall'!$B$2:$U$842,15,FALSE)," ")</f>
        <v xml:space="preserve"> </v>
      </c>
      <c r="AF285" s="140" t="str">
        <f>IF($N285="Complete",VLOOKUP($B285,'2C.Report TOS PostCall'!$B$2:$U$842,17,FALSE)," ")</f>
        <v xml:space="preserve"> </v>
      </c>
    </row>
    <row r="286" spans="1:37">
      <c r="A286" s="18">
        <v>275</v>
      </c>
      <c r="B286" s="19"/>
      <c r="C286" s="19"/>
      <c r="D286" s="19"/>
      <c r="E286" s="22"/>
      <c r="F286" s="20"/>
      <c r="G286" s="20"/>
      <c r="H286" s="22"/>
      <c r="I286" s="20"/>
      <c r="J286" s="32"/>
      <c r="K286" s="32"/>
      <c r="L286" s="32"/>
      <c r="M286" s="22"/>
      <c r="N286" s="62"/>
      <c r="O286" s="140" t="str">
        <f>IF($N286="Complete",IF(NOT(ISBLANK(J286)),VLOOKUP(J286,'2D.Report SMS TYN'!$D$5:$J$1005,7,FALSE),""),"")</f>
        <v/>
      </c>
      <c r="P286" s="140" t="str">
        <f>IF($N286="Complete",IF(NOT(ISBLANK(K286)),VLOOKUP(K286,'2D.Report SMS TYN'!$D$5:$J$1005,7,FALSE),""),"")</f>
        <v/>
      </c>
      <c r="Q286" s="140" t="str">
        <f>IF($N286="Complete",IF(NOT(ISBLANK(L286)),VLOOKUP(L286,'2D.Report SMS TYN'!$D$5:$J$1005,7,FALSE),""),"")</f>
        <v/>
      </c>
      <c r="R286" s="140" t="str">
        <f>IF(N286="Complete",IF(COUNTIF($J$12:$J286,$J286)+COUNTIF($K$12:$K286,$J286)+COUNTIF($L$12:$L286,$J286)&gt;1,"Data Duplicate",""),"")</f>
        <v/>
      </c>
      <c r="S286" s="140" t="str">
        <f>IF($N286="Complete",VLOOKUP($B286,'2C.Report TOS PostCall'!$B$2:$U$842,2,FALSE)," ")</f>
        <v xml:space="preserve"> </v>
      </c>
      <c r="T286" s="140" t="str">
        <f>IF($N286="Complete",VLOOKUP($B286,'2C.Report TOS PostCall'!$B$2:$U$842,4,FALSE)," ")</f>
        <v xml:space="preserve"> </v>
      </c>
      <c r="U286" s="140" t="str">
        <f>IF($N286="Complete",VLOOKUP($B286,'2C.Report TOS PostCall'!$B$2:$U$842,7,FALSE)," ")</f>
        <v xml:space="preserve"> </v>
      </c>
      <c r="V286" s="140" t="str">
        <f>IF($N286="Complete",VLOOKUP($B286,'2C.Report TOS PostCall'!$B$2:$U$842,5,FALSE)," ")</f>
        <v xml:space="preserve"> </v>
      </c>
      <c r="W286" s="140" t="str">
        <f>IF($N286="Complete",VLOOKUP($B286,'2C.Report TOS PostCall'!$B$2:$U$842,6,FALSE)," ")</f>
        <v xml:space="preserve"> </v>
      </c>
      <c r="X286" s="140" t="str">
        <f>IF($N286="Complete",VLOOKUP($B286,'2C.Report TOS PostCall'!$B$2:$U$842,8,FALSE)," ")</f>
        <v xml:space="preserve"> </v>
      </c>
      <c r="Y286" s="140" t="str">
        <f>IF($N286="Complete",VLOOKUP($B286,'2C.Report TOS PostCall'!$B$2:$U$842,9,FALSE)," ")</f>
        <v xml:space="preserve"> </v>
      </c>
      <c r="Z286" s="140" t="str">
        <f>IF($N286="Complete",VLOOKUP($B286,'2C.Report TOS PostCall'!$B$2:$U$842,11,FALSE)," ")</f>
        <v xml:space="preserve"> </v>
      </c>
      <c r="AA286" s="140" t="str">
        <f>IF($N286="Complete",VLOOKUP($B286,'2C.Report TOS PostCall'!$B$2:$U$842,12,FALSE)," ")</f>
        <v xml:space="preserve"> </v>
      </c>
      <c r="AB286" s="140" t="str">
        <f>IF($N286="Complete",VLOOKUP($B286,'2C.Report TOS PostCall'!$B$2:$U$842,13,FALSE)," ")</f>
        <v xml:space="preserve"> </v>
      </c>
      <c r="AC286" s="140" t="str">
        <f>IF($N286="Complete",VLOOKUP($B286,'2C.Report TOS PostCall'!$B$2:$U$842,14,FALSE)," ")</f>
        <v xml:space="preserve"> </v>
      </c>
      <c r="AD286" s="140" t="str">
        <f>IF($N286="Complete",VLOOKUP($B286,'2C.Report TOS PostCall'!$B$2:$U$842,16,FALSE)," ")</f>
        <v xml:space="preserve"> </v>
      </c>
      <c r="AE286" s="140" t="str">
        <f>IF($N286="Complete",VLOOKUP($B286,'2C.Report TOS PostCall'!$B$2:$U$842,15,FALSE)," ")</f>
        <v xml:space="preserve"> </v>
      </c>
      <c r="AF286" s="140" t="str">
        <f>IF($N286="Complete",VLOOKUP($B286,'2C.Report TOS PostCall'!$B$2:$U$842,17,FALSE)," ")</f>
        <v xml:space="preserve"> </v>
      </c>
    </row>
    <row r="287" spans="1:37">
      <c r="A287" s="18">
        <v>276</v>
      </c>
      <c r="B287" s="19"/>
      <c r="C287" s="19"/>
      <c r="D287" s="19"/>
      <c r="E287" s="22"/>
      <c r="F287" s="20"/>
      <c r="G287" s="20"/>
      <c r="H287" s="22"/>
      <c r="I287" s="20"/>
      <c r="J287" s="32"/>
      <c r="K287" s="32"/>
      <c r="L287" s="32"/>
      <c r="M287" s="22"/>
      <c r="N287" s="62"/>
      <c r="O287" s="140" t="str">
        <f>IF($N287="Complete",IF(NOT(ISBLANK(J287)),VLOOKUP(J287,'2D.Report SMS TYN'!$D$5:$J$1005,7,FALSE),""),"")</f>
        <v/>
      </c>
      <c r="P287" s="140" t="str">
        <f>IF($N287="Complete",IF(NOT(ISBLANK(K287)),VLOOKUP(K287,'2D.Report SMS TYN'!$D$5:$J$1005,7,FALSE),""),"")</f>
        <v/>
      </c>
      <c r="Q287" s="140" t="str">
        <f>IF($N287="Complete",IF(NOT(ISBLANK(L287)),VLOOKUP(L287,'2D.Report SMS TYN'!$D$5:$J$1005,7,FALSE),""),"")</f>
        <v/>
      </c>
      <c r="R287" s="140" t="str">
        <f>IF(N287="Complete",IF(COUNTIF($J$12:$J287,$J287)+COUNTIF($K$12:$K287,$J287)+COUNTIF($L$12:$L287,$J287)&gt;1,"Data Duplicate",""),"")</f>
        <v/>
      </c>
      <c r="S287" s="140" t="str">
        <f>IF($N287="Complete",VLOOKUP($B287,'2C.Report TOS PostCall'!$B$2:$U$842,2,FALSE)," ")</f>
        <v xml:space="preserve"> </v>
      </c>
      <c r="T287" s="140" t="str">
        <f>IF($N287="Complete",VLOOKUP($B287,'2C.Report TOS PostCall'!$B$2:$U$842,4,FALSE)," ")</f>
        <v xml:space="preserve"> </v>
      </c>
      <c r="U287" s="140" t="str">
        <f>IF($N287="Complete",VLOOKUP($B287,'2C.Report TOS PostCall'!$B$2:$U$842,7,FALSE)," ")</f>
        <v xml:space="preserve"> </v>
      </c>
      <c r="V287" s="140" t="str">
        <f>IF($N287="Complete",VLOOKUP($B287,'2C.Report TOS PostCall'!$B$2:$U$842,5,FALSE)," ")</f>
        <v xml:space="preserve"> </v>
      </c>
      <c r="W287" s="140" t="str">
        <f>IF($N287="Complete",VLOOKUP($B287,'2C.Report TOS PostCall'!$B$2:$U$842,6,FALSE)," ")</f>
        <v xml:space="preserve"> </v>
      </c>
      <c r="X287" s="140" t="str">
        <f>IF($N287="Complete",VLOOKUP($B287,'2C.Report TOS PostCall'!$B$2:$U$842,8,FALSE)," ")</f>
        <v xml:space="preserve"> </v>
      </c>
      <c r="Y287" s="140" t="str">
        <f>IF($N287="Complete",VLOOKUP($B287,'2C.Report TOS PostCall'!$B$2:$U$842,9,FALSE)," ")</f>
        <v xml:space="preserve"> </v>
      </c>
      <c r="Z287" s="140" t="str">
        <f>IF($N287="Complete",VLOOKUP($B287,'2C.Report TOS PostCall'!$B$2:$U$842,11,FALSE)," ")</f>
        <v xml:space="preserve"> </v>
      </c>
      <c r="AA287" s="140" t="str">
        <f>IF($N287="Complete",VLOOKUP($B287,'2C.Report TOS PostCall'!$B$2:$U$842,12,FALSE)," ")</f>
        <v xml:space="preserve"> </v>
      </c>
      <c r="AB287" s="140" t="str">
        <f>IF($N287="Complete",VLOOKUP($B287,'2C.Report TOS PostCall'!$B$2:$U$842,13,FALSE)," ")</f>
        <v xml:space="preserve"> </v>
      </c>
      <c r="AC287" s="140" t="str">
        <f>IF($N287="Complete",VLOOKUP($B287,'2C.Report TOS PostCall'!$B$2:$U$842,14,FALSE)," ")</f>
        <v xml:space="preserve"> </v>
      </c>
      <c r="AD287" s="140" t="str">
        <f>IF($N287="Complete",VLOOKUP($B287,'2C.Report TOS PostCall'!$B$2:$U$842,16,FALSE)," ")</f>
        <v xml:space="preserve"> </v>
      </c>
      <c r="AE287" s="140" t="str">
        <f>IF($N287="Complete",VLOOKUP($B287,'2C.Report TOS PostCall'!$B$2:$U$842,15,FALSE)," ")</f>
        <v xml:space="preserve"> </v>
      </c>
      <c r="AF287" s="140" t="str">
        <f>IF($N287="Complete",VLOOKUP($B287,'2C.Report TOS PostCall'!$B$2:$U$842,17,FALSE)," ")</f>
        <v xml:space="preserve"> </v>
      </c>
    </row>
    <row r="288" spans="1:37">
      <c r="A288" s="18">
        <v>277</v>
      </c>
      <c r="B288" s="19"/>
      <c r="C288" s="19"/>
      <c r="D288" s="19"/>
      <c r="E288" s="22"/>
      <c r="F288" s="20"/>
      <c r="G288" s="20"/>
      <c r="H288" s="22"/>
      <c r="I288" s="20"/>
      <c r="J288" s="32"/>
      <c r="K288" s="32"/>
      <c r="L288" s="32"/>
      <c r="M288" s="22"/>
      <c r="N288" s="62"/>
      <c r="O288" s="140" t="str">
        <f>IF($N288="Complete",IF(NOT(ISBLANK(J288)),VLOOKUP(J288,'2D.Report SMS TYN'!$D$5:$J$1005,7,FALSE),""),"")</f>
        <v/>
      </c>
      <c r="P288" s="140" t="str">
        <f>IF($N288="Complete",IF(NOT(ISBLANK(K288)),VLOOKUP(K288,'2D.Report SMS TYN'!$D$5:$J$1005,7,FALSE),""),"")</f>
        <v/>
      </c>
      <c r="Q288" s="140" t="str">
        <f>IF($N288="Complete",IF(NOT(ISBLANK(L288)),VLOOKUP(L288,'2D.Report SMS TYN'!$D$5:$J$1005,7,FALSE),""),"")</f>
        <v/>
      </c>
      <c r="R288" s="140" t="str">
        <f>IF(N288="Complete",IF(COUNTIF($J$12:$J288,$J288)+COUNTIF($K$12:$K288,$J288)+COUNTIF($L$12:$L288,$J288)&gt;1,"Data Duplicate",""),"")</f>
        <v/>
      </c>
      <c r="S288" s="140" t="str">
        <f>IF($N288="Complete",VLOOKUP($B288,'2C.Report TOS PostCall'!$B$2:$U$842,2,FALSE)," ")</f>
        <v xml:space="preserve"> </v>
      </c>
      <c r="T288" s="140" t="str">
        <f>IF($N288="Complete",VLOOKUP($B288,'2C.Report TOS PostCall'!$B$2:$U$842,4,FALSE)," ")</f>
        <v xml:space="preserve"> </v>
      </c>
      <c r="U288" s="140" t="str">
        <f>IF($N288="Complete",VLOOKUP($B288,'2C.Report TOS PostCall'!$B$2:$U$842,7,FALSE)," ")</f>
        <v xml:space="preserve"> </v>
      </c>
      <c r="V288" s="140" t="str">
        <f>IF($N288="Complete",VLOOKUP($B288,'2C.Report TOS PostCall'!$B$2:$U$842,5,FALSE)," ")</f>
        <v xml:space="preserve"> </v>
      </c>
      <c r="W288" s="140" t="str">
        <f>IF($N288="Complete",VLOOKUP($B288,'2C.Report TOS PostCall'!$B$2:$U$842,6,FALSE)," ")</f>
        <v xml:space="preserve"> </v>
      </c>
      <c r="X288" s="140" t="str">
        <f>IF($N288="Complete",VLOOKUP($B288,'2C.Report TOS PostCall'!$B$2:$U$842,8,FALSE)," ")</f>
        <v xml:space="preserve"> </v>
      </c>
      <c r="Y288" s="140" t="str">
        <f>IF($N288="Complete",VLOOKUP($B288,'2C.Report TOS PostCall'!$B$2:$U$842,9,FALSE)," ")</f>
        <v xml:space="preserve"> </v>
      </c>
      <c r="Z288" s="140" t="str">
        <f>IF($N288="Complete",VLOOKUP($B288,'2C.Report TOS PostCall'!$B$2:$U$842,11,FALSE)," ")</f>
        <v xml:space="preserve"> </v>
      </c>
      <c r="AA288" s="140" t="str">
        <f>IF($N288="Complete",VLOOKUP($B288,'2C.Report TOS PostCall'!$B$2:$U$842,12,FALSE)," ")</f>
        <v xml:space="preserve"> </v>
      </c>
      <c r="AB288" s="140" t="str">
        <f>IF($N288="Complete",VLOOKUP($B288,'2C.Report TOS PostCall'!$B$2:$U$842,13,FALSE)," ")</f>
        <v xml:space="preserve"> </v>
      </c>
      <c r="AC288" s="140" t="str">
        <f>IF($N288="Complete",VLOOKUP($B288,'2C.Report TOS PostCall'!$B$2:$U$842,14,FALSE)," ")</f>
        <v xml:space="preserve"> </v>
      </c>
      <c r="AD288" s="140" t="str">
        <f>IF($N288="Complete",VLOOKUP($B288,'2C.Report TOS PostCall'!$B$2:$U$842,16,FALSE)," ")</f>
        <v xml:space="preserve"> </v>
      </c>
      <c r="AE288" s="140" t="str">
        <f>IF($N288="Complete",VLOOKUP($B288,'2C.Report TOS PostCall'!$B$2:$U$842,15,FALSE)," ")</f>
        <v xml:space="preserve"> </v>
      </c>
      <c r="AF288" s="140" t="str">
        <f>IF($N288="Complete",VLOOKUP($B288,'2C.Report TOS PostCall'!$B$2:$U$842,17,FALSE)," ")</f>
        <v xml:space="preserve"> </v>
      </c>
    </row>
    <row r="289" spans="1:32">
      <c r="A289" s="18">
        <v>278</v>
      </c>
      <c r="B289" s="19"/>
      <c r="C289" s="19"/>
      <c r="D289" s="19"/>
      <c r="E289" s="22"/>
      <c r="F289" s="20"/>
      <c r="G289" s="20"/>
      <c r="H289" s="22"/>
      <c r="I289" s="20"/>
      <c r="J289" s="32"/>
      <c r="K289" s="32"/>
      <c r="L289" s="32"/>
      <c r="M289" s="22"/>
      <c r="N289" s="62"/>
      <c r="O289" s="140" t="str">
        <f>IF($N289="Complete",IF(NOT(ISBLANK(J289)),VLOOKUP(J289,'2D.Report SMS TYN'!$D$5:$J$1005,7,FALSE),""),"")</f>
        <v/>
      </c>
      <c r="P289" s="140" t="str">
        <f>IF($N289="Complete",IF(NOT(ISBLANK(K289)),VLOOKUP(K289,'2D.Report SMS TYN'!$D$5:$J$1005,7,FALSE),""),"")</f>
        <v/>
      </c>
      <c r="Q289" s="140" t="str">
        <f>IF($N289="Complete",IF(NOT(ISBLANK(L289)),VLOOKUP(L289,'2D.Report SMS TYN'!$D$5:$J$1005,7,FALSE),""),"")</f>
        <v/>
      </c>
      <c r="R289" s="140" t="str">
        <f>IF(N289="Complete",IF(COUNTIF($J$12:$J289,$J289)+COUNTIF($K$12:$K289,$J289)+COUNTIF($L$12:$L289,$J289)&gt;1,"Data Duplicate",""),"")</f>
        <v/>
      </c>
      <c r="S289" s="140" t="str">
        <f>IF($N289="Complete",VLOOKUP($B289,'2C.Report TOS PostCall'!$B$2:$U$842,2,FALSE)," ")</f>
        <v xml:space="preserve"> </v>
      </c>
      <c r="T289" s="140" t="str">
        <f>IF($N289="Complete",VLOOKUP($B289,'2C.Report TOS PostCall'!$B$2:$U$842,4,FALSE)," ")</f>
        <v xml:space="preserve"> </v>
      </c>
      <c r="U289" s="140" t="str">
        <f>IF($N289="Complete",VLOOKUP($B289,'2C.Report TOS PostCall'!$B$2:$U$842,7,FALSE)," ")</f>
        <v xml:space="preserve"> </v>
      </c>
      <c r="V289" s="140" t="str">
        <f>IF($N289="Complete",VLOOKUP($B289,'2C.Report TOS PostCall'!$B$2:$U$842,5,FALSE)," ")</f>
        <v xml:space="preserve"> </v>
      </c>
      <c r="W289" s="140" t="str">
        <f>IF($N289="Complete",VLOOKUP($B289,'2C.Report TOS PostCall'!$B$2:$U$842,6,FALSE)," ")</f>
        <v xml:space="preserve"> </v>
      </c>
      <c r="X289" s="140" t="str">
        <f>IF($N289="Complete",VLOOKUP($B289,'2C.Report TOS PostCall'!$B$2:$U$842,8,FALSE)," ")</f>
        <v xml:space="preserve"> </v>
      </c>
      <c r="Y289" s="140" t="str">
        <f>IF($N289="Complete",VLOOKUP($B289,'2C.Report TOS PostCall'!$B$2:$U$842,9,FALSE)," ")</f>
        <v xml:space="preserve"> </v>
      </c>
      <c r="Z289" s="140" t="str">
        <f>IF($N289="Complete",VLOOKUP($B289,'2C.Report TOS PostCall'!$B$2:$U$842,11,FALSE)," ")</f>
        <v xml:space="preserve"> </v>
      </c>
      <c r="AA289" s="140" t="str">
        <f>IF($N289="Complete",VLOOKUP($B289,'2C.Report TOS PostCall'!$B$2:$U$842,12,FALSE)," ")</f>
        <v xml:space="preserve"> </v>
      </c>
      <c r="AB289" s="140" t="str">
        <f>IF($N289="Complete",VLOOKUP($B289,'2C.Report TOS PostCall'!$B$2:$U$842,13,FALSE)," ")</f>
        <v xml:space="preserve"> </v>
      </c>
      <c r="AC289" s="140" t="str">
        <f>IF($N289="Complete",VLOOKUP($B289,'2C.Report TOS PostCall'!$B$2:$U$842,14,FALSE)," ")</f>
        <v xml:space="preserve"> </v>
      </c>
      <c r="AD289" s="140" t="str">
        <f>IF($N289="Complete",VLOOKUP($B289,'2C.Report TOS PostCall'!$B$2:$U$842,16,FALSE)," ")</f>
        <v xml:space="preserve"> </v>
      </c>
      <c r="AE289" s="140" t="str">
        <f>IF($N289="Complete",VLOOKUP($B289,'2C.Report TOS PostCall'!$B$2:$U$842,15,FALSE)," ")</f>
        <v xml:space="preserve"> </v>
      </c>
      <c r="AF289" s="140" t="str">
        <f>IF($N289="Complete",VLOOKUP($B289,'2C.Report TOS PostCall'!$B$2:$U$842,17,FALSE)," ")</f>
        <v xml:space="preserve"> </v>
      </c>
    </row>
    <row r="290" spans="1:32">
      <c r="A290" s="18">
        <v>279</v>
      </c>
      <c r="B290" s="19"/>
      <c r="C290" s="19"/>
      <c r="D290" s="19"/>
      <c r="E290" s="22"/>
      <c r="F290" s="20"/>
      <c r="G290" s="20"/>
      <c r="H290" s="22"/>
      <c r="I290" s="20"/>
      <c r="J290" s="32"/>
      <c r="K290" s="32"/>
      <c r="L290" s="32"/>
      <c r="M290" s="22"/>
      <c r="N290" s="62"/>
      <c r="O290" s="140" t="str">
        <f>IF($N290="Complete",IF(NOT(ISBLANK(J290)),VLOOKUP(J290,'2D.Report SMS TYN'!$D$5:$J$1005,7,FALSE),""),"")</f>
        <v/>
      </c>
      <c r="P290" s="140" t="str">
        <f>IF($N290="Complete",IF(NOT(ISBLANK(K290)),VLOOKUP(K290,'2D.Report SMS TYN'!$D$5:$J$1005,7,FALSE),""),"")</f>
        <v/>
      </c>
      <c r="Q290" s="140" t="str">
        <f>IF($N290="Complete",IF(NOT(ISBLANK(L290)),VLOOKUP(L290,'2D.Report SMS TYN'!$D$5:$J$1005,7,FALSE),""),"")</f>
        <v/>
      </c>
      <c r="R290" s="140" t="str">
        <f>IF(N290="Complete",IF(COUNTIF($J$12:$J290,$J290)+COUNTIF($K$12:$K290,$J290)+COUNTIF($L$12:$L290,$J290)&gt;1,"Data Duplicate",""),"")</f>
        <v/>
      </c>
      <c r="S290" s="140" t="str">
        <f>IF($N290="Complete",VLOOKUP($B290,'2C.Report TOS PostCall'!$B$2:$U$842,2,FALSE)," ")</f>
        <v xml:space="preserve"> </v>
      </c>
      <c r="T290" s="140" t="str">
        <f>IF($N290="Complete",VLOOKUP($B290,'2C.Report TOS PostCall'!$B$2:$U$842,4,FALSE)," ")</f>
        <v xml:space="preserve"> </v>
      </c>
      <c r="U290" s="140" t="str">
        <f>IF($N290="Complete",VLOOKUP($B290,'2C.Report TOS PostCall'!$B$2:$U$842,7,FALSE)," ")</f>
        <v xml:space="preserve"> </v>
      </c>
      <c r="V290" s="140" t="str">
        <f>IF($N290="Complete",VLOOKUP($B290,'2C.Report TOS PostCall'!$B$2:$U$842,5,FALSE)," ")</f>
        <v xml:space="preserve"> </v>
      </c>
      <c r="W290" s="140" t="str">
        <f>IF($N290="Complete",VLOOKUP($B290,'2C.Report TOS PostCall'!$B$2:$U$842,6,FALSE)," ")</f>
        <v xml:space="preserve"> </v>
      </c>
      <c r="X290" s="140" t="str">
        <f>IF($N290="Complete",VLOOKUP($B290,'2C.Report TOS PostCall'!$B$2:$U$842,8,FALSE)," ")</f>
        <v xml:space="preserve"> </v>
      </c>
      <c r="Y290" s="140" t="str">
        <f>IF($N290="Complete",VLOOKUP($B290,'2C.Report TOS PostCall'!$B$2:$U$842,9,FALSE)," ")</f>
        <v xml:space="preserve"> </v>
      </c>
      <c r="Z290" s="140" t="str">
        <f>IF($N290="Complete",VLOOKUP($B290,'2C.Report TOS PostCall'!$B$2:$U$842,11,FALSE)," ")</f>
        <v xml:space="preserve"> </v>
      </c>
      <c r="AA290" s="140" t="str">
        <f>IF($N290="Complete",VLOOKUP($B290,'2C.Report TOS PostCall'!$B$2:$U$842,12,FALSE)," ")</f>
        <v xml:space="preserve"> </v>
      </c>
      <c r="AB290" s="140" t="str">
        <f>IF($N290="Complete",VLOOKUP($B290,'2C.Report TOS PostCall'!$B$2:$U$842,13,FALSE)," ")</f>
        <v xml:space="preserve"> </v>
      </c>
      <c r="AC290" s="140" t="str">
        <f>IF($N290="Complete",VLOOKUP($B290,'2C.Report TOS PostCall'!$B$2:$U$842,14,FALSE)," ")</f>
        <v xml:space="preserve"> </v>
      </c>
      <c r="AD290" s="140" t="str">
        <f>IF($N290="Complete",VLOOKUP($B290,'2C.Report TOS PostCall'!$B$2:$U$842,16,FALSE)," ")</f>
        <v xml:space="preserve"> </v>
      </c>
      <c r="AE290" s="140" t="str">
        <f>IF($N290="Complete",VLOOKUP($B290,'2C.Report TOS PostCall'!$B$2:$U$842,15,FALSE)," ")</f>
        <v xml:space="preserve"> </v>
      </c>
      <c r="AF290" s="140" t="str">
        <f>IF($N290="Complete",VLOOKUP($B290,'2C.Report TOS PostCall'!$B$2:$U$842,17,FALSE)," ")</f>
        <v xml:space="preserve"> </v>
      </c>
    </row>
    <row r="291" spans="1:32">
      <c r="A291" s="18">
        <v>280</v>
      </c>
      <c r="B291" s="19"/>
      <c r="C291" s="19"/>
      <c r="D291" s="19"/>
      <c r="E291" s="22"/>
      <c r="F291" s="20"/>
      <c r="G291" s="20"/>
      <c r="H291" s="22"/>
      <c r="I291" s="20"/>
      <c r="J291" s="32"/>
      <c r="K291" s="32"/>
      <c r="L291" s="32"/>
      <c r="M291" s="22"/>
      <c r="N291" s="62"/>
      <c r="O291" s="140" t="str">
        <f>IF($N291="Complete",IF(NOT(ISBLANK(J291)),VLOOKUP(J291,'2D.Report SMS TYN'!$D$5:$J$1005,7,FALSE),""),"")</f>
        <v/>
      </c>
      <c r="P291" s="140" t="str">
        <f>IF($N291="Complete",IF(NOT(ISBLANK(K291)),VLOOKUP(K291,'2D.Report SMS TYN'!$D$5:$J$1005,7,FALSE),""),"")</f>
        <v/>
      </c>
      <c r="Q291" s="140" t="str">
        <f>IF($N291="Complete",IF(NOT(ISBLANK(L291)),VLOOKUP(L291,'2D.Report SMS TYN'!$D$5:$J$1005,7,FALSE),""),"")</f>
        <v/>
      </c>
      <c r="R291" s="140" t="str">
        <f>IF(N291="Complete",IF(COUNTIF($J$12:$J291,$J291)+COUNTIF($K$12:$K291,$J291)+COUNTIF($L$12:$L291,$J291)&gt;1,"Data Duplicate",""),"")</f>
        <v/>
      </c>
      <c r="S291" s="140" t="str">
        <f>IF($N291="Complete",VLOOKUP($B291,'2C.Report TOS PostCall'!$B$2:$U$842,2,FALSE)," ")</f>
        <v xml:space="preserve"> </v>
      </c>
      <c r="T291" s="140" t="str">
        <f>IF($N291="Complete",VLOOKUP($B291,'2C.Report TOS PostCall'!$B$2:$U$842,4,FALSE)," ")</f>
        <v xml:space="preserve"> </v>
      </c>
      <c r="U291" s="140" t="str">
        <f>IF($N291="Complete",VLOOKUP($B291,'2C.Report TOS PostCall'!$B$2:$U$842,7,FALSE)," ")</f>
        <v xml:space="preserve"> </v>
      </c>
      <c r="V291" s="140" t="str">
        <f>IF($N291="Complete",VLOOKUP($B291,'2C.Report TOS PostCall'!$B$2:$U$842,5,FALSE)," ")</f>
        <v xml:space="preserve"> </v>
      </c>
      <c r="W291" s="140" t="str">
        <f>IF($N291="Complete",VLOOKUP($B291,'2C.Report TOS PostCall'!$B$2:$U$842,6,FALSE)," ")</f>
        <v xml:space="preserve"> </v>
      </c>
      <c r="X291" s="140" t="str">
        <f>IF($N291="Complete",VLOOKUP($B291,'2C.Report TOS PostCall'!$B$2:$U$842,8,FALSE)," ")</f>
        <v xml:space="preserve"> </v>
      </c>
      <c r="Y291" s="140" t="str">
        <f>IF($N291="Complete",VLOOKUP($B291,'2C.Report TOS PostCall'!$B$2:$U$842,9,FALSE)," ")</f>
        <v xml:space="preserve"> </v>
      </c>
      <c r="Z291" s="140" t="str">
        <f>IF($N291="Complete",VLOOKUP($B291,'2C.Report TOS PostCall'!$B$2:$U$842,11,FALSE)," ")</f>
        <v xml:space="preserve"> </v>
      </c>
      <c r="AA291" s="140" t="str">
        <f>IF($N291="Complete",VLOOKUP($B291,'2C.Report TOS PostCall'!$B$2:$U$842,12,FALSE)," ")</f>
        <v xml:space="preserve"> </v>
      </c>
      <c r="AB291" s="140" t="str">
        <f>IF($N291="Complete",VLOOKUP($B291,'2C.Report TOS PostCall'!$B$2:$U$842,13,FALSE)," ")</f>
        <v xml:space="preserve"> </v>
      </c>
      <c r="AC291" s="140" t="str">
        <f>IF($N291="Complete",VLOOKUP($B291,'2C.Report TOS PostCall'!$B$2:$U$842,14,FALSE)," ")</f>
        <v xml:space="preserve"> </v>
      </c>
      <c r="AD291" s="140" t="str">
        <f>IF($N291="Complete",VLOOKUP($B291,'2C.Report TOS PostCall'!$B$2:$U$842,16,FALSE)," ")</f>
        <v xml:space="preserve"> </v>
      </c>
      <c r="AE291" s="140" t="str">
        <f>IF($N291="Complete",VLOOKUP($B291,'2C.Report TOS PostCall'!$B$2:$U$842,15,FALSE)," ")</f>
        <v xml:space="preserve"> </v>
      </c>
      <c r="AF291" s="140" t="str">
        <f>IF($N291="Complete",VLOOKUP($B291,'2C.Report TOS PostCall'!$B$2:$U$842,17,FALSE)," ")</f>
        <v xml:space="preserve"> </v>
      </c>
    </row>
    <row r="292" spans="1:32">
      <c r="A292" s="18">
        <v>281</v>
      </c>
      <c r="B292" s="19"/>
      <c r="C292" s="19"/>
      <c r="D292" s="19"/>
      <c r="E292" s="22"/>
      <c r="F292" s="20"/>
      <c r="G292" s="20"/>
      <c r="H292" s="22"/>
      <c r="I292" s="20"/>
      <c r="J292" s="32"/>
      <c r="K292" s="32"/>
      <c r="L292" s="32"/>
      <c r="M292" s="22"/>
      <c r="N292" s="62"/>
      <c r="O292" s="140" t="str">
        <f>IF($N292="Complete",IF(NOT(ISBLANK(J292)),VLOOKUP(J292,'2D.Report SMS TYN'!$D$5:$J$1005,7,FALSE),""),"")</f>
        <v/>
      </c>
      <c r="P292" s="140" t="str">
        <f>IF($N292="Complete",IF(NOT(ISBLANK(K292)),VLOOKUP(K292,'2D.Report SMS TYN'!$D$5:$J$1005,7,FALSE),""),"")</f>
        <v/>
      </c>
      <c r="Q292" s="140" t="str">
        <f>IF($N292="Complete",IF(NOT(ISBLANK(L292)),VLOOKUP(L292,'2D.Report SMS TYN'!$D$5:$J$1005,7,FALSE),""),"")</f>
        <v/>
      </c>
      <c r="R292" s="140" t="str">
        <f>IF(N292="Complete",IF(COUNTIF($J$12:$J292,$J292)+COUNTIF($K$12:$K292,$J292)+COUNTIF($L$12:$L292,$J292)&gt;1,"Data Duplicate",""),"")</f>
        <v/>
      </c>
      <c r="S292" s="140" t="str">
        <f>IF($N292="Complete",VLOOKUP($B292,'2C.Report TOS PostCall'!$B$2:$U$842,2,FALSE)," ")</f>
        <v xml:space="preserve"> </v>
      </c>
      <c r="T292" s="140" t="str">
        <f>IF($N292="Complete",VLOOKUP($B292,'2C.Report TOS PostCall'!$B$2:$U$842,4,FALSE)," ")</f>
        <v xml:space="preserve"> </v>
      </c>
      <c r="U292" s="140" t="str">
        <f>IF($N292="Complete",VLOOKUP($B292,'2C.Report TOS PostCall'!$B$2:$U$842,7,FALSE)," ")</f>
        <v xml:space="preserve"> </v>
      </c>
      <c r="V292" s="140" t="str">
        <f>IF($N292="Complete",VLOOKUP($B292,'2C.Report TOS PostCall'!$B$2:$U$842,5,FALSE)," ")</f>
        <v xml:space="preserve"> </v>
      </c>
      <c r="W292" s="140" t="str">
        <f>IF($N292="Complete",VLOOKUP($B292,'2C.Report TOS PostCall'!$B$2:$U$842,6,FALSE)," ")</f>
        <v xml:space="preserve"> </v>
      </c>
      <c r="X292" s="140" t="str">
        <f>IF($N292="Complete",VLOOKUP($B292,'2C.Report TOS PostCall'!$B$2:$U$842,8,FALSE)," ")</f>
        <v xml:space="preserve"> </v>
      </c>
      <c r="Y292" s="140" t="str">
        <f>IF($N292="Complete",VLOOKUP($B292,'2C.Report TOS PostCall'!$B$2:$U$842,9,FALSE)," ")</f>
        <v xml:space="preserve"> </v>
      </c>
      <c r="Z292" s="140" t="str">
        <f>IF($N292="Complete",VLOOKUP($B292,'2C.Report TOS PostCall'!$B$2:$U$842,11,FALSE)," ")</f>
        <v xml:space="preserve"> </v>
      </c>
      <c r="AA292" s="140" t="str">
        <f>IF($N292="Complete",VLOOKUP($B292,'2C.Report TOS PostCall'!$B$2:$U$842,12,FALSE)," ")</f>
        <v xml:space="preserve"> </v>
      </c>
      <c r="AB292" s="140" t="str">
        <f>IF($N292="Complete",VLOOKUP($B292,'2C.Report TOS PostCall'!$B$2:$U$842,13,FALSE)," ")</f>
        <v xml:space="preserve"> </v>
      </c>
      <c r="AC292" s="140" t="str">
        <f>IF($N292="Complete",VLOOKUP($B292,'2C.Report TOS PostCall'!$B$2:$U$842,14,FALSE)," ")</f>
        <v xml:space="preserve"> </v>
      </c>
      <c r="AD292" s="140" t="str">
        <f>IF($N292="Complete",VLOOKUP($B292,'2C.Report TOS PostCall'!$B$2:$U$842,16,FALSE)," ")</f>
        <v xml:space="preserve"> </v>
      </c>
      <c r="AE292" s="140" t="str">
        <f>IF($N292="Complete",VLOOKUP($B292,'2C.Report TOS PostCall'!$B$2:$U$842,15,FALSE)," ")</f>
        <v xml:space="preserve"> </v>
      </c>
      <c r="AF292" s="140" t="str">
        <f>IF($N292="Complete",VLOOKUP($B292,'2C.Report TOS PostCall'!$B$2:$U$842,17,FALSE)," ")</f>
        <v xml:space="preserve"> </v>
      </c>
    </row>
    <row r="293" spans="1:32">
      <c r="A293" s="18">
        <v>282</v>
      </c>
      <c r="B293" s="19"/>
      <c r="C293" s="19"/>
      <c r="D293" s="19"/>
      <c r="E293" s="22"/>
      <c r="F293" s="20"/>
      <c r="G293" s="20"/>
      <c r="H293" s="22"/>
      <c r="I293" s="20"/>
      <c r="J293" s="32"/>
      <c r="K293" s="32"/>
      <c r="L293" s="32"/>
      <c r="M293" s="22"/>
      <c r="N293" s="62"/>
      <c r="O293" s="140" t="str">
        <f>IF($N293="Complete",IF(NOT(ISBLANK(J293)),VLOOKUP(J293,'2D.Report SMS TYN'!$D$5:$J$1005,7,FALSE),""),"")</f>
        <v/>
      </c>
      <c r="P293" s="140" t="str">
        <f>IF($N293="Complete",IF(NOT(ISBLANK(K293)),VLOOKUP(K293,'2D.Report SMS TYN'!$D$5:$J$1005,7,FALSE),""),"")</f>
        <v/>
      </c>
      <c r="Q293" s="140" t="str">
        <f>IF($N293="Complete",IF(NOT(ISBLANK(L293)),VLOOKUP(L293,'2D.Report SMS TYN'!$D$5:$J$1005,7,FALSE),""),"")</f>
        <v/>
      </c>
      <c r="R293" s="140" t="str">
        <f>IF(N293="Complete",IF(COUNTIF($J$12:$J293,$J293)+COUNTIF($K$12:$K293,$J293)+COUNTIF($L$12:$L293,$J293)&gt;1,"Data Duplicate",""),"")</f>
        <v/>
      </c>
      <c r="S293" s="140" t="str">
        <f>IF($N293="Complete",VLOOKUP($B293,'2C.Report TOS PostCall'!$B$2:$U$842,2,FALSE)," ")</f>
        <v xml:space="preserve"> </v>
      </c>
      <c r="T293" s="140" t="str">
        <f>IF($N293="Complete",VLOOKUP($B293,'2C.Report TOS PostCall'!$B$2:$U$842,4,FALSE)," ")</f>
        <v xml:space="preserve"> </v>
      </c>
      <c r="U293" s="140" t="str">
        <f>IF($N293="Complete",VLOOKUP($B293,'2C.Report TOS PostCall'!$B$2:$U$842,7,FALSE)," ")</f>
        <v xml:space="preserve"> </v>
      </c>
      <c r="V293" s="140" t="str">
        <f>IF($N293="Complete",VLOOKUP($B293,'2C.Report TOS PostCall'!$B$2:$U$842,5,FALSE)," ")</f>
        <v xml:space="preserve"> </v>
      </c>
      <c r="W293" s="140" t="str">
        <f>IF($N293="Complete",VLOOKUP($B293,'2C.Report TOS PostCall'!$B$2:$U$842,6,FALSE)," ")</f>
        <v xml:space="preserve"> </v>
      </c>
      <c r="X293" s="140" t="str">
        <f>IF($N293="Complete",VLOOKUP($B293,'2C.Report TOS PostCall'!$B$2:$U$842,8,FALSE)," ")</f>
        <v xml:space="preserve"> </v>
      </c>
      <c r="Y293" s="140" t="str">
        <f>IF($N293="Complete",VLOOKUP($B293,'2C.Report TOS PostCall'!$B$2:$U$842,9,FALSE)," ")</f>
        <v xml:space="preserve"> </v>
      </c>
      <c r="Z293" s="140" t="str">
        <f>IF($N293="Complete",VLOOKUP($B293,'2C.Report TOS PostCall'!$B$2:$U$842,11,FALSE)," ")</f>
        <v xml:space="preserve"> </v>
      </c>
      <c r="AA293" s="140" t="str">
        <f>IF($N293="Complete",VLOOKUP($B293,'2C.Report TOS PostCall'!$B$2:$U$842,12,FALSE)," ")</f>
        <v xml:space="preserve"> </v>
      </c>
      <c r="AB293" s="140" t="str">
        <f>IF($N293="Complete",VLOOKUP($B293,'2C.Report TOS PostCall'!$B$2:$U$842,13,FALSE)," ")</f>
        <v xml:space="preserve"> </v>
      </c>
      <c r="AC293" s="140" t="str">
        <f>IF($N293="Complete",VLOOKUP($B293,'2C.Report TOS PostCall'!$B$2:$U$842,14,FALSE)," ")</f>
        <v xml:space="preserve"> </v>
      </c>
      <c r="AD293" s="140" t="str">
        <f>IF($N293="Complete",VLOOKUP($B293,'2C.Report TOS PostCall'!$B$2:$U$842,16,FALSE)," ")</f>
        <v xml:space="preserve"> </v>
      </c>
      <c r="AE293" s="140" t="str">
        <f>IF($N293="Complete",VLOOKUP($B293,'2C.Report TOS PostCall'!$B$2:$U$842,15,FALSE)," ")</f>
        <v xml:space="preserve"> </v>
      </c>
      <c r="AF293" s="140" t="str">
        <f>IF($N293="Complete",VLOOKUP($B293,'2C.Report TOS PostCall'!$B$2:$U$842,17,FALSE)," ")</f>
        <v xml:space="preserve"> </v>
      </c>
    </row>
    <row r="294" spans="1:32">
      <c r="A294" s="18">
        <v>283</v>
      </c>
      <c r="B294" s="19"/>
      <c r="C294" s="19"/>
      <c r="D294" s="19"/>
      <c r="E294" s="22"/>
      <c r="F294" s="20"/>
      <c r="G294" s="20"/>
      <c r="H294" s="22"/>
      <c r="I294" s="20"/>
      <c r="J294" s="32"/>
      <c r="K294" s="32"/>
      <c r="L294" s="32"/>
      <c r="M294" s="22"/>
      <c r="N294" s="62"/>
      <c r="O294" s="140" t="str">
        <f>IF($N294="Complete",IF(NOT(ISBLANK(J294)),VLOOKUP(J294,'2D.Report SMS TYN'!$D$5:$J$1005,7,FALSE),""),"")</f>
        <v/>
      </c>
      <c r="P294" s="140" t="str">
        <f>IF($N294="Complete",IF(NOT(ISBLANK(K294)),VLOOKUP(K294,'2D.Report SMS TYN'!$D$5:$J$1005,7,FALSE),""),"")</f>
        <v/>
      </c>
      <c r="Q294" s="140" t="str">
        <f>IF($N294="Complete",IF(NOT(ISBLANK(L294)),VLOOKUP(L294,'2D.Report SMS TYN'!$D$5:$J$1005,7,FALSE),""),"")</f>
        <v/>
      </c>
      <c r="R294" s="140" t="str">
        <f>IF(N294="Complete",IF(COUNTIF($J$12:$J294,$J294)+COUNTIF($K$12:$K294,$J294)+COUNTIF($L$12:$L294,$J294)&gt;1,"Data Duplicate",""),"")</f>
        <v/>
      </c>
      <c r="S294" s="140" t="str">
        <f>IF($N294="Complete",VLOOKUP($B294,'2C.Report TOS PostCall'!$B$2:$U$842,2,FALSE)," ")</f>
        <v xml:space="preserve"> </v>
      </c>
      <c r="T294" s="140" t="str">
        <f>IF($N294="Complete",VLOOKUP($B294,'2C.Report TOS PostCall'!$B$2:$U$842,4,FALSE)," ")</f>
        <v xml:space="preserve"> </v>
      </c>
      <c r="U294" s="140" t="str">
        <f>IF($N294="Complete",VLOOKUP($B294,'2C.Report TOS PostCall'!$B$2:$U$842,7,FALSE)," ")</f>
        <v xml:space="preserve"> </v>
      </c>
      <c r="V294" s="140" t="str">
        <f>IF($N294="Complete",VLOOKUP($B294,'2C.Report TOS PostCall'!$B$2:$U$842,5,FALSE)," ")</f>
        <v xml:space="preserve"> </v>
      </c>
      <c r="W294" s="140" t="str">
        <f>IF($N294="Complete",VLOOKUP($B294,'2C.Report TOS PostCall'!$B$2:$U$842,6,FALSE)," ")</f>
        <v xml:space="preserve"> </v>
      </c>
      <c r="X294" s="140" t="str">
        <f>IF($N294="Complete",VLOOKUP($B294,'2C.Report TOS PostCall'!$B$2:$U$842,8,FALSE)," ")</f>
        <v xml:space="preserve"> </v>
      </c>
      <c r="Y294" s="140" t="str">
        <f>IF($N294="Complete",VLOOKUP($B294,'2C.Report TOS PostCall'!$B$2:$U$842,9,FALSE)," ")</f>
        <v xml:space="preserve"> </v>
      </c>
      <c r="Z294" s="140" t="str">
        <f>IF($N294="Complete",VLOOKUP($B294,'2C.Report TOS PostCall'!$B$2:$U$842,11,FALSE)," ")</f>
        <v xml:space="preserve"> </v>
      </c>
      <c r="AA294" s="140" t="str">
        <f>IF($N294="Complete",VLOOKUP($B294,'2C.Report TOS PostCall'!$B$2:$U$842,12,FALSE)," ")</f>
        <v xml:space="preserve"> </v>
      </c>
      <c r="AB294" s="140" t="str">
        <f>IF($N294="Complete",VLOOKUP($B294,'2C.Report TOS PostCall'!$B$2:$U$842,13,FALSE)," ")</f>
        <v xml:space="preserve"> </v>
      </c>
      <c r="AC294" s="140" t="str">
        <f>IF($N294="Complete",VLOOKUP($B294,'2C.Report TOS PostCall'!$B$2:$U$842,14,FALSE)," ")</f>
        <v xml:space="preserve"> </v>
      </c>
      <c r="AD294" s="140" t="str">
        <f>IF($N294="Complete",VLOOKUP($B294,'2C.Report TOS PostCall'!$B$2:$U$842,16,FALSE)," ")</f>
        <v xml:space="preserve"> </v>
      </c>
      <c r="AE294" s="140" t="str">
        <f>IF($N294="Complete",VLOOKUP($B294,'2C.Report TOS PostCall'!$B$2:$U$842,15,FALSE)," ")</f>
        <v xml:space="preserve"> </v>
      </c>
      <c r="AF294" s="140" t="str">
        <f>IF($N294="Complete",VLOOKUP($B294,'2C.Report TOS PostCall'!$B$2:$U$842,17,FALSE)," ")</f>
        <v xml:space="preserve"> </v>
      </c>
    </row>
    <row r="295" spans="1:32">
      <c r="A295" s="18">
        <v>284</v>
      </c>
      <c r="B295" s="19"/>
      <c r="C295" s="19"/>
      <c r="D295" s="19"/>
      <c r="E295" s="22"/>
      <c r="F295" s="20"/>
      <c r="G295" s="20"/>
      <c r="H295" s="22"/>
      <c r="I295" s="20"/>
      <c r="J295" s="32"/>
      <c r="K295" s="32"/>
      <c r="L295" s="32"/>
      <c r="M295" s="22"/>
      <c r="N295" s="62"/>
      <c r="O295" s="140" t="str">
        <f>IF($N295="Complete",IF(NOT(ISBLANK(J295)),VLOOKUP(J295,'2D.Report SMS TYN'!$D$5:$J$1005,7,FALSE),""),"")</f>
        <v/>
      </c>
      <c r="P295" s="140" t="str">
        <f>IF($N295="Complete",IF(NOT(ISBLANK(K295)),VLOOKUP(K295,'2D.Report SMS TYN'!$D$5:$J$1005,7,FALSE),""),"")</f>
        <v/>
      </c>
      <c r="Q295" s="140" t="str">
        <f>IF($N295="Complete",IF(NOT(ISBLANK(L295)),VLOOKUP(L295,'2D.Report SMS TYN'!$D$5:$J$1005,7,FALSE),""),"")</f>
        <v/>
      </c>
      <c r="R295" s="140" t="str">
        <f>IF(N295="Complete",IF(COUNTIF($J$12:$J295,$J295)+COUNTIF($K$12:$K295,$J295)+COUNTIF($L$12:$L295,$J295)&gt;1,"Data Duplicate",""),"")</f>
        <v/>
      </c>
      <c r="S295" s="140" t="str">
        <f>IF($N295="Complete",VLOOKUP($B295,'2C.Report TOS PostCall'!$B$2:$U$842,2,FALSE)," ")</f>
        <v xml:space="preserve"> </v>
      </c>
      <c r="T295" s="140" t="str">
        <f>IF($N295="Complete",VLOOKUP($B295,'2C.Report TOS PostCall'!$B$2:$U$842,4,FALSE)," ")</f>
        <v xml:space="preserve"> </v>
      </c>
      <c r="U295" s="140" t="str">
        <f>IF($N295="Complete",VLOOKUP($B295,'2C.Report TOS PostCall'!$B$2:$U$842,7,FALSE)," ")</f>
        <v xml:space="preserve"> </v>
      </c>
      <c r="V295" s="140" t="str">
        <f>IF($N295="Complete",VLOOKUP($B295,'2C.Report TOS PostCall'!$B$2:$U$842,5,FALSE)," ")</f>
        <v xml:space="preserve"> </v>
      </c>
      <c r="W295" s="140" t="str">
        <f>IF($N295="Complete",VLOOKUP($B295,'2C.Report TOS PostCall'!$B$2:$U$842,6,FALSE)," ")</f>
        <v xml:space="preserve"> </v>
      </c>
      <c r="X295" s="140" t="str">
        <f>IF($N295="Complete",VLOOKUP($B295,'2C.Report TOS PostCall'!$B$2:$U$842,8,FALSE)," ")</f>
        <v xml:space="preserve"> </v>
      </c>
      <c r="Y295" s="140" t="str">
        <f>IF($N295="Complete",VLOOKUP($B295,'2C.Report TOS PostCall'!$B$2:$U$842,9,FALSE)," ")</f>
        <v xml:space="preserve"> </v>
      </c>
      <c r="Z295" s="140" t="str">
        <f>IF($N295="Complete",VLOOKUP($B295,'2C.Report TOS PostCall'!$B$2:$U$842,11,FALSE)," ")</f>
        <v xml:space="preserve"> </v>
      </c>
      <c r="AA295" s="140" t="str">
        <f>IF($N295="Complete",VLOOKUP($B295,'2C.Report TOS PostCall'!$B$2:$U$842,12,FALSE)," ")</f>
        <v xml:space="preserve"> </v>
      </c>
      <c r="AB295" s="140" t="str">
        <f>IF($N295="Complete",VLOOKUP($B295,'2C.Report TOS PostCall'!$B$2:$U$842,13,FALSE)," ")</f>
        <v xml:space="preserve"> </v>
      </c>
      <c r="AC295" s="140" t="str">
        <f>IF($N295="Complete",VLOOKUP($B295,'2C.Report TOS PostCall'!$B$2:$U$842,14,FALSE)," ")</f>
        <v xml:space="preserve"> </v>
      </c>
      <c r="AD295" s="140" t="str">
        <f>IF($N295="Complete",VLOOKUP($B295,'2C.Report TOS PostCall'!$B$2:$U$842,16,FALSE)," ")</f>
        <v xml:space="preserve"> </v>
      </c>
      <c r="AE295" s="140" t="str">
        <f>IF($N295="Complete",VLOOKUP($B295,'2C.Report TOS PostCall'!$B$2:$U$842,15,FALSE)," ")</f>
        <v xml:space="preserve"> </v>
      </c>
      <c r="AF295" s="140" t="str">
        <f>IF($N295="Complete",VLOOKUP($B295,'2C.Report TOS PostCall'!$B$2:$U$842,17,FALSE)," ")</f>
        <v xml:space="preserve"> </v>
      </c>
    </row>
    <row r="296" spans="1:32">
      <c r="A296" s="18">
        <v>285</v>
      </c>
      <c r="B296" s="19"/>
      <c r="C296" s="19"/>
      <c r="D296" s="19"/>
      <c r="E296" s="22"/>
      <c r="F296" s="20"/>
      <c r="G296" s="20"/>
      <c r="H296" s="22"/>
      <c r="I296" s="20"/>
      <c r="J296" s="32"/>
      <c r="K296" s="32"/>
      <c r="L296" s="32"/>
      <c r="M296" s="22"/>
      <c r="N296" s="62"/>
      <c r="O296" s="140" t="str">
        <f>IF($N296="Complete",IF(NOT(ISBLANK(J296)),VLOOKUP(J296,'2D.Report SMS TYN'!$D$5:$J$1005,7,FALSE),""),"")</f>
        <v/>
      </c>
      <c r="P296" s="140" t="str">
        <f>IF($N296="Complete",IF(NOT(ISBLANK(K296)),VLOOKUP(K296,'2D.Report SMS TYN'!$D$5:$J$1005,7,FALSE),""),"")</f>
        <v/>
      </c>
      <c r="Q296" s="140" t="str">
        <f>IF($N296="Complete",IF(NOT(ISBLANK(L296)),VLOOKUP(L296,'2D.Report SMS TYN'!$D$5:$J$1005,7,FALSE),""),"")</f>
        <v/>
      </c>
      <c r="R296" s="140" t="str">
        <f>IF(N296="Complete",IF(COUNTIF($J$12:$J296,$J296)+COUNTIF($K$12:$K296,$J296)+COUNTIF($L$12:$L296,$J296)&gt;1,"Data Duplicate",""),"")</f>
        <v/>
      </c>
      <c r="S296" s="140" t="str">
        <f>IF($N296="Complete",VLOOKUP($B296,'2C.Report TOS PostCall'!$B$2:$U$842,2,FALSE)," ")</f>
        <v xml:space="preserve"> </v>
      </c>
      <c r="T296" s="140" t="str">
        <f>IF($N296="Complete",VLOOKUP($B296,'2C.Report TOS PostCall'!$B$2:$U$842,4,FALSE)," ")</f>
        <v xml:space="preserve"> </v>
      </c>
      <c r="U296" s="140" t="str">
        <f>IF($N296="Complete",VLOOKUP($B296,'2C.Report TOS PostCall'!$B$2:$U$842,7,FALSE)," ")</f>
        <v xml:space="preserve"> </v>
      </c>
      <c r="V296" s="140" t="str">
        <f>IF($N296="Complete",VLOOKUP($B296,'2C.Report TOS PostCall'!$B$2:$U$842,5,FALSE)," ")</f>
        <v xml:space="preserve"> </v>
      </c>
      <c r="W296" s="140" t="str">
        <f>IF($N296="Complete",VLOOKUP($B296,'2C.Report TOS PostCall'!$B$2:$U$842,6,FALSE)," ")</f>
        <v xml:space="preserve"> </v>
      </c>
      <c r="X296" s="140" t="str">
        <f>IF($N296="Complete",VLOOKUP($B296,'2C.Report TOS PostCall'!$B$2:$U$842,8,FALSE)," ")</f>
        <v xml:space="preserve"> </v>
      </c>
      <c r="Y296" s="140" t="str">
        <f>IF($N296="Complete",VLOOKUP($B296,'2C.Report TOS PostCall'!$B$2:$U$842,9,FALSE)," ")</f>
        <v xml:space="preserve"> </v>
      </c>
      <c r="Z296" s="140" t="str">
        <f>IF($N296="Complete",VLOOKUP($B296,'2C.Report TOS PostCall'!$B$2:$U$842,11,FALSE)," ")</f>
        <v xml:space="preserve"> </v>
      </c>
      <c r="AA296" s="140" t="str">
        <f>IF($N296="Complete",VLOOKUP($B296,'2C.Report TOS PostCall'!$B$2:$U$842,12,FALSE)," ")</f>
        <v xml:space="preserve"> </v>
      </c>
      <c r="AB296" s="140" t="str">
        <f>IF($N296="Complete",VLOOKUP($B296,'2C.Report TOS PostCall'!$B$2:$U$842,13,FALSE)," ")</f>
        <v xml:space="preserve"> </v>
      </c>
      <c r="AC296" s="140" t="str">
        <f>IF($N296="Complete",VLOOKUP($B296,'2C.Report TOS PostCall'!$B$2:$U$842,14,FALSE)," ")</f>
        <v xml:space="preserve"> </v>
      </c>
      <c r="AD296" s="140" t="str">
        <f>IF($N296="Complete",VLOOKUP($B296,'2C.Report TOS PostCall'!$B$2:$U$842,16,FALSE)," ")</f>
        <v xml:space="preserve"> </v>
      </c>
      <c r="AE296" s="140" t="str">
        <f>IF($N296="Complete",VLOOKUP($B296,'2C.Report TOS PostCall'!$B$2:$U$842,15,FALSE)," ")</f>
        <v xml:space="preserve"> </v>
      </c>
      <c r="AF296" s="140" t="str">
        <f>IF($N296="Complete",VLOOKUP($B296,'2C.Report TOS PostCall'!$B$2:$U$842,17,FALSE)," ")</f>
        <v xml:space="preserve"> </v>
      </c>
    </row>
    <row r="297" spans="1:32">
      <c r="A297" s="18">
        <v>286</v>
      </c>
      <c r="B297" s="19"/>
      <c r="C297" s="19"/>
      <c r="D297" s="19"/>
      <c r="E297" s="22"/>
      <c r="F297" s="20"/>
      <c r="G297" s="20"/>
      <c r="H297" s="22"/>
      <c r="I297" s="20"/>
      <c r="J297" s="32"/>
      <c r="K297" s="32"/>
      <c r="L297" s="32"/>
      <c r="M297" s="22"/>
      <c r="N297" s="62"/>
      <c r="O297" s="140" t="str">
        <f>IF($N297="Complete",IF(NOT(ISBLANK(J297)),VLOOKUP(J297,'2D.Report SMS TYN'!$D$5:$J$1005,7,FALSE),""),"")</f>
        <v/>
      </c>
      <c r="P297" s="140" t="str">
        <f>IF($N297="Complete",IF(NOT(ISBLANK(K297)),VLOOKUP(K297,'2D.Report SMS TYN'!$D$5:$J$1005,7,FALSE),""),"")</f>
        <v/>
      </c>
      <c r="Q297" s="140" t="str">
        <f>IF($N297="Complete",IF(NOT(ISBLANK(L297)),VLOOKUP(L297,'2D.Report SMS TYN'!$D$5:$J$1005,7,FALSE),""),"")</f>
        <v/>
      </c>
      <c r="R297" s="140" t="str">
        <f>IF(N297="Complete",IF(COUNTIF($J$12:$J297,$J297)+COUNTIF($K$12:$K297,$J297)+COUNTIF($L$12:$L297,$J297)&gt;1,"Data Duplicate",""),"")</f>
        <v/>
      </c>
      <c r="S297" s="140" t="str">
        <f>IF($N297="Complete",VLOOKUP($B297,'2C.Report TOS PostCall'!$B$2:$U$842,2,FALSE)," ")</f>
        <v xml:space="preserve"> </v>
      </c>
      <c r="T297" s="140" t="str">
        <f>IF($N297="Complete",VLOOKUP($B297,'2C.Report TOS PostCall'!$B$2:$U$842,4,FALSE)," ")</f>
        <v xml:space="preserve"> </v>
      </c>
      <c r="U297" s="140" t="str">
        <f>IF($N297="Complete",VLOOKUP($B297,'2C.Report TOS PostCall'!$B$2:$U$842,7,FALSE)," ")</f>
        <v xml:space="preserve"> </v>
      </c>
      <c r="V297" s="140" t="str">
        <f>IF($N297="Complete",VLOOKUP($B297,'2C.Report TOS PostCall'!$B$2:$U$842,5,FALSE)," ")</f>
        <v xml:space="preserve"> </v>
      </c>
      <c r="W297" s="140" t="str">
        <f>IF($N297="Complete",VLOOKUP($B297,'2C.Report TOS PostCall'!$B$2:$U$842,6,FALSE)," ")</f>
        <v xml:space="preserve"> </v>
      </c>
      <c r="X297" s="140" t="str">
        <f>IF($N297="Complete",VLOOKUP($B297,'2C.Report TOS PostCall'!$B$2:$U$842,8,FALSE)," ")</f>
        <v xml:space="preserve"> </v>
      </c>
      <c r="Y297" s="140" t="str">
        <f>IF($N297="Complete",VLOOKUP($B297,'2C.Report TOS PostCall'!$B$2:$U$842,9,FALSE)," ")</f>
        <v xml:space="preserve"> </v>
      </c>
      <c r="Z297" s="140" t="str">
        <f>IF($N297="Complete",VLOOKUP($B297,'2C.Report TOS PostCall'!$B$2:$U$842,11,FALSE)," ")</f>
        <v xml:space="preserve"> </v>
      </c>
      <c r="AA297" s="140" t="str">
        <f>IF($N297="Complete",VLOOKUP($B297,'2C.Report TOS PostCall'!$B$2:$U$842,12,FALSE)," ")</f>
        <v xml:space="preserve"> </v>
      </c>
      <c r="AB297" s="140" t="str">
        <f>IF($N297="Complete",VLOOKUP($B297,'2C.Report TOS PostCall'!$B$2:$U$842,13,FALSE)," ")</f>
        <v xml:space="preserve"> </v>
      </c>
      <c r="AC297" s="140" t="str">
        <f>IF($N297="Complete",VLOOKUP($B297,'2C.Report TOS PostCall'!$B$2:$U$842,14,FALSE)," ")</f>
        <v xml:space="preserve"> </v>
      </c>
      <c r="AD297" s="140" t="str">
        <f>IF($N297="Complete",VLOOKUP($B297,'2C.Report TOS PostCall'!$B$2:$U$842,16,FALSE)," ")</f>
        <v xml:space="preserve"> </v>
      </c>
      <c r="AE297" s="140" t="str">
        <f>IF($N297="Complete",VLOOKUP($B297,'2C.Report TOS PostCall'!$B$2:$U$842,15,FALSE)," ")</f>
        <v xml:space="preserve"> </v>
      </c>
      <c r="AF297" s="140" t="str">
        <f>IF($N297="Complete",VLOOKUP($B297,'2C.Report TOS PostCall'!$B$2:$U$842,17,FALSE)," ")</f>
        <v xml:space="preserve"> </v>
      </c>
    </row>
    <row r="298" spans="1:32">
      <c r="A298" s="18">
        <v>287</v>
      </c>
      <c r="B298" s="19"/>
      <c r="C298" s="19"/>
      <c r="D298" s="19"/>
      <c r="E298" s="22"/>
      <c r="F298" s="20"/>
      <c r="G298" s="20"/>
      <c r="H298" s="22"/>
      <c r="I298" s="20"/>
      <c r="J298" s="32"/>
      <c r="K298" s="32"/>
      <c r="L298" s="32"/>
      <c r="M298" s="22"/>
      <c r="N298" s="62"/>
      <c r="O298" s="140" t="str">
        <f>IF($N298="Complete",IF(NOT(ISBLANK(J298)),VLOOKUP(J298,'2D.Report SMS TYN'!$D$5:$J$1005,7,FALSE),""),"")</f>
        <v/>
      </c>
      <c r="P298" s="140" t="str">
        <f>IF($N298="Complete",IF(NOT(ISBLANK(K298)),VLOOKUP(K298,'2D.Report SMS TYN'!$D$5:$J$1005,7,FALSE),""),"")</f>
        <v/>
      </c>
      <c r="Q298" s="140" t="str">
        <f>IF($N298="Complete",IF(NOT(ISBLANK(L298)),VLOOKUP(L298,'2D.Report SMS TYN'!$D$5:$J$1005,7,FALSE),""),"")</f>
        <v/>
      </c>
      <c r="R298" s="140" t="str">
        <f>IF(N298="Complete",IF(COUNTIF($J$12:$J298,$J298)+COUNTIF($K$12:$K298,$J298)+COUNTIF($L$12:$L298,$J298)&gt;1,"Data Duplicate",""),"")</f>
        <v/>
      </c>
      <c r="S298" s="140" t="str">
        <f>IF($N298="Complete",VLOOKUP($B298,'2C.Report TOS PostCall'!$B$2:$U$842,2,FALSE)," ")</f>
        <v xml:space="preserve"> </v>
      </c>
      <c r="T298" s="140" t="str">
        <f>IF($N298="Complete",VLOOKUP($B298,'2C.Report TOS PostCall'!$B$2:$U$842,4,FALSE)," ")</f>
        <v xml:space="preserve"> </v>
      </c>
      <c r="U298" s="140" t="str">
        <f>IF($N298="Complete",VLOOKUP($B298,'2C.Report TOS PostCall'!$B$2:$U$842,7,FALSE)," ")</f>
        <v xml:space="preserve"> </v>
      </c>
      <c r="V298" s="140" t="str">
        <f>IF($N298="Complete",VLOOKUP($B298,'2C.Report TOS PostCall'!$B$2:$U$842,5,FALSE)," ")</f>
        <v xml:space="preserve"> </v>
      </c>
      <c r="W298" s="140" t="str">
        <f>IF($N298="Complete",VLOOKUP($B298,'2C.Report TOS PostCall'!$B$2:$U$842,6,FALSE)," ")</f>
        <v xml:space="preserve"> </v>
      </c>
      <c r="X298" s="140" t="str">
        <f>IF($N298="Complete",VLOOKUP($B298,'2C.Report TOS PostCall'!$B$2:$U$842,8,FALSE)," ")</f>
        <v xml:space="preserve"> </v>
      </c>
      <c r="Y298" s="140" t="str">
        <f>IF($N298="Complete",VLOOKUP($B298,'2C.Report TOS PostCall'!$B$2:$U$842,9,FALSE)," ")</f>
        <v xml:space="preserve"> </v>
      </c>
      <c r="Z298" s="140" t="str">
        <f>IF($N298="Complete",VLOOKUP($B298,'2C.Report TOS PostCall'!$B$2:$U$842,11,FALSE)," ")</f>
        <v xml:space="preserve"> </v>
      </c>
      <c r="AA298" s="140" t="str">
        <f>IF($N298="Complete",VLOOKUP($B298,'2C.Report TOS PostCall'!$B$2:$U$842,12,FALSE)," ")</f>
        <v xml:space="preserve"> </v>
      </c>
      <c r="AB298" s="140" t="str">
        <f>IF($N298="Complete",VLOOKUP($B298,'2C.Report TOS PostCall'!$B$2:$U$842,13,FALSE)," ")</f>
        <v xml:space="preserve"> </v>
      </c>
      <c r="AC298" s="140" t="str">
        <f>IF($N298="Complete",VLOOKUP($B298,'2C.Report TOS PostCall'!$B$2:$U$842,14,FALSE)," ")</f>
        <v xml:space="preserve"> </v>
      </c>
      <c r="AD298" s="140" t="str">
        <f>IF($N298="Complete",VLOOKUP($B298,'2C.Report TOS PostCall'!$B$2:$U$842,16,FALSE)," ")</f>
        <v xml:space="preserve"> </v>
      </c>
      <c r="AE298" s="140" t="str">
        <f>IF($N298="Complete",VLOOKUP($B298,'2C.Report TOS PostCall'!$B$2:$U$842,15,FALSE)," ")</f>
        <v xml:space="preserve"> </v>
      </c>
      <c r="AF298" s="140" t="str">
        <f>IF($N298="Complete",VLOOKUP($B298,'2C.Report TOS PostCall'!$B$2:$U$842,17,FALSE)," ")</f>
        <v xml:space="preserve"> </v>
      </c>
    </row>
    <row r="299" spans="1:32">
      <c r="A299" s="18">
        <v>288</v>
      </c>
      <c r="B299" s="19"/>
      <c r="C299" s="19"/>
      <c r="D299" s="19"/>
      <c r="E299" s="22"/>
      <c r="F299" s="20"/>
      <c r="G299" s="20"/>
      <c r="H299" s="22"/>
      <c r="I299" s="20"/>
      <c r="J299" s="32"/>
      <c r="K299" s="32"/>
      <c r="L299" s="32"/>
      <c r="M299" s="22"/>
      <c r="N299" s="62"/>
      <c r="O299" s="140" t="str">
        <f>IF($N299="Complete",IF(NOT(ISBLANK(J299)),VLOOKUP(J299,'2D.Report SMS TYN'!$D$5:$J$1005,7,FALSE),""),"")</f>
        <v/>
      </c>
      <c r="P299" s="140" t="str">
        <f>IF($N299="Complete",IF(NOT(ISBLANK(K299)),VLOOKUP(K299,'2D.Report SMS TYN'!$D$5:$J$1005,7,FALSE),""),"")</f>
        <v/>
      </c>
      <c r="Q299" s="140" t="str">
        <f>IF($N299="Complete",IF(NOT(ISBLANK(L299)),VLOOKUP(L299,'2D.Report SMS TYN'!$D$5:$J$1005,7,FALSE),""),"")</f>
        <v/>
      </c>
      <c r="R299" s="140" t="str">
        <f>IF(N299="Complete",IF(COUNTIF($J$12:$J299,$J299)+COUNTIF($K$12:$K299,$J299)+COUNTIF($L$12:$L299,$J299)&gt;1,"Data Duplicate",""),"")</f>
        <v/>
      </c>
      <c r="S299" s="140" t="str">
        <f>IF($N299="Complete",VLOOKUP($B299,'2C.Report TOS PostCall'!$B$2:$U$842,2,FALSE)," ")</f>
        <v xml:space="preserve"> </v>
      </c>
      <c r="T299" s="140" t="str">
        <f>IF($N299="Complete",VLOOKUP($B299,'2C.Report TOS PostCall'!$B$2:$U$842,4,FALSE)," ")</f>
        <v xml:space="preserve"> </v>
      </c>
      <c r="U299" s="140" t="str">
        <f>IF($N299="Complete",VLOOKUP($B299,'2C.Report TOS PostCall'!$B$2:$U$842,7,FALSE)," ")</f>
        <v xml:space="preserve"> </v>
      </c>
      <c r="V299" s="140" t="str">
        <f>IF($N299="Complete",VLOOKUP($B299,'2C.Report TOS PostCall'!$B$2:$U$842,5,FALSE)," ")</f>
        <v xml:space="preserve"> </v>
      </c>
      <c r="W299" s="140" t="str">
        <f>IF($N299="Complete",VLOOKUP($B299,'2C.Report TOS PostCall'!$B$2:$U$842,6,FALSE)," ")</f>
        <v xml:space="preserve"> </v>
      </c>
      <c r="X299" s="140" t="str">
        <f>IF($N299="Complete",VLOOKUP($B299,'2C.Report TOS PostCall'!$B$2:$U$842,8,FALSE)," ")</f>
        <v xml:space="preserve"> </v>
      </c>
      <c r="Y299" s="140" t="str">
        <f>IF($N299="Complete",VLOOKUP($B299,'2C.Report TOS PostCall'!$B$2:$U$842,9,FALSE)," ")</f>
        <v xml:space="preserve"> </v>
      </c>
      <c r="Z299" s="140" t="str">
        <f>IF($N299="Complete",VLOOKUP($B299,'2C.Report TOS PostCall'!$B$2:$U$842,11,FALSE)," ")</f>
        <v xml:space="preserve"> </v>
      </c>
      <c r="AA299" s="140" t="str">
        <f>IF($N299="Complete",VLOOKUP($B299,'2C.Report TOS PostCall'!$B$2:$U$842,12,FALSE)," ")</f>
        <v xml:space="preserve"> </v>
      </c>
      <c r="AB299" s="140" t="str">
        <f>IF($N299="Complete",VLOOKUP($B299,'2C.Report TOS PostCall'!$B$2:$U$842,13,FALSE)," ")</f>
        <v xml:space="preserve"> </v>
      </c>
      <c r="AC299" s="140" t="str">
        <f>IF($N299="Complete",VLOOKUP($B299,'2C.Report TOS PostCall'!$B$2:$U$842,14,FALSE)," ")</f>
        <v xml:space="preserve"> </v>
      </c>
      <c r="AD299" s="140" t="str">
        <f>IF($N299="Complete",VLOOKUP($B299,'2C.Report TOS PostCall'!$B$2:$U$842,16,FALSE)," ")</f>
        <v xml:space="preserve"> </v>
      </c>
      <c r="AE299" s="140" t="str">
        <f>IF($N299="Complete",VLOOKUP($B299,'2C.Report TOS PostCall'!$B$2:$U$842,15,FALSE)," ")</f>
        <v xml:space="preserve"> </v>
      </c>
      <c r="AF299" s="140" t="str">
        <f>IF($N299="Complete",VLOOKUP($B299,'2C.Report TOS PostCall'!$B$2:$U$842,17,FALSE)," ")</f>
        <v xml:space="preserve"> </v>
      </c>
    </row>
    <row r="300" spans="1:32">
      <c r="A300" s="18">
        <v>289</v>
      </c>
      <c r="B300" s="19"/>
      <c r="C300" s="19"/>
      <c r="D300" s="19"/>
      <c r="E300" s="22"/>
      <c r="F300" s="20"/>
      <c r="G300" s="20"/>
      <c r="H300" s="22"/>
      <c r="I300" s="20"/>
      <c r="J300" s="32"/>
      <c r="K300" s="32"/>
      <c r="L300" s="32"/>
      <c r="M300" s="22"/>
      <c r="N300" s="62"/>
      <c r="O300" s="140" t="str">
        <f>IF($N300="Complete",IF(NOT(ISBLANK(J300)),VLOOKUP(J300,'2D.Report SMS TYN'!$D$5:$J$1005,7,FALSE),""),"")</f>
        <v/>
      </c>
      <c r="P300" s="140" t="str">
        <f>IF($N300="Complete",IF(NOT(ISBLANK(K300)),VLOOKUP(K300,'2D.Report SMS TYN'!$D$5:$J$1005,7,FALSE),""),"")</f>
        <v/>
      </c>
      <c r="Q300" s="140" t="str">
        <f>IF($N300="Complete",IF(NOT(ISBLANK(L300)),VLOOKUP(L300,'2D.Report SMS TYN'!$D$5:$J$1005,7,FALSE),""),"")</f>
        <v/>
      </c>
      <c r="R300" s="140" t="str">
        <f>IF(N300="Complete",IF(COUNTIF($J$12:$J300,$J300)+COUNTIF($K$12:$K300,$J300)+COUNTIF($L$12:$L300,$J300)&gt;1,"Data Duplicate",""),"")</f>
        <v/>
      </c>
      <c r="S300" s="140" t="str">
        <f>IF($N300="Complete",VLOOKUP($B300,'2C.Report TOS PostCall'!$B$2:$U$842,2,FALSE)," ")</f>
        <v xml:space="preserve"> </v>
      </c>
      <c r="T300" s="140" t="str">
        <f>IF($N300="Complete",VLOOKUP($B300,'2C.Report TOS PostCall'!$B$2:$U$842,4,FALSE)," ")</f>
        <v xml:space="preserve"> </v>
      </c>
      <c r="U300" s="140" t="str">
        <f>IF($N300="Complete",VLOOKUP($B300,'2C.Report TOS PostCall'!$B$2:$U$842,7,FALSE)," ")</f>
        <v xml:space="preserve"> </v>
      </c>
      <c r="V300" s="140" t="str">
        <f>IF($N300="Complete",VLOOKUP($B300,'2C.Report TOS PostCall'!$B$2:$U$842,5,FALSE)," ")</f>
        <v xml:space="preserve"> </v>
      </c>
      <c r="W300" s="140" t="str">
        <f>IF($N300="Complete",VLOOKUP($B300,'2C.Report TOS PostCall'!$B$2:$U$842,6,FALSE)," ")</f>
        <v xml:space="preserve"> </v>
      </c>
      <c r="X300" s="140" t="str">
        <f>IF($N300="Complete",VLOOKUP($B300,'2C.Report TOS PostCall'!$B$2:$U$842,8,FALSE)," ")</f>
        <v xml:space="preserve"> </v>
      </c>
      <c r="Y300" s="140" t="str">
        <f>IF($N300="Complete",VLOOKUP($B300,'2C.Report TOS PostCall'!$B$2:$U$842,9,FALSE)," ")</f>
        <v xml:space="preserve"> </v>
      </c>
      <c r="Z300" s="140" t="str">
        <f>IF($N300="Complete",VLOOKUP($B300,'2C.Report TOS PostCall'!$B$2:$U$842,11,FALSE)," ")</f>
        <v xml:space="preserve"> </v>
      </c>
      <c r="AA300" s="140" t="str">
        <f>IF($N300="Complete",VLOOKUP($B300,'2C.Report TOS PostCall'!$B$2:$U$842,12,FALSE)," ")</f>
        <v xml:space="preserve"> </v>
      </c>
      <c r="AB300" s="140" t="str">
        <f>IF($N300="Complete",VLOOKUP($B300,'2C.Report TOS PostCall'!$B$2:$U$842,13,FALSE)," ")</f>
        <v xml:space="preserve"> </v>
      </c>
      <c r="AC300" s="140" t="str">
        <f>IF($N300="Complete",VLOOKUP($B300,'2C.Report TOS PostCall'!$B$2:$U$842,14,FALSE)," ")</f>
        <v xml:space="preserve"> </v>
      </c>
      <c r="AD300" s="140" t="str">
        <f>IF($N300="Complete",VLOOKUP($B300,'2C.Report TOS PostCall'!$B$2:$U$842,16,FALSE)," ")</f>
        <v xml:space="preserve"> </v>
      </c>
      <c r="AE300" s="140" t="str">
        <f>IF($N300="Complete",VLOOKUP($B300,'2C.Report TOS PostCall'!$B$2:$U$842,15,FALSE)," ")</f>
        <v xml:space="preserve"> </v>
      </c>
      <c r="AF300" s="140" t="str">
        <f>IF($N300="Complete",VLOOKUP($B300,'2C.Report TOS PostCall'!$B$2:$U$842,17,FALSE)," ")</f>
        <v xml:space="preserve"> </v>
      </c>
    </row>
    <row r="301" spans="1:32">
      <c r="A301" s="18">
        <v>290</v>
      </c>
      <c r="B301" s="19"/>
      <c r="C301" s="19"/>
      <c r="D301" s="19"/>
      <c r="E301" s="22"/>
      <c r="F301" s="20"/>
      <c r="G301" s="20"/>
      <c r="H301" s="22"/>
      <c r="I301" s="20"/>
      <c r="J301" s="32"/>
      <c r="K301" s="32"/>
      <c r="L301" s="32"/>
      <c r="M301" s="22"/>
      <c r="N301" s="62"/>
      <c r="O301" s="140" t="str">
        <f>IF($N301="Complete",IF(NOT(ISBLANK(J301)),VLOOKUP(J301,'2D.Report SMS TYN'!$D$5:$J$1005,7,FALSE),""),"")</f>
        <v/>
      </c>
      <c r="P301" s="140" t="str">
        <f>IF($N301="Complete",IF(NOT(ISBLANK(K301)),VLOOKUP(K301,'2D.Report SMS TYN'!$D$5:$J$1005,7,FALSE),""),"")</f>
        <v/>
      </c>
      <c r="Q301" s="140" t="str">
        <f>IF($N301="Complete",IF(NOT(ISBLANK(L301)),VLOOKUP(L301,'2D.Report SMS TYN'!$D$5:$J$1005,7,FALSE),""),"")</f>
        <v/>
      </c>
      <c r="R301" s="140" t="str">
        <f>IF(N301="Complete",IF(COUNTIF($J$12:$J301,$J301)+COUNTIF($K$12:$K301,$J301)+COUNTIF($L$12:$L301,$J301)&gt;1,"Data Duplicate",""),"")</f>
        <v/>
      </c>
      <c r="S301" s="140" t="str">
        <f>IF($N301="Complete",VLOOKUP($B301,'2C.Report TOS PostCall'!$B$2:$U$842,2,FALSE)," ")</f>
        <v xml:space="preserve"> </v>
      </c>
      <c r="T301" s="140" t="str">
        <f>IF($N301="Complete",VLOOKUP($B301,'2C.Report TOS PostCall'!$B$2:$U$842,4,FALSE)," ")</f>
        <v xml:space="preserve"> </v>
      </c>
      <c r="U301" s="140" t="str">
        <f>IF($N301="Complete",VLOOKUP($B301,'2C.Report TOS PostCall'!$B$2:$U$842,7,FALSE)," ")</f>
        <v xml:space="preserve"> </v>
      </c>
      <c r="V301" s="140" t="str">
        <f>IF($N301="Complete",VLOOKUP($B301,'2C.Report TOS PostCall'!$B$2:$U$842,5,FALSE)," ")</f>
        <v xml:space="preserve"> </v>
      </c>
      <c r="W301" s="140" t="str">
        <f>IF($N301="Complete",VLOOKUP($B301,'2C.Report TOS PostCall'!$B$2:$U$842,6,FALSE)," ")</f>
        <v xml:space="preserve"> </v>
      </c>
      <c r="X301" s="140" t="str">
        <f>IF($N301="Complete",VLOOKUP($B301,'2C.Report TOS PostCall'!$B$2:$U$842,8,FALSE)," ")</f>
        <v xml:space="preserve"> </v>
      </c>
      <c r="Y301" s="140" t="str">
        <f>IF($N301="Complete",VLOOKUP($B301,'2C.Report TOS PostCall'!$B$2:$U$842,9,FALSE)," ")</f>
        <v xml:space="preserve"> </v>
      </c>
      <c r="Z301" s="140" t="str">
        <f>IF($N301="Complete",VLOOKUP($B301,'2C.Report TOS PostCall'!$B$2:$U$842,11,FALSE)," ")</f>
        <v xml:space="preserve"> </v>
      </c>
      <c r="AA301" s="140" t="str">
        <f>IF($N301="Complete",VLOOKUP($B301,'2C.Report TOS PostCall'!$B$2:$U$842,12,FALSE)," ")</f>
        <v xml:space="preserve"> </v>
      </c>
      <c r="AB301" s="140" t="str">
        <f>IF($N301="Complete",VLOOKUP($B301,'2C.Report TOS PostCall'!$B$2:$U$842,13,FALSE)," ")</f>
        <v xml:space="preserve"> </v>
      </c>
      <c r="AC301" s="140" t="str">
        <f>IF($N301="Complete",VLOOKUP($B301,'2C.Report TOS PostCall'!$B$2:$U$842,14,FALSE)," ")</f>
        <v xml:space="preserve"> </v>
      </c>
      <c r="AD301" s="140" t="str">
        <f>IF($N301="Complete",VLOOKUP($B301,'2C.Report TOS PostCall'!$B$2:$U$842,16,FALSE)," ")</f>
        <v xml:space="preserve"> </v>
      </c>
      <c r="AE301" s="140" t="str">
        <f>IF($N301="Complete",VLOOKUP($B301,'2C.Report TOS PostCall'!$B$2:$U$842,15,FALSE)," ")</f>
        <v xml:space="preserve"> </v>
      </c>
      <c r="AF301" s="140" t="str">
        <f>IF($N301="Complete",VLOOKUP($B301,'2C.Report TOS PostCall'!$B$2:$U$842,17,FALSE)," ")</f>
        <v xml:space="preserve"> </v>
      </c>
    </row>
    <row r="302" spans="1:32">
      <c r="A302" s="18">
        <v>291</v>
      </c>
      <c r="B302" s="19"/>
      <c r="C302" s="19"/>
      <c r="D302" s="19"/>
      <c r="E302" s="22"/>
      <c r="F302" s="20"/>
      <c r="G302" s="20"/>
      <c r="H302" s="22"/>
      <c r="I302" s="20"/>
      <c r="J302" s="32"/>
      <c r="K302" s="32"/>
      <c r="L302" s="32"/>
      <c r="M302" s="22"/>
      <c r="N302" s="62"/>
      <c r="O302" s="140" t="str">
        <f>IF($N302="Complete",IF(NOT(ISBLANK(J302)),VLOOKUP(J302,'2D.Report SMS TYN'!$D$5:$J$1005,7,FALSE),""),"")</f>
        <v/>
      </c>
      <c r="P302" s="140" t="str">
        <f>IF($N302="Complete",IF(NOT(ISBLANK(K302)),VLOOKUP(K302,'2D.Report SMS TYN'!$D$5:$J$1005,7,FALSE),""),"")</f>
        <v/>
      </c>
      <c r="Q302" s="140" t="str">
        <f>IF($N302="Complete",IF(NOT(ISBLANK(L302)),VLOOKUP(L302,'2D.Report SMS TYN'!$D$5:$J$1005,7,FALSE),""),"")</f>
        <v/>
      </c>
      <c r="R302" s="140" t="str">
        <f>IF(N302="Complete",IF(COUNTIF($J$12:$J302,$J302)+COUNTIF($K$12:$K302,$J302)+COUNTIF($L$12:$L302,$J302)&gt;1,"Data Duplicate",""),"")</f>
        <v/>
      </c>
      <c r="S302" s="140" t="str">
        <f>IF($N302="Complete",VLOOKUP($B302,'2C.Report TOS PostCall'!$B$2:$U$842,2,FALSE)," ")</f>
        <v xml:space="preserve"> </v>
      </c>
      <c r="T302" s="140" t="str">
        <f>IF($N302="Complete",VLOOKUP($B302,'2C.Report TOS PostCall'!$B$2:$U$842,4,FALSE)," ")</f>
        <v xml:space="preserve"> </v>
      </c>
      <c r="U302" s="140" t="str">
        <f>IF($N302="Complete",VLOOKUP($B302,'2C.Report TOS PostCall'!$B$2:$U$842,7,FALSE)," ")</f>
        <v xml:space="preserve"> </v>
      </c>
      <c r="V302" s="140" t="str">
        <f>IF($N302="Complete",VLOOKUP($B302,'2C.Report TOS PostCall'!$B$2:$U$842,5,FALSE)," ")</f>
        <v xml:space="preserve"> </v>
      </c>
      <c r="W302" s="140" t="str">
        <f>IF($N302="Complete",VLOOKUP($B302,'2C.Report TOS PostCall'!$B$2:$U$842,6,FALSE)," ")</f>
        <v xml:space="preserve"> </v>
      </c>
      <c r="X302" s="140" t="str">
        <f>IF($N302="Complete",VLOOKUP($B302,'2C.Report TOS PostCall'!$B$2:$U$842,8,FALSE)," ")</f>
        <v xml:space="preserve"> </v>
      </c>
      <c r="Y302" s="140" t="str">
        <f>IF($N302="Complete",VLOOKUP($B302,'2C.Report TOS PostCall'!$B$2:$U$842,9,FALSE)," ")</f>
        <v xml:space="preserve"> </v>
      </c>
      <c r="Z302" s="140" t="str">
        <f>IF($N302="Complete",VLOOKUP($B302,'2C.Report TOS PostCall'!$B$2:$U$842,11,FALSE)," ")</f>
        <v xml:space="preserve"> </v>
      </c>
      <c r="AA302" s="140" t="str">
        <f>IF($N302="Complete",VLOOKUP($B302,'2C.Report TOS PostCall'!$B$2:$U$842,12,FALSE)," ")</f>
        <v xml:space="preserve"> </v>
      </c>
      <c r="AB302" s="140" t="str">
        <f>IF($N302="Complete",VLOOKUP($B302,'2C.Report TOS PostCall'!$B$2:$U$842,13,FALSE)," ")</f>
        <v xml:space="preserve"> </v>
      </c>
      <c r="AC302" s="140" t="str">
        <f>IF($N302="Complete",VLOOKUP($B302,'2C.Report TOS PostCall'!$B$2:$U$842,14,FALSE)," ")</f>
        <v xml:space="preserve"> </v>
      </c>
      <c r="AD302" s="140" t="str">
        <f>IF($N302="Complete",VLOOKUP($B302,'2C.Report TOS PostCall'!$B$2:$U$842,16,FALSE)," ")</f>
        <v xml:space="preserve"> </v>
      </c>
      <c r="AE302" s="140" t="str">
        <f>IF($N302="Complete",VLOOKUP($B302,'2C.Report TOS PostCall'!$B$2:$U$842,15,FALSE)," ")</f>
        <v xml:space="preserve"> </v>
      </c>
      <c r="AF302" s="140" t="str">
        <f>IF($N302="Complete",VLOOKUP($B302,'2C.Report TOS PostCall'!$B$2:$U$842,17,FALSE)," ")</f>
        <v xml:space="preserve"> </v>
      </c>
    </row>
    <row r="303" spans="1:32">
      <c r="A303" s="18">
        <v>292</v>
      </c>
      <c r="B303" s="19"/>
      <c r="C303" s="19"/>
      <c r="D303" s="19"/>
      <c r="E303" s="22"/>
      <c r="F303" s="20"/>
      <c r="G303" s="20"/>
      <c r="H303" s="22"/>
      <c r="I303" s="20"/>
      <c r="J303" s="32"/>
      <c r="K303" s="32"/>
      <c r="L303" s="32"/>
      <c r="M303" s="22"/>
      <c r="N303" s="62"/>
      <c r="O303" s="140" t="str">
        <f>IF($N303="Complete",IF(NOT(ISBLANK(J303)),VLOOKUP(J303,'2D.Report SMS TYN'!$D$5:$J$1005,7,FALSE),""),"")</f>
        <v/>
      </c>
      <c r="P303" s="140" t="str">
        <f>IF($N303="Complete",IF(NOT(ISBLANK(K303)),VLOOKUP(K303,'2D.Report SMS TYN'!$D$5:$J$1005,7,FALSE),""),"")</f>
        <v/>
      </c>
      <c r="Q303" s="140" t="str">
        <f>IF($N303="Complete",IF(NOT(ISBLANK(L303)),VLOOKUP(L303,'2D.Report SMS TYN'!$D$5:$J$1005,7,FALSE),""),"")</f>
        <v/>
      </c>
      <c r="R303" s="140" t="str">
        <f>IF(N303="Complete",IF(COUNTIF($J$12:$J303,$J303)+COUNTIF($K$12:$K303,$J303)+COUNTIF($L$12:$L303,$J303)&gt;1,"Data Duplicate",""),"")</f>
        <v/>
      </c>
      <c r="S303" s="140" t="str">
        <f>IF($N303="Complete",VLOOKUP($B303,'2C.Report TOS PostCall'!$B$2:$U$842,2,FALSE)," ")</f>
        <v xml:space="preserve"> </v>
      </c>
      <c r="T303" s="140" t="str">
        <f>IF($N303="Complete",VLOOKUP($B303,'2C.Report TOS PostCall'!$B$2:$U$842,4,FALSE)," ")</f>
        <v xml:space="preserve"> </v>
      </c>
      <c r="U303" s="140" t="str">
        <f>IF($N303="Complete",VLOOKUP($B303,'2C.Report TOS PostCall'!$B$2:$U$842,7,FALSE)," ")</f>
        <v xml:space="preserve"> </v>
      </c>
      <c r="V303" s="140" t="str">
        <f>IF($N303="Complete",VLOOKUP($B303,'2C.Report TOS PostCall'!$B$2:$U$842,5,FALSE)," ")</f>
        <v xml:space="preserve"> </v>
      </c>
      <c r="W303" s="140" t="str">
        <f>IF($N303="Complete",VLOOKUP($B303,'2C.Report TOS PostCall'!$B$2:$U$842,6,FALSE)," ")</f>
        <v xml:space="preserve"> </v>
      </c>
      <c r="X303" s="140" t="str">
        <f>IF($N303="Complete",VLOOKUP($B303,'2C.Report TOS PostCall'!$B$2:$U$842,8,FALSE)," ")</f>
        <v xml:space="preserve"> </v>
      </c>
      <c r="Y303" s="140" t="str">
        <f>IF($N303="Complete",VLOOKUP($B303,'2C.Report TOS PostCall'!$B$2:$U$842,9,FALSE)," ")</f>
        <v xml:space="preserve"> </v>
      </c>
      <c r="Z303" s="140" t="str">
        <f>IF($N303="Complete",VLOOKUP($B303,'2C.Report TOS PostCall'!$B$2:$U$842,11,FALSE)," ")</f>
        <v xml:space="preserve"> </v>
      </c>
      <c r="AA303" s="140" t="str">
        <f>IF($N303="Complete",VLOOKUP($B303,'2C.Report TOS PostCall'!$B$2:$U$842,12,FALSE)," ")</f>
        <v xml:space="preserve"> </v>
      </c>
      <c r="AB303" s="140" t="str">
        <f>IF($N303="Complete",VLOOKUP($B303,'2C.Report TOS PostCall'!$B$2:$U$842,13,FALSE)," ")</f>
        <v xml:space="preserve"> </v>
      </c>
      <c r="AC303" s="140" t="str">
        <f>IF($N303="Complete",VLOOKUP($B303,'2C.Report TOS PostCall'!$B$2:$U$842,14,FALSE)," ")</f>
        <v xml:space="preserve"> </v>
      </c>
      <c r="AD303" s="140" t="str">
        <f>IF($N303="Complete",VLOOKUP($B303,'2C.Report TOS PostCall'!$B$2:$U$842,16,FALSE)," ")</f>
        <v xml:space="preserve"> </v>
      </c>
      <c r="AE303" s="140" t="str">
        <f>IF($N303="Complete",VLOOKUP($B303,'2C.Report TOS PostCall'!$B$2:$U$842,15,FALSE)," ")</f>
        <v xml:space="preserve"> </v>
      </c>
      <c r="AF303" s="140" t="str">
        <f>IF($N303="Complete",VLOOKUP($B303,'2C.Report TOS PostCall'!$B$2:$U$842,17,FALSE)," ")</f>
        <v xml:space="preserve"> </v>
      </c>
    </row>
    <row r="304" spans="1:32">
      <c r="A304" s="18">
        <v>293</v>
      </c>
      <c r="B304" s="19"/>
      <c r="C304" s="19"/>
      <c r="D304" s="19"/>
      <c r="E304" s="22"/>
      <c r="F304" s="20"/>
      <c r="G304" s="20"/>
      <c r="H304" s="22"/>
      <c r="I304" s="20"/>
      <c r="J304" s="32"/>
      <c r="K304" s="32"/>
      <c r="L304" s="32"/>
      <c r="M304" s="22"/>
      <c r="N304" s="62"/>
      <c r="O304" s="140" t="str">
        <f>IF($N304="Complete",IF(NOT(ISBLANK(J304)),VLOOKUP(J304,'2D.Report SMS TYN'!$D$5:$J$1005,7,FALSE),""),"")</f>
        <v/>
      </c>
      <c r="P304" s="140" t="str">
        <f>IF($N304="Complete",IF(NOT(ISBLANK(K304)),VLOOKUP(K304,'2D.Report SMS TYN'!$D$5:$J$1005,7,FALSE),""),"")</f>
        <v/>
      </c>
      <c r="Q304" s="140" t="str">
        <f>IF($N304="Complete",IF(NOT(ISBLANK(L304)),VLOOKUP(L304,'2D.Report SMS TYN'!$D$5:$J$1005,7,FALSE),""),"")</f>
        <v/>
      </c>
      <c r="R304" s="140" t="str">
        <f>IF(N304="Complete",IF(COUNTIF($J$12:$J304,$J304)+COUNTIF($K$12:$K304,$J304)+COUNTIF($L$12:$L304,$J304)&gt;1,"Data Duplicate",""),"")</f>
        <v/>
      </c>
      <c r="S304" s="140" t="str">
        <f>IF($N304="Complete",VLOOKUP($B304,'2C.Report TOS PostCall'!$B$2:$U$842,2,FALSE)," ")</f>
        <v xml:space="preserve"> </v>
      </c>
      <c r="T304" s="140" t="str">
        <f>IF($N304="Complete",VLOOKUP($B304,'2C.Report TOS PostCall'!$B$2:$U$842,4,FALSE)," ")</f>
        <v xml:space="preserve"> </v>
      </c>
      <c r="U304" s="140" t="str">
        <f>IF($N304="Complete",VLOOKUP($B304,'2C.Report TOS PostCall'!$B$2:$U$842,7,FALSE)," ")</f>
        <v xml:space="preserve"> </v>
      </c>
      <c r="V304" s="140" t="str">
        <f>IF($N304="Complete",VLOOKUP($B304,'2C.Report TOS PostCall'!$B$2:$U$842,5,FALSE)," ")</f>
        <v xml:space="preserve"> </v>
      </c>
      <c r="W304" s="140" t="str">
        <f>IF($N304="Complete",VLOOKUP($B304,'2C.Report TOS PostCall'!$B$2:$U$842,6,FALSE)," ")</f>
        <v xml:space="preserve"> </v>
      </c>
      <c r="X304" s="140" t="str">
        <f>IF($N304="Complete",VLOOKUP($B304,'2C.Report TOS PostCall'!$B$2:$U$842,8,FALSE)," ")</f>
        <v xml:space="preserve"> </v>
      </c>
      <c r="Y304" s="140" t="str">
        <f>IF($N304="Complete",VLOOKUP($B304,'2C.Report TOS PostCall'!$B$2:$U$842,9,FALSE)," ")</f>
        <v xml:space="preserve"> </v>
      </c>
      <c r="Z304" s="140" t="str">
        <f>IF($N304="Complete",VLOOKUP($B304,'2C.Report TOS PostCall'!$B$2:$U$842,11,FALSE)," ")</f>
        <v xml:space="preserve"> </v>
      </c>
      <c r="AA304" s="140" t="str">
        <f>IF($N304="Complete",VLOOKUP($B304,'2C.Report TOS PostCall'!$B$2:$U$842,12,FALSE)," ")</f>
        <v xml:space="preserve"> </v>
      </c>
      <c r="AB304" s="140" t="str">
        <f>IF($N304="Complete",VLOOKUP($B304,'2C.Report TOS PostCall'!$B$2:$U$842,13,FALSE)," ")</f>
        <v xml:space="preserve"> </v>
      </c>
      <c r="AC304" s="140" t="str">
        <f>IF($N304="Complete",VLOOKUP($B304,'2C.Report TOS PostCall'!$B$2:$U$842,14,FALSE)," ")</f>
        <v xml:space="preserve"> </v>
      </c>
      <c r="AD304" s="140" t="str">
        <f>IF($N304="Complete",VLOOKUP($B304,'2C.Report TOS PostCall'!$B$2:$U$842,16,FALSE)," ")</f>
        <v xml:space="preserve"> </v>
      </c>
      <c r="AE304" s="140" t="str">
        <f>IF($N304="Complete",VLOOKUP($B304,'2C.Report TOS PostCall'!$B$2:$U$842,15,FALSE)," ")</f>
        <v xml:space="preserve"> </v>
      </c>
      <c r="AF304" s="140" t="str">
        <f>IF($N304="Complete",VLOOKUP($B304,'2C.Report TOS PostCall'!$B$2:$U$842,17,FALSE)," ")</f>
        <v xml:space="preserve"> </v>
      </c>
    </row>
    <row r="305" spans="1:32">
      <c r="A305" s="18">
        <v>294</v>
      </c>
      <c r="B305" s="19"/>
      <c r="C305" s="19"/>
      <c r="D305" s="19"/>
      <c r="E305" s="22"/>
      <c r="F305" s="20"/>
      <c r="G305" s="20"/>
      <c r="H305" s="22"/>
      <c r="I305" s="20"/>
      <c r="J305" s="32"/>
      <c r="K305" s="32"/>
      <c r="L305" s="32"/>
      <c r="M305" s="22"/>
      <c r="N305" s="62"/>
      <c r="O305" s="140" t="str">
        <f>IF($N305="Complete",IF(NOT(ISBLANK(J305)),VLOOKUP(J305,'2D.Report SMS TYN'!$D$5:$J$1005,7,FALSE),""),"")</f>
        <v/>
      </c>
      <c r="P305" s="140" t="str">
        <f>IF($N305="Complete",IF(NOT(ISBLANK(K305)),VLOOKUP(K305,'2D.Report SMS TYN'!$D$5:$J$1005,7,FALSE),""),"")</f>
        <v/>
      </c>
      <c r="Q305" s="140" t="str">
        <f>IF($N305="Complete",IF(NOT(ISBLANK(L305)),VLOOKUP(L305,'2D.Report SMS TYN'!$D$5:$J$1005,7,FALSE),""),"")</f>
        <v/>
      </c>
      <c r="R305" s="140" t="str">
        <f>IF(N305="Complete",IF(COUNTIF($J$12:$J305,$J305)+COUNTIF($K$12:$K305,$J305)+COUNTIF($L$12:$L305,$J305)&gt;1,"Data Duplicate",""),"")</f>
        <v/>
      </c>
      <c r="S305" s="140" t="str">
        <f>IF($N305="Complete",VLOOKUP($B305,'2C.Report TOS PostCall'!$B$2:$U$842,2,FALSE)," ")</f>
        <v xml:space="preserve"> </v>
      </c>
      <c r="T305" s="140" t="str">
        <f>IF($N305="Complete",VLOOKUP($B305,'2C.Report TOS PostCall'!$B$2:$U$842,4,FALSE)," ")</f>
        <v xml:space="preserve"> </v>
      </c>
      <c r="U305" s="140" t="str">
        <f>IF($N305="Complete",VLOOKUP($B305,'2C.Report TOS PostCall'!$B$2:$U$842,7,FALSE)," ")</f>
        <v xml:space="preserve"> </v>
      </c>
      <c r="V305" s="140" t="str">
        <f>IF($N305="Complete",VLOOKUP($B305,'2C.Report TOS PostCall'!$B$2:$U$842,5,FALSE)," ")</f>
        <v xml:space="preserve"> </v>
      </c>
      <c r="W305" s="140" t="str">
        <f>IF($N305="Complete",VLOOKUP($B305,'2C.Report TOS PostCall'!$B$2:$U$842,6,FALSE)," ")</f>
        <v xml:space="preserve"> </v>
      </c>
      <c r="X305" s="140" t="str">
        <f>IF($N305="Complete",VLOOKUP($B305,'2C.Report TOS PostCall'!$B$2:$U$842,8,FALSE)," ")</f>
        <v xml:space="preserve"> </v>
      </c>
      <c r="Y305" s="140" t="str">
        <f>IF($N305="Complete",VLOOKUP($B305,'2C.Report TOS PostCall'!$B$2:$U$842,9,FALSE)," ")</f>
        <v xml:space="preserve"> </v>
      </c>
      <c r="Z305" s="140" t="str">
        <f>IF($N305="Complete",VLOOKUP($B305,'2C.Report TOS PostCall'!$B$2:$U$842,11,FALSE)," ")</f>
        <v xml:space="preserve"> </v>
      </c>
      <c r="AA305" s="140" t="str">
        <f>IF($N305="Complete",VLOOKUP($B305,'2C.Report TOS PostCall'!$B$2:$U$842,12,FALSE)," ")</f>
        <v xml:space="preserve"> </v>
      </c>
      <c r="AB305" s="140" t="str">
        <f>IF($N305="Complete",VLOOKUP($B305,'2C.Report TOS PostCall'!$B$2:$U$842,13,FALSE)," ")</f>
        <v xml:space="preserve"> </v>
      </c>
      <c r="AC305" s="140" t="str">
        <f>IF($N305="Complete",VLOOKUP($B305,'2C.Report TOS PostCall'!$B$2:$U$842,14,FALSE)," ")</f>
        <v xml:space="preserve"> </v>
      </c>
      <c r="AD305" s="140" t="str">
        <f>IF($N305="Complete",VLOOKUP($B305,'2C.Report TOS PostCall'!$B$2:$U$842,16,FALSE)," ")</f>
        <v xml:space="preserve"> </v>
      </c>
      <c r="AE305" s="140" t="str">
        <f>IF($N305="Complete",VLOOKUP($B305,'2C.Report TOS PostCall'!$B$2:$U$842,15,FALSE)," ")</f>
        <v xml:space="preserve"> </v>
      </c>
      <c r="AF305" s="140" t="str">
        <f>IF($N305="Complete",VLOOKUP($B305,'2C.Report TOS PostCall'!$B$2:$U$842,17,FALSE)," ")</f>
        <v xml:space="preserve"> </v>
      </c>
    </row>
    <row r="306" spans="1:32">
      <c r="A306" s="18">
        <v>295</v>
      </c>
      <c r="B306" s="19"/>
      <c r="C306" s="19"/>
      <c r="D306" s="19"/>
      <c r="E306" s="22"/>
      <c r="F306" s="20"/>
      <c r="G306" s="20"/>
      <c r="H306" s="22"/>
      <c r="I306" s="20"/>
      <c r="J306" s="32"/>
      <c r="K306" s="32"/>
      <c r="L306" s="32"/>
      <c r="M306" s="22"/>
      <c r="N306" s="62"/>
      <c r="O306" s="140" t="str">
        <f>IF($N306="Complete",IF(NOT(ISBLANK(J306)),VLOOKUP(J306,'2D.Report SMS TYN'!$D$5:$J$1005,7,FALSE),""),"")</f>
        <v/>
      </c>
      <c r="P306" s="140" t="str">
        <f>IF($N306="Complete",IF(NOT(ISBLANK(K306)),VLOOKUP(K306,'2D.Report SMS TYN'!$D$5:$J$1005,7,FALSE),""),"")</f>
        <v/>
      </c>
      <c r="Q306" s="140" t="str">
        <f>IF($N306="Complete",IF(NOT(ISBLANK(L306)),VLOOKUP(L306,'2D.Report SMS TYN'!$D$5:$J$1005,7,FALSE),""),"")</f>
        <v/>
      </c>
      <c r="R306" s="140" t="str">
        <f>IF(N306="Complete",IF(COUNTIF($J$12:$J306,$J306)+COUNTIF($K$12:$K306,$J306)+COUNTIF($L$12:$L306,$J306)&gt;1,"Data Duplicate",""),"")</f>
        <v/>
      </c>
      <c r="S306" s="140" t="str">
        <f>IF($N306="Complete",VLOOKUP($B306,'2C.Report TOS PostCall'!$B$2:$U$842,2,FALSE)," ")</f>
        <v xml:space="preserve"> </v>
      </c>
      <c r="T306" s="140" t="str">
        <f>IF($N306="Complete",VLOOKUP($B306,'2C.Report TOS PostCall'!$B$2:$U$842,4,FALSE)," ")</f>
        <v xml:space="preserve"> </v>
      </c>
      <c r="U306" s="140" t="str">
        <f>IF($N306="Complete",VLOOKUP($B306,'2C.Report TOS PostCall'!$B$2:$U$842,7,FALSE)," ")</f>
        <v xml:space="preserve"> </v>
      </c>
      <c r="V306" s="140" t="str">
        <f>IF($N306="Complete",VLOOKUP($B306,'2C.Report TOS PostCall'!$B$2:$U$842,5,FALSE)," ")</f>
        <v xml:space="preserve"> </v>
      </c>
      <c r="W306" s="140" t="str">
        <f>IF($N306="Complete",VLOOKUP($B306,'2C.Report TOS PostCall'!$B$2:$U$842,6,FALSE)," ")</f>
        <v xml:space="preserve"> </v>
      </c>
      <c r="X306" s="140" t="str">
        <f>IF($N306="Complete",VLOOKUP($B306,'2C.Report TOS PostCall'!$B$2:$U$842,8,FALSE)," ")</f>
        <v xml:space="preserve"> </v>
      </c>
      <c r="Y306" s="140" t="str">
        <f>IF($N306="Complete",VLOOKUP($B306,'2C.Report TOS PostCall'!$B$2:$U$842,9,FALSE)," ")</f>
        <v xml:space="preserve"> </v>
      </c>
      <c r="Z306" s="140" t="str">
        <f>IF($N306="Complete",VLOOKUP($B306,'2C.Report TOS PostCall'!$B$2:$U$842,11,FALSE)," ")</f>
        <v xml:space="preserve"> </v>
      </c>
      <c r="AA306" s="140" t="str">
        <f>IF($N306="Complete",VLOOKUP($B306,'2C.Report TOS PostCall'!$B$2:$U$842,12,FALSE)," ")</f>
        <v xml:space="preserve"> </v>
      </c>
      <c r="AB306" s="140" t="str">
        <f>IF($N306="Complete",VLOOKUP($B306,'2C.Report TOS PostCall'!$B$2:$U$842,13,FALSE)," ")</f>
        <v xml:space="preserve"> </v>
      </c>
      <c r="AC306" s="140" t="str">
        <f>IF($N306="Complete",VLOOKUP($B306,'2C.Report TOS PostCall'!$B$2:$U$842,14,FALSE)," ")</f>
        <v xml:space="preserve"> </v>
      </c>
      <c r="AD306" s="140" t="str">
        <f>IF($N306="Complete",VLOOKUP($B306,'2C.Report TOS PostCall'!$B$2:$U$842,16,FALSE)," ")</f>
        <v xml:space="preserve"> </v>
      </c>
      <c r="AE306" s="140" t="str">
        <f>IF($N306="Complete",VLOOKUP($B306,'2C.Report TOS PostCall'!$B$2:$U$842,15,FALSE)," ")</f>
        <v xml:space="preserve"> </v>
      </c>
      <c r="AF306" s="140" t="str">
        <f>IF($N306="Complete",VLOOKUP($B306,'2C.Report TOS PostCall'!$B$2:$U$842,17,FALSE)," ")</f>
        <v xml:space="preserve"> </v>
      </c>
    </row>
    <row r="307" spans="1:32">
      <c r="A307" s="18">
        <v>296</v>
      </c>
      <c r="B307" s="19"/>
      <c r="C307" s="19"/>
      <c r="D307" s="19"/>
      <c r="E307" s="22"/>
      <c r="F307" s="20"/>
      <c r="G307" s="20"/>
      <c r="H307" s="22"/>
      <c r="I307" s="20"/>
      <c r="J307" s="32"/>
      <c r="K307" s="32"/>
      <c r="L307" s="32"/>
      <c r="M307" s="22"/>
      <c r="N307" s="62"/>
      <c r="O307" s="140" t="str">
        <f>IF($N307="Complete",IF(NOT(ISBLANK(J307)),VLOOKUP(J307,'2D.Report SMS TYN'!$D$5:$J$1005,7,FALSE),""),"")</f>
        <v/>
      </c>
      <c r="P307" s="140" t="str">
        <f>IF($N307="Complete",IF(NOT(ISBLANK(K307)),VLOOKUP(K307,'2D.Report SMS TYN'!$D$5:$J$1005,7,FALSE),""),"")</f>
        <v/>
      </c>
      <c r="Q307" s="140" t="str">
        <f>IF($N307="Complete",IF(NOT(ISBLANK(L307)),VLOOKUP(L307,'2D.Report SMS TYN'!$D$5:$J$1005,7,FALSE),""),"")</f>
        <v/>
      </c>
      <c r="R307" s="140" t="str">
        <f>IF(N307="Complete",IF(COUNTIF($J$12:$J307,$J307)+COUNTIF($K$12:$K307,$J307)+COUNTIF($L$12:$L307,$J307)&gt;1,"Data Duplicate",""),"")</f>
        <v/>
      </c>
      <c r="S307" s="140" t="str">
        <f>IF($N307="Complete",VLOOKUP($B307,'2C.Report TOS PostCall'!$B$2:$U$842,2,FALSE)," ")</f>
        <v xml:space="preserve"> </v>
      </c>
      <c r="T307" s="140" t="str">
        <f>IF($N307="Complete",VLOOKUP($B307,'2C.Report TOS PostCall'!$B$2:$U$842,4,FALSE)," ")</f>
        <v xml:space="preserve"> </v>
      </c>
      <c r="U307" s="140" t="str">
        <f>IF($N307="Complete",VLOOKUP($B307,'2C.Report TOS PostCall'!$B$2:$U$842,7,FALSE)," ")</f>
        <v xml:space="preserve"> </v>
      </c>
      <c r="V307" s="140" t="str">
        <f>IF($N307="Complete",VLOOKUP($B307,'2C.Report TOS PostCall'!$B$2:$U$842,5,FALSE)," ")</f>
        <v xml:space="preserve"> </v>
      </c>
      <c r="W307" s="140" t="str">
        <f>IF($N307="Complete",VLOOKUP($B307,'2C.Report TOS PostCall'!$B$2:$U$842,6,FALSE)," ")</f>
        <v xml:space="preserve"> </v>
      </c>
      <c r="X307" s="140" t="str">
        <f>IF($N307="Complete",VLOOKUP($B307,'2C.Report TOS PostCall'!$B$2:$U$842,8,FALSE)," ")</f>
        <v xml:space="preserve"> </v>
      </c>
      <c r="Y307" s="140" t="str">
        <f>IF($N307="Complete",VLOOKUP($B307,'2C.Report TOS PostCall'!$B$2:$U$842,9,FALSE)," ")</f>
        <v xml:space="preserve"> </v>
      </c>
      <c r="Z307" s="140" t="str">
        <f>IF($N307="Complete",VLOOKUP($B307,'2C.Report TOS PostCall'!$B$2:$U$842,11,FALSE)," ")</f>
        <v xml:space="preserve"> </v>
      </c>
      <c r="AA307" s="140" t="str">
        <f>IF($N307="Complete",VLOOKUP($B307,'2C.Report TOS PostCall'!$B$2:$U$842,12,FALSE)," ")</f>
        <v xml:space="preserve"> </v>
      </c>
      <c r="AB307" s="140" t="str">
        <f>IF($N307="Complete",VLOOKUP($B307,'2C.Report TOS PostCall'!$B$2:$U$842,13,FALSE)," ")</f>
        <v xml:space="preserve"> </v>
      </c>
      <c r="AC307" s="140" t="str">
        <f>IF($N307="Complete",VLOOKUP($B307,'2C.Report TOS PostCall'!$B$2:$U$842,14,FALSE)," ")</f>
        <v xml:space="preserve"> </v>
      </c>
      <c r="AD307" s="140" t="str">
        <f>IF($N307="Complete",VLOOKUP($B307,'2C.Report TOS PostCall'!$B$2:$U$842,16,FALSE)," ")</f>
        <v xml:space="preserve"> </v>
      </c>
      <c r="AE307" s="140" t="str">
        <f>IF($N307="Complete",VLOOKUP($B307,'2C.Report TOS PostCall'!$B$2:$U$842,15,FALSE)," ")</f>
        <v xml:space="preserve"> </v>
      </c>
      <c r="AF307" s="140" t="str">
        <f>IF($N307="Complete",VLOOKUP($B307,'2C.Report TOS PostCall'!$B$2:$U$842,17,FALSE)," ")</f>
        <v xml:space="preserve"> </v>
      </c>
    </row>
    <row r="308" spans="1:32">
      <c r="A308" s="18">
        <v>297</v>
      </c>
      <c r="B308" s="19"/>
      <c r="C308" s="19"/>
      <c r="D308" s="19"/>
      <c r="E308" s="22"/>
      <c r="F308" s="20"/>
      <c r="G308" s="20"/>
      <c r="H308" s="22"/>
      <c r="I308" s="20"/>
      <c r="J308" s="32"/>
      <c r="K308" s="32"/>
      <c r="L308" s="32"/>
      <c r="M308" s="22"/>
      <c r="N308" s="62"/>
      <c r="O308" s="140" t="str">
        <f>IF($N308="Complete",IF(NOT(ISBLANK(J308)),VLOOKUP(J308,'2D.Report SMS TYN'!$D$5:$J$1005,7,FALSE),""),"")</f>
        <v/>
      </c>
      <c r="P308" s="140" t="str">
        <f>IF($N308="Complete",IF(NOT(ISBLANK(K308)),VLOOKUP(K308,'2D.Report SMS TYN'!$D$5:$J$1005,7,FALSE),""),"")</f>
        <v/>
      </c>
      <c r="Q308" s="140" t="str">
        <f>IF($N308="Complete",IF(NOT(ISBLANK(L308)),VLOOKUP(L308,'2D.Report SMS TYN'!$D$5:$J$1005,7,FALSE),""),"")</f>
        <v/>
      </c>
      <c r="R308" s="140" t="str">
        <f>IF(N308="Complete",IF(COUNTIF($J$12:$J308,$J308)+COUNTIF($K$12:$K308,$J308)+COUNTIF($L$12:$L308,$J308)&gt;1,"Data Duplicate",""),"")</f>
        <v/>
      </c>
      <c r="S308" s="140" t="str">
        <f>IF($N308="Complete",VLOOKUP($B308,'2C.Report TOS PostCall'!$B$2:$U$842,2,FALSE)," ")</f>
        <v xml:space="preserve"> </v>
      </c>
      <c r="T308" s="140" t="str">
        <f>IF($N308="Complete",VLOOKUP($B308,'2C.Report TOS PostCall'!$B$2:$U$842,4,FALSE)," ")</f>
        <v xml:space="preserve"> </v>
      </c>
      <c r="U308" s="140" t="str">
        <f>IF($N308="Complete",VLOOKUP($B308,'2C.Report TOS PostCall'!$B$2:$U$842,7,FALSE)," ")</f>
        <v xml:space="preserve"> </v>
      </c>
      <c r="V308" s="140" t="str">
        <f>IF($N308="Complete",VLOOKUP($B308,'2C.Report TOS PostCall'!$B$2:$U$842,5,FALSE)," ")</f>
        <v xml:space="preserve"> </v>
      </c>
      <c r="W308" s="140" t="str">
        <f>IF($N308="Complete",VLOOKUP($B308,'2C.Report TOS PostCall'!$B$2:$U$842,6,FALSE)," ")</f>
        <v xml:space="preserve"> </v>
      </c>
      <c r="X308" s="140" t="str">
        <f>IF($N308="Complete",VLOOKUP($B308,'2C.Report TOS PostCall'!$B$2:$U$842,8,FALSE)," ")</f>
        <v xml:space="preserve"> </v>
      </c>
      <c r="Y308" s="140" t="str">
        <f>IF($N308="Complete",VLOOKUP($B308,'2C.Report TOS PostCall'!$B$2:$U$842,9,FALSE)," ")</f>
        <v xml:space="preserve"> </v>
      </c>
      <c r="Z308" s="140" t="str">
        <f>IF($N308="Complete",VLOOKUP($B308,'2C.Report TOS PostCall'!$B$2:$U$842,11,FALSE)," ")</f>
        <v xml:space="preserve"> </v>
      </c>
      <c r="AA308" s="140" t="str">
        <f>IF($N308="Complete",VLOOKUP($B308,'2C.Report TOS PostCall'!$B$2:$U$842,12,FALSE)," ")</f>
        <v xml:space="preserve"> </v>
      </c>
      <c r="AB308" s="140" t="str">
        <f>IF($N308="Complete",VLOOKUP($B308,'2C.Report TOS PostCall'!$B$2:$U$842,13,FALSE)," ")</f>
        <v xml:space="preserve"> </v>
      </c>
      <c r="AC308" s="140" t="str">
        <f>IF($N308="Complete",VLOOKUP($B308,'2C.Report TOS PostCall'!$B$2:$U$842,14,FALSE)," ")</f>
        <v xml:space="preserve"> </v>
      </c>
      <c r="AD308" s="140" t="str">
        <f>IF($N308="Complete",VLOOKUP($B308,'2C.Report TOS PostCall'!$B$2:$U$842,16,FALSE)," ")</f>
        <v xml:space="preserve"> </v>
      </c>
      <c r="AE308" s="140" t="str">
        <f>IF($N308="Complete",VLOOKUP($B308,'2C.Report TOS PostCall'!$B$2:$U$842,15,FALSE)," ")</f>
        <v xml:space="preserve"> </v>
      </c>
      <c r="AF308" s="140" t="str">
        <f>IF($N308="Complete",VLOOKUP($B308,'2C.Report TOS PostCall'!$B$2:$U$842,17,FALSE)," ")</f>
        <v xml:space="preserve"> </v>
      </c>
    </row>
    <row r="309" spans="1:32">
      <c r="A309" s="18">
        <v>298</v>
      </c>
      <c r="B309" s="19"/>
      <c r="C309" s="19"/>
      <c r="D309" s="19"/>
      <c r="E309" s="22"/>
      <c r="F309" s="20"/>
      <c r="G309" s="20"/>
      <c r="H309" s="22"/>
      <c r="I309" s="20"/>
      <c r="J309" s="32"/>
      <c r="K309" s="32"/>
      <c r="L309" s="32"/>
      <c r="M309" s="22"/>
      <c r="N309" s="62"/>
      <c r="O309" s="140" t="str">
        <f>IF($N309="Complete",IF(NOT(ISBLANK(J309)),VLOOKUP(J309,'2D.Report SMS TYN'!$D$5:$J$1005,7,FALSE),""),"")</f>
        <v/>
      </c>
      <c r="P309" s="140" t="str">
        <f>IF($N309="Complete",IF(NOT(ISBLANK(K309)),VLOOKUP(K309,'2D.Report SMS TYN'!$D$5:$J$1005,7,FALSE),""),"")</f>
        <v/>
      </c>
      <c r="Q309" s="140" t="str">
        <f>IF($N309="Complete",IF(NOT(ISBLANK(L309)),VLOOKUP(L309,'2D.Report SMS TYN'!$D$5:$J$1005,7,FALSE),""),"")</f>
        <v/>
      </c>
      <c r="R309" s="140" t="str">
        <f>IF(N309="Complete",IF(COUNTIF($J$12:$J309,$J309)+COUNTIF($K$12:$K309,$J309)+COUNTIF($L$12:$L309,$J309)&gt;1,"Data Duplicate",""),"")</f>
        <v/>
      </c>
      <c r="S309" s="140" t="str">
        <f>IF($N309="Complete",VLOOKUP($B309,'2C.Report TOS PostCall'!$B$2:$U$842,2,FALSE)," ")</f>
        <v xml:space="preserve"> </v>
      </c>
      <c r="T309" s="140" t="str">
        <f>IF($N309="Complete",VLOOKUP($B309,'2C.Report TOS PostCall'!$B$2:$U$842,4,FALSE)," ")</f>
        <v xml:space="preserve"> </v>
      </c>
      <c r="U309" s="140" t="str">
        <f>IF($N309="Complete",VLOOKUP($B309,'2C.Report TOS PostCall'!$B$2:$U$842,7,FALSE)," ")</f>
        <v xml:space="preserve"> </v>
      </c>
      <c r="V309" s="140" t="str">
        <f>IF($N309="Complete",VLOOKUP($B309,'2C.Report TOS PostCall'!$B$2:$U$842,5,FALSE)," ")</f>
        <v xml:space="preserve"> </v>
      </c>
      <c r="W309" s="140" t="str">
        <f>IF($N309="Complete",VLOOKUP($B309,'2C.Report TOS PostCall'!$B$2:$U$842,6,FALSE)," ")</f>
        <v xml:space="preserve"> </v>
      </c>
      <c r="X309" s="140" t="str">
        <f>IF($N309="Complete",VLOOKUP($B309,'2C.Report TOS PostCall'!$B$2:$U$842,8,FALSE)," ")</f>
        <v xml:space="preserve"> </v>
      </c>
      <c r="Y309" s="140" t="str">
        <f>IF($N309="Complete",VLOOKUP($B309,'2C.Report TOS PostCall'!$B$2:$U$842,9,FALSE)," ")</f>
        <v xml:space="preserve"> </v>
      </c>
      <c r="Z309" s="140" t="str">
        <f>IF($N309="Complete",VLOOKUP($B309,'2C.Report TOS PostCall'!$B$2:$U$842,11,FALSE)," ")</f>
        <v xml:space="preserve"> </v>
      </c>
      <c r="AA309" s="140" t="str">
        <f>IF($N309="Complete",VLOOKUP($B309,'2C.Report TOS PostCall'!$B$2:$U$842,12,FALSE)," ")</f>
        <v xml:space="preserve"> </v>
      </c>
      <c r="AB309" s="140" t="str">
        <f>IF($N309="Complete",VLOOKUP($B309,'2C.Report TOS PostCall'!$B$2:$U$842,13,FALSE)," ")</f>
        <v xml:space="preserve"> </v>
      </c>
      <c r="AC309" s="140" t="str">
        <f>IF($N309="Complete",VLOOKUP($B309,'2C.Report TOS PostCall'!$B$2:$U$842,14,FALSE)," ")</f>
        <v xml:space="preserve"> </v>
      </c>
      <c r="AD309" s="140" t="str">
        <f>IF($N309="Complete",VLOOKUP($B309,'2C.Report TOS PostCall'!$B$2:$U$842,16,FALSE)," ")</f>
        <v xml:space="preserve"> </v>
      </c>
      <c r="AE309" s="140" t="str">
        <f>IF($N309="Complete",VLOOKUP($B309,'2C.Report TOS PostCall'!$B$2:$U$842,15,FALSE)," ")</f>
        <v xml:space="preserve"> </v>
      </c>
      <c r="AF309" s="140" t="str">
        <f>IF($N309="Complete",VLOOKUP($B309,'2C.Report TOS PostCall'!$B$2:$U$842,17,FALSE)," ")</f>
        <v xml:space="preserve"> </v>
      </c>
    </row>
    <row r="310" spans="1:32">
      <c r="A310" s="18">
        <v>299</v>
      </c>
      <c r="B310" s="19"/>
      <c r="C310" s="19"/>
      <c r="D310" s="19"/>
      <c r="E310" s="22"/>
      <c r="F310" s="20"/>
      <c r="G310" s="20"/>
      <c r="H310" s="22"/>
      <c r="I310" s="20"/>
      <c r="J310" s="32"/>
      <c r="K310" s="32"/>
      <c r="L310" s="32"/>
      <c r="M310" s="22"/>
      <c r="N310" s="62"/>
      <c r="O310" s="140" t="str">
        <f>IF($N310="Complete",IF(NOT(ISBLANK(J310)),VLOOKUP(J310,'2D.Report SMS TYN'!$D$5:$J$1005,7,FALSE),""),"")</f>
        <v/>
      </c>
      <c r="P310" s="140" t="str">
        <f>IF($N310="Complete",IF(NOT(ISBLANK(K310)),VLOOKUP(K310,'2D.Report SMS TYN'!$D$5:$J$1005,7,FALSE),""),"")</f>
        <v/>
      </c>
      <c r="Q310" s="140" t="str">
        <f>IF($N310="Complete",IF(NOT(ISBLANK(L310)),VLOOKUP(L310,'2D.Report SMS TYN'!$D$5:$J$1005,7,FALSE),""),"")</f>
        <v/>
      </c>
      <c r="R310" s="140" t="str">
        <f>IF(N310="Complete",IF(COUNTIF($J$12:$J310,$J310)+COUNTIF($K$12:$K310,$J310)+COUNTIF($L$12:$L310,$J310)&gt;1,"Data Duplicate",""),"")</f>
        <v/>
      </c>
      <c r="S310" s="140" t="str">
        <f>IF($N310="Complete",VLOOKUP($B310,'2C.Report TOS PostCall'!$B$2:$U$842,2,FALSE)," ")</f>
        <v xml:space="preserve"> </v>
      </c>
      <c r="T310" s="140" t="str">
        <f>IF($N310="Complete",VLOOKUP($B310,'2C.Report TOS PostCall'!$B$2:$U$842,4,FALSE)," ")</f>
        <v xml:space="preserve"> </v>
      </c>
      <c r="U310" s="140" t="str">
        <f>IF($N310="Complete",VLOOKUP($B310,'2C.Report TOS PostCall'!$B$2:$U$842,7,FALSE)," ")</f>
        <v xml:space="preserve"> </v>
      </c>
      <c r="V310" s="140" t="str">
        <f>IF($N310="Complete",VLOOKUP($B310,'2C.Report TOS PostCall'!$B$2:$U$842,5,FALSE)," ")</f>
        <v xml:space="preserve"> </v>
      </c>
      <c r="W310" s="140" t="str">
        <f>IF($N310="Complete",VLOOKUP($B310,'2C.Report TOS PostCall'!$B$2:$U$842,6,FALSE)," ")</f>
        <v xml:space="preserve"> </v>
      </c>
      <c r="X310" s="140" t="str">
        <f>IF($N310="Complete",VLOOKUP($B310,'2C.Report TOS PostCall'!$B$2:$U$842,8,FALSE)," ")</f>
        <v xml:space="preserve"> </v>
      </c>
      <c r="Y310" s="140" t="str">
        <f>IF($N310="Complete",VLOOKUP($B310,'2C.Report TOS PostCall'!$B$2:$U$842,9,FALSE)," ")</f>
        <v xml:space="preserve"> </v>
      </c>
      <c r="Z310" s="140" t="str">
        <f>IF($N310="Complete",VLOOKUP($B310,'2C.Report TOS PostCall'!$B$2:$U$842,11,FALSE)," ")</f>
        <v xml:space="preserve"> </v>
      </c>
      <c r="AA310" s="140" t="str">
        <f>IF($N310="Complete",VLOOKUP($B310,'2C.Report TOS PostCall'!$B$2:$U$842,12,FALSE)," ")</f>
        <v xml:space="preserve"> </v>
      </c>
      <c r="AB310" s="140" t="str">
        <f>IF($N310="Complete",VLOOKUP($B310,'2C.Report TOS PostCall'!$B$2:$U$842,13,FALSE)," ")</f>
        <v xml:space="preserve"> </v>
      </c>
      <c r="AC310" s="140" t="str">
        <f>IF($N310="Complete",VLOOKUP($B310,'2C.Report TOS PostCall'!$B$2:$U$842,14,FALSE)," ")</f>
        <v xml:space="preserve"> </v>
      </c>
      <c r="AD310" s="140" t="str">
        <f>IF($N310="Complete",VLOOKUP($B310,'2C.Report TOS PostCall'!$B$2:$U$842,16,FALSE)," ")</f>
        <v xml:space="preserve"> </v>
      </c>
      <c r="AE310" s="140" t="str">
        <f>IF($N310="Complete",VLOOKUP($B310,'2C.Report TOS PostCall'!$B$2:$U$842,15,FALSE)," ")</f>
        <v xml:space="preserve"> </v>
      </c>
      <c r="AF310" s="140" t="str">
        <f>IF($N310="Complete",VLOOKUP($B310,'2C.Report TOS PostCall'!$B$2:$U$842,17,FALSE)," ")</f>
        <v xml:space="preserve"> </v>
      </c>
    </row>
    <row r="311" spans="1:32">
      <c r="A311" s="18">
        <v>300</v>
      </c>
      <c r="B311" s="19"/>
      <c r="C311" s="19"/>
      <c r="D311" s="19"/>
      <c r="E311" s="22"/>
      <c r="F311" s="20"/>
      <c r="G311" s="20"/>
      <c r="H311" s="22"/>
      <c r="I311" s="20"/>
      <c r="J311" s="32"/>
      <c r="K311" s="32"/>
      <c r="L311" s="32"/>
      <c r="M311" s="22"/>
      <c r="N311" s="62"/>
      <c r="O311" s="140" t="str">
        <f>IF($N311="Complete",IF(NOT(ISBLANK(J311)),VLOOKUP(J311,'2D.Report SMS TYN'!$D$5:$J$1005,7,FALSE),""),"")</f>
        <v/>
      </c>
      <c r="P311" s="140" t="str">
        <f>IF($N311="Complete",IF(NOT(ISBLANK(K311)),VLOOKUP(K311,'2D.Report SMS TYN'!$D$5:$J$1005,7,FALSE),""),"")</f>
        <v/>
      </c>
      <c r="Q311" s="140" t="str">
        <f>IF($N311="Complete",IF(NOT(ISBLANK(L311)),VLOOKUP(L311,'2D.Report SMS TYN'!$D$5:$J$1005,7,FALSE),""),"")</f>
        <v/>
      </c>
      <c r="R311" s="140" t="str">
        <f>IF(N311="Complete",IF(COUNTIF($J$12:$J311,$J311)+COUNTIF($K$12:$K311,$J311)+COUNTIF($L$12:$L311,$J311)&gt;1,"Data Duplicate",""),"")</f>
        <v/>
      </c>
      <c r="S311" s="140" t="str">
        <f>IF($N311="Complete",VLOOKUP($B311,'2C.Report TOS PostCall'!$B$2:$U$842,2,FALSE)," ")</f>
        <v xml:space="preserve"> </v>
      </c>
      <c r="T311" s="140" t="str">
        <f>IF($N311="Complete",VLOOKUP($B311,'2C.Report TOS PostCall'!$B$2:$U$842,4,FALSE)," ")</f>
        <v xml:space="preserve"> </v>
      </c>
      <c r="U311" s="140" t="str">
        <f>IF($N311="Complete",VLOOKUP($B311,'2C.Report TOS PostCall'!$B$2:$U$842,7,FALSE)," ")</f>
        <v xml:space="preserve"> </v>
      </c>
      <c r="V311" s="140" t="str">
        <f>IF($N311="Complete",VLOOKUP($B311,'2C.Report TOS PostCall'!$B$2:$U$842,5,FALSE)," ")</f>
        <v xml:space="preserve"> </v>
      </c>
      <c r="W311" s="140" t="str">
        <f>IF($N311="Complete",VLOOKUP($B311,'2C.Report TOS PostCall'!$B$2:$U$842,6,FALSE)," ")</f>
        <v xml:space="preserve"> </v>
      </c>
      <c r="X311" s="140" t="str">
        <f>IF($N311="Complete",VLOOKUP($B311,'2C.Report TOS PostCall'!$B$2:$U$842,8,FALSE)," ")</f>
        <v xml:space="preserve"> </v>
      </c>
      <c r="Y311" s="140" t="str">
        <f>IF($N311="Complete",VLOOKUP($B311,'2C.Report TOS PostCall'!$B$2:$U$842,9,FALSE)," ")</f>
        <v xml:space="preserve"> </v>
      </c>
      <c r="Z311" s="140" t="str">
        <f>IF($N311="Complete",VLOOKUP($B311,'2C.Report TOS PostCall'!$B$2:$U$842,11,FALSE)," ")</f>
        <v xml:space="preserve"> </v>
      </c>
      <c r="AA311" s="140" t="str">
        <f>IF($N311="Complete",VLOOKUP($B311,'2C.Report TOS PostCall'!$B$2:$U$842,12,FALSE)," ")</f>
        <v xml:space="preserve"> </v>
      </c>
      <c r="AB311" s="140" t="str">
        <f>IF($N311="Complete",VLOOKUP($B311,'2C.Report TOS PostCall'!$B$2:$U$842,13,FALSE)," ")</f>
        <v xml:space="preserve"> </v>
      </c>
      <c r="AC311" s="140" t="str">
        <f>IF($N311="Complete",VLOOKUP($B311,'2C.Report TOS PostCall'!$B$2:$U$842,14,FALSE)," ")</f>
        <v xml:space="preserve"> </v>
      </c>
      <c r="AD311" s="140" t="str">
        <f>IF($N311="Complete",VLOOKUP($B311,'2C.Report TOS PostCall'!$B$2:$U$842,16,FALSE)," ")</f>
        <v xml:space="preserve"> </v>
      </c>
      <c r="AE311" s="140" t="str">
        <f>IF($N311="Complete",VLOOKUP($B311,'2C.Report TOS PostCall'!$B$2:$U$842,15,FALSE)," ")</f>
        <v xml:space="preserve"> </v>
      </c>
      <c r="AF311" s="140" t="str">
        <f>IF($N311="Complete",VLOOKUP($B311,'2C.Report TOS PostCall'!$B$2:$U$842,17,FALSE)," ")</f>
        <v xml:space="preserve"> </v>
      </c>
    </row>
    <row r="312" spans="1:32">
      <c r="A312" s="18">
        <v>301</v>
      </c>
      <c r="B312" s="19"/>
      <c r="C312" s="19"/>
      <c r="D312" s="19"/>
      <c r="E312" s="22"/>
      <c r="F312" s="20"/>
      <c r="G312" s="20"/>
      <c r="H312" s="22"/>
      <c r="I312" s="20"/>
      <c r="J312" s="32"/>
      <c r="K312" s="32"/>
      <c r="L312" s="32"/>
      <c r="M312" s="22"/>
      <c r="N312" s="62"/>
      <c r="O312" s="140" t="str">
        <f>IF($N312="Complete",IF(NOT(ISBLANK(J312)),VLOOKUP(J312,'2D.Report SMS TYN'!$D$5:$J$1005,7,FALSE),""),"")</f>
        <v/>
      </c>
      <c r="P312" s="140" t="str">
        <f>IF($N312="Complete",IF(NOT(ISBLANK(K312)),VLOOKUP(K312,'2D.Report SMS TYN'!$D$5:$J$1005,7,FALSE),""),"")</f>
        <v/>
      </c>
      <c r="Q312" s="140" t="str">
        <f>IF($N312="Complete",IF(NOT(ISBLANK(L312)),VLOOKUP(L312,'2D.Report SMS TYN'!$D$5:$J$1005,7,FALSE),""),"")</f>
        <v/>
      </c>
      <c r="R312" s="140" t="str">
        <f>IF(N312="Complete",IF(COUNTIF($J$12:$J312,$J312)+COUNTIF($K$12:$K312,$J312)+COUNTIF($L$12:$L312,$J312)&gt;1,"Data Duplicate",""),"")</f>
        <v/>
      </c>
      <c r="S312" s="140" t="str">
        <f>IF($N312="Complete",VLOOKUP($B312,'2C.Report TOS PostCall'!$B$2:$U$842,2,FALSE)," ")</f>
        <v xml:space="preserve"> </v>
      </c>
      <c r="T312" s="140" t="str">
        <f>IF($N312="Complete",VLOOKUP($B312,'2C.Report TOS PostCall'!$B$2:$U$842,4,FALSE)," ")</f>
        <v xml:space="preserve"> </v>
      </c>
      <c r="U312" s="140" t="str">
        <f>IF($N312="Complete",VLOOKUP($B312,'2C.Report TOS PostCall'!$B$2:$U$842,7,FALSE)," ")</f>
        <v xml:space="preserve"> </v>
      </c>
      <c r="V312" s="140" t="str">
        <f>IF($N312="Complete",VLOOKUP($B312,'2C.Report TOS PostCall'!$B$2:$U$842,5,FALSE)," ")</f>
        <v xml:space="preserve"> </v>
      </c>
      <c r="W312" s="140" t="str">
        <f>IF($N312="Complete",VLOOKUP($B312,'2C.Report TOS PostCall'!$B$2:$U$842,6,FALSE)," ")</f>
        <v xml:space="preserve"> </v>
      </c>
      <c r="X312" s="140" t="str">
        <f>IF($N312="Complete",VLOOKUP($B312,'2C.Report TOS PostCall'!$B$2:$U$842,8,FALSE)," ")</f>
        <v xml:space="preserve"> </v>
      </c>
      <c r="Y312" s="140" t="str">
        <f>IF($N312="Complete",VLOOKUP($B312,'2C.Report TOS PostCall'!$B$2:$U$842,9,FALSE)," ")</f>
        <v xml:space="preserve"> </v>
      </c>
      <c r="Z312" s="140" t="str">
        <f>IF($N312="Complete",VLOOKUP($B312,'2C.Report TOS PostCall'!$B$2:$U$842,11,FALSE)," ")</f>
        <v xml:space="preserve"> </v>
      </c>
      <c r="AA312" s="140" t="str">
        <f>IF($N312="Complete",VLOOKUP($B312,'2C.Report TOS PostCall'!$B$2:$U$842,12,FALSE)," ")</f>
        <v xml:space="preserve"> </v>
      </c>
      <c r="AB312" s="140" t="str">
        <f>IF($N312="Complete",VLOOKUP($B312,'2C.Report TOS PostCall'!$B$2:$U$842,13,FALSE)," ")</f>
        <v xml:space="preserve"> </v>
      </c>
      <c r="AC312" s="140" t="str">
        <f>IF($N312="Complete",VLOOKUP($B312,'2C.Report TOS PostCall'!$B$2:$U$842,14,FALSE)," ")</f>
        <v xml:space="preserve"> </v>
      </c>
      <c r="AD312" s="140" t="str">
        <f>IF($N312="Complete",VLOOKUP($B312,'2C.Report TOS PostCall'!$B$2:$U$842,16,FALSE)," ")</f>
        <v xml:space="preserve"> </v>
      </c>
      <c r="AE312" s="140" t="str">
        <f>IF($N312="Complete",VLOOKUP($B312,'2C.Report TOS PostCall'!$B$2:$U$842,15,FALSE)," ")</f>
        <v xml:space="preserve"> </v>
      </c>
      <c r="AF312" s="140" t="str">
        <f>IF($N312="Complete",VLOOKUP($B312,'2C.Report TOS PostCall'!$B$2:$U$842,17,FALSE)," ")</f>
        <v xml:space="preserve"> </v>
      </c>
    </row>
    <row r="313" spans="1:32">
      <c r="A313" s="18">
        <v>302</v>
      </c>
      <c r="B313" s="19"/>
      <c r="C313" s="19"/>
      <c r="D313" s="19"/>
      <c r="E313" s="22"/>
      <c r="F313" s="20"/>
      <c r="G313" s="20"/>
      <c r="H313" s="22"/>
      <c r="I313" s="20"/>
      <c r="J313" s="32"/>
      <c r="K313" s="32"/>
      <c r="L313" s="32"/>
      <c r="M313" s="22"/>
      <c r="N313" s="62"/>
      <c r="O313" s="140" t="str">
        <f>IF($N313="Complete",IF(NOT(ISBLANK(J313)),VLOOKUP(J313,'2D.Report SMS TYN'!$D$5:$J$1005,7,FALSE),""),"")</f>
        <v/>
      </c>
      <c r="P313" s="140" t="str">
        <f>IF($N313="Complete",IF(NOT(ISBLANK(K313)),VLOOKUP(K313,'2D.Report SMS TYN'!$D$5:$J$1005,7,FALSE),""),"")</f>
        <v/>
      </c>
      <c r="Q313" s="140" t="str">
        <f>IF($N313="Complete",IF(NOT(ISBLANK(L313)),VLOOKUP(L313,'2D.Report SMS TYN'!$D$5:$J$1005,7,FALSE),""),"")</f>
        <v/>
      </c>
      <c r="R313" s="140" t="str">
        <f>IF(N313="Complete",IF(COUNTIF($J$12:$J313,$J313)+COUNTIF($K$12:$K313,$J313)+COUNTIF($L$12:$L313,$J313)&gt;1,"Data Duplicate",""),"")</f>
        <v/>
      </c>
      <c r="S313" s="140" t="str">
        <f>IF($N313="Complete",VLOOKUP($B313,'2C.Report TOS PostCall'!$B$2:$U$842,2,FALSE)," ")</f>
        <v xml:space="preserve"> </v>
      </c>
      <c r="T313" s="140" t="str">
        <f>IF($N313="Complete",VLOOKUP($B313,'2C.Report TOS PostCall'!$B$2:$U$842,4,FALSE)," ")</f>
        <v xml:space="preserve"> </v>
      </c>
      <c r="U313" s="140" t="str">
        <f>IF($N313="Complete",VLOOKUP($B313,'2C.Report TOS PostCall'!$B$2:$U$842,7,FALSE)," ")</f>
        <v xml:space="preserve"> </v>
      </c>
      <c r="V313" s="140" t="str">
        <f>IF($N313="Complete",VLOOKUP($B313,'2C.Report TOS PostCall'!$B$2:$U$842,5,FALSE)," ")</f>
        <v xml:space="preserve"> </v>
      </c>
      <c r="W313" s="140" t="str">
        <f>IF($N313="Complete",VLOOKUP($B313,'2C.Report TOS PostCall'!$B$2:$U$842,6,FALSE)," ")</f>
        <v xml:space="preserve"> </v>
      </c>
      <c r="X313" s="140" t="str">
        <f>IF($N313="Complete",VLOOKUP($B313,'2C.Report TOS PostCall'!$B$2:$U$842,8,FALSE)," ")</f>
        <v xml:space="preserve"> </v>
      </c>
      <c r="Y313" s="140" t="str">
        <f>IF($N313="Complete",VLOOKUP($B313,'2C.Report TOS PostCall'!$B$2:$U$842,9,FALSE)," ")</f>
        <v xml:space="preserve"> </v>
      </c>
      <c r="Z313" s="140" t="str">
        <f>IF($N313="Complete",VLOOKUP($B313,'2C.Report TOS PostCall'!$B$2:$U$842,11,FALSE)," ")</f>
        <v xml:space="preserve"> </v>
      </c>
      <c r="AA313" s="140" t="str">
        <f>IF($N313="Complete",VLOOKUP($B313,'2C.Report TOS PostCall'!$B$2:$U$842,12,FALSE)," ")</f>
        <v xml:space="preserve"> </v>
      </c>
      <c r="AB313" s="140" t="str">
        <f>IF($N313="Complete",VLOOKUP($B313,'2C.Report TOS PostCall'!$B$2:$U$842,13,FALSE)," ")</f>
        <v xml:space="preserve"> </v>
      </c>
      <c r="AC313" s="140" t="str">
        <f>IF($N313="Complete",VLOOKUP($B313,'2C.Report TOS PostCall'!$B$2:$U$842,14,FALSE)," ")</f>
        <v xml:space="preserve"> </v>
      </c>
      <c r="AD313" s="140" t="str">
        <f>IF($N313="Complete",VLOOKUP($B313,'2C.Report TOS PostCall'!$B$2:$U$842,16,FALSE)," ")</f>
        <v xml:space="preserve"> </v>
      </c>
      <c r="AE313" s="140" t="str">
        <f>IF($N313="Complete",VLOOKUP($B313,'2C.Report TOS PostCall'!$B$2:$U$842,15,FALSE)," ")</f>
        <v xml:space="preserve"> </v>
      </c>
      <c r="AF313" s="140" t="str">
        <f>IF($N313="Complete",VLOOKUP($B313,'2C.Report TOS PostCall'!$B$2:$U$842,17,FALSE)," ")</f>
        <v xml:space="preserve"> </v>
      </c>
    </row>
    <row r="314" spans="1:32">
      <c r="A314" s="18">
        <v>303</v>
      </c>
      <c r="B314" s="19"/>
      <c r="C314" s="19"/>
      <c r="D314" s="19"/>
      <c r="E314" s="22"/>
      <c r="F314" s="20"/>
      <c r="G314" s="20"/>
      <c r="H314" s="22"/>
      <c r="I314" s="20"/>
      <c r="J314" s="32"/>
      <c r="K314" s="32"/>
      <c r="L314" s="32"/>
      <c r="M314" s="22"/>
      <c r="N314" s="62"/>
      <c r="O314" s="140" t="str">
        <f>IF($N314="Complete",IF(NOT(ISBLANK(J314)),VLOOKUP(J314,'2D.Report SMS TYN'!$D$5:$J$1005,7,FALSE),""),"")</f>
        <v/>
      </c>
      <c r="P314" s="140" t="str">
        <f>IF($N314="Complete",IF(NOT(ISBLANK(K314)),VLOOKUP(K314,'2D.Report SMS TYN'!$D$5:$J$1005,7,FALSE),""),"")</f>
        <v/>
      </c>
      <c r="Q314" s="140" t="str">
        <f>IF($N314="Complete",IF(NOT(ISBLANK(L314)),VLOOKUP(L314,'2D.Report SMS TYN'!$D$5:$J$1005,7,FALSE),""),"")</f>
        <v/>
      </c>
      <c r="R314" s="140" t="str">
        <f>IF(N314="Complete",IF(COUNTIF($J$12:$J314,$J314)+COUNTIF($K$12:$K314,$J314)+COUNTIF($L$12:$L314,$J314)&gt;1,"Data Duplicate",""),"")</f>
        <v/>
      </c>
      <c r="S314" s="140" t="str">
        <f>IF($N314="Complete",VLOOKUP($B314,'2C.Report TOS PostCall'!$B$2:$U$842,2,FALSE)," ")</f>
        <v xml:space="preserve"> </v>
      </c>
      <c r="T314" s="140" t="str">
        <f>IF($N314="Complete",VLOOKUP($B314,'2C.Report TOS PostCall'!$B$2:$U$842,4,FALSE)," ")</f>
        <v xml:space="preserve"> </v>
      </c>
      <c r="U314" s="140" t="str">
        <f>IF($N314="Complete",VLOOKUP($B314,'2C.Report TOS PostCall'!$B$2:$U$842,7,FALSE)," ")</f>
        <v xml:space="preserve"> </v>
      </c>
      <c r="V314" s="140" t="str">
        <f>IF($N314="Complete",VLOOKUP($B314,'2C.Report TOS PostCall'!$B$2:$U$842,5,FALSE)," ")</f>
        <v xml:space="preserve"> </v>
      </c>
      <c r="W314" s="140" t="str">
        <f>IF($N314="Complete",VLOOKUP($B314,'2C.Report TOS PostCall'!$B$2:$U$842,6,FALSE)," ")</f>
        <v xml:space="preserve"> </v>
      </c>
      <c r="X314" s="140" t="str">
        <f>IF($N314="Complete",VLOOKUP($B314,'2C.Report TOS PostCall'!$B$2:$U$842,8,FALSE)," ")</f>
        <v xml:space="preserve"> </v>
      </c>
      <c r="Y314" s="140" t="str">
        <f>IF($N314="Complete",VLOOKUP($B314,'2C.Report TOS PostCall'!$B$2:$U$842,9,FALSE)," ")</f>
        <v xml:space="preserve"> </v>
      </c>
      <c r="Z314" s="140" t="str">
        <f>IF($N314="Complete",VLOOKUP($B314,'2C.Report TOS PostCall'!$B$2:$U$842,11,FALSE)," ")</f>
        <v xml:space="preserve"> </v>
      </c>
      <c r="AA314" s="140" t="str">
        <f>IF($N314="Complete",VLOOKUP($B314,'2C.Report TOS PostCall'!$B$2:$U$842,12,FALSE)," ")</f>
        <v xml:space="preserve"> </v>
      </c>
      <c r="AB314" s="140" t="str">
        <f>IF($N314="Complete",VLOOKUP($B314,'2C.Report TOS PostCall'!$B$2:$U$842,13,FALSE)," ")</f>
        <v xml:space="preserve"> </v>
      </c>
      <c r="AC314" s="140" t="str">
        <f>IF($N314="Complete",VLOOKUP($B314,'2C.Report TOS PostCall'!$B$2:$U$842,14,FALSE)," ")</f>
        <v xml:space="preserve"> </v>
      </c>
      <c r="AD314" s="140" t="str">
        <f>IF($N314="Complete",VLOOKUP($B314,'2C.Report TOS PostCall'!$B$2:$U$842,16,FALSE)," ")</f>
        <v xml:space="preserve"> </v>
      </c>
      <c r="AE314" s="140" t="str">
        <f>IF($N314="Complete",VLOOKUP($B314,'2C.Report TOS PostCall'!$B$2:$U$842,15,FALSE)," ")</f>
        <v xml:space="preserve"> </v>
      </c>
      <c r="AF314" s="140" t="str">
        <f>IF($N314="Complete",VLOOKUP($B314,'2C.Report TOS PostCall'!$B$2:$U$842,17,FALSE)," ")</f>
        <v xml:space="preserve"> </v>
      </c>
    </row>
    <row r="315" spans="1:32">
      <c r="A315" s="18">
        <v>304</v>
      </c>
      <c r="B315" s="19"/>
      <c r="C315" s="19"/>
      <c r="D315" s="19"/>
      <c r="E315" s="22"/>
      <c r="F315" s="20"/>
      <c r="G315" s="20"/>
      <c r="H315" s="22"/>
      <c r="I315" s="20"/>
      <c r="J315" s="32"/>
      <c r="K315" s="32"/>
      <c r="L315" s="32"/>
      <c r="M315" s="22"/>
      <c r="N315" s="62"/>
      <c r="O315" s="140" t="str">
        <f>IF($N315="Complete",IF(NOT(ISBLANK(J315)),VLOOKUP(J315,'2D.Report SMS TYN'!$D$5:$J$1005,7,FALSE),""),"")</f>
        <v/>
      </c>
      <c r="P315" s="140" t="str">
        <f>IF($N315="Complete",IF(NOT(ISBLANK(K315)),VLOOKUP(K315,'2D.Report SMS TYN'!$D$5:$J$1005,7,FALSE),""),"")</f>
        <v/>
      </c>
      <c r="Q315" s="140" t="str">
        <f>IF($N315="Complete",IF(NOT(ISBLANK(L315)),VLOOKUP(L315,'2D.Report SMS TYN'!$D$5:$J$1005,7,FALSE),""),"")</f>
        <v/>
      </c>
      <c r="R315" s="140" t="str">
        <f>IF(N315="Complete",IF(COUNTIF($J$12:$J315,$J315)+COUNTIF($K$12:$K315,$J315)+COUNTIF($L$12:$L315,$J315)&gt;1,"Data Duplicate",""),"")</f>
        <v/>
      </c>
      <c r="S315" s="140" t="str">
        <f>IF($N315="Complete",VLOOKUP($B315,'2C.Report TOS PostCall'!$B$2:$U$842,2,FALSE)," ")</f>
        <v xml:space="preserve"> </v>
      </c>
      <c r="T315" s="140" t="str">
        <f>IF($N315="Complete",VLOOKUP($B315,'2C.Report TOS PostCall'!$B$2:$U$842,4,FALSE)," ")</f>
        <v xml:space="preserve"> </v>
      </c>
      <c r="U315" s="140" t="str">
        <f>IF($N315="Complete",VLOOKUP($B315,'2C.Report TOS PostCall'!$B$2:$U$842,7,FALSE)," ")</f>
        <v xml:space="preserve"> </v>
      </c>
      <c r="V315" s="140" t="str">
        <f>IF($N315="Complete",VLOOKUP($B315,'2C.Report TOS PostCall'!$B$2:$U$842,5,FALSE)," ")</f>
        <v xml:space="preserve"> </v>
      </c>
      <c r="W315" s="140" t="str">
        <f>IF($N315="Complete",VLOOKUP($B315,'2C.Report TOS PostCall'!$B$2:$U$842,6,FALSE)," ")</f>
        <v xml:space="preserve"> </v>
      </c>
      <c r="X315" s="140" t="str">
        <f>IF($N315="Complete",VLOOKUP($B315,'2C.Report TOS PostCall'!$B$2:$U$842,8,FALSE)," ")</f>
        <v xml:space="preserve"> </v>
      </c>
      <c r="Y315" s="140" t="str">
        <f>IF($N315="Complete",VLOOKUP($B315,'2C.Report TOS PostCall'!$B$2:$U$842,9,FALSE)," ")</f>
        <v xml:space="preserve"> </v>
      </c>
      <c r="Z315" s="140" t="str">
        <f>IF($N315="Complete",VLOOKUP($B315,'2C.Report TOS PostCall'!$B$2:$U$842,11,FALSE)," ")</f>
        <v xml:space="preserve"> </v>
      </c>
      <c r="AA315" s="140" t="str">
        <f>IF($N315="Complete",VLOOKUP($B315,'2C.Report TOS PostCall'!$B$2:$U$842,12,FALSE)," ")</f>
        <v xml:space="preserve"> </v>
      </c>
      <c r="AB315" s="140" t="str">
        <f>IF($N315="Complete",VLOOKUP($B315,'2C.Report TOS PostCall'!$B$2:$U$842,13,FALSE)," ")</f>
        <v xml:space="preserve"> </v>
      </c>
      <c r="AC315" s="140" t="str">
        <f>IF($N315="Complete",VLOOKUP($B315,'2C.Report TOS PostCall'!$B$2:$U$842,14,FALSE)," ")</f>
        <v xml:space="preserve"> </v>
      </c>
      <c r="AD315" s="140" t="str">
        <f>IF($N315="Complete",VLOOKUP($B315,'2C.Report TOS PostCall'!$B$2:$U$842,16,FALSE)," ")</f>
        <v xml:space="preserve"> </v>
      </c>
      <c r="AE315" s="140" t="str">
        <f>IF($N315="Complete",VLOOKUP($B315,'2C.Report TOS PostCall'!$B$2:$U$842,15,FALSE)," ")</f>
        <v xml:space="preserve"> </v>
      </c>
      <c r="AF315" s="140" t="str">
        <f>IF($N315="Complete",VLOOKUP($B315,'2C.Report TOS PostCall'!$B$2:$U$842,17,FALSE)," ")</f>
        <v xml:space="preserve"> </v>
      </c>
    </row>
    <row r="316" spans="1:32">
      <c r="A316" s="18">
        <v>305</v>
      </c>
      <c r="B316" s="19"/>
      <c r="C316" s="19"/>
      <c r="D316" s="19"/>
      <c r="E316" s="22"/>
      <c r="F316" s="20"/>
      <c r="G316" s="20"/>
      <c r="H316" s="22"/>
      <c r="I316" s="20"/>
      <c r="J316" s="32"/>
      <c r="K316" s="32"/>
      <c r="L316" s="32"/>
      <c r="M316" s="22"/>
      <c r="N316" s="62"/>
      <c r="O316" s="140" t="str">
        <f>IF($N316="Complete",IF(NOT(ISBLANK(J316)),VLOOKUP(J316,'2D.Report SMS TYN'!$D$5:$J$1005,7,FALSE),""),"")</f>
        <v/>
      </c>
      <c r="P316" s="140" t="str">
        <f>IF($N316="Complete",IF(NOT(ISBLANK(K316)),VLOOKUP(K316,'2D.Report SMS TYN'!$D$5:$J$1005,7,FALSE),""),"")</f>
        <v/>
      </c>
      <c r="Q316" s="140" t="str">
        <f>IF($N316="Complete",IF(NOT(ISBLANK(L316)),VLOOKUP(L316,'2D.Report SMS TYN'!$D$5:$J$1005,7,FALSE),""),"")</f>
        <v/>
      </c>
      <c r="R316" s="140" t="str">
        <f>IF(N316="Complete",IF(COUNTIF($J$12:$J316,$J316)+COUNTIF($K$12:$K316,$J316)+COUNTIF($L$12:$L316,$J316)&gt;1,"Data Duplicate",""),"")</f>
        <v/>
      </c>
      <c r="S316" s="140" t="str">
        <f>IF($N316="Complete",VLOOKUP($B316,'2C.Report TOS PostCall'!$B$2:$U$842,2,FALSE)," ")</f>
        <v xml:space="preserve"> </v>
      </c>
      <c r="T316" s="140" t="str">
        <f>IF($N316="Complete",VLOOKUP($B316,'2C.Report TOS PostCall'!$B$2:$U$842,4,FALSE)," ")</f>
        <v xml:space="preserve"> </v>
      </c>
      <c r="U316" s="140" t="str">
        <f>IF($N316="Complete",VLOOKUP($B316,'2C.Report TOS PostCall'!$B$2:$U$842,7,FALSE)," ")</f>
        <v xml:space="preserve"> </v>
      </c>
      <c r="V316" s="140" t="str">
        <f>IF($N316="Complete",VLOOKUP($B316,'2C.Report TOS PostCall'!$B$2:$U$842,5,FALSE)," ")</f>
        <v xml:space="preserve"> </v>
      </c>
      <c r="W316" s="140" t="str">
        <f>IF($N316="Complete",VLOOKUP($B316,'2C.Report TOS PostCall'!$B$2:$U$842,6,FALSE)," ")</f>
        <v xml:space="preserve"> </v>
      </c>
      <c r="X316" s="140" t="str">
        <f>IF($N316="Complete",VLOOKUP($B316,'2C.Report TOS PostCall'!$B$2:$U$842,8,FALSE)," ")</f>
        <v xml:space="preserve"> </v>
      </c>
      <c r="Y316" s="140" t="str">
        <f>IF($N316="Complete",VLOOKUP($B316,'2C.Report TOS PostCall'!$B$2:$U$842,9,FALSE)," ")</f>
        <v xml:space="preserve"> </v>
      </c>
      <c r="Z316" s="140" t="str">
        <f>IF($N316="Complete",VLOOKUP($B316,'2C.Report TOS PostCall'!$B$2:$U$842,11,FALSE)," ")</f>
        <v xml:space="preserve"> </v>
      </c>
      <c r="AA316" s="140" t="str">
        <f>IF($N316="Complete",VLOOKUP($B316,'2C.Report TOS PostCall'!$B$2:$U$842,12,FALSE)," ")</f>
        <v xml:space="preserve"> </v>
      </c>
      <c r="AB316" s="140" t="str">
        <f>IF($N316="Complete",VLOOKUP($B316,'2C.Report TOS PostCall'!$B$2:$U$842,13,FALSE)," ")</f>
        <v xml:space="preserve"> </v>
      </c>
      <c r="AC316" s="140" t="str">
        <f>IF($N316="Complete",VLOOKUP($B316,'2C.Report TOS PostCall'!$B$2:$U$842,14,FALSE)," ")</f>
        <v xml:space="preserve"> </v>
      </c>
      <c r="AD316" s="140" t="str">
        <f>IF($N316="Complete",VLOOKUP($B316,'2C.Report TOS PostCall'!$B$2:$U$842,16,FALSE)," ")</f>
        <v xml:space="preserve"> </v>
      </c>
      <c r="AE316" s="140" t="str">
        <f>IF($N316="Complete",VLOOKUP($B316,'2C.Report TOS PostCall'!$B$2:$U$842,15,FALSE)," ")</f>
        <v xml:space="preserve"> </v>
      </c>
      <c r="AF316" s="140" t="str">
        <f>IF($N316="Complete",VLOOKUP($B316,'2C.Report TOS PostCall'!$B$2:$U$842,17,FALSE)," ")</f>
        <v xml:space="preserve"> </v>
      </c>
    </row>
    <row r="317" spans="1:32">
      <c r="A317" s="18">
        <v>306</v>
      </c>
      <c r="B317" s="19"/>
      <c r="C317" s="19"/>
      <c r="D317" s="19"/>
      <c r="E317" s="22"/>
      <c r="F317" s="20"/>
      <c r="G317" s="20"/>
      <c r="H317" s="22"/>
      <c r="I317" s="20"/>
      <c r="J317" s="32"/>
      <c r="K317" s="32"/>
      <c r="L317" s="32"/>
      <c r="M317" s="22"/>
      <c r="N317" s="62"/>
      <c r="O317" s="140" t="str">
        <f>IF($N317="Complete",IF(NOT(ISBLANK(J317)),VLOOKUP(J317,'2D.Report SMS TYN'!$D$5:$J$1005,7,FALSE),""),"")</f>
        <v/>
      </c>
      <c r="P317" s="140" t="str">
        <f>IF($N317="Complete",IF(NOT(ISBLANK(K317)),VLOOKUP(K317,'2D.Report SMS TYN'!$D$5:$J$1005,7,FALSE),""),"")</f>
        <v/>
      </c>
      <c r="Q317" s="140" t="str">
        <f>IF($N317="Complete",IF(NOT(ISBLANK(L317)),VLOOKUP(L317,'2D.Report SMS TYN'!$D$5:$J$1005,7,FALSE),""),"")</f>
        <v/>
      </c>
      <c r="R317" s="140" t="str">
        <f>IF(N317="Complete",IF(COUNTIF($J$12:$J317,$J317)+COUNTIF($K$12:$K317,$J317)+COUNTIF($L$12:$L317,$J317)&gt;1,"Data Duplicate",""),"")</f>
        <v/>
      </c>
      <c r="S317" s="140" t="str">
        <f>IF($N317="Complete",VLOOKUP($B317,'2C.Report TOS PostCall'!$B$2:$U$842,2,FALSE)," ")</f>
        <v xml:space="preserve"> </v>
      </c>
      <c r="T317" s="140" t="str">
        <f>IF($N317="Complete",VLOOKUP($B317,'2C.Report TOS PostCall'!$B$2:$U$842,4,FALSE)," ")</f>
        <v xml:space="preserve"> </v>
      </c>
      <c r="U317" s="140" t="str">
        <f>IF($N317="Complete",VLOOKUP($B317,'2C.Report TOS PostCall'!$B$2:$U$842,7,FALSE)," ")</f>
        <v xml:space="preserve"> </v>
      </c>
      <c r="V317" s="140" t="str">
        <f>IF($N317="Complete",VLOOKUP($B317,'2C.Report TOS PostCall'!$B$2:$U$842,5,FALSE)," ")</f>
        <v xml:space="preserve"> </v>
      </c>
      <c r="W317" s="140" t="str">
        <f>IF($N317="Complete",VLOOKUP($B317,'2C.Report TOS PostCall'!$B$2:$U$842,6,FALSE)," ")</f>
        <v xml:space="preserve"> </v>
      </c>
      <c r="X317" s="140" t="str">
        <f>IF($N317="Complete",VLOOKUP($B317,'2C.Report TOS PostCall'!$B$2:$U$842,8,FALSE)," ")</f>
        <v xml:space="preserve"> </v>
      </c>
      <c r="Y317" s="140" t="str">
        <f>IF($N317="Complete",VLOOKUP($B317,'2C.Report TOS PostCall'!$B$2:$U$842,9,FALSE)," ")</f>
        <v xml:space="preserve"> </v>
      </c>
      <c r="Z317" s="140" t="str">
        <f>IF($N317="Complete",VLOOKUP($B317,'2C.Report TOS PostCall'!$B$2:$U$842,11,FALSE)," ")</f>
        <v xml:space="preserve"> </v>
      </c>
      <c r="AA317" s="140" t="str">
        <f>IF($N317="Complete",VLOOKUP($B317,'2C.Report TOS PostCall'!$B$2:$U$842,12,FALSE)," ")</f>
        <v xml:space="preserve"> </v>
      </c>
      <c r="AB317" s="140" t="str">
        <f>IF($N317="Complete",VLOOKUP($B317,'2C.Report TOS PostCall'!$B$2:$U$842,13,FALSE)," ")</f>
        <v xml:space="preserve"> </v>
      </c>
      <c r="AC317" s="140" t="str">
        <f>IF($N317="Complete",VLOOKUP($B317,'2C.Report TOS PostCall'!$B$2:$U$842,14,FALSE)," ")</f>
        <v xml:space="preserve"> </v>
      </c>
      <c r="AD317" s="140" t="str">
        <f>IF($N317="Complete",VLOOKUP($B317,'2C.Report TOS PostCall'!$B$2:$U$842,16,FALSE)," ")</f>
        <v xml:space="preserve"> </v>
      </c>
      <c r="AE317" s="140" t="str">
        <f>IF($N317="Complete",VLOOKUP($B317,'2C.Report TOS PostCall'!$B$2:$U$842,15,FALSE)," ")</f>
        <v xml:space="preserve"> </v>
      </c>
      <c r="AF317" s="140" t="str">
        <f>IF($N317="Complete",VLOOKUP($B317,'2C.Report TOS PostCall'!$B$2:$U$842,17,FALSE)," ")</f>
        <v xml:space="preserve"> </v>
      </c>
    </row>
    <row r="318" spans="1:32">
      <c r="A318" s="18">
        <v>307</v>
      </c>
      <c r="B318" s="19"/>
      <c r="C318" s="19"/>
      <c r="D318" s="19"/>
      <c r="E318" s="22"/>
      <c r="F318" s="20"/>
      <c r="G318" s="20"/>
      <c r="H318" s="22"/>
      <c r="I318" s="20"/>
      <c r="J318" s="32"/>
      <c r="K318" s="32"/>
      <c r="L318" s="32"/>
      <c r="M318" s="22"/>
      <c r="N318" s="62"/>
      <c r="O318" s="140" t="str">
        <f>IF($N318="Complete",IF(NOT(ISBLANK(J318)),VLOOKUP(J318,'2D.Report SMS TYN'!$D$5:$J$1005,7,FALSE),""),"")</f>
        <v/>
      </c>
      <c r="P318" s="140" t="str">
        <f>IF($N318="Complete",IF(NOT(ISBLANK(K318)),VLOOKUP(K318,'2D.Report SMS TYN'!$D$5:$J$1005,7,FALSE),""),"")</f>
        <v/>
      </c>
      <c r="Q318" s="140" t="str">
        <f>IF($N318="Complete",IF(NOT(ISBLANK(L318)),VLOOKUP(L318,'2D.Report SMS TYN'!$D$5:$J$1005,7,FALSE),""),"")</f>
        <v/>
      </c>
      <c r="R318" s="140" t="str">
        <f>IF(N318="Complete",IF(COUNTIF($J$12:$J318,$J318)+COUNTIF($K$12:$K318,$J318)+COUNTIF($L$12:$L318,$J318)&gt;1,"Data Duplicate",""),"")</f>
        <v/>
      </c>
      <c r="S318" s="140" t="str">
        <f>IF($N318="Complete",VLOOKUP($B318,'2C.Report TOS PostCall'!$B$2:$U$842,2,FALSE)," ")</f>
        <v xml:space="preserve"> </v>
      </c>
      <c r="T318" s="140" t="str">
        <f>IF($N318="Complete",VLOOKUP($B318,'2C.Report TOS PostCall'!$B$2:$U$842,4,FALSE)," ")</f>
        <v xml:space="preserve"> </v>
      </c>
      <c r="U318" s="140" t="str">
        <f>IF($N318="Complete",VLOOKUP($B318,'2C.Report TOS PostCall'!$B$2:$U$842,7,FALSE)," ")</f>
        <v xml:space="preserve"> </v>
      </c>
      <c r="V318" s="140" t="str">
        <f>IF($N318="Complete",VLOOKUP($B318,'2C.Report TOS PostCall'!$B$2:$U$842,5,FALSE)," ")</f>
        <v xml:space="preserve"> </v>
      </c>
      <c r="W318" s="140" t="str">
        <f>IF($N318="Complete",VLOOKUP($B318,'2C.Report TOS PostCall'!$B$2:$U$842,6,FALSE)," ")</f>
        <v xml:space="preserve"> </v>
      </c>
      <c r="X318" s="140" t="str">
        <f>IF($N318="Complete",VLOOKUP($B318,'2C.Report TOS PostCall'!$B$2:$U$842,8,FALSE)," ")</f>
        <v xml:space="preserve"> </v>
      </c>
      <c r="Y318" s="140" t="str">
        <f>IF($N318="Complete",VLOOKUP($B318,'2C.Report TOS PostCall'!$B$2:$U$842,9,FALSE)," ")</f>
        <v xml:space="preserve"> </v>
      </c>
      <c r="Z318" s="140" t="str">
        <f>IF($N318="Complete",VLOOKUP($B318,'2C.Report TOS PostCall'!$B$2:$U$842,11,FALSE)," ")</f>
        <v xml:space="preserve"> </v>
      </c>
      <c r="AA318" s="140" t="str">
        <f>IF($N318="Complete",VLOOKUP($B318,'2C.Report TOS PostCall'!$B$2:$U$842,12,FALSE)," ")</f>
        <v xml:space="preserve"> </v>
      </c>
      <c r="AB318" s="140" t="str">
        <f>IF($N318="Complete",VLOOKUP($B318,'2C.Report TOS PostCall'!$B$2:$U$842,13,FALSE)," ")</f>
        <v xml:space="preserve"> </v>
      </c>
      <c r="AC318" s="140" t="str">
        <f>IF($N318="Complete",VLOOKUP($B318,'2C.Report TOS PostCall'!$B$2:$U$842,14,FALSE)," ")</f>
        <v xml:space="preserve"> </v>
      </c>
      <c r="AD318" s="140" t="str">
        <f>IF($N318="Complete",VLOOKUP($B318,'2C.Report TOS PostCall'!$B$2:$U$842,16,FALSE)," ")</f>
        <v xml:space="preserve"> </v>
      </c>
      <c r="AE318" s="140" t="str">
        <f>IF($N318="Complete",VLOOKUP($B318,'2C.Report TOS PostCall'!$B$2:$U$842,15,FALSE)," ")</f>
        <v xml:space="preserve"> </v>
      </c>
      <c r="AF318" s="140" t="str">
        <f>IF($N318="Complete",VLOOKUP($B318,'2C.Report TOS PostCall'!$B$2:$U$842,17,FALSE)," ")</f>
        <v xml:space="preserve"> </v>
      </c>
    </row>
    <row r="319" spans="1:32">
      <c r="A319" s="18">
        <v>308</v>
      </c>
      <c r="B319" s="19"/>
      <c r="C319" s="19"/>
      <c r="D319" s="19"/>
      <c r="E319" s="22"/>
      <c r="F319" s="20"/>
      <c r="G319" s="20"/>
      <c r="H319" s="22"/>
      <c r="I319" s="20"/>
      <c r="J319" s="32"/>
      <c r="K319" s="32"/>
      <c r="L319" s="32"/>
      <c r="M319" s="22"/>
      <c r="N319" s="62"/>
      <c r="O319" s="140" t="str">
        <f>IF($N319="Complete",IF(NOT(ISBLANK(J319)),VLOOKUP(J319,'2D.Report SMS TYN'!$D$5:$J$1005,7,FALSE),""),"")</f>
        <v/>
      </c>
      <c r="P319" s="140" t="str">
        <f>IF($N319="Complete",IF(NOT(ISBLANK(K319)),VLOOKUP(K319,'2D.Report SMS TYN'!$D$5:$J$1005,7,FALSE),""),"")</f>
        <v/>
      </c>
      <c r="Q319" s="140" t="str">
        <f>IF($N319="Complete",IF(NOT(ISBLANK(L319)),VLOOKUP(L319,'2D.Report SMS TYN'!$D$5:$J$1005,7,FALSE),""),"")</f>
        <v/>
      </c>
      <c r="R319" s="140" t="str">
        <f>IF(N319="Complete",IF(COUNTIF($J$12:$J319,$J319)+COUNTIF($K$12:$K319,$J319)+COUNTIF($L$12:$L319,$J319)&gt;1,"Data Duplicate",""),"")</f>
        <v/>
      </c>
      <c r="S319" s="140" t="str">
        <f>IF($N319="Complete",VLOOKUP($B319,'2C.Report TOS PostCall'!$B$2:$U$842,2,FALSE)," ")</f>
        <v xml:space="preserve"> </v>
      </c>
      <c r="T319" s="140" t="str">
        <f>IF($N319="Complete",VLOOKUP($B319,'2C.Report TOS PostCall'!$B$2:$U$842,4,FALSE)," ")</f>
        <v xml:space="preserve"> </v>
      </c>
      <c r="U319" s="140" t="str">
        <f>IF($N319="Complete",VLOOKUP($B319,'2C.Report TOS PostCall'!$B$2:$U$842,7,FALSE)," ")</f>
        <v xml:space="preserve"> </v>
      </c>
      <c r="V319" s="140" t="str">
        <f>IF($N319="Complete",VLOOKUP($B319,'2C.Report TOS PostCall'!$B$2:$U$842,5,FALSE)," ")</f>
        <v xml:space="preserve"> </v>
      </c>
      <c r="W319" s="140" t="str">
        <f>IF($N319="Complete",VLOOKUP($B319,'2C.Report TOS PostCall'!$B$2:$U$842,6,FALSE)," ")</f>
        <v xml:space="preserve"> </v>
      </c>
      <c r="X319" s="140" t="str">
        <f>IF($N319="Complete",VLOOKUP($B319,'2C.Report TOS PostCall'!$B$2:$U$842,8,FALSE)," ")</f>
        <v xml:space="preserve"> </v>
      </c>
      <c r="Y319" s="140" t="str">
        <f>IF($N319="Complete",VLOOKUP($B319,'2C.Report TOS PostCall'!$B$2:$U$842,9,FALSE)," ")</f>
        <v xml:space="preserve"> </v>
      </c>
      <c r="Z319" s="140" t="str">
        <f>IF($N319="Complete",VLOOKUP($B319,'2C.Report TOS PostCall'!$B$2:$U$842,11,FALSE)," ")</f>
        <v xml:space="preserve"> </v>
      </c>
      <c r="AA319" s="140" t="str">
        <f>IF($N319="Complete",VLOOKUP($B319,'2C.Report TOS PostCall'!$B$2:$U$842,12,FALSE)," ")</f>
        <v xml:space="preserve"> </v>
      </c>
      <c r="AB319" s="140" t="str">
        <f>IF($N319="Complete",VLOOKUP($B319,'2C.Report TOS PostCall'!$B$2:$U$842,13,FALSE)," ")</f>
        <v xml:space="preserve"> </v>
      </c>
      <c r="AC319" s="140" t="str">
        <f>IF($N319="Complete",VLOOKUP($B319,'2C.Report TOS PostCall'!$B$2:$U$842,14,FALSE)," ")</f>
        <v xml:space="preserve"> </v>
      </c>
      <c r="AD319" s="140" t="str">
        <f>IF($N319="Complete",VLOOKUP($B319,'2C.Report TOS PostCall'!$B$2:$U$842,16,FALSE)," ")</f>
        <v xml:space="preserve"> </v>
      </c>
      <c r="AE319" s="140" t="str">
        <f>IF($N319="Complete",VLOOKUP($B319,'2C.Report TOS PostCall'!$B$2:$U$842,15,FALSE)," ")</f>
        <v xml:space="preserve"> </v>
      </c>
      <c r="AF319" s="140" t="str">
        <f>IF($N319="Complete",VLOOKUP($B319,'2C.Report TOS PostCall'!$B$2:$U$842,17,FALSE)," ")</f>
        <v xml:space="preserve"> </v>
      </c>
    </row>
    <row r="320" spans="1:32">
      <c r="A320" s="18">
        <v>309</v>
      </c>
      <c r="B320" s="19"/>
      <c r="C320" s="19"/>
      <c r="D320" s="19"/>
      <c r="E320" s="22"/>
      <c r="F320" s="20"/>
      <c r="G320" s="20"/>
      <c r="H320" s="22"/>
      <c r="I320" s="20"/>
      <c r="J320" s="32"/>
      <c r="K320" s="32"/>
      <c r="L320" s="32"/>
      <c r="M320" s="22"/>
      <c r="N320" s="62"/>
      <c r="O320" s="140" t="str">
        <f>IF($N320="Complete",IF(NOT(ISBLANK(J320)),VLOOKUP(J320,'2D.Report SMS TYN'!$D$5:$J$1005,7,FALSE),""),"")</f>
        <v/>
      </c>
      <c r="P320" s="140" t="str">
        <f>IF($N320="Complete",IF(NOT(ISBLANK(K320)),VLOOKUP(K320,'2D.Report SMS TYN'!$D$5:$J$1005,7,FALSE),""),"")</f>
        <v/>
      </c>
      <c r="Q320" s="140" t="str">
        <f>IF($N320="Complete",IF(NOT(ISBLANK(L320)),VLOOKUP(L320,'2D.Report SMS TYN'!$D$5:$J$1005,7,FALSE),""),"")</f>
        <v/>
      </c>
      <c r="R320" s="140" t="str">
        <f>IF(N320="Complete",IF(COUNTIF($J$12:$J320,$J320)+COUNTIF($K$12:$K320,$J320)+COUNTIF($L$12:$L320,$J320)&gt;1,"Data Duplicate",""),"")</f>
        <v/>
      </c>
      <c r="S320" s="140" t="str">
        <f>IF($N320="Complete",VLOOKUP($B320,'2C.Report TOS PostCall'!$B$2:$U$842,2,FALSE)," ")</f>
        <v xml:space="preserve"> </v>
      </c>
      <c r="T320" s="140" t="str">
        <f>IF($N320="Complete",VLOOKUP($B320,'2C.Report TOS PostCall'!$B$2:$U$842,4,FALSE)," ")</f>
        <v xml:space="preserve"> </v>
      </c>
      <c r="U320" s="140" t="str">
        <f>IF($N320="Complete",VLOOKUP($B320,'2C.Report TOS PostCall'!$B$2:$U$842,7,FALSE)," ")</f>
        <v xml:space="preserve"> </v>
      </c>
      <c r="V320" s="140" t="str">
        <f>IF($N320="Complete",VLOOKUP($B320,'2C.Report TOS PostCall'!$B$2:$U$842,5,FALSE)," ")</f>
        <v xml:space="preserve"> </v>
      </c>
      <c r="W320" s="140" t="str">
        <f>IF($N320="Complete",VLOOKUP($B320,'2C.Report TOS PostCall'!$B$2:$U$842,6,FALSE)," ")</f>
        <v xml:space="preserve"> </v>
      </c>
      <c r="X320" s="140" t="str">
        <f>IF($N320="Complete",VLOOKUP($B320,'2C.Report TOS PostCall'!$B$2:$U$842,8,FALSE)," ")</f>
        <v xml:space="preserve"> </v>
      </c>
      <c r="Y320" s="140" t="str">
        <f>IF($N320="Complete",VLOOKUP($B320,'2C.Report TOS PostCall'!$B$2:$U$842,9,FALSE)," ")</f>
        <v xml:space="preserve"> </v>
      </c>
      <c r="Z320" s="140" t="str">
        <f>IF($N320="Complete",VLOOKUP($B320,'2C.Report TOS PostCall'!$B$2:$U$842,11,FALSE)," ")</f>
        <v xml:space="preserve"> </v>
      </c>
      <c r="AA320" s="140" t="str">
        <f>IF($N320="Complete",VLOOKUP($B320,'2C.Report TOS PostCall'!$B$2:$U$842,12,FALSE)," ")</f>
        <v xml:space="preserve"> </v>
      </c>
      <c r="AB320" s="140" t="str">
        <f>IF($N320="Complete",VLOOKUP($B320,'2C.Report TOS PostCall'!$B$2:$U$842,13,FALSE)," ")</f>
        <v xml:space="preserve"> </v>
      </c>
      <c r="AC320" s="140" t="str">
        <f>IF($N320="Complete",VLOOKUP($B320,'2C.Report TOS PostCall'!$B$2:$U$842,14,FALSE)," ")</f>
        <v xml:space="preserve"> </v>
      </c>
      <c r="AD320" s="140" t="str">
        <f>IF($N320="Complete",VLOOKUP($B320,'2C.Report TOS PostCall'!$B$2:$U$842,16,FALSE)," ")</f>
        <v xml:space="preserve"> </v>
      </c>
      <c r="AE320" s="140" t="str">
        <f>IF($N320="Complete",VLOOKUP($B320,'2C.Report TOS PostCall'!$B$2:$U$842,15,FALSE)," ")</f>
        <v xml:space="preserve"> </v>
      </c>
      <c r="AF320" s="140" t="str">
        <f>IF($N320="Complete",VLOOKUP($B320,'2C.Report TOS PostCall'!$B$2:$U$842,17,FALSE)," ")</f>
        <v xml:space="preserve"> </v>
      </c>
    </row>
    <row r="321" spans="1:32">
      <c r="A321" s="18">
        <v>310</v>
      </c>
      <c r="B321" s="19"/>
      <c r="C321" s="19"/>
      <c r="D321" s="19"/>
      <c r="E321" s="22"/>
      <c r="F321" s="20"/>
      <c r="G321" s="20"/>
      <c r="H321" s="22"/>
      <c r="I321" s="20"/>
      <c r="J321" s="32"/>
      <c r="K321" s="32"/>
      <c r="L321" s="32"/>
      <c r="M321" s="22"/>
      <c r="N321" s="62"/>
      <c r="O321" s="140" t="str">
        <f>IF($N321="Complete",IF(NOT(ISBLANK(J321)),VLOOKUP(J321,'2D.Report SMS TYN'!$D$5:$J$1005,7,FALSE),""),"")</f>
        <v/>
      </c>
      <c r="P321" s="140" t="str">
        <f>IF($N321="Complete",IF(NOT(ISBLANK(K321)),VLOOKUP(K321,'2D.Report SMS TYN'!$D$5:$J$1005,7,FALSE),""),"")</f>
        <v/>
      </c>
      <c r="Q321" s="140" t="str">
        <f>IF($N321="Complete",IF(NOT(ISBLANK(L321)),VLOOKUP(L321,'2D.Report SMS TYN'!$D$5:$J$1005,7,FALSE),""),"")</f>
        <v/>
      </c>
      <c r="R321" s="140" t="str">
        <f>IF(N321="Complete",IF(COUNTIF($J$12:$J321,$J321)+COUNTIF($K$12:$K321,$J321)+COUNTIF($L$12:$L321,$J321)&gt;1,"Data Duplicate",""),"")</f>
        <v/>
      </c>
      <c r="S321" s="140" t="str">
        <f>IF($N321="Complete",VLOOKUP($B321,'2C.Report TOS PostCall'!$B$2:$U$842,2,FALSE)," ")</f>
        <v xml:space="preserve"> </v>
      </c>
      <c r="T321" s="140" t="str">
        <f>IF($N321="Complete",VLOOKUP($B321,'2C.Report TOS PostCall'!$B$2:$U$842,4,FALSE)," ")</f>
        <v xml:space="preserve"> </v>
      </c>
      <c r="U321" s="140" t="str">
        <f>IF($N321="Complete",VLOOKUP($B321,'2C.Report TOS PostCall'!$B$2:$U$842,7,FALSE)," ")</f>
        <v xml:space="preserve"> </v>
      </c>
      <c r="V321" s="140" t="str">
        <f>IF($N321="Complete",VLOOKUP($B321,'2C.Report TOS PostCall'!$B$2:$U$842,5,FALSE)," ")</f>
        <v xml:space="preserve"> </v>
      </c>
      <c r="W321" s="140" t="str">
        <f>IF($N321="Complete",VLOOKUP($B321,'2C.Report TOS PostCall'!$B$2:$U$842,6,FALSE)," ")</f>
        <v xml:space="preserve"> </v>
      </c>
      <c r="X321" s="140" t="str">
        <f>IF($N321="Complete",VLOOKUP($B321,'2C.Report TOS PostCall'!$B$2:$U$842,8,FALSE)," ")</f>
        <v xml:space="preserve"> </v>
      </c>
      <c r="Y321" s="140" t="str">
        <f>IF($N321="Complete",VLOOKUP($B321,'2C.Report TOS PostCall'!$B$2:$U$842,9,FALSE)," ")</f>
        <v xml:space="preserve"> </v>
      </c>
      <c r="Z321" s="140" t="str">
        <f>IF($N321="Complete",VLOOKUP($B321,'2C.Report TOS PostCall'!$B$2:$U$842,11,FALSE)," ")</f>
        <v xml:space="preserve"> </v>
      </c>
      <c r="AA321" s="140" t="str">
        <f>IF($N321="Complete",VLOOKUP($B321,'2C.Report TOS PostCall'!$B$2:$U$842,12,FALSE)," ")</f>
        <v xml:space="preserve"> </v>
      </c>
      <c r="AB321" s="140" t="str">
        <f>IF($N321="Complete",VLOOKUP($B321,'2C.Report TOS PostCall'!$B$2:$U$842,13,FALSE)," ")</f>
        <v xml:space="preserve"> </v>
      </c>
      <c r="AC321" s="140" t="str">
        <f>IF($N321="Complete",VLOOKUP($B321,'2C.Report TOS PostCall'!$B$2:$U$842,14,FALSE)," ")</f>
        <v xml:space="preserve"> </v>
      </c>
      <c r="AD321" s="140" t="str">
        <f>IF($N321="Complete",VLOOKUP($B321,'2C.Report TOS PostCall'!$B$2:$U$842,16,FALSE)," ")</f>
        <v xml:space="preserve"> </v>
      </c>
      <c r="AE321" s="140" t="str">
        <f>IF($N321="Complete",VLOOKUP($B321,'2C.Report TOS PostCall'!$B$2:$U$842,15,FALSE)," ")</f>
        <v xml:space="preserve"> </v>
      </c>
      <c r="AF321" s="140" t="str">
        <f>IF($N321="Complete",VLOOKUP($B321,'2C.Report TOS PostCall'!$B$2:$U$842,17,FALSE)," ")</f>
        <v xml:space="preserve"> </v>
      </c>
    </row>
    <row r="322" spans="1:32">
      <c r="A322" s="18">
        <v>311</v>
      </c>
      <c r="B322" s="19"/>
      <c r="C322" s="19"/>
      <c r="D322" s="19"/>
      <c r="E322" s="22"/>
      <c r="F322" s="20"/>
      <c r="G322" s="20"/>
      <c r="H322" s="22"/>
      <c r="I322" s="20"/>
      <c r="J322" s="32"/>
      <c r="K322" s="32"/>
      <c r="L322" s="32"/>
      <c r="M322" s="22"/>
      <c r="N322" s="62"/>
      <c r="O322" s="140" t="str">
        <f>IF($N322="Complete",IF(NOT(ISBLANK(J322)),VLOOKUP(J322,'2D.Report SMS TYN'!$D$5:$J$1005,7,FALSE),""),"")</f>
        <v/>
      </c>
      <c r="P322" s="140" t="str">
        <f>IF($N322="Complete",IF(NOT(ISBLANK(K322)),VLOOKUP(K322,'2D.Report SMS TYN'!$D$5:$J$1005,7,FALSE),""),"")</f>
        <v/>
      </c>
      <c r="Q322" s="140" t="str">
        <f>IF($N322="Complete",IF(NOT(ISBLANK(L322)),VLOOKUP(L322,'2D.Report SMS TYN'!$D$5:$J$1005,7,FALSE),""),"")</f>
        <v/>
      </c>
      <c r="R322" s="140" t="str">
        <f>IF(N322="Complete",IF(COUNTIF($J$12:$J322,$J322)+COUNTIF($K$12:$K322,$J322)+COUNTIF($L$12:$L322,$J322)&gt;1,"Data Duplicate",""),"")</f>
        <v/>
      </c>
      <c r="S322" s="140" t="str">
        <f>IF($N322="Complete",VLOOKUP($B322,'2C.Report TOS PostCall'!$B$2:$U$842,2,FALSE)," ")</f>
        <v xml:space="preserve"> </v>
      </c>
      <c r="T322" s="140" t="str">
        <f>IF($N322="Complete",VLOOKUP($B322,'2C.Report TOS PostCall'!$B$2:$U$842,4,FALSE)," ")</f>
        <v xml:space="preserve"> </v>
      </c>
      <c r="U322" s="140" t="str">
        <f>IF($N322="Complete",VLOOKUP($B322,'2C.Report TOS PostCall'!$B$2:$U$842,7,FALSE)," ")</f>
        <v xml:space="preserve"> </v>
      </c>
      <c r="V322" s="140" t="str">
        <f>IF($N322="Complete",VLOOKUP($B322,'2C.Report TOS PostCall'!$B$2:$U$842,5,FALSE)," ")</f>
        <v xml:space="preserve"> </v>
      </c>
      <c r="W322" s="140" t="str">
        <f>IF($N322="Complete",VLOOKUP($B322,'2C.Report TOS PostCall'!$B$2:$U$842,6,FALSE)," ")</f>
        <v xml:space="preserve"> </v>
      </c>
      <c r="X322" s="140" t="str">
        <f>IF($N322="Complete",VLOOKUP($B322,'2C.Report TOS PostCall'!$B$2:$U$842,8,FALSE)," ")</f>
        <v xml:space="preserve"> </v>
      </c>
      <c r="Y322" s="140" t="str">
        <f>IF($N322="Complete",VLOOKUP($B322,'2C.Report TOS PostCall'!$B$2:$U$842,9,FALSE)," ")</f>
        <v xml:space="preserve"> </v>
      </c>
      <c r="Z322" s="140" t="str">
        <f>IF($N322="Complete",VLOOKUP($B322,'2C.Report TOS PostCall'!$B$2:$U$842,11,FALSE)," ")</f>
        <v xml:space="preserve"> </v>
      </c>
      <c r="AA322" s="140" t="str">
        <f>IF($N322="Complete",VLOOKUP($B322,'2C.Report TOS PostCall'!$B$2:$U$842,12,FALSE)," ")</f>
        <v xml:space="preserve"> </v>
      </c>
      <c r="AB322" s="140" t="str">
        <f>IF($N322="Complete",VLOOKUP($B322,'2C.Report TOS PostCall'!$B$2:$U$842,13,FALSE)," ")</f>
        <v xml:space="preserve"> </v>
      </c>
      <c r="AC322" s="140" t="str">
        <f>IF($N322="Complete",VLOOKUP($B322,'2C.Report TOS PostCall'!$B$2:$U$842,14,FALSE)," ")</f>
        <v xml:space="preserve"> </v>
      </c>
      <c r="AD322" s="140" t="str">
        <f>IF($N322="Complete",VLOOKUP($B322,'2C.Report TOS PostCall'!$B$2:$U$842,16,FALSE)," ")</f>
        <v xml:space="preserve"> </v>
      </c>
      <c r="AE322" s="140" t="str">
        <f>IF($N322="Complete",VLOOKUP($B322,'2C.Report TOS PostCall'!$B$2:$U$842,15,FALSE)," ")</f>
        <v xml:space="preserve"> </v>
      </c>
      <c r="AF322" s="140" t="str">
        <f>IF($N322="Complete",VLOOKUP($B322,'2C.Report TOS PostCall'!$B$2:$U$842,17,FALSE)," ")</f>
        <v xml:space="preserve"> </v>
      </c>
    </row>
    <row r="323" spans="1:32">
      <c r="A323" s="18">
        <v>312</v>
      </c>
      <c r="B323" s="19"/>
      <c r="C323" s="19"/>
      <c r="D323" s="19"/>
      <c r="E323" s="22"/>
      <c r="F323" s="20"/>
      <c r="G323" s="20"/>
      <c r="H323" s="22"/>
      <c r="I323" s="20"/>
      <c r="J323" s="32"/>
      <c r="K323" s="32"/>
      <c r="L323" s="32"/>
      <c r="M323" s="22"/>
      <c r="N323" s="62"/>
      <c r="O323" s="140" t="str">
        <f>IF($N323="Complete",IF(NOT(ISBLANK(J323)),VLOOKUP(J323,'2D.Report SMS TYN'!$D$5:$J$1005,7,FALSE),""),"")</f>
        <v/>
      </c>
      <c r="P323" s="140" t="str">
        <f>IF($N323="Complete",IF(NOT(ISBLANK(K323)),VLOOKUP(K323,'2D.Report SMS TYN'!$D$5:$J$1005,7,FALSE),""),"")</f>
        <v/>
      </c>
      <c r="Q323" s="140" t="str">
        <f>IF($N323="Complete",IF(NOT(ISBLANK(L323)),VLOOKUP(L323,'2D.Report SMS TYN'!$D$5:$J$1005,7,FALSE),""),"")</f>
        <v/>
      </c>
      <c r="R323" s="140" t="str">
        <f>IF(N323="Complete",IF(COUNTIF($J$12:$J323,$J323)+COUNTIF($K$12:$K323,$J323)+COUNTIF($L$12:$L323,$J323)&gt;1,"Data Duplicate",""),"")</f>
        <v/>
      </c>
      <c r="S323" s="140" t="str">
        <f>IF($N323="Complete",VLOOKUP($B323,'2C.Report TOS PostCall'!$B$2:$U$842,2,FALSE)," ")</f>
        <v xml:space="preserve"> </v>
      </c>
      <c r="T323" s="140" t="str">
        <f>IF($N323="Complete",VLOOKUP($B323,'2C.Report TOS PostCall'!$B$2:$U$842,4,FALSE)," ")</f>
        <v xml:space="preserve"> </v>
      </c>
      <c r="U323" s="140" t="str">
        <f>IF($N323="Complete",VLOOKUP($B323,'2C.Report TOS PostCall'!$B$2:$U$842,7,FALSE)," ")</f>
        <v xml:space="preserve"> </v>
      </c>
      <c r="V323" s="140" t="str">
        <f>IF($N323="Complete",VLOOKUP($B323,'2C.Report TOS PostCall'!$B$2:$U$842,5,FALSE)," ")</f>
        <v xml:space="preserve"> </v>
      </c>
      <c r="W323" s="140" t="str">
        <f>IF($N323="Complete",VLOOKUP($B323,'2C.Report TOS PostCall'!$B$2:$U$842,6,FALSE)," ")</f>
        <v xml:space="preserve"> </v>
      </c>
      <c r="X323" s="140" t="str">
        <f>IF($N323="Complete",VLOOKUP($B323,'2C.Report TOS PostCall'!$B$2:$U$842,8,FALSE)," ")</f>
        <v xml:space="preserve"> </v>
      </c>
      <c r="Y323" s="140" t="str">
        <f>IF($N323="Complete",VLOOKUP($B323,'2C.Report TOS PostCall'!$B$2:$U$842,9,FALSE)," ")</f>
        <v xml:space="preserve"> </v>
      </c>
      <c r="Z323" s="140" t="str">
        <f>IF($N323="Complete",VLOOKUP($B323,'2C.Report TOS PostCall'!$B$2:$U$842,11,FALSE)," ")</f>
        <v xml:space="preserve"> </v>
      </c>
      <c r="AA323" s="140" t="str">
        <f>IF($N323="Complete",VLOOKUP($B323,'2C.Report TOS PostCall'!$B$2:$U$842,12,FALSE)," ")</f>
        <v xml:space="preserve"> </v>
      </c>
      <c r="AB323" s="140" t="str">
        <f>IF($N323="Complete",VLOOKUP($B323,'2C.Report TOS PostCall'!$B$2:$U$842,13,FALSE)," ")</f>
        <v xml:space="preserve"> </v>
      </c>
      <c r="AC323" s="140" t="str">
        <f>IF($N323="Complete",VLOOKUP($B323,'2C.Report TOS PostCall'!$B$2:$U$842,14,FALSE)," ")</f>
        <v xml:space="preserve"> </v>
      </c>
      <c r="AD323" s="140" t="str">
        <f>IF($N323="Complete",VLOOKUP($B323,'2C.Report TOS PostCall'!$B$2:$U$842,16,FALSE)," ")</f>
        <v xml:space="preserve"> </v>
      </c>
      <c r="AE323" s="140" t="str">
        <f>IF($N323="Complete",VLOOKUP($B323,'2C.Report TOS PostCall'!$B$2:$U$842,15,FALSE)," ")</f>
        <v xml:space="preserve"> </v>
      </c>
      <c r="AF323" s="140" t="str">
        <f>IF($N323="Complete",VLOOKUP($B323,'2C.Report TOS PostCall'!$B$2:$U$842,17,FALSE)," ")</f>
        <v xml:space="preserve"> </v>
      </c>
    </row>
    <row r="324" spans="1:32">
      <c r="A324" s="18">
        <v>313</v>
      </c>
      <c r="B324" s="19"/>
      <c r="C324" s="19"/>
      <c r="D324" s="19"/>
      <c r="E324" s="22"/>
      <c r="F324" s="20"/>
      <c r="G324" s="20"/>
      <c r="H324" s="22"/>
      <c r="I324" s="20"/>
      <c r="J324" s="32"/>
      <c r="K324" s="32"/>
      <c r="L324" s="32"/>
      <c r="M324" s="22"/>
      <c r="N324" s="62"/>
      <c r="O324" s="140" t="str">
        <f>IF($N324="Complete",IF(NOT(ISBLANK(J324)),VLOOKUP(J324,'2D.Report SMS TYN'!$D$5:$J$1005,7,FALSE),""),"")</f>
        <v/>
      </c>
      <c r="P324" s="140" t="str">
        <f>IF($N324="Complete",IF(NOT(ISBLANK(K324)),VLOOKUP(K324,'2D.Report SMS TYN'!$D$5:$J$1005,7,FALSE),""),"")</f>
        <v/>
      </c>
      <c r="Q324" s="140" t="str">
        <f>IF($N324="Complete",IF(NOT(ISBLANK(L324)),VLOOKUP(L324,'2D.Report SMS TYN'!$D$5:$J$1005,7,FALSE),""),"")</f>
        <v/>
      </c>
      <c r="R324" s="140" t="str">
        <f>IF(N324="Complete",IF(COUNTIF($J$12:$J324,$J324)+COUNTIF($K$12:$K324,$J324)+COUNTIF($L$12:$L324,$J324)&gt;1,"Data Duplicate",""),"")</f>
        <v/>
      </c>
      <c r="S324" s="140" t="str">
        <f>IF($N324="Complete",VLOOKUP($B324,'2C.Report TOS PostCall'!$B$2:$U$842,2,FALSE)," ")</f>
        <v xml:space="preserve"> </v>
      </c>
      <c r="T324" s="140" t="str">
        <f>IF($N324="Complete",VLOOKUP($B324,'2C.Report TOS PostCall'!$B$2:$U$842,4,FALSE)," ")</f>
        <v xml:space="preserve"> </v>
      </c>
      <c r="U324" s="140" t="str">
        <f>IF($N324="Complete",VLOOKUP($B324,'2C.Report TOS PostCall'!$B$2:$U$842,7,FALSE)," ")</f>
        <v xml:space="preserve"> </v>
      </c>
      <c r="V324" s="140" t="str">
        <f>IF($N324="Complete",VLOOKUP($B324,'2C.Report TOS PostCall'!$B$2:$U$842,5,FALSE)," ")</f>
        <v xml:space="preserve"> </v>
      </c>
      <c r="W324" s="140" t="str">
        <f>IF($N324="Complete",VLOOKUP($B324,'2C.Report TOS PostCall'!$B$2:$U$842,6,FALSE)," ")</f>
        <v xml:space="preserve"> </v>
      </c>
      <c r="X324" s="140" t="str">
        <f>IF($N324="Complete",VLOOKUP($B324,'2C.Report TOS PostCall'!$B$2:$U$842,8,FALSE)," ")</f>
        <v xml:space="preserve"> </v>
      </c>
      <c r="Y324" s="140" t="str">
        <f>IF($N324="Complete",VLOOKUP($B324,'2C.Report TOS PostCall'!$B$2:$U$842,9,FALSE)," ")</f>
        <v xml:space="preserve"> </v>
      </c>
      <c r="Z324" s="140" t="str">
        <f>IF($N324="Complete",VLOOKUP($B324,'2C.Report TOS PostCall'!$B$2:$U$842,11,FALSE)," ")</f>
        <v xml:space="preserve"> </v>
      </c>
      <c r="AA324" s="140" t="str">
        <f>IF($N324="Complete",VLOOKUP($B324,'2C.Report TOS PostCall'!$B$2:$U$842,12,FALSE)," ")</f>
        <v xml:space="preserve"> </v>
      </c>
      <c r="AB324" s="140" t="str">
        <f>IF($N324="Complete",VLOOKUP($B324,'2C.Report TOS PostCall'!$B$2:$U$842,13,FALSE)," ")</f>
        <v xml:space="preserve"> </v>
      </c>
      <c r="AC324" s="140" t="str">
        <f>IF($N324="Complete",VLOOKUP($B324,'2C.Report TOS PostCall'!$B$2:$U$842,14,FALSE)," ")</f>
        <v xml:space="preserve"> </v>
      </c>
      <c r="AD324" s="140" t="str">
        <f>IF($N324="Complete",VLOOKUP($B324,'2C.Report TOS PostCall'!$B$2:$U$842,16,FALSE)," ")</f>
        <v xml:space="preserve"> </v>
      </c>
      <c r="AE324" s="140" t="str">
        <f>IF($N324="Complete",VLOOKUP($B324,'2C.Report TOS PostCall'!$B$2:$U$842,15,FALSE)," ")</f>
        <v xml:space="preserve"> </v>
      </c>
      <c r="AF324" s="140" t="str">
        <f>IF($N324="Complete",VLOOKUP($B324,'2C.Report TOS PostCall'!$B$2:$U$842,17,FALSE)," ")</f>
        <v xml:space="preserve"> </v>
      </c>
    </row>
    <row r="325" spans="1:32">
      <c r="A325" s="18">
        <v>314</v>
      </c>
      <c r="B325" s="19"/>
      <c r="C325" s="19"/>
      <c r="D325" s="19"/>
      <c r="E325" s="22"/>
      <c r="F325" s="20"/>
      <c r="G325" s="20"/>
      <c r="H325" s="22"/>
      <c r="I325" s="20"/>
      <c r="J325" s="32"/>
      <c r="K325" s="32"/>
      <c r="L325" s="32"/>
      <c r="M325" s="22"/>
      <c r="N325" s="62"/>
      <c r="O325" s="140" t="str">
        <f>IF($N325="Complete",IF(NOT(ISBLANK(J325)),VLOOKUP(J325,'2D.Report SMS TYN'!$D$5:$J$1005,7,FALSE),""),"")</f>
        <v/>
      </c>
      <c r="P325" s="140" t="str">
        <f>IF($N325="Complete",IF(NOT(ISBLANK(K325)),VLOOKUP(K325,'2D.Report SMS TYN'!$D$5:$J$1005,7,FALSE),""),"")</f>
        <v/>
      </c>
      <c r="Q325" s="140" t="str">
        <f>IF($N325="Complete",IF(NOT(ISBLANK(L325)),VLOOKUP(L325,'2D.Report SMS TYN'!$D$5:$J$1005,7,FALSE),""),"")</f>
        <v/>
      </c>
      <c r="R325" s="140" t="str">
        <f>IF(N325="Complete",IF(COUNTIF($J$12:$J325,$J325)+COUNTIF($K$12:$K325,$J325)+COUNTIF($L$12:$L325,$J325)&gt;1,"Data Duplicate",""),"")</f>
        <v/>
      </c>
      <c r="S325" s="140" t="str">
        <f>IF($N325="Complete",VLOOKUP($B325,'2C.Report TOS PostCall'!$B$2:$U$842,2,FALSE)," ")</f>
        <v xml:space="preserve"> </v>
      </c>
      <c r="T325" s="140" t="str">
        <f>IF($N325="Complete",VLOOKUP($B325,'2C.Report TOS PostCall'!$B$2:$U$842,4,FALSE)," ")</f>
        <v xml:space="preserve"> </v>
      </c>
      <c r="U325" s="140" t="str">
        <f>IF($N325="Complete",VLOOKUP($B325,'2C.Report TOS PostCall'!$B$2:$U$842,7,FALSE)," ")</f>
        <v xml:space="preserve"> </v>
      </c>
      <c r="V325" s="140" t="str">
        <f>IF($N325="Complete",VLOOKUP($B325,'2C.Report TOS PostCall'!$B$2:$U$842,5,FALSE)," ")</f>
        <v xml:space="preserve"> </v>
      </c>
      <c r="W325" s="140" t="str">
        <f>IF($N325="Complete",VLOOKUP($B325,'2C.Report TOS PostCall'!$B$2:$U$842,6,FALSE)," ")</f>
        <v xml:space="preserve"> </v>
      </c>
      <c r="X325" s="140" t="str">
        <f>IF($N325="Complete",VLOOKUP($B325,'2C.Report TOS PostCall'!$B$2:$U$842,8,FALSE)," ")</f>
        <v xml:space="preserve"> </v>
      </c>
      <c r="Y325" s="140" t="str">
        <f>IF($N325="Complete",VLOOKUP($B325,'2C.Report TOS PostCall'!$B$2:$U$842,9,FALSE)," ")</f>
        <v xml:space="preserve"> </v>
      </c>
      <c r="Z325" s="140" t="str">
        <f>IF($N325="Complete",VLOOKUP($B325,'2C.Report TOS PostCall'!$B$2:$U$842,11,FALSE)," ")</f>
        <v xml:space="preserve"> </v>
      </c>
      <c r="AA325" s="140" t="str">
        <f>IF($N325="Complete",VLOOKUP($B325,'2C.Report TOS PostCall'!$B$2:$U$842,12,FALSE)," ")</f>
        <v xml:space="preserve"> </v>
      </c>
      <c r="AB325" s="140" t="str">
        <f>IF($N325="Complete",VLOOKUP($B325,'2C.Report TOS PostCall'!$B$2:$U$842,13,FALSE)," ")</f>
        <v xml:space="preserve"> </v>
      </c>
      <c r="AC325" s="140" t="str">
        <f>IF($N325="Complete",VLOOKUP($B325,'2C.Report TOS PostCall'!$B$2:$U$842,14,FALSE)," ")</f>
        <v xml:space="preserve"> </v>
      </c>
      <c r="AD325" s="140" t="str">
        <f>IF($N325="Complete",VLOOKUP($B325,'2C.Report TOS PostCall'!$B$2:$U$842,16,FALSE)," ")</f>
        <v xml:space="preserve"> </v>
      </c>
      <c r="AE325" s="140" t="str">
        <f>IF($N325="Complete",VLOOKUP($B325,'2C.Report TOS PostCall'!$B$2:$U$842,15,FALSE)," ")</f>
        <v xml:space="preserve"> </v>
      </c>
      <c r="AF325" s="140" t="str">
        <f>IF($N325="Complete",VLOOKUP($B325,'2C.Report TOS PostCall'!$B$2:$U$842,17,FALSE)," ")</f>
        <v xml:space="preserve"> </v>
      </c>
    </row>
    <row r="326" spans="1:32">
      <c r="A326" s="18">
        <v>315</v>
      </c>
      <c r="B326" s="19"/>
      <c r="C326" s="19"/>
      <c r="D326" s="19"/>
      <c r="E326" s="22"/>
      <c r="F326" s="20"/>
      <c r="G326" s="20"/>
      <c r="H326" s="22"/>
      <c r="I326" s="20"/>
      <c r="J326" s="32"/>
      <c r="K326" s="32"/>
      <c r="L326" s="32"/>
      <c r="M326" s="22"/>
      <c r="N326" s="62"/>
      <c r="O326" s="140" t="str">
        <f>IF($N326="Complete",IF(NOT(ISBLANK(J326)),VLOOKUP(J326,'2D.Report SMS TYN'!$D$5:$J$1005,7,FALSE),""),"")</f>
        <v/>
      </c>
      <c r="P326" s="140" t="str">
        <f>IF($N326="Complete",IF(NOT(ISBLANK(K326)),VLOOKUP(K326,'2D.Report SMS TYN'!$D$5:$J$1005,7,FALSE),""),"")</f>
        <v/>
      </c>
      <c r="Q326" s="140" t="str">
        <f>IF($N326="Complete",IF(NOT(ISBLANK(L326)),VLOOKUP(L326,'2D.Report SMS TYN'!$D$5:$J$1005,7,FALSE),""),"")</f>
        <v/>
      </c>
      <c r="R326" s="140" t="str">
        <f>IF(N326="Complete",IF(COUNTIF($J$12:$J326,$J326)+COUNTIF($K$12:$K326,$J326)+COUNTIF($L$12:$L326,$J326)&gt;1,"Data Duplicate",""),"")</f>
        <v/>
      </c>
      <c r="S326" s="140" t="str">
        <f>IF($N326="Complete",VLOOKUP($B326,'2C.Report TOS PostCall'!$B$2:$U$842,2,FALSE)," ")</f>
        <v xml:space="preserve"> </v>
      </c>
      <c r="T326" s="140" t="str">
        <f>IF($N326="Complete",VLOOKUP($B326,'2C.Report TOS PostCall'!$B$2:$U$842,4,FALSE)," ")</f>
        <v xml:space="preserve"> </v>
      </c>
      <c r="U326" s="140" t="str">
        <f>IF($N326="Complete",VLOOKUP($B326,'2C.Report TOS PostCall'!$B$2:$U$842,7,FALSE)," ")</f>
        <v xml:space="preserve"> </v>
      </c>
      <c r="V326" s="140" t="str">
        <f>IF($N326="Complete",VLOOKUP($B326,'2C.Report TOS PostCall'!$B$2:$U$842,5,FALSE)," ")</f>
        <v xml:space="preserve"> </v>
      </c>
      <c r="W326" s="140" t="str">
        <f>IF($N326="Complete",VLOOKUP($B326,'2C.Report TOS PostCall'!$B$2:$U$842,6,FALSE)," ")</f>
        <v xml:space="preserve"> </v>
      </c>
      <c r="X326" s="140" t="str">
        <f>IF($N326="Complete",VLOOKUP($B326,'2C.Report TOS PostCall'!$B$2:$U$842,8,FALSE)," ")</f>
        <v xml:space="preserve"> </v>
      </c>
      <c r="Y326" s="140" t="str">
        <f>IF($N326="Complete",VLOOKUP($B326,'2C.Report TOS PostCall'!$B$2:$U$842,9,FALSE)," ")</f>
        <v xml:space="preserve"> </v>
      </c>
      <c r="Z326" s="140" t="str">
        <f>IF($N326="Complete",VLOOKUP($B326,'2C.Report TOS PostCall'!$B$2:$U$842,11,FALSE)," ")</f>
        <v xml:space="preserve"> </v>
      </c>
      <c r="AA326" s="140" t="str">
        <f>IF($N326="Complete",VLOOKUP($B326,'2C.Report TOS PostCall'!$B$2:$U$842,12,FALSE)," ")</f>
        <v xml:space="preserve"> </v>
      </c>
      <c r="AB326" s="140" t="str">
        <f>IF($N326="Complete",VLOOKUP($B326,'2C.Report TOS PostCall'!$B$2:$U$842,13,FALSE)," ")</f>
        <v xml:space="preserve"> </v>
      </c>
      <c r="AC326" s="140" t="str">
        <f>IF($N326="Complete",VLOOKUP($B326,'2C.Report TOS PostCall'!$B$2:$U$842,14,FALSE)," ")</f>
        <v xml:space="preserve"> </v>
      </c>
      <c r="AD326" s="140" t="str">
        <f>IF($N326="Complete",VLOOKUP($B326,'2C.Report TOS PostCall'!$B$2:$U$842,16,FALSE)," ")</f>
        <v xml:space="preserve"> </v>
      </c>
      <c r="AE326" s="140" t="str">
        <f>IF($N326="Complete",VLOOKUP($B326,'2C.Report TOS PostCall'!$B$2:$U$842,15,FALSE)," ")</f>
        <v xml:space="preserve"> </v>
      </c>
      <c r="AF326" s="140" t="str">
        <f>IF($N326="Complete",VLOOKUP($B326,'2C.Report TOS PostCall'!$B$2:$U$842,17,FALSE)," ")</f>
        <v xml:space="preserve"> </v>
      </c>
    </row>
    <row r="327" spans="1:32">
      <c r="A327" s="18">
        <v>316</v>
      </c>
      <c r="B327" s="19"/>
      <c r="C327" s="19"/>
      <c r="D327" s="19"/>
      <c r="E327" s="22"/>
      <c r="F327" s="20"/>
      <c r="G327" s="20"/>
      <c r="H327" s="22"/>
      <c r="I327" s="20"/>
      <c r="J327" s="32"/>
      <c r="K327" s="32"/>
      <c r="L327" s="32"/>
      <c r="M327" s="22"/>
      <c r="N327" s="62"/>
      <c r="O327" s="140" t="str">
        <f>IF($N327="Complete",IF(NOT(ISBLANK(J327)),VLOOKUP(J327,'2D.Report SMS TYN'!$D$5:$J$1005,7,FALSE),""),"")</f>
        <v/>
      </c>
      <c r="P327" s="140" t="str">
        <f>IF($N327="Complete",IF(NOT(ISBLANK(K327)),VLOOKUP(K327,'2D.Report SMS TYN'!$D$5:$J$1005,7,FALSE),""),"")</f>
        <v/>
      </c>
      <c r="Q327" s="140" t="str">
        <f>IF($N327="Complete",IF(NOT(ISBLANK(L327)),VLOOKUP(L327,'2D.Report SMS TYN'!$D$5:$J$1005,7,FALSE),""),"")</f>
        <v/>
      </c>
      <c r="R327" s="140" t="str">
        <f>IF(N327="Complete",IF(COUNTIF($J$12:$J327,$J327)+COUNTIF($K$12:$K327,$J327)+COUNTIF($L$12:$L327,$J327)&gt;1,"Data Duplicate",""),"")</f>
        <v/>
      </c>
      <c r="S327" s="140" t="str">
        <f>IF($N327="Complete",VLOOKUP($B327,'2C.Report TOS PostCall'!$B$2:$U$842,2,FALSE)," ")</f>
        <v xml:space="preserve"> </v>
      </c>
      <c r="T327" s="140" t="str">
        <f>IF($N327="Complete",VLOOKUP($B327,'2C.Report TOS PostCall'!$B$2:$U$842,4,FALSE)," ")</f>
        <v xml:space="preserve"> </v>
      </c>
      <c r="U327" s="140" t="str">
        <f>IF($N327="Complete",VLOOKUP($B327,'2C.Report TOS PostCall'!$B$2:$U$842,7,FALSE)," ")</f>
        <v xml:space="preserve"> </v>
      </c>
      <c r="V327" s="140" t="str">
        <f>IF($N327="Complete",VLOOKUP($B327,'2C.Report TOS PostCall'!$B$2:$U$842,5,FALSE)," ")</f>
        <v xml:space="preserve"> </v>
      </c>
      <c r="W327" s="140" t="str">
        <f>IF($N327="Complete",VLOOKUP($B327,'2C.Report TOS PostCall'!$B$2:$U$842,6,FALSE)," ")</f>
        <v xml:space="preserve"> </v>
      </c>
      <c r="X327" s="140" t="str">
        <f>IF($N327="Complete",VLOOKUP($B327,'2C.Report TOS PostCall'!$B$2:$U$842,8,FALSE)," ")</f>
        <v xml:space="preserve"> </v>
      </c>
      <c r="Y327" s="140" t="str">
        <f>IF($N327="Complete",VLOOKUP($B327,'2C.Report TOS PostCall'!$B$2:$U$842,9,FALSE)," ")</f>
        <v xml:space="preserve"> </v>
      </c>
      <c r="Z327" s="140" t="str">
        <f>IF($N327="Complete",VLOOKUP($B327,'2C.Report TOS PostCall'!$B$2:$U$842,11,FALSE)," ")</f>
        <v xml:space="preserve"> </v>
      </c>
      <c r="AA327" s="140" t="str">
        <f>IF($N327="Complete",VLOOKUP($B327,'2C.Report TOS PostCall'!$B$2:$U$842,12,FALSE)," ")</f>
        <v xml:space="preserve"> </v>
      </c>
      <c r="AB327" s="140" t="str">
        <f>IF($N327="Complete",VLOOKUP($B327,'2C.Report TOS PostCall'!$B$2:$U$842,13,FALSE)," ")</f>
        <v xml:space="preserve"> </v>
      </c>
      <c r="AC327" s="140" t="str">
        <f>IF($N327="Complete",VLOOKUP($B327,'2C.Report TOS PostCall'!$B$2:$U$842,14,FALSE)," ")</f>
        <v xml:space="preserve"> </v>
      </c>
      <c r="AD327" s="140" t="str">
        <f>IF($N327="Complete",VLOOKUP($B327,'2C.Report TOS PostCall'!$B$2:$U$842,16,FALSE)," ")</f>
        <v xml:space="preserve"> </v>
      </c>
      <c r="AE327" s="140" t="str">
        <f>IF($N327="Complete",VLOOKUP($B327,'2C.Report TOS PostCall'!$B$2:$U$842,15,FALSE)," ")</f>
        <v xml:space="preserve"> </v>
      </c>
      <c r="AF327" s="140" t="str">
        <f>IF($N327="Complete",VLOOKUP($B327,'2C.Report TOS PostCall'!$B$2:$U$842,17,FALSE)," ")</f>
        <v xml:space="preserve"> </v>
      </c>
    </row>
    <row r="328" spans="1:32">
      <c r="A328" s="18">
        <v>317</v>
      </c>
      <c r="B328" s="19"/>
      <c r="C328" s="19"/>
      <c r="D328" s="19"/>
      <c r="E328" s="22"/>
      <c r="F328" s="20"/>
      <c r="G328" s="20"/>
      <c r="H328" s="22"/>
      <c r="I328" s="20"/>
      <c r="J328" s="32"/>
      <c r="K328" s="32"/>
      <c r="L328" s="32"/>
      <c r="M328" s="22"/>
      <c r="N328" s="62"/>
      <c r="O328" s="140" t="str">
        <f>IF($N328="Complete",IF(NOT(ISBLANK(J328)),VLOOKUP(J328,'2D.Report SMS TYN'!$D$5:$J$1005,7,FALSE),""),"")</f>
        <v/>
      </c>
      <c r="P328" s="140" t="str">
        <f>IF($N328="Complete",IF(NOT(ISBLANK(K328)),VLOOKUP(K328,'2D.Report SMS TYN'!$D$5:$J$1005,7,FALSE),""),"")</f>
        <v/>
      </c>
      <c r="Q328" s="140" t="str">
        <f>IF($N328="Complete",IF(NOT(ISBLANK(L328)),VLOOKUP(L328,'2D.Report SMS TYN'!$D$5:$J$1005,7,FALSE),""),"")</f>
        <v/>
      </c>
      <c r="R328" s="140" t="str">
        <f>IF(N328="Complete",IF(COUNTIF($J$12:$J328,$J328)+COUNTIF($K$12:$K328,$J328)+COUNTIF($L$12:$L328,$J328)&gt;1,"Data Duplicate",""),"")</f>
        <v/>
      </c>
      <c r="S328" s="140" t="str">
        <f>IF($N328="Complete",VLOOKUP($B328,'2C.Report TOS PostCall'!$B$2:$U$842,2,FALSE)," ")</f>
        <v xml:space="preserve"> </v>
      </c>
      <c r="T328" s="140" t="str">
        <f>IF($N328="Complete",VLOOKUP($B328,'2C.Report TOS PostCall'!$B$2:$U$842,4,FALSE)," ")</f>
        <v xml:space="preserve"> </v>
      </c>
      <c r="U328" s="140" t="str">
        <f>IF($N328="Complete",VLOOKUP($B328,'2C.Report TOS PostCall'!$B$2:$U$842,7,FALSE)," ")</f>
        <v xml:space="preserve"> </v>
      </c>
      <c r="V328" s="140" t="str">
        <f>IF($N328="Complete",VLOOKUP($B328,'2C.Report TOS PostCall'!$B$2:$U$842,5,FALSE)," ")</f>
        <v xml:space="preserve"> </v>
      </c>
      <c r="W328" s="140" t="str">
        <f>IF($N328="Complete",VLOOKUP($B328,'2C.Report TOS PostCall'!$B$2:$U$842,6,FALSE)," ")</f>
        <v xml:space="preserve"> </v>
      </c>
      <c r="X328" s="140" t="str">
        <f>IF($N328="Complete",VLOOKUP($B328,'2C.Report TOS PostCall'!$B$2:$U$842,8,FALSE)," ")</f>
        <v xml:space="preserve"> </v>
      </c>
      <c r="Y328" s="140" t="str">
        <f>IF($N328="Complete",VLOOKUP($B328,'2C.Report TOS PostCall'!$B$2:$U$842,9,FALSE)," ")</f>
        <v xml:space="preserve"> </v>
      </c>
      <c r="Z328" s="140" t="str">
        <f>IF($N328="Complete",VLOOKUP($B328,'2C.Report TOS PostCall'!$B$2:$U$842,11,FALSE)," ")</f>
        <v xml:space="preserve"> </v>
      </c>
      <c r="AA328" s="140" t="str">
        <f>IF($N328="Complete",VLOOKUP($B328,'2C.Report TOS PostCall'!$B$2:$U$842,12,FALSE)," ")</f>
        <v xml:space="preserve"> </v>
      </c>
      <c r="AB328" s="140" t="str">
        <f>IF($N328="Complete",VLOOKUP($B328,'2C.Report TOS PostCall'!$B$2:$U$842,13,FALSE)," ")</f>
        <v xml:space="preserve"> </v>
      </c>
      <c r="AC328" s="140" t="str">
        <f>IF($N328="Complete",VLOOKUP($B328,'2C.Report TOS PostCall'!$B$2:$U$842,14,FALSE)," ")</f>
        <v xml:space="preserve"> </v>
      </c>
      <c r="AD328" s="140" t="str">
        <f>IF($N328="Complete",VLOOKUP($B328,'2C.Report TOS PostCall'!$B$2:$U$842,16,FALSE)," ")</f>
        <v xml:space="preserve"> </v>
      </c>
      <c r="AE328" s="140" t="str">
        <f>IF($N328="Complete",VLOOKUP($B328,'2C.Report TOS PostCall'!$B$2:$U$842,15,FALSE)," ")</f>
        <v xml:space="preserve"> </v>
      </c>
      <c r="AF328" s="140" t="str">
        <f>IF($N328="Complete",VLOOKUP($B328,'2C.Report TOS PostCall'!$B$2:$U$842,17,FALSE)," ")</f>
        <v xml:space="preserve"> </v>
      </c>
    </row>
    <row r="329" spans="1:32">
      <c r="A329" s="18">
        <v>318</v>
      </c>
      <c r="B329" s="19"/>
      <c r="C329" s="19"/>
      <c r="D329" s="19"/>
      <c r="E329" s="22"/>
      <c r="F329" s="20"/>
      <c r="G329" s="20"/>
      <c r="H329" s="22"/>
      <c r="I329" s="20"/>
      <c r="J329" s="32"/>
      <c r="K329" s="32"/>
      <c r="L329" s="32"/>
      <c r="M329" s="22"/>
      <c r="N329" s="62"/>
      <c r="O329" s="140" t="str">
        <f>IF($N329="Complete",IF(NOT(ISBLANK(J329)),VLOOKUP(J329,'2D.Report SMS TYN'!$D$5:$J$1005,7,FALSE),""),"")</f>
        <v/>
      </c>
      <c r="P329" s="140" t="str">
        <f>IF($N329="Complete",IF(NOT(ISBLANK(K329)),VLOOKUP(K329,'2D.Report SMS TYN'!$D$5:$J$1005,7,FALSE),""),"")</f>
        <v/>
      </c>
      <c r="Q329" s="140" t="str">
        <f>IF($N329="Complete",IF(NOT(ISBLANK(L329)),VLOOKUP(L329,'2D.Report SMS TYN'!$D$5:$J$1005,7,FALSE),""),"")</f>
        <v/>
      </c>
      <c r="R329" s="140" t="str">
        <f>IF(N329="Complete",IF(COUNTIF($J$12:$J329,$J329)+COUNTIF($K$12:$K329,$J329)+COUNTIF($L$12:$L329,$J329)&gt;1,"Data Duplicate",""),"")</f>
        <v/>
      </c>
      <c r="S329" s="140" t="str">
        <f>IF($N329="Complete",VLOOKUP($B329,'2C.Report TOS PostCall'!$B$2:$U$842,2,FALSE)," ")</f>
        <v xml:space="preserve"> </v>
      </c>
      <c r="T329" s="140" t="str">
        <f>IF($N329="Complete",VLOOKUP($B329,'2C.Report TOS PostCall'!$B$2:$U$842,4,FALSE)," ")</f>
        <v xml:space="preserve"> </v>
      </c>
      <c r="U329" s="140" t="str">
        <f>IF($N329="Complete",VLOOKUP($B329,'2C.Report TOS PostCall'!$B$2:$U$842,7,FALSE)," ")</f>
        <v xml:space="preserve"> </v>
      </c>
      <c r="V329" s="140" t="str">
        <f>IF($N329="Complete",VLOOKUP($B329,'2C.Report TOS PostCall'!$B$2:$U$842,5,FALSE)," ")</f>
        <v xml:space="preserve"> </v>
      </c>
      <c r="W329" s="140" t="str">
        <f>IF($N329="Complete",VLOOKUP($B329,'2C.Report TOS PostCall'!$B$2:$U$842,6,FALSE)," ")</f>
        <v xml:space="preserve"> </v>
      </c>
      <c r="X329" s="140" t="str">
        <f>IF($N329="Complete",VLOOKUP($B329,'2C.Report TOS PostCall'!$B$2:$U$842,8,FALSE)," ")</f>
        <v xml:space="preserve"> </v>
      </c>
      <c r="Y329" s="140" t="str">
        <f>IF($N329="Complete",VLOOKUP($B329,'2C.Report TOS PostCall'!$B$2:$U$842,9,FALSE)," ")</f>
        <v xml:space="preserve"> </v>
      </c>
      <c r="Z329" s="140" t="str">
        <f>IF($N329="Complete",VLOOKUP($B329,'2C.Report TOS PostCall'!$B$2:$U$842,11,FALSE)," ")</f>
        <v xml:space="preserve"> </v>
      </c>
      <c r="AA329" s="140" t="str">
        <f>IF($N329="Complete",VLOOKUP($B329,'2C.Report TOS PostCall'!$B$2:$U$842,12,FALSE)," ")</f>
        <v xml:space="preserve"> </v>
      </c>
      <c r="AB329" s="140" t="str">
        <f>IF($N329="Complete",VLOOKUP($B329,'2C.Report TOS PostCall'!$B$2:$U$842,13,FALSE)," ")</f>
        <v xml:space="preserve"> </v>
      </c>
      <c r="AC329" s="140" t="str">
        <f>IF($N329="Complete",VLOOKUP($B329,'2C.Report TOS PostCall'!$B$2:$U$842,14,FALSE)," ")</f>
        <v xml:space="preserve"> </v>
      </c>
      <c r="AD329" s="140" t="str">
        <f>IF($N329="Complete",VLOOKUP($B329,'2C.Report TOS PostCall'!$B$2:$U$842,16,FALSE)," ")</f>
        <v xml:space="preserve"> </v>
      </c>
      <c r="AE329" s="140" t="str">
        <f>IF($N329="Complete",VLOOKUP($B329,'2C.Report TOS PostCall'!$B$2:$U$842,15,FALSE)," ")</f>
        <v xml:space="preserve"> </v>
      </c>
      <c r="AF329" s="140" t="str">
        <f>IF($N329="Complete",VLOOKUP($B329,'2C.Report TOS PostCall'!$B$2:$U$842,17,FALSE)," ")</f>
        <v xml:space="preserve"> </v>
      </c>
    </row>
    <row r="330" spans="1:32">
      <c r="A330" s="18">
        <v>319</v>
      </c>
      <c r="B330" s="19"/>
      <c r="C330" s="19"/>
      <c r="D330" s="19"/>
      <c r="E330" s="22"/>
      <c r="F330" s="20"/>
      <c r="G330" s="20"/>
      <c r="H330" s="22"/>
      <c r="I330" s="20"/>
      <c r="J330" s="32"/>
      <c r="K330" s="32"/>
      <c r="L330" s="32"/>
      <c r="M330" s="22"/>
      <c r="N330" s="62"/>
      <c r="O330" s="140" t="str">
        <f>IF($N330="Complete",IF(NOT(ISBLANK(J330)),VLOOKUP(J330,'2D.Report SMS TYN'!$D$5:$J$1005,7,FALSE),""),"")</f>
        <v/>
      </c>
      <c r="P330" s="140" t="str">
        <f>IF($N330="Complete",IF(NOT(ISBLANK(K330)),VLOOKUP(K330,'2D.Report SMS TYN'!$D$5:$J$1005,7,FALSE),""),"")</f>
        <v/>
      </c>
      <c r="Q330" s="140" t="str">
        <f>IF($N330="Complete",IF(NOT(ISBLANK(L330)),VLOOKUP(L330,'2D.Report SMS TYN'!$D$5:$J$1005,7,FALSE),""),"")</f>
        <v/>
      </c>
      <c r="R330" s="140" t="str">
        <f>IF(N330="Complete",IF(COUNTIF($J$12:$J330,$J330)+COUNTIF($K$12:$K330,$J330)+COUNTIF($L$12:$L330,$J330)&gt;1,"Data Duplicate",""),"")</f>
        <v/>
      </c>
      <c r="S330" s="140" t="str">
        <f>IF($N330="Complete",VLOOKUP($B330,'2C.Report TOS PostCall'!$B$2:$U$842,2,FALSE)," ")</f>
        <v xml:space="preserve"> </v>
      </c>
      <c r="T330" s="140" t="str">
        <f>IF($N330="Complete",VLOOKUP($B330,'2C.Report TOS PostCall'!$B$2:$U$842,4,FALSE)," ")</f>
        <v xml:space="preserve"> </v>
      </c>
      <c r="U330" s="140" t="str">
        <f>IF($N330="Complete",VLOOKUP($B330,'2C.Report TOS PostCall'!$B$2:$U$842,7,FALSE)," ")</f>
        <v xml:space="preserve"> </v>
      </c>
      <c r="V330" s="140" t="str">
        <f>IF($N330="Complete",VLOOKUP($B330,'2C.Report TOS PostCall'!$B$2:$U$842,5,FALSE)," ")</f>
        <v xml:space="preserve"> </v>
      </c>
      <c r="W330" s="140" t="str">
        <f>IF($N330="Complete",VLOOKUP($B330,'2C.Report TOS PostCall'!$B$2:$U$842,6,FALSE)," ")</f>
        <v xml:space="preserve"> </v>
      </c>
      <c r="X330" s="140" t="str">
        <f>IF($N330="Complete",VLOOKUP($B330,'2C.Report TOS PostCall'!$B$2:$U$842,8,FALSE)," ")</f>
        <v xml:space="preserve"> </v>
      </c>
      <c r="Y330" s="140" t="str">
        <f>IF($N330="Complete",VLOOKUP($B330,'2C.Report TOS PostCall'!$B$2:$U$842,9,FALSE)," ")</f>
        <v xml:space="preserve"> </v>
      </c>
      <c r="Z330" s="140" t="str">
        <f>IF($N330="Complete",VLOOKUP($B330,'2C.Report TOS PostCall'!$B$2:$U$842,11,FALSE)," ")</f>
        <v xml:space="preserve"> </v>
      </c>
      <c r="AA330" s="140" t="str">
        <f>IF($N330="Complete",VLOOKUP($B330,'2C.Report TOS PostCall'!$B$2:$U$842,12,FALSE)," ")</f>
        <v xml:space="preserve"> </v>
      </c>
      <c r="AB330" s="140" t="str">
        <f>IF($N330="Complete",VLOOKUP($B330,'2C.Report TOS PostCall'!$B$2:$U$842,13,FALSE)," ")</f>
        <v xml:space="preserve"> </v>
      </c>
      <c r="AC330" s="140" t="str">
        <f>IF($N330="Complete",VLOOKUP($B330,'2C.Report TOS PostCall'!$B$2:$U$842,14,FALSE)," ")</f>
        <v xml:space="preserve"> </v>
      </c>
      <c r="AD330" s="140" t="str">
        <f>IF($N330="Complete",VLOOKUP($B330,'2C.Report TOS PostCall'!$B$2:$U$842,16,FALSE)," ")</f>
        <v xml:space="preserve"> </v>
      </c>
      <c r="AE330" s="140" t="str">
        <f>IF($N330="Complete",VLOOKUP($B330,'2C.Report TOS PostCall'!$B$2:$U$842,15,FALSE)," ")</f>
        <v xml:space="preserve"> </v>
      </c>
      <c r="AF330" s="140" t="str">
        <f>IF($N330="Complete",VLOOKUP($B330,'2C.Report TOS PostCall'!$B$2:$U$842,17,FALSE)," ")</f>
        <v xml:space="preserve"> </v>
      </c>
    </row>
    <row r="331" spans="1:32">
      <c r="A331" s="18">
        <v>320</v>
      </c>
      <c r="B331" s="19"/>
      <c r="C331" s="19"/>
      <c r="D331" s="19"/>
      <c r="E331" s="22"/>
      <c r="F331" s="20"/>
      <c r="G331" s="20"/>
      <c r="H331" s="22"/>
      <c r="I331" s="20"/>
      <c r="J331" s="32"/>
      <c r="K331" s="32"/>
      <c r="L331" s="32"/>
      <c r="M331" s="22"/>
      <c r="N331" s="62"/>
      <c r="O331" s="140" t="str">
        <f>IF($N331="Complete",IF(NOT(ISBLANK(J331)),VLOOKUP(J331,'2D.Report SMS TYN'!$D$5:$J$1005,7,FALSE),""),"")</f>
        <v/>
      </c>
      <c r="P331" s="140" t="str">
        <f>IF($N331="Complete",IF(NOT(ISBLANK(K331)),VLOOKUP(K331,'2D.Report SMS TYN'!$D$5:$J$1005,7,FALSE),""),"")</f>
        <v/>
      </c>
      <c r="Q331" s="140" t="str">
        <f>IF($N331="Complete",IF(NOT(ISBLANK(L331)),VLOOKUP(L331,'2D.Report SMS TYN'!$D$5:$J$1005,7,FALSE),""),"")</f>
        <v/>
      </c>
      <c r="R331" s="140" t="str">
        <f>IF(N331="Complete",IF(COUNTIF($J$12:$J331,$J331)+COUNTIF($K$12:$K331,$J331)+COUNTIF($L$12:$L331,$J331)&gt;1,"Data Duplicate",""),"")</f>
        <v/>
      </c>
      <c r="S331" s="140" t="str">
        <f>IF($N331="Complete",VLOOKUP($B331,'2C.Report TOS PostCall'!$B$2:$U$842,2,FALSE)," ")</f>
        <v xml:space="preserve"> </v>
      </c>
      <c r="T331" s="140" t="str">
        <f>IF($N331="Complete",VLOOKUP($B331,'2C.Report TOS PostCall'!$B$2:$U$842,4,FALSE)," ")</f>
        <v xml:space="preserve"> </v>
      </c>
      <c r="U331" s="140" t="str">
        <f>IF($N331="Complete",VLOOKUP($B331,'2C.Report TOS PostCall'!$B$2:$U$842,7,FALSE)," ")</f>
        <v xml:space="preserve"> </v>
      </c>
      <c r="V331" s="140" t="str">
        <f>IF($N331="Complete",VLOOKUP($B331,'2C.Report TOS PostCall'!$B$2:$U$842,5,FALSE)," ")</f>
        <v xml:space="preserve"> </v>
      </c>
      <c r="W331" s="140" t="str">
        <f>IF($N331="Complete",VLOOKUP($B331,'2C.Report TOS PostCall'!$B$2:$U$842,6,FALSE)," ")</f>
        <v xml:space="preserve"> </v>
      </c>
      <c r="X331" s="140" t="str">
        <f>IF($N331="Complete",VLOOKUP($B331,'2C.Report TOS PostCall'!$B$2:$U$842,8,FALSE)," ")</f>
        <v xml:space="preserve"> </v>
      </c>
      <c r="Y331" s="140" t="str">
        <f>IF($N331="Complete",VLOOKUP($B331,'2C.Report TOS PostCall'!$B$2:$U$842,9,FALSE)," ")</f>
        <v xml:space="preserve"> </v>
      </c>
      <c r="Z331" s="140" t="str">
        <f>IF($N331="Complete",VLOOKUP($B331,'2C.Report TOS PostCall'!$B$2:$U$842,11,FALSE)," ")</f>
        <v xml:space="preserve"> </v>
      </c>
      <c r="AA331" s="140" t="str">
        <f>IF($N331="Complete",VLOOKUP($B331,'2C.Report TOS PostCall'!$B$2:$U$842,12,FALSE)," ")</f>
        <v xml:space="preserve"> </v>
      </c>
      <c r="AB331" s="140" t="str">
        <f>IF($N331="Complete",VLOOKUP($B331,'2C.Report TOS PostCall'!$B$2:$U$842,13,FALSE)," ")</f>
        <v xml:space="preserve"> </v>
      </c>
      <c r="AC331" s="140" t="str">
        <f>IF($N331="Complete",VLOOKUP($B331,'2C.Report TOS PostCall'!$B$2:$U$842,14,FALSE)," ")</f>
        <v xml:space="preserve"> </v>
      </c>
      <c r="AD331" s="140" t="str">
        <f>IF($N331="Complete",VLOOKUP($B331,'2C.Report TOS PostCall'!$B$2:$U$842,16,FALSE)," ")</f>
        <v xml:space="preserve"> </v>
      </c>
      <c r="AE331" s="140" t="str">
        <f>IF($N331="Complete",VLOOKUP($B331,'2C.Report TOS PostCall'!$B$2:$U$842,15,FALSE)," ")</f>
        <v xml:space="preserve"> </v>
      </c>
      <c r="AF331" s="140" t="str">
        <f>IF($N331="Complete",VLOOKUP($B331,'2C.Report TOS PostCall'!$B$2:$U$842,17,FALSE)," ")</f>
        <v xml:space="preserve"> </v>
      </c>
    </row>
    <row r="332" spans="1:32">
      <c r="A332" s="18">
        <v>321</v>
      </c>
      <c r="B332" s="19"/>
      <c r="C332" s="19"/>
      <c r="D332" s="19"/>
      <c r="E332" s="22"/>
      <c r="F332" s="20"/>
      <c r="G332" s="20"/>
      <c r="H332" s="22"/>
      <c r="I332" s="20"/>
      <c r="J332" s="32"/>
      <c r="K332" s="32"/>
      <c r="L332" s="32"/>
      <c r="M332" s="22"/>
      <c r="N332" s="62"/>
      <c r="O332" s="140" t="str">
        <f>IF($N332="Complete",IF(NOT(ISBLANK(J332)),VLOOKUP(J332,'2D.Report SMS TYN'!$D$5:$J$1005,7,FALSE),""),"")</f>
        <v/>
      </c>
      <c r="P332" s="140" t="str">
        <f>IF($N332="Complete",IF(NOT(ISBLANK(K332)),VLOOKUP(K332,'2D.Report SMS TYN'!$D$5:$J$1005,7,FALSE),""),"")</f>
        <v/>
      </c>
      <c r="Q332" s="140" t="str">
        <f>IF($N332="Complete",IF(NOT(ISBLANK(L332)),VLOOKUP(L332,'2D.Report SMS TYN'!$D$5:$J$1005,7,FALSE),""),"")</f>
        <v/>
      </c>
      <c r="R332" s="140" t="str">
        <f>IF(N332="Complete",IF(COUNTIF($J$12:$J332,$J332)+COUNTIF($K$12:$K332,$J332)+COUNTIF($L$12:$L332,$J332)&gt;1,"Data Duplicate",""),"")</f>
        <v/>
      </c>
      <c r="S332" s="140" t="str">
        <f>IF($N332="Complete",VLOOKUP($B332,'2C.Report TOS PostCall'!$B$2:$U$842,2,FALSE)," ")</f>
        <v xml:space="preserve"> </v>
      </c>
      <c r="T332" s="140" t="str">
        <f>IF($N332="Complete",VLOOKUP($B332,'2C.Report TOS PostCall'!$B$2:$U$842,4,FALSE)," ")</f>
        <v xml:space="preserve"> </v>
      </c>
      <c r="U332" s="140" t="str">
        <f>IF($N332="Complete",VLOOKUP($B332,'2C.Report TOS PostCall'!$B$2:$U$842,7,FALSE)," ")</f>
        <v xml:space="preserve"> </v>
      </c>
      <c r="V332" s="140" t="str">
        <f>IF($N332="Complete",VLOOKUP($B332,'2C.Report TOS PostCall'!$B$2:$U$842,5,FALSE)," ")</f>
        <v xml:space="preserve"> </v>
      </c>
      <c r="W332" s="140" t="str">
        <f>IF($N332="Complete",VLOOKUP($B332,'2C.Report TOS PostCall'!$B$2:$U$842,6,FALSE)," ")</f>
        <v xml:space="preserve"> </v>
      </c>
      <c r="X332" s="140" t="str">
        <f>IF($N332="Complete",VLOOKUP($B332,'2C.Report TOS PostCall'!$B$2:$U$842,8,FALSE)," ")</f>
        <v xml:space="preserve"> </v>
      </c>
      <c r="Y332" s="140" t="str">
        <f>IF($N332="Complete",VLOOKUP($B332,'2C.Report TOS PostCall'!$B$2:$U$842,9,FALSE)," ")</f>
        <v xml:space="preserve"> </v>
      </c>
      <c r="Z332" s="140" t="str">
        <f>IF($N332="Complete",VLOOKUP($B332,'2C.Report TOS PostCall'!$B$2:$U$842,11,FALSE)," ")</f>
        <v xml:space="preserve"> </v>
      </c>
      <c r="AA332" s="140" t="str">
        <f>IF($N332="Complete",VLOOKUP($B332,'2C.Report TOS PostCall'!$B$2:$U$842,12,FALSE)," ")</f>
        <v xml:space="preserve"> </v>
      </c>
      <c r="AB332" s="140" t="str">
        <f>IF($N332="Complete",VLOOKUP($B332,'2C.Report TOS PostCall'!$B$2:$U$842,13,FALSE)," ")</f>
        <v xml:space="preserve"> </v>
      </c>
      <c r="AC332" s="140" t="str">
        <f>IF($N332="Complete",VLOOKUP($B332,'2C.Report TOS PostCall'!$B$2:$U$842,14,FALSE)," ")</f>
        <v xml:space="preserve"> </v>
      </c>
      <c r="AD332" s="140" t="str">
        <f>IF($N332="Complete",VLOOKUP($B332,'2C.Report TOS PostCall'!$B$2:$U$842,16,FALSE)," ")</f>
        <v xml:space="preserve"> </v>
      </c>
      <c r="AE332" s="140" t="str">
        <f>IF($N332="Complete",VLOOKUP($B332,'2C.Report TOS PostCall'!$B$2:$U$842,15,FALSE)," ")</f>
        <v xml:space="preserve"> </v>
      </c>
      <c r="AF332" s="140" t="str">
        <f>IF($N332="Complete",VLOOKUP($B332,'2C.Report TOS PostCall'!$B$2:$U$842,17,FALSE)," ")</f>
        <v xml:space="preserve"> </v>
      </c>
    </row>
    <row r="333" spans="1:32">
      <c r="A333" s="18">
        <v>322</v>
      </c>
      <c r="B333" s="19"/>
      <c r="C333" s="19"/>
      <c r="D333" s="19"/>
      <c r="E333" s="22"/>
      <c r="F333" s="20"/>
      <c r="G333" s="20"/>
      <c r="H333" s="22"/>
      <c r="I333" s="20"/>
      <c r="J333" s="32"/>
      <c r="K333" s="32"/>
      <c r="L333" s="32"/>
      <c r="M333" s="22"/>
      <c r="N333" s="62"/>
      <c r="O333" s="140" t="str">
        <f>IF($N333="Complete",IF(NOT(ISBLANK(J333)),VLOOKUP(J333,'2D.Report SMS TYN'!$D$5:$J$1005,7,FALSE),""),"")</f>
        <v/>
      </c>
      <c r="P333" s="140" t="str">
        <f>IF($N333="Complete",IF(NOT(ISBLANK(K333)),VLOOKUP(K333,'2D.Report SMS TYN'!$D$5:$J$1005,7,FALSE),""),"")</f>
        <v/>
      </c>
      <c r="Q333" s="140" t="str">
        <f>IF($N333="Complete",IF(NOT(ISBLANK(L333)),VLOOKUP(L333,'2D.Report SMS TYN'!$D$5:$J$1005,7,FALSE),""),"")</f>
        <v/>
      </c>
      <c r="R333" s="140" t="str">
        <f>IF(N333="Complete",IF(COUNTIF($J$12:$J333,$J333)+COUNTIF($K$12:$K333,$J333)+COUNTIF($L$12:$L333,$J333)&gt;1,"Data Duplicate",""),"")</f>
        <v/>
      </c>
      <c r="S333" s="140" t="str">
        <f>IF($N333="Complete",VLOOKUP($B333,'2C.Report TOS PostCall'!$B$2:$U$842,2,FALSE)," ")</f>
        <v xml:space="preserve"> </v>
      </c>
      <c r="T333" s="140" t="str">
        <f>IF($N333="Complete",VLOOKUP($B333,'2C.Report TOS PostCall'!$B$2:$U$842,4,FALSE)," ")</f>
        <v xml:space="preserve"> </v>
      </c>
      <c r="U333" s="140" t="str">
        <f>IF($N333="Complete",VLOOKUP($B333,'2C.Report TOS PostCall'!$B$2:$U$842,7,FALSE)," ")</f>
        <v xml:space="preserve"> </v>
      </c>
      <c r="V333" s="140" t="str">
        <f>IF($N333="Complete",VLOOKUP($B333,'2C.Report TOS PostCall'!$B$2:$U$842,5,FALSE)," ")</f>
        <v xml:space="preserve"> </v>
      </c>
      <c r="W333" s="140" t="str">
        <f>IF($N333="Complete",VLOOKUP($B333,'2C.Report TOS PostCall'!$B$2:$U$842,6,FALSE)," ")</f>
        <v xml:space="preserve"> </v>
      </c>
      <c r="X333" s="140" t="str">
        <f>IF($N333="Complete",VLOOKUP($B333,'2C.Report TOS PostCall'!$B$2:$U$842,8,FALSE)," ")</f>
        <v xml:space="preserve"> </v>
      </c>
      <c r="Y333" s="140" t="str">
        <f>IF($N333="Complete",VLOOKUP($B333,'2C.Report TOS PostCall'!$B$2:$U$842,9,FALSE)," ")</f>
        <v xml:space="preserve"> </v>
      </c>
      <c r="Z333" s="140" t="str">
        <f>IF($N333="Complete",VLOOKUP($B333,'2C.Report TOS PostCall'!$B$2:$U$842,11,FALSE)," ")</f>
        <v xml:space="preserve"> </v>
      </c>
      <c r="AA333" s="140" t="str">
        <f>IF($N333="Complete",VLOOKUP($B333,'2C.Report TOS PostCall'!$B$2:$U$842,12,FALSE)," ")</f>
        <v xml:space="preserve"> </v>
      </c>
      <c r="AB333" s="140" t="str">
        <f>IF($N333="Complete",VLOOKUP($B333,'2C.Report TOS PostCall'!$B$2:$U$842,13,FALSE)," ")</f>
        <v xml:space="preserve"> </v>
      </c>
      <c r="AC333" s="140" t="str">
        <f>IF($N333="Complete",VLOOKUP($B333,'2C.Report TOS PostCall'!$B$2:$U$842,14,FALSE)," ")</f>
        <v xml:space="preserve"> </v>
      </c>
      <c r="AD333" s="140" t="str">
        <f>IF($N333="Complete",VLOOKUP($B333,'2C.Report TOS PostCall'!$B$2:$U$842,16,FALSE)," ")</f>
        <v xml:space="preserve"> </v>
      </c>
      <c r="AE333" s="140" t="str">
        <f>IF($N333="Complete",VLOOKUP($B333,'2C.Report TOS PostCall'!$B$2:$U$842,15,FALSE)," ")</f>
        <v xml:space="preserve"> </v>
      </c>
      <c r="AF333" s="140" t="str">
        <f>IF($N333="Complete",VLOOKUP($B333,'2C.Report TOS PostCall'!$B$2:$U$842,17,FALSE)," ")</f>
        <v xml:space="preserve"> </v>
      </c>
    </row>
    <row r="334" spans="1:32">
      <c r="A334" s="18">
        <v>323</v>
      </c>
      <c r="B334" s="19"/>
      <c r="C334" s="19"/>
      <c r="D334" s="19"/>
      <c r="E334" s="22"/>
      <c r="F334" s="20"/>
      <c r="G334" s="20"/>
      <c r="H334" s="22"/>
      <c r="I334" s="20"/>
      <c r="J334" s="32"/>
      <c r="K334" s="32"/>
      <c r="L334" s="32"/>
      <c r="M334" s="22"/>
      <c r="N334" s="62"/>
      <c r="O334" s="140" t="str">
        <f>IF($N334="Complete",IF(NOT(ISBLANK(J334)),VLOOKUP(J334,'2D.Report SMS TYN'!$D$5:$J$1005,7,FALSE),""),"")</f>
        <v/>
      </c>
      <c r="P334" s="140" t="str">
        <f>IF($N334="Complete",IF(NOT(ISBLANK(K334)),VLOOKUP(K334,'2D.Report SMS TYN'!$D$5:$J$1005,7,FALSE),""),"")</f>
        <v/>
      </c>
      <c r="Q334" s="140" t="str">
        <f>IF($N334="Complete",IF(NOT(ISBLANK(L334)),VLOOKUP(L334,'2D.Report SMS TYN'!$D$5:$J$1005,7,FALSE),""),"")</f>
        <v/>
      </c>
      <c r="R334" s="140" t="str">
        <f>IF(N334="Complete",IF(COUNTIF($J$12:$J334,$J334)+COUNTIF($K$12:$K334,$J334)+COUNTIF($L$12:$L334,$J334)&gt;1,"Data Duplicate",""),"")</f>
        <v/>
      </c>
      <c r="S334" s="140" t="str">
        <f>IF($N334="Complete",VLOOKUP($B334,'2C.Report TOS PostCall'!$B$2:$U$842,2,FALSE)," ")</f>
        <v xml:space="preserve"> </v>
      </c>
      <c r="T334" s="140" t="str">
        <f>IF($N334="Complete",VLOOKUP($B334,'2C.Report TOS PostCall'!$B$2:$U$842,4,FALSE)," ")</f>
        <v xml:space="preserve"> </v>
      </c>
      <c r="U334" s="140" t="str">
        <f>IF($N334="Complete",VLOOKUP($B334,'2C.Report TOS PostCall'!$B$2:$U$842,7,FALSE)," ")</f>
        <v xml:space="preserve"> </v>
      </c>
      <c r="V334" s="140" t="str">
        <f>IF($N334="Complete",VLOOKUP($B334,'2C.Report TOS PostCall'!$B$2:$U$842,5,FALSE)," ")</f>
        <v xml:space="preserve"> </v>
      </c>
      <c r="W334" s="140" t="str">
        <f>IF($N334="Complete",VLOOKUP($B334,'2C.Report TOS PostCall'!$B$2:$U$842,6,FALSE)," ")</f>
        <v xml:space="preserve"> </v>
      </c>
      <c r="X334" s="140" t="str">
        <f>IF($N334="Complete",VLOOKUP($B334,'2C.Report TOS PostCall'!$B$2:$U$842,8,FALSE)," ")</f>
        <v xml:space="preserve"> </v>
      </c>
      <c r="Y334" s="140" t="str">
        <f>IF($N334="Complete",VLOOKUP($B334,'2C.Report TOS PostCall'!$B$2:$U$842,9,FALSE)," ")</f>
        <v xml:space="preserve"> </v>
      </c>
      <c r="Z334" s="140" t="str">
        <f>IF($N334="Complete",VLOOKUP($B334,'2C.Report TOS PostCall'!$B$2:$U$842,11,FALSE)," ")</f>
        <v xml:space="preserve"> </v>
      </c>
      <c r="AA334" s="140" t="str">
        <f>IF($N334="Complete",VLOOKUP($B334,'2C.Report TOS PostCall'!$B$2:$U$842,12,FALSE)," ")</f>
        <v xml:space="preserve"> </v>
      </c>
      <c r="AB334" s="140" t="str">
        <f>IF($N334="Complete",VLOOKUP($B334,'2C.Report TOS PostCall'!$B$2:$U$842,13,FALSE)," ")</f>
        <v xml:space="preserve"> </v>
      </c>
      <c r="AC334" s="140" t="str">
        <f>IF($N334="Complete",VLOOKUP($B334,'2C.Report TOS PostCall'!$B$2:$U$842,14,FALSE)," ")</f>
        <v xml:space="preserve"> </v>
      </c>
      <c r="AD334" s="140" t="str">
        <f>IF($N334="Complete",VLOOKUP($B334,'2C.Report TOS PostCall'!$B$2:$U$842,16,FALSE)," ")</f>
        <v xml:space="preserve"> </v>
      </c>
      <c r="AE334" s="140" t="str">
        <f>IF($N334="Complete",VLOOKUP($B334,'2C.Report TOS PostCall'!$B$2:$U$842,15,FALSE)," ")</f>
        <v xml:space="preserve"> </v>
      </c>
      <c r="AF334" s="140" t="str">
        <f>IF($N334="Complete",VLOOKUP($B334,'2C.Report TOS PostCall'!$B$2:$U$842,17,FALSE)," ")</f>
        <v xml:space="preserve"> </v>
      </c>
    </row>
    <row r="335" spans="1:32">
      <c r="A335" s="18">
        <v>324</v>
      </c>
      <c r="B335" s="19"/>
      <c r="C335" s="19"/>
      <c r="D335" s="19"/>
      <c r="E335" s="22"/>
      <c r="F335" s="20"/>
      <c r="G335" s="20"/>
      <c r="H335" s="22"/>
      <c r="I335" s="20"/>
      <c r="J335" s="32"/>
      <c r="K335" s="32"/>
      <c r="L335" s="32"/>
      <c r="M335" s="22"/>
      <c r="N335" s="62"/>
      <c r="O335" s="140" t="str">
        <f>IF($N335="Complete",IF(NOT(ISBLANK(J335)),VLOOKUP(J335,'2D.Report SMS TYN'!$D$5:$J$1005,7,FALSE),""),"")</f>
        <v/>
      </c>
      <c r="P335" s="140" t="str">
        <f>IF($N335="Complete",IF(NOT(ISBLANK(K335)),VLOOKUP(K335,'2D.Report SMS TYN'!$D$5:$J$1005,7,FALSE),""),"")</f>
        <v/>
      </c>
      <c r="Q335" s="140" t="str">
        <f>IF($N335="Complete",IF(NOT(ISBLANK(L335)),VLOOKUP(L335,'2D.Report SMS TYN'!$D$5:$J$1005,7,FALSE),""),"")</f>
        <v/>
      </c>
      <c r="R335" s="140" t="str">
        <f>IF(N335="Complete",IF(COUNTIF($J$12:$J335,$J335)+COUNTIF($K$12:$K335,$J335)+COUNTIF($L$12:$L335,$J335)&gt;1,"Data Duplicate",""),"")</f>
        <v/>
      </c>
      <c r="S335" s="140" t="str">
        <f>IF($N335="Complete",VLOOKUP($B335,'2C.Report TOS PostCall'!$B$2:$U$842,2,FALSE)," ")</f>
        <v xml:space="preserve"> </v>
      </c>
      <c r="T335" s="140" t="str">
        <f>IF($N335="Complete",VLOOKUP($B335,'2C.Report TOS PostCall'!$B$2:$U$842,4,FALSE)," ")</f>
        <v xml:space="preserve"> </v>
      </c>
      <c r="U335" s="140" t="str">
        <f>IF($N335="Complete",VLOOKUP($B335,'2C.Report TOS PostCall'!$B$2:$U$842,7,FALSE)," ")</f>
        <v xml:space="preserve"> </v>
      </c>
      <c r="V335" s="140" t="str">
        <f>IF($N335="Complete",VLOOKUP($B335,'2C.Report TOS PostCall'!$B$2:$U$842,5,FALSE)," ")</f>
        <v xml:space="preserve"> </v>
      </c>
      <c r="W335" s="140" t="str">
        <f>IF($N335="Complete",VLOOKUP($B335,'2C.Report TOS PostCall'!$B$2:$U$842,6,FALSE)," ")</f>
        <v xml:space="preserve"> </v>
      </c>
      <c r="X335" s="140" t="str">
        <f>IF($N335="Complete",VLOOKUP($B335,'2C.Report TOS PostCall'!$B$2:$U$842,8,FALSE)," ")</f>
        <v xml:space="preserve"> </v>
      </c>
      <c r="Y335" s="140" t="str">
        <f>IF($N335="Complete",VLOOKUP($B335,'2C.Report TOS PostCall'!$B$2:$U$842,9,FALSE)," ")</f>
        <v xml:space="preserve"> </v>
      </c>
      <c r="Z335" s="140" t="str">
        <f>IF($N335="Complete",VLOOKUP($B335,'2C.Report TOS PostCall'!$B$2:$U$842,11,FALSE)," ")</f>
        <v xml:space="preserve"> </v>
      </c>
      <c r="AA335" s="140" t="str">
        <f>IF($N335="Complete",VLOOKUP($B335,'2C.Report TOS PostCall'!$B$2:$U$842,12,FALSE)," ")</f>
        <v xml:space="preserve"> </v>
      </c>
      <c r="AB335" s="140" t="str">
        <f>IF($N335="Complete",VLOOKUP($B335,'2C.Report TOS PostCall'!$B$2:$U$842,13,FALSE)," ")</f>
        <v xml:space="preserve"> </v>
      </c>
      <c r="AC335" s="140" t="str">
        <f>IF($N335="Complete",VLOOKUP($B335,'2C.Report TOS PostCall'!$B$2:$U$842,14,FALSE)," ")</f>
        <v xml:space="preserve"> </v>
      </c>
      <c r="AD335" s="140" t="str">
        <f>IF($N335="Complete",VLOOKUP($B335,'2C.Report TOS PostCall'!$B$2:$U$842,16,FALSE)," ")</f>
        <v xml:space="preserve"> </v>
      </c>
      <c r="AE335" s="140" t="str">
        <f>IF($N335="Complete",VLOOKUP($B335,'2C.Report TOS PostCall'!$B$2:$U$842,15,FALSE)," ")</f>
        <v xml:space="preserve"> </v>
      </c>
      <c r="AF335" s="140" t="str">
        <f>IF($N335="Complete",VLOOKUP($B335,'2C.Report TOS PostCall'!$B$2:$U$842,17,FALSE)," ")</f>
        <v xml:space="preserve"> </v>
      </c>
    </row>
    <row r="336" spans="1:32">
      <c r="A336" s="18">
        <v>325</v>
      </c>
      <c r="B336" s="19"/>
      <c r="C336" s="19"/>
      <c r="D336" s="19"/>
      <c r="E336" s="22"/>
      <c r="F336" s="20"/>
      <c r="G336" s="20"/>
      <c r="H336" s="22"/>
      <c r="I336" s="20"/>
      <c r="J336" s="32"/>
      <c r="K336" s="32"/>
      <c r="L336" s="32"/>
      <c r="M336" s="22"/>
      <c r="N336" s="62"/>
      <c r="O336" s="140" t="str">
        <f>IF($N336="Complete",IF(NOT(ISBLANK(J336)),VLOOKUP(J336,'2D.Report SMS TYN'!$D$5:$J$1005,7,FALSE),""),"")</f>
        <v/>
      </c>
      <c r="P336" s="140" t="str">
        <f>IF($N336="Complete",IF(NOT(ISBLANK(K336)),VLOOKUP(K336,'2D.Report SMS TYN'!$D$5:$J$1005,7,FALSE),""),"")</f>
        <v/>
      </c>
      <c r="Q336" s="140" t="str">
        <f>IF($N336="Complete",IF(NOT(ISBLANK(L336)),VLOOKUP(L336,'2D.Report SMS TYN'!$D$5:$J$1005,7,FALSE),""),"")</f>
        <v/>
      </c>
      <c r="R336" s="140" t="str">
        <f>IF(N336="Complete",IF(COUNTIF($J$12:$J336,$J336)+COUNTIF($K$12:$K336,$J336)+COUNTIF($L$12:$L336,$J336)&gt;1,"Data Duplicate",""),"")</f>
        <v/>
      </c>
      <c r="S336" s="140" t="str">
        <f>IF($N336="Complete",VLOOKUP($B336,'2C.Report TOS PostCall'!$B$2:$U$842,2,FALSE)," ")</f>
        <v xml:space="preserve"> </v>
      </c>
      <c r="T336" s="140" t="str">
        <f>IF($N336="Complete",VLOOKUP($B336,'2C.Report TOS PostCall'!$B$2:$U$842,4,FALSE)," ")</f>
        <v xml:space="preserve"> </v>
      </c>
      <c r="U336" s="140" t="str">
        <f>IF($N336="Complete",VLOOKUP($B336,'2C.Report TOS PostCall'!$B$2:$U$842,7,FALSE)," ")</f>
        <v xml:space="preserve"> </v>
      </c>
      <c r="V336" s="140" t="str">
        <f>IF($N336="Complete",VLOOKUP($B336,'2C.Report TOS PostCall'!$B$2:$U$842,5,FALSE)," ")</f>
        <v xml:space="preserve"> </v>
      </c>
      <c r="W336" s="140" t="str">
        <f>IF($N336="Complete",VLOOKUP($B336,'2C.Report TOS PostCall'!$B$2:$U$842,6,FALSE)," ")</f>
        <v xml:space="preserve"> </v>
      </c>
      <c r="X336" s="140" t="str">
        <f>IF($N336="Complete",VLOOKUP($B336,'2C.Report TOS PostCall'!$B$2:$U$842,8,FALSE)," ")</f>
        <v xml:space="preserve"> </v>
      </c>
      <c r="Y336" s="140" t="str">
        <f>IF($N336="Complete",VLOOKUP($B336,'2C.Report TOS PostCall'!$B$2:$U$842,9,FALSE)," ")</f>
        <v xml:space="preserve"> </v>
      </c>
      <c r="Z336" s="140" t="str">
        <f>IF($N336="Complete",VLOOKUP($B336,'2C.Report TOS PostCall'!$B$2:$U$842,11,FALSE)," ")</f>
        <v xml:space="preserve"> </v>
      </c>
      <c r="AA336" s="140" t="str">
        <f>IF($N336="Complete",VLOOKUP($B336,'2C.Report TOS PostCall'!$B$2:$U$842,12,FALSE)," ")</f>
        <v xml:space="preserve"> </v>
      </c>
      <c r="AB336" s="140" t="str">
        <f>IF($N336="Complete",VLOOKUP($B336,'2C.Report TOS PostCall'!$B$2:$U$842,13,FALSE)," ")</f>
        <v xml:space="preserve"> </v>
      </c>
      <c r="AC336" s="140" t="str">
        <f>IF($N336="Complete",VLOOKUP($B336,'2C.Report TOS PostCall'!$B$2:$U$842,14,FALSE)," ")</f>
        <v xml:space="preserve"> </v>
      </c>
      <c r="AD336" s="140" t="str">
        <f>IF($N336="Complete",VLOOKUP($B336,'2C.Report TOS PostCall'!$B$2:$U$842,16,FALSE)," ")</f>
        <v xml:space="preserve"> </v>
      </c>
      <c r="AE336" s="140" t="str">
        <f>IF($N336="Complete",VLOOKUP($B336,'2C.Report TOS PostCall'!$B$2:$U$842,15,FALSE)," ")</f>
        <v xml:space="preserve"> </v>
      </c>
      <c r="AF336" s="140" t="str">
        <f>IF($N336="Complete",VLOOKUP($B336,'2C.Report TOS PostCall'!$B$2:$U$842,17,FALSE)," ")</f>
        <v xml:space="preserve"> </v>
      </c>
    </row>
    <row r="337" spans="1:32">
      <c r="A337" s="18">
        <v>326</v>
      </c>
      <c r="B337" s="19"/>
      <c r="C337" s="19"/>
      <c r="D337" s="19"/>
      <c r="E337" s="22"/>
      <c r="F337" s="20"/>
      <c r="G337" s="20"/>
      <c r="H337" s="22"/>
      <c r="I337" s="20"/>
      <c r="J337" s="32"/>
      <c r="K337" s="32"/>
      <c r="L337" s="32"/>
      <c r="M337" s="22"/>
      <c r="N337" s="62"/>
      <c r="O337" s="140" t="str">
        <f>IF($N337="Complete",IF(NOT(ISBLANK(J337)),VLOOKUP(J337,'2D.Report SMS TYN'!$D$5:$J$1005,7,FALSE),""),"")</f>
        <v/>
      </c>
      <c r="P337" s="140" t="str">
        <f>IF($N337="Complete",IF(NOT(ISBLANK(K337)),VLOOKUP(K337,'2D.Report SMS TYN'!$D$5:$J$1005,7,FALSE),""),"")</f>
        <v/>
      </c>
      <c r="Q337" s="140" t="str">
        <f>IF($N337="Complete",IF(NOT(ISBLANK(L337)),VLOOKUP(L337,'2D.Report SMS TYN'!$D$5:$J$1005,7,FALSE),""),"")</f>
        <v/>
      </c>
      <c r="R337" s="140" t="str">
        <f>IF(N337="Complete",IF(COUNTIF($J$12:$J337,$J337)+COUNTIF($K$12:$K337,$J337)+COUNTIF($L$12:$L337,$J337)&gt;1,"Data Duplicate",""),"")</f>
        <v/>
      </c>
      <c r="S337" s="140" t="str">
        <f>IF($N337="Complete",VLOOKUP($B337,'2C.Report TOS PostCall'!$B$2:$U$842,2,FALSE)," ")</f>
        <v xml:space="preserve"> </v>
      </c>
      <c r="T337" s="140" t="str">
        <f>IF($N337="Complete",VLOOKUP($B337,'2C.Report TOS PostCall'!$B$2:$U$842,4,FALSE)," ")</f>
        <v xml:space="preserve"> </v>
      </c>
      <c r="U337" s="140" t="str">
        <f>IF($N337="Complete",VLOOKUP($B337,'2C.Report TOS PostCall'!$B$2:$U$842,7,FALSE)," ")</f>
        <v xml:space="preserve"> </v>
      </c>
      <c r="V337" s="140" t="str">
        <f>IF($N337="Complete",VLOOKUP($B337,'2C.Report TOS PostCall'!$B$2:$U$842,5,FALSE)," ")</f>
        <v xml:space="preserve"> </v>
      </c>
      <c r="W337" s="140" t="str">
        <f>IF($N337="Complete",VLOOKUP($B337,'2C.Report TOS PostCall'!$B$2:$U$842,6,FALSE)," ")</f>
        <v xml:space="preserve"> </v>
      </c>
      <c r="X337" s="140" t="str">
        <f>IF($N337="Complete",VLOOKUP($B337,'2C.Report TOS PostCall'!$B$2:$U$842,8,FALSE)," ")</f>
        <v xml:space="preserve"> </v>
      </c>
      <c r="Y337" s="140" t="str">
        <f>IF($N337="Complete",VLOOKUP($B337,'2C.Report TOS PostCall'!$B$2:$U$842,9,FALSE)," ")</f>
        <v xml:space="preserve"> </v>
      </c>
      <c r="Z337" s="140" t="str">
        <f>IF($N337="Complete",VLOOKUP($B337,'2C.Report TOS PostCall'!$B$2:$U$842,11,FALSE)," ")</f>
        <v xml:space="preserve"> </v>
      </c>
      <c r="AA337" s="140" t="str">
        <f>IF($N337="Complete",VLOOKUP($B337,'2C.Report TOS PostCall'!$B$2:$U$842,12,FALSE)," ")</f>
        <v xml:space="preserve"> </v>
      </c>
      <c r="AB337" s="140" t="str">
        <f>IF($N337="Complete",VLOOKUP($B337,'2C.Report TOS PostCall'!$B$2:$U$842,13,FALSE)," ")</f>
        <v xml:space="preserve"> </v>
      </c>
      <c r="AC337" s="140" t="str">
        <f>IF($N337="Complete",VLOOKUP($B337,'2C.Report TOS PostCall'!$B$2:$U$842,14,FALSE)," ")</f>
        <v xml:space="preserve"> </v>
      </c>
      <c r="AD337" s="140" t="str">
        <f>IF($N337="Complete",VLOOKUP($B337,'2C.Report TOS PostCall'!$B$2:$U$842,16,FALSE)," ")</f>
        <v xml:space="preserve"> </v>
      </c>
      <c r="AE337" s="140" t="str">
        <f>IF($N337="Complete",VLOOKUP($B337,'2C.Report TOS PostCall'!$B$2:$U$842,15,FALSE)," ")</f>
        <v xml:space="preserve"> </v>
      </c>
      <c r="AF337" s="140" t="str">
        <f>IF($N337="Complete",VLOOKUP($B337,'2C.Report TOS PostCall'!$B$2:$U$842,17,FALSE)," ")</f>
        <v xml:space="preserve"> </v>
      </c>
    </row>
    <row r="338" spans="1:32">
      <c r="A338" s="18">
        <v>327</v>
      </c>
      <c r="B338" s="19"/>
      <c r="C338" s="19"/>
      <c r="D338" s="19"/>
      <c r="E338" s="22"/>
      <c r="F338" s="20"/>
      <c r="G338" s="20"/>
      <c r="H338" s="22"/>
      <c r="I338" s="20"/>
      <c r="J338" s="32"/>
      <c r="K338" s="32"/>
      <c r="L338" s="32"/>
      <c r="M338" s="22"/>
      <c r="N338" s="62"/>
      <c r="O338" s="140" t="str">
        <f>IF($N338="Complete",IF(NOT(ISBLANK(J338)),VLOOKUP(J338,'2D.Report SMS TYN'!$D$5:$J$1005,7,FALSE),""),"")</f>
        <v/>
      </c>
      <c r="P338" s="140" t="str">
        <f>IF($N338="Complete",IF(NOT(ISBLANK(K338)),VLOOKUP(K338,'2D.Report SMS TYN'!$D$5:$J$1005,7,FALSE),""),"")</f>
        <v/>
      </c>
      <c r="Q338" s="140" t="str">
        <f>IF($N338="Complete",IF(NOT(ISBLANK(L338)),VLOOKUP(L338,'2D.Report SMS TYN'!$D$5:$J$1005,7,FALSE),""),"")</f>
        <v/>
      </c>
      <c r="R338" s="140" t="str">
        <f>IF(N338="Complete",IF(COUNTIF($J$12:$J338,$J338)+COUNTIF($K$12:$K338,$J338)+COUNTIF($L$12:$L338,$J338)&gt;1,"Data Duplicate",""),"")</f>
        <v/>
      </c>
      <c r="S338" s="140" t="str">
        <f>IF($N338="Complete",VLOOKUP($B338,'2C.Report TOS PostCall'!$B$2:$U$842,2,FALSE)," ")</f>
        <v xml:space="preserve"> </v>
      </c>
      <c r="T338" s="140" t="str">
        <f>IF($N338="Complete",VLOOKUP($B338,'2C.Report TOS PostCall'!$B$2:$U$842,4,FALSE)," ")</f>
        <v xml:space="preserve"> </v>
      </c>
      <c r="U338" s="140" t="str">
        <f>IF($N338="Complete",VLOOKUP($B338,'2C.Report TOS PostCall'!$B$2:$U$842,7,FALSE)," ")</f>
        <v xml:space="preserve"> </v>
      </c>
      <c r="V338" s="140" t="str">
        <f>IF($N338="Complete",VLOOKUP($B338,'2C.Report TOS PostCall'!$B$2:$U$842,5,FALSE)," ")</f>
        <v xml:space="preserve"> </v>
      </c>
      <c r="W338" s="140" t="str">
        <f>IF($N338="Complete",VLOOKUP($B338,'2C.Report TOS PostCall'!$B$2:$U$842,6,FALSE)," ")</f>
        <v xml:space="preserve"> </v>
      </c>
      <c r="X338" s="140" t="str">
        <f>IF($N338="Complete",VLOOKUP($B338,'2C.Report TOS PostCall'!$B$2:$U$842,8,FALSE)," ")</f>
        <v xml:space="preserve"> </v>
      </c>
      <c r="Y338" s="140" t="str">
        <f>IF($N338="Complete",VLOOKUP($B338,'2C.Report TOS PostCall'!$B$2:$U$842,9,FALSE)," ")</f>
        <v xml:space="preserve"> </v>
      </c>
      <c r="Z338" s="140" t="str">
        <f>IF($N338="Complete",VLOOKUP($B338,'2C.Report TOS PostCall'!$B$2:$U$842,11,FALSE)," ")</f>
        <v xml:space="preserve"> </v>
      </c>
      <c r="AA338" s="140" t="str">
        <f>IF($N338="Complete",VLOOKUP($B338,'2C.Report TOS PostCall'!$B$2:$U$842,12,FALSE)," ")</f>
        <v xml:space="preserve"> </v>
      </c>
      <c r="AB338" s="140" t="str">
        <f>IF($N338="Complete",VLOOKUP($B338,'2C.Report TOS PostCall'!$B$2:$U$842,13,FALSE)," ")</f>
        <v xml:space="preserve"> </v>
      </c>
      <c r="AC338" s="140" t="str">
        <f>IF($N338="Complete",VLOOKUP($B338,'2C.Report TOS PostCall'!$B$2:$U$842,14,FALSE)," ")</f>
        <v xml:space="preserve"> </v>
      </c>
      <c r="AD338" s="140" t="str">
        <f>IF($N338="Complete",VLOOKUP($B338,'2C.Report TOS PostCall'!$B$2:$U$842,16,FALSE)," ")</f>
        <v xml:space="preserve"> </v>
      </c>
      <c r="AE338" s="140" t="str">
        <f>IF($N338="Complete",VLOOKUP($B338,'2C.Report TOS PostCall'!$B$2:$U$842,15,FALSE)," ")</f>
        <v xml:space="preserve"> </v>
      </c>
      <c r="AF338" s="140" t="str">
        <f>IF($N338="Complete",VLOOKUP($B338,'2C.Report TOS PostCall'!$B$2:$U$842,17,FALSE)," ")</f>
        <v xml:space="preserve"> </v>
      </c>
    </row>
    <row r="339" spans="1:32">
      <c r="A339" s="18">
        <v>328</v>
      </c>
      <c r="B339" s="19"/>
      <c r="C339" s="19"/>
      <c r="D339" s="19"/>
      <c r="E339" s="22"/>
      <c r="F339" s="20"/>
      <c r="G339" s="20"/>
      <c r="H339" s="22"/>
      <c r="I339" s="20"/>
      <c r="J339" s="32"/>
      <c r="K339" s="32"/>
      <c r="L339" s="32"/>
      <c r="M339" s="22"/>
      <c r="N339" s="62"/>
      <c r="O339" s="140" t="str">
        <f>IF($N339="Complete",IF(NOT(ISBLANK(J339)),VLOOKUP(J339,'2D.Report SMS TYN'!$D$5:$J$1005,7,FALSE),""),"")</f>
        <v/>
      </c>
      <c r="P339" s="140" t="str">
        <f>IF($N339="Complete",IF(NOT(ISBLANK(K339)),VLOOKUP(K339,'2D.Report SMS TYN'!$D$5:$J$1005,7,FALSE),""),"")</f>
        <v/>
      </c>
      <c r="Q339" s="140" t="str">
        <f>IF($N339="Complete",IF(NOT(ISBLANK(L339)),VLOOKUP(L339,'2D.Report SMS TYN'!$D$5:$J$1005,7,FALSE),""),"")</f>
        <v/>
      </c>
      <c r="R339" s="140" t="str">
        <f>IF(N339="Complete",IF(COUNTIF($J$12:$J339,$J339)+COUNTIF($K$12:$K339,$J339)+COUNTIF($L$12:$L339,$J339)&gt;1,"Data Duplicate",""),"")</f>
        <v/>
      </c>
      <c r="S339" s="140" t="str">
        <f>IF($N339="Complete",VLOOKUP($B339,'2C.Report TOS PostCall'!$B$2:$U$842,2,FALSE)," ")</f>
        <v xml:space="preserve"> </v>
      </c>
      <c r="T339" s="140" t="str">
        <f>IF($N339="Complete",VLOOKUP($B339,'2C.Report TOS PostCall'!$B$2:$U$842,4,FALSE)," ")</f>
        <v xml:space="preserve"> </v>
      </c>
      <c r="U339" s="140" t="str">
        <f>IF($N339="Complete",VLOOKUP($B339,'2C.Report TOS PostCall'!$B$2:$U$842,7,FALSE)," ")</f>
        <v xml:space="preserve"> </v>
      </c>
      <c r="V339" s="140" t="str">
        <f>IF($N339="Complete",VLOOKUP($B339,'2C.Report TOS PostCall'!$B$2:$U$842,5,FALSE)," ")</f>
        <v xml:space="preserve"> </v>
      </c>
      <c r="W339" s="140" t="str">
        <f>IF($N339="Complete",VLOOKUP($B339,'2C.Report TOS PostCall'!$B$2:$U$842,6,FALSE)," ")</f>
        <v xml:space="preserve"> </v>
      </c>
      <c r="X339" s="140" t="str">
        <f>IF($N339="Complete",VLOOKUP($B339,'2C.Report TOS PostCall'!$B$2:$U$842,8,FALSE)," ")</f>
        <v xml:space="preserve"> </v>
      </c>
      <c r="Y339" s="140" t="str">
        <f>IF($N339="Complete",VLOOKUP($B339,'2C.Report TOS PostCall'!$B$2:$U$842,9,FALSE)," ")</f>
        <v xml:space="preserve"> </v>
      </c>
      <c r="Z339" s="140" t="str">
        <f>IF($N339="Complete",VLOOKUP($B339,'2C.Report TOS PostCall'!$B$2:$U$842,11,FALSE)," ")</f>
        <v xml:space="preserve"> </v>
      </c>
      <c r="AA339" s="140" t="str">
        <f>IF($N339="Complete",VLOOKUP($B339,'2C.Report TOS PostCall'!$B$2:$U$842,12,FALSE)," ")</f>
        <v xml:space="preserve"> </v>
      </c>
      <c r="AB339" s="140" t="str">
        <f>IF($N339="Complete",VLOOKUP($B339,'2C.Report TOS PostCall'!$B$2:$U$842,13,FALSE)," ")</f>
        <v xml:space="preserve"> </v>
      </c>
      <c r="AC339" s="140" t="str">
        <f>IF($N339="Complete",VLOOKUP($B339,'2C.Report TOS PostCall'!$B$2:$U$842,14,FALSE)," ")</f>
        <v xml:space="preserve"> </v>
      </c>
      <c r="AD339" s="140" t="str">
        <f>IF($N339="Complete",VLOOKUP($B339,'2C.Report TOS PostCall'!$B$2:$U$842,16,FALSE)," ")</f>
        <v xml:space="preserve"> </v>
      </c>
      <c r="AE339" s="140" t="str">
        <f>IF($N339="Complete",VLOOKUP($B339,'2C.Report TOS PostCall'!$B$2:$U$842,15,FALSE)," ")</f>
        <v xml:space="preserve"> </v>
      </c>
      <c r="AF339" s="140" t="str">
        <f>IF($N339="Complete",VLOOKUP($B339,'2C.Report TOS PostCall'!$B$2:$U$842,17,FALSE)," ")</f>
        <v xml:space="preserve"> </v>
      </c>
    </row>
    <row r="340" spans="1:32">
      <c r="A340" s="18">
        <v>329</v>
      </c>
      <c r="B340" s="19"/>
      <c r="C340" s="19"/>
      <c r="D340" s="19"/>
      <c r="E340" s="22"/>
      <c r="F340" s="20"/>
      <c r="G340" s="20"/>
      <c r="H340" s="22"/>
      <c r="I340" s="20"/>
      <c r="J340" s="32"/>
      <c r="K340" s="32"/>
      <c r="L340" s="32"/>
      <c r="M340" s="22"/>
      <c r="N340" s="62"/>
      <c r="O340" s="140" t="str">
        <f>IF($N340="Complete",IF(NOT(ISBLANK(J340)),VLOOKUP(J340,'2D.Report SMS TYN'!$D$5:$J$1005,7,FALSE),""),"")</f>
        <v/>
      </c>
      <c r="P340" s="140" t="str">
        <f>IF($N340="Complete",IF(NOT(ISBLANK(K340)),VLOOKUP(K340,'2D.Report SMS TYN'!$D$5:$J$1005,7,FALSE),""),"")</f>
        <v/>
      </c>
      <c r="Q340" s="140" t="str">
        <f>IF($N340="Complete",IF(NOT(ISBLANK(L340)),VLOOKUP(L340,'2D.Report SMS TYN'!$D$5:$J$1005,7,FALSE),""),"")</f>
        <v/>
      </c>
      <c r="R340" s="140" t="str">
        <f>IF(N340="Complete",IF(COUNTIF($J$12:$J340,$J340)+COUNTIF($K$12:$K340,$J340)+COUNTIF($L$12:$L340,$J340)&gt;1,"Data Duplicate",""),"")</f>
        <v/>
      </c>
      <c r="S340" s="140" t="str">
        <f>IF($N340="Complete",VLOOKUP($B340,'2C.Report TOS PostCall'!$B$2:$U$842,2,FALSE)," ")</f>
        <v xml:space="preserve"> </v>
      </c>
      <c r="T340" s="140" t="str">
        <f>IF($N340="Complete",VLOOKUP($B340,'2C.Report TOS PostCall'!$B$2:$U$842,4,FALSE)," ")</f>
        <v xml:space="preserve"> </v>
      </c>
      <c r="U340" s="140" t="str">
        <f>IF($N340="Complete",VLOOKUP($B340,'2C.Report TOS PostCall'!$B$2:$U$842,7,FALSE)," ")</f>
        <v xml:space="preserve"> </v>
      </c>
      <c r="V340" s="140" t="str">
        <f>IF($N340="Complete",VLOOKUP($B340,'2C.Report TOS PostCall'!$B$2:$U$842,5,FALSE)," ")</f>
        <v xml:space="preserve"> </v>
      </c>
      <c r="W340" s="140" t="str">
        <f>IF($N340="Complete",VLOOKUP($B340,'2C.Report TOS PostCall'!$B$2:$U$842,6,FALSE)," ")</f>
        <v xml:space="preserve"> </v>
      </c>
      <c r="X340" s="140" t="str">
        <f>IF($N340="Complete",VLOOKUP($B340,'2C.Report TOS PostCall'!$B$2:$U$842,8,FALSE)," ")</f>
        <v xml:space="preserve"> </v>
      </c>
      <c r="Y340" s="140" t="str">
        <f>IF($N340="Complete",VLOOKUP($B340,'2C.Report TOS PostCall'!$B$2:$U$842,9,FALSE)," ")</f>
        <v xml:space="preserve"> </v>
      </c>
      <c r="Z340" s="140" t="str">
        <f>IF($N340="Complete",VLOOKUP($B340,'2C.Report TOS PostCall'!$B$2:$U$842,11,FALSE)," ")</f>
        <v xml:space="preserve"> </v>
      </c>
      <c r="AA340" s="140" t="str">
        <f>IF($N340="Complete",VLOOKUP($B340,'2C.Report TOS PostCall'!$B$2:$U$842,12,FALSE)," ")</f>
        <v xml:space="preserve"> </v>
      </c>
      <c r="AB340" s="140" t="str">
        <f>IF($N340="Complete",VLOOKUP($B340,'2C.Report TOS PostCall'!$B$2:$U$842,13,FALSE)," ")</f>
        <v xml:space="preserve"> </v>
      </c>
      <c r="AC340" s="140" t="str">
        <f>IF($N340="Complete",VLOOKUP($B340,'2C.Report TOS PostCall'!$B$2:$U$842,14,FALSE)," ")</f>
        <v xml:space="preserve"> </v>
      </c>
      <c r="AD340" s="140" t="str">
        <f>IF($N340="Complete",VLOOKUP($B340,'2C.Report TOS PostCall'!$B$2:$U$842,16,FALSE)," ")</f>
        <v xml:space="preserve"> </v>
      </c>
      <c r="AE340" s="140" t="str">
        <f>IF($N340="Complete",VLOOKUP($B340,'2C.Report TOS PostCall'!$B$2:$U$842,15,FALSE)," ")</f>
        <v xml:space="preserve"> </v>
      </c>
      <c r="AF340" s="140" t="str">
        <f>IF($N340="Complete",VLOOKUP($B340,'2C.Report TOS PostCall'!$B$2:$U$842,17,FALSE)," ")</f>
        <v xml:space="preserve"> </v>
      </c>
    </row>
    <row r="341" spans="1:32">
      <c r="A341" s="18">
        <v>330</v>
      </c>
      <c r="B341" s="19"/>
      <c r="C341" s="19"/>
      <c r="D341" s="19"/>
      <c r="E341" s="22"/>
      <c r="F341" s="20"/>
      <c r="G341" s="20"/>
      <c r="H341" s="22"/>
      <c r="I341" s="20"/>
      <c r="J341" s="32"/>
      <c r="K341" s="32"/>
      <c r="L341" s="32"/>
      <c r="M341" s="22"/>
      <c r="N341" s="62"/>
      <c r="O341" s="140" t="str">
        <f>IF($N341="Complete",IF(NOT(ISBLANK(J341)),VLOOKUP(J341,'2D.Report SMS TYN'!$D$5:$J$1005,7,FALSE),""),"")</f>
        <v/>
      </c>
      <c r="P341" s="140" t="str">
        <f>IF($N341="Complete",IF(NOT(ISBLANK(K341)),VLOOKUP(K341,'2D.Report SMS TYN'!$D$5:$J$1005,7,FALSE),""),"")</f>
        <v/>
      </c>
      <c r="Q341" s="140" t="str">
        <f>IF($N341="Complete",IF(NOT(ISBLANK(L341)),VLOOKUP(L341,'2D.Report SMS TYN'!$D$5:$J$1005,7,FALSE),""),"")</f>
        <v/>
      </c>
      <c r="R341" s="140" t="str">
        <f>IF(N341="Complete",IF(COUNTIF($J$12:$J341,$J341)+COUNTIF($K$12:$K341,$J341)+COUNTIF($L$12:$L341,$J341)&gt;1,"Data Duplicate",""),"")</f>
        <v/>
      </c>
      <c r="S341" s="140" t="str">
        <f>IF($N341="Complete",VLOOKUP($B341,'2C.Report TOS PostCall'!$B$2:$U$842,2,FALSE)," ")</f>
        <v xml:space="preserve"> </v>
      </c>
      <c r="T341" s="140" t="str">
        <f>IF($N341="Complete",VLOOKUP($B341,'2C.Report TOS PostCall'!$B$2:$U$842,4,FALSE)," ")</f>
        <v xml:space="preserve"> </v>
      </c>
      <c r="U341" s="140" t="str">
        <f>IF($N341="Complete",VLOOKUP($B341,'2C.Report TOS PostCall'!$B$2:$U$842,7,FALSE)," ")</f>
        <v xml:space="preserve"> </v>
      </c>
      <c r="V341" s="140" t="str">
        <f>IF($N341="Complete",VLOOKUP($B341,'2C.Report TOS PostCall'!$B$2:$U$842,5,FALSE)," ")</f>
        <v xml:space="preserve"> </v>
      </c>
      <c r="W341" s="140" t="str">
        <f>IF($N341="Complete",VLOOKUP($B341,'2C.Report TOS PostCall'!$B$2:$U$842,6,FALSE)," ")</f>
        <v xml:space="preserve"> </v>
      </c>
      <c r="X341" s="140" t="str">
        <f>IF($N341="Complete",VLOOKUP($B341,'2C.Report TOS PostCall'!$B$2:$U$842,8,FALSE)," ")</f>
        <v xml:space="preserve"> </v>
      </c>
      <c r="Y341" s="140" t="str">
        <f>IF($N341="Complete",VLOOKUP($B341,'2C.Report TOS PostCall'!$B$2:$U$842,9,FALSE)," ")</f>
        <v xml:space="preserve"> </v>
      </c>
      <c r="Z341" s="140" t="str">
        <f>IF($N341="Complete",VLOOKUP($B341,'2C.Report TOS PostCall'!$B$2:$U$842,11,FALSE)," ")</f>
        <v xml:space="preserve"> </v>
      </c>
      <c r="AA341" s="140" t="str">
        <f>IF($N341="Complete",VLOOKUP($B341,'2C.Report TOS PostCall'!$B$2:$U$842,12,FALSE)," ")</f>
        <v xml:space="preserve"> </v>
      </c>
      <c r="AB341" s="140" t="str">
        <f>IF($N341="Complete",VLOOKUP($B341,'2C.Report TOS PostCall'!$B$2:$U$842,13,FALSE)," ")</f>
        <v xml:space="preserve"> </v>
      </c>
      <c r="AC341" s="140" t="str">
        <f>IF($N341="Complete",VLOOKUP($B341,'2C.Report TOS PostCall'!$B$2:$U$842,14,FALSE)," ")</f>
        <v xml:space="preserve"> </v>
      </c>
      <c r="AD341" s="140" t="str">
        <f>IF($N341="Complete",VLOOKUP($B341,'2C.Report TOS PostCall'!$B$2:$U$842,16,FALSE)," ")</f>
        <v xml:space="preserve"> </v>
      </c>
      <c r="AE341" s="140" t="str">
        <f>IF($N341="Complete",VLOOKUP($B341,'2C.Report TOS PostCall'!$B$2:$U$842,15,FALSE)," ")</f>
        <v xml:space="preserve"> </v>
      </c>
      <c r="AF341" s="140" t="str">
        <f>IF($N341="Complete",VLOOKUP($B341,'2C.Report TOS PostCall'!$B$2:$U$842,17,FALSE)," ")</f>
        <v xml:space="preserve"> </v>
      </c>
    </row>
    <row r="342" spans="1:32">
      <c r="A342" s="18">
        <v>331</v>
      </c>
      <c r="B342" s="19"/>
      <c r="C342" s="19"/>
      <c r="D342" s="19"/>
      <c r="E342" s="22"/>
      <c r="F342" s="20"/>
      <c r="G342" s="20"/>
      <c r="H342" s="22"/>
      <c r="I342" s="20"/>
      <c r="J342" s="32"/>
      <c r="K342" s="32"/>
      <c r="L342" s="32"/>
      <c r="M342" s="22"/>
      <c r="N342" s="62"/>
      <c r="O342" s="140" t="str">
        <f>IF($N342="Complete",IF(NOT(ISBLANK(J342)),VLOOKUP(J342,'2D.Report SMS TYN'!$D$5:$J$1005,7,FALSE),""),"")</f>
        <v/>
      </c>
      <c r="P342" s="140" t="str">
        <f>IF($N342="Complete",IF(NOT(ISBLANK(K342)),VLOOKUP(K342,'2D.Report SMS TYN'!$D$5:$J$1005,7,FALSE),""),"")</f>
        <v/>
      </c>
      <c r="Q342" s="140" t="str">
        <f>IF($N342="Complete",IF(NOT(ISBLANK(L342)),VLOOKUP(L342,'2D.Report SMS TYN'!$D$5:$J$1005,7,FALSE),""),"")</f>
        <v/>
      </c>
      <c r="R342" s="140" t="str">
        <f>IF(N342="Complete",IF(COUNTIF($J$12:$J342,$J342)+COUNTIF($K$12:$K342,$J342)+COUNTIF($L$12:$L342,$J342)&gt;1,"Data Duplicate",""),"")</f>
        <v/>
      </c>
      <c r="S342" s="140" t="str">
        <f>IF($N342="Complete",VLOOKUP($B342,'2C.Report TOS PostCall'!$B$2:$U$842,2,FALSE)," ")</f>
        <v xml:space="preserve"> </v>
      </c>
      <c r="T342" s="140" t="str">
        <f>IF($N342="Complete",VLOOKUP($B342,'2C.Report TOS PostCall'!$B$2:$U$842,4,FALSE)," ")</f>
        <v xml:space="preserve"> </v>
      </c>
      <c r="U342" s="140" t="str">
        <f>IF($N342="Complete",VLOOKUP($B342,'2C.Report TOS PostCall'!$B$2:$U$842,7,FALSE)," ")</f>
        <v xml:space="preserve"> </v>
      </c>
      <c r="V342" s="140" t="str">
        <f>IF($N342="Complete",VLOOKUP($B342,'2C.Report TOS PostCall'!$B$2:$U$842,5,FALSE)," ")</f>
        <v xml:space="preserve"> </v>
      </c>
      <c r="W342" s="140" t="str">
        <f>IF($N342="Complete",VLOOKUP($B342,'2C.Report TOS PostCall'!$B$2:$U$842,6,FALSE)," ")</f>
        <v xml:space="preserve"> </v>
      </c>
      <c r="X342" s="140" t="str">
        <f>IF($N342="Complete",VLOOKUP($B342,'2C.Report TOS PostCall'!$B$2:$U$842,8,FALSE)," ")</f>
        <v xml:space="preserve"> </v>
      </c>
      <c r="Y342" s="140" t="str">
        <f>IF($N342="Complete",VLOOKUP($B342,'2C.Report TOS PostCall'!$B$2:$U$842,9,FALSE)," ")</f>
        <v xml:space="preserve"> </v>
      </c>
      <c r="Z342" s="140" t="str">
        <f>IF($N342="Complete",VLOOKUP($B342,'2C.Report TOS PostCall'!$B$2:$U$842,11,FALSE)," ")</f>
        <v xml:space="preserve"> </v>
      </c>
      <c r="AA342" s="140" t="str">
        <f>IF($N342="Complete",VLOOKUP($B342,'2C.Report TOS PostCall'!$B$2:$U$842,12,FALSE)," ")</f>
        <v xml:space="preserve"> </v>
      </c>
      <c r="AB342" s="140" t="str">
        <f>IF($N342="Complete",VLOOKUP($B342,'2C.Report TOS PostCall'!$B$2:$U$842,13,FALSE)," ")</f>
        <v xml:space="preserve"> </v>
      </c>
      <c r="AC342" s="140" t="str">
        <f>IF($N342="Complete",VLOOKUP($B342,'2C.Report TOS PostCall'!$B$2:$U$842,14,FALSE)," ")</f>
        <v xml:space="preserve"> </v>
      </c>
      <c r="AD342" s="140" t="str">
        <f>IF($N342="Complete",VLOOKUP($B342,'2C.Report TOS PostCall'!$B$2:$U$842,16,FALSE)," ")</f>
        <v xml:space="preserve"> </v>
      </c>
      <c r="AE342" s="140" t="str">
        <f>IF($N342="Complete",VLOOKUP($B342,'2C.Report TOS PostCall'!$B$2:$U$842,15,FALSE)," ")</f>
        <v xml:space="preserve"> </v>
      </c>
      <c r="AF342" s="140" t="str">
        <f>IF($N342="Complete",VLOOKUP($B342,'2C.Report TOS PostCall'!$B$2:$U$842,17,FALSE)," ")</f>
        <v xml:space="preserve"> </v>
      </c>
    </row>
    <row r="343" spans="1:32">
      <c r="A343" s="18">
        <v>332</v>
      </c>
      <c r="B343" s="19"/>
      <c r="C343" s="19"/>
      <c r="D343" s="19"/>
      <c r="E343" s="22"/>
      <c r="F343" s="20"/>
      <c r="G343" s="20"/>
      <c r="H343" s="22"/>
      <c r="I343" s="20"/>
      <c r="J343" s="32"/>
      <c r="K343" s="32"/>
      <c r="L343" s="32"/>
      <c r="M343" s="22"/>
      <c r="N343" s="62"/>
      <c r="O343" s="140" t="str">
        <f>IF($N343="Complete",IF(NOT(ISBLANK(J343)),VLOOKUP(J343,'2D.Report SMS TYN'!$D$5:$J$1005,7,FALSE),""),"")</f>
        <v/>
      </c>
      <c r="P343" s="140" t="str">
        <f>IF($N343="Complete",IF(NOT(ISBLANK(K343)),VLOOKUP(K343,'2D.Report SMS TYN'!$D$5:$J$1005,7,FALSE),""),"")</f>
        <v/>
      </c>
      <c r="Q343" s="140" t="str">
        <f>IF($N343="Complete",IF(NOT(ISBLANK(L343)),VLOOKUP(L343,'2D.Report SMS TYN'!$D$5:$J$1005,7,FALSE),""),"")</f>
        <v/>
      </c>
      <c r="R343" s="140" t="str">
        <f>IF(N343="Complete",IF(COUNTIF($J$12:$J343,$J343)+COUNTIF($K$12:$K343,$J343)+COUNTIF($L$12:$L343,$J343)&gt;1,"Data Duplicate",""),"")</f>
        <v/>
      </c>
      <c r="S343" s="140" t="str">
        <f>IF($N343="Complete",VLOOKUP($B343,'2C.Report TOS PostCall'!$B$2:$U$842,2,FALSE)," ")</f>
        <v xml:space="preserve"> </v>
      </c>
      <c r="T343" s="140" t="str">
        <f>IF($N343="Complete",VLOOKUP($B343,'2C.Report TOS PostCall'!$B$2:$U$842,4,FALSE)," ")</f>
        <v xml:space="preserve"> </v>
      </c>
      <c r="U343" s="140" t="str">
        <f>IF($N343="Complete",VLOOKUP($B343,'2C.Report TOS PostCall'!$B$2:$U$842,7,FALSE)," ")</f>
        <v xml:space="preserve"> </v>
      </c>
      <c r="V343" s="140" t="str">
        <f>IF($N343="Complete",VLOOKUP($B343,'2C.Report TOS PostCall'!$B$2:$U$842,5,FALSE)," ")</f>
        <v xml:space="preserve"> </v>
      </c>
      <c r="W343" s="140" t="str">
        <f>IF($N343="Complete",VLOOKUP($B343,'2C.Report TOS PostCall'!$B$2:$U$842,6,FALSE)," ")</f>
        <v xml:space="preserve"> </v>
      </c>
      <c r="X343" s="140" t="str">
        <f>IF($N343="Complete",VLOOKUP($B343,'2C.Report TOS PostCall'!$B$2:$U$842,8,FALSE)," ")</f>
        <v xml:space="preserve"> </v>
      </c>
      <c r="Y343" s="140" t="str">
        <f>IF($N343="Complete",VLOOKUP($B343,'2C.Report TOS PostCall'!$B$2:$U$842,9,FALSE)," ")</f>
        <v xml:space="preserve"> </v>
      </c>
      <c r="Z343" s="140" t="str">
        <f>IF($N343="Complete",VLOOKUP($B343,'2C.Report TOS PostCall'!$B$2:$U$842,11,FALSE)," ")</f>
        <v xml:space="preserve"> </v>
      </c>
      <c r="AA343" s="140" t="str">
        <f>IF($N343="Complete",VLOOKUP($B343,'2C.Report TOS PostCall'!$B$2:$U$842,12,FALSE)," ")</f>
        <v xml:space="preserve"> </v>
      </c>
      <c r="AB343" s="140" t="str">
        <f>IF($N343="Complete",VLOOKUP($B343,'2C.Report TOS PostCall'!$B$2:$U$842,13,FALSE)," ")</f>
        <v xml:space="preserve"> </v>
      </c>
      <c r="AC343" s="140" t="str">
        <f>IF($N343="Complete",VLOOKUP($B343,'2C.Report TOS PostCall'!$B$2:$U$842,14,FALSE)," ")</f>
        <v xml:space="preserve"> </v>
      </c>
      <c r="AD343" s="140" t="str">
        <f>IF($N343="Complete",VLOOKUP($B343,'2C.Report TOS PostCall'!$B$2:$U$842,16,FALSE)," ")</f>
        <v xml:space="preserve"> </v>
      </c>
      <c r="AE343" s="140" t="str">
        <f>IF($N343="Complete",VLOOKUP($B343,'2C.Report TOS PostCall'!$B$2:$U$842,15,FALSE)," ")</f>
        <v xml:space="preserve"> </v>
      </c>
      <c r="AF343" s="140" t="str">
        <f>IF($N343="Complete",VLOOKUP($B343,'2C.Report TOS PostCall'!$B$2:$U$842,17,FALSE)," ")</f>
        <v xml:space="preserve"> </v>
      </c>
    </row>
    <row r="344" spans="1:32">
      <c r="A344" s="18">
        <v>333</v>
      </c>
      <c r="B344" s="19"/>
      <c r="C344" s="19"/>
      <c r="D344" s="19"/>
      <c r="E344" s="22"/>
      <c r="F344" s="20"/>
      <c r="G344" s="20"/>
      <c r="H344" s="22"/>
      <c r="I344" s="20"/>
      <c r="J344" s="32"/>
      <c r="K344" s="32"/>
      <c r="L344" s="32"/>
      <c r="M344" s="22"/>
      <c r="N344" s="62"/>
      <c r="O344" s="140" t="str">
        <f>IF($N344="Complete",IF(NOT(ISBLANK(J344)),VLOOKUP(J344,'2D.Report SMS TYN'!$D$5:$J$1005,7,FALSE),""),"")</f>
        <v/>
      </c>
      <c r="P344" s="140" t="str">
        <f>IF($N344="Complete",IF(NOT(ISBLANK(K344)),VLOOKUP(K344,'2D.Report SMS TYN'!$D$5:$J$1005,7,FALSE),""),"")</f>
        <v/>
      </c>
      <c r="Q344" s="140" t="str">
        <f>IF($N344="Complete",IF(NOT(ISBLANK(L344)),VLOOKUP(L344,'2D.Report SMS TYN'!$D$5:$J$1005,7,FALSE),""),"")</f>
        <v/>
      </c>
      <c r="R344" s="140" t="str">
        <f>IF(N344="Complete",IF(COUNTIF($J$12:$J344,$J344)+COUNTIF($K$12:$K344,$J344)+COUNTIF($L$12:$L344,$J344)&gt;1,"Data Duplicate",""),"")</f>
        <v/>
      </c>
      <c r="S344" s="140" t="str">
        <f>IF($N344="Complete",VLOOKUP($B344,'2C.Report TOS PostCall'!$B$2:$U$842,2,FALSE)," ")</f>
        <v xml:space="preserve"> </v>
      </c>
      <c r="T344" s="140" t="str">
        <f>IF($N344="Complete",VLOOKUP($B344,'2C.Report TOS PostCall'!$B$2:$U$842,4,FALSE)," ")</f>
        <v xml:space="preserve"> </v>
      </c>
      <c r="U344" s="140" t="str">
        <f>IF($N344="Complete",VLOOKUP($B344,'2C.Report TOS PostCall'!$B$2:$U$842,7,FALSE)," ")</f>
        <v xml:space="preserve"> </v>
      </c>
      <c r="V344" s="140" t="str">
        <f>IF($N344="Complete",VLOOKUP($B344,'2C.Report TOS PostCall'!$B$2:$U$842,5,FALSE)," ")</f>
        <v xml:space="preserve"> </v>
      </c>
      <c r="W344" s="140" t="str">
        <f>IF($N344="Complete",VLOOKUP($B344,'2C.Report TOS PostCall'!$B$2:$U$842,6,FALSE)," ")</f>
        <v xml:space="preserve"> </v>
      </c>
      <c r="X344" s="140" t="str">
        <f>IF($N344="Complete",VLOOKUP($B344,'2C.Report TOS PostCall'!$B$2:$U$842,8,FALSE)," ")</f>
        <v xml:space="preserve"> </v>
      </c>
      <c r="Y344" s="140" t="str">
        <f>IF($N344="Complete",VLOOKUP($B344,'2C.Report TOS PostCall'!$B$2:$U$842,9,FALSE)," ")</f>
        <v xml:space="preserve"> </v>
      </c>
      <c r="Z344" s="140" t="str">
        <f>IF($N344="Complete",VLOOKUP($B344,'2C.Report TOS PostCall'!$B$2:$U$842,11,FALSE)," ")</f>
        <v xml:space="preserve"> </v>
      </c>
      <c r="AA344" s="140" t="str">
        <f>IF($N344="Complete",VLOOKUP($B344,'2C.Report TOS PostCall'!$B$2:$U$842,12,FALSE)," ")</f>
        <v xml:space="preserve"> </v>
      </c>
      <c r="AB344" s="140" t="str">
        <f>IF($N344="Complete",VLOOKUP($B344,'2C.Report TOS PostCall'!$B$2:$U$842,13,FALSE)," ")</f>
        <v xml:space="preserve"> </v>
      </c>
      <c r="AC344" s="140" t="str">
        <f>IF($N344="Complete",VLOOKUP($B344,'2C.Report TOS PostCall'!$B$2:$U$842,14,FALSE)," ")</f>
        <v xml:space="preserve"> </v>
      </c>
      <c r="AD344" s="140" t="str">
        <f>IF($N344="Complete",VLOOKUP($B344,'2C.Report TOS PostCall'!$B$2:$U$842,16,FALSE)," ")</f>
        <v xml:space="preserve"> </v>
      </c>
      <c r="AE344" s="140" t="str">
        <f>IF($N344="Complete",VLOOKUP($B344,'2C.Report TOS PostCall'!$B$2:$U$842,15,FALSE)," ")</f>
        <v xml:space="preserve"> </v>
      </c>
      <c r="AF344" s="140" t="str">
        <f>IF($N344="Complete",VLOOKUP($B344,'2C.Report TOS PostCall'!$B$2:$U$842,17,FALSE)," ")</f>
        <v xml:space="preserve"> </v>
      </c>
    </row>
    <row r="345" spans="1:32">
      <c r="A345" s="18">
        <v>334</v>
      </c>
      <c r="B345" s="19"/>
      <c r="C345" s="19"/>
      <c r="D345" s="19"/>
      <c r="E345" s="22"/>
      <c r="F345" s="20"/>
      <c r="G345" s="20"/>
      <c r="H345" s="22"/>
      <c r="I345" s="20"/>
      <c r="J345" s="32"/>
      <c r="K345" s="32"/>
      <c r="L345" s="32"/>
      <c r="M345" s="22"/>
      <c r="N345" s="62"/>
      <c r="O345" s="140" t="str">
        <f>IF($N345="Complete",IF(NOT(ISBLANK(J345)),VLOOKUP(J345,'2D.Report SMS TYN'!$D$5:$J$1005,7,FALSE),""),"")</f>
        <v/>
      </c>
      <c r="P345" s="140" t="str">
        <f>IF($N345="Complete",IF(NOT(ISBLANK(K345)),VLOOKUP(K345,'2D.Report SMS TYN'!$D$5:$J$1005,7,FALSE),""),"")</f>
        <v/>
      </c>
      <c r="Q345" s="140" t="str">
        <f>IF($N345="Complete",IF(NOT(ISBLANK(L345)),VLOOKUP(L345,'2D.Report SMS TYN'!$D$5:$J$1005,7,FALSE),""),"")</f>
        <v/>
      </c>
      <c r="R345" s="140" t="str">
        <f>IF(N345="Complete",IF(COUNTIF($J$12:$J345,$J345)+COUNTIF($K$12:$K345,$J345)+COUNTIF($L$12:$L345,$J345)&gt;1,"Data Duplicate",""),"")</f>
        <v/>
      </c>
      <c r="S345" s="140" t="str">
        <f>IF($N345="Complete",VLOOKUP($B345,'2C.Report TOS PostCall'!$B$2:$U$842,2,FALSE)," ")</f>
        <v xml:space="preserve"> </v>
      </c>
      <c r="T345" s="140" t="str">
        <f>IF($N345="Complete",VLOOKUP($B345,'2C.Report TOS PostCall'!$B$2:$U$842,4,FALSE)," ")</f>
        <v xml:space="preserve"> </v>
      </c>
      <c r="U345" s="140" t="str">
        <f>IF($N345="Complete",VLOOKUP($B345,'2C.Report TOS PostCall'!$B$2:$U$842,7,FALSE)," ")</f>
        <v xml:space="preserve"> </v>
      </c>
      <c r="V345" s="140" t="str">
        <f>IF($N345="Complete",VLOOKUP($B345,'2C.Report TOS PostCall'!$B$2:$U$842,5,FALSE)," ")</f>
        <v xml:space="preserve"> </v>
      </c>
      <c r="W345" s="140" t="str">
        <f>IF($N345="Complete",VLOOKUP($B345,'2C.Report TOS PostCall'!$B$2:$U$842,6,FALSE)," ")</f>
        <v xml:space="preserve"> </v>
      </c>
      <c r="X345" s="140" t="str">
        <f>IF($N345="Complete",VLOOKUP($B345,'2C.Report TOS PostCall'!$B$2:$U$842,8,FALSE)," ")</f>
        <v xml:space="preserve"> </v>
      </c>
      <c r="Y345" s="140" t="str">
        <f>IF($N345="Complete",VLOOKUP($B345,'2C.Report TOS PostCall'!$B$2:$U$842,9,FALSE)," ")</f>
        <v xml:space="preserve"> </v>
      </c>
      <c r="Z345" s="140" t="str">
        <f>IF($N345="Complete",VLOOKUP($B345,'2C.Report TOS PostCall'!$B$2:$U$842,11,FALSE)," ")</f>
        <v xml:space="preserve"> </v>
      </c>
      <c r="AA345" s="140" t="str">
        <f>IF($N345="Complete",VLOOKUP($B345,'2C.Report TOS PostCall'!$B$2:$U$842,12,FALSE)," ")</f>
        <v xml:space="preserve"> </v>
      </c>
      <c r="AB345" s="140" t="str">
        <f>IF($N345="Complete",VLOOKUP($B345,'2C.Report TOS PostCall'!$B$2:$U$842,13,FALSE)," ")</f>
        <v xml:space="preserve"> </v>
      </c>
      <c r="AC345" s="140" t="str">
        <f>IF($N345="Complete",VLOOKUP($B345,'2C.Report TOS PostCall'!$B$2:$U$842,14,FALSE)," ")</f>
        <v xml:space="preserve"> </v>
      </c>
      <c r="AD345" s="140" t="str">
        <f>IF($N345="Complete",VLOOKUP($B345,'2C.Report TOS PostCall'!$B$2:$U$842,16,FALSE)," ")</f>
        <v xml:space="preserve"> </v>
      </c>
      <c r="AE345" s="140" t="str">
        <f>IF($N345="Complete",VLOOKUP($B345,'2C.Report TOS PostCall'!$B$2:$U$842,15,FALSE)," ")</f>
        <v xml:space="preserve"> </v>
      </c>
      <c r="AF345" s="140" t="str">
        <f>IF($N345="Complete",VLOOKUP($B345,'2C.Report TOS PostCall'!$B$2:$U$842,17,FALSE)," ")</f>
        <v xml:space="preserve"> </v>
      </c>
    </row>
    <row r="346" spans="1:32">
      <c r="A346" s="18">
        <v>335</v>
      </c>
      <c r="B346" s="19"/>
      <c r="C346" s="19"/>
      <c r="D346" s="19"/>
      <c r="E346" s="22"/>
      <c r="F346" s="20"/>
      <c r="G346" s="20"/>
      <c r="H346" s="22"/>
      <c r="I346" s="20"/>
      <c r="J346" s="32"/>
      <c r="K346" s="32"/>
      <c r="L346" s="32"/>
      <c r="M346" s="22"/>
      <c r="N346" s="62"/>
      <c r="O346" s="140" t="str">
        <f>IF($N346="Complete",IF(NOT(ISBLANK(J346)),VLOOKUP(J346,'2D.Report SMS TYN'!$D$5:$J$1005,7,FALSE),""),"")</f>
        <v/>
      </c>
      <c r="P346" s="140" t="str">
        <f>IF($N346="Complete",IF(NOT(ISBLANK(K346)),VLOOKUP(K346,'2D.Report SMS TYN'!$D$5:$J$1005,7,FALSE),""),"")</f>
        <v/>
      </c>
      <c r="Q346" s="140" t="str">
        <f>IF($N346="Complete",IF(NOT(ISBLANK(L346)),VLOOKUP(L346,'2D.Report SMS TYN'!$D$5:$J$1005,7,FALSE),""),"")</f>
        <v/>
      </c>
      <c r="R346" s="140" t="str">
        <f>IF(N346="Complete",IF(COUNTIF($J$12:$J346,$J346)+COUNTIF($K$12:$K346,$J346)+COUNTIF($L$12:$L346,$J346)&gt;1,"Data Duplicate",""),"")</f>
        <v/>
      </c>
      <c r="S346" s="140" t="str">
        <f>IF($N346="Complete",VLOOKUP($B346,'2C.Report TOS PostCall'!$B$2:$U$842,2,FALSE)," ")</f>
        <v xml:space="preserve"> </v>
      </c>
      <c r="T346" s="140" t="str">
        <f>IF($N346="Complete",VLOOKUP($B346,'2C.Report TOS PostCall'!$B$2:$U$842,4,FALSE)," ")</f>
        <v xml:space="preserve"> </v>
      </c>
      <c r="U346" s="140" t="str">
        <f>IF($N346="Complete",VLOOKUP($B346,'2C.Report TOS PostCall'!$B$2:$U$842,7,FALSE)," ")</f>
        <v xml:space="preserve"> </v>
      </c>
      <c r="V346" s="140" t="str">
        <f>IF($N346="Complete",VLOOKUP($B346,'2C.Report TOS PostCall'!$B$2:$U$842,5,FALSE)," ")</f>
        <v xml:space="preserve"> </v>
      </c>
      <c r="W346" s="140" t="str">
        <f>IF($N346="Complete",VLOOKUP($B346,'2C.Report TOS PostCall'!$B$2:$U$842,6,FALSE)," ")</f>
        <v xml:space="preserve"> </v>
      </c>
      <c r="X346" s="140" t="str">
        <f>IF($N346="Complete",VLOOKUP($B346,'2C.Report TOS PostCall'!$B$2:$U$842,8,FALSE)," ")</f>
        <v xml:space="preserve"> </v>
      </c>
      <c r="Y346" s="140" t="str">
        <f>IF($N346="Complete",VLOOKUP($B346,'2C.Report TOS PostCall'!$B$2:$U$842,9,FALSE)," ")</f>
        <v xml:space="preserve"> </v>
      </c>
      <c r="Z346" s="140" t="str">
        <f>IF($N346="Complete",VLOOKUP($B346,'2C.Report TOS PostCall'!$B$2:$U$842,11,FALSE)," ")</f>
        <v xml:space="preserve"> </v>
      </c>
      <c r="AA346" s="140" t="str">
        <f>IF($N346="Complete",VLOOKUP($B346,'2C.Report TOS PostCall'!$B$2:$U$842,12,FALSE)," ")</f>
        <v xml:space="preserve"> </v>
      </c>
      <c r="AB346" s="140" t="str">
        <f>IF($N346="Complete",VLOOKUP($B346,'2C.Report TOS PostCall'!$B$2:$U$842,13,FALSE)," ")</f>
        <v xml:space="preserve"> </v>
      </c>
      <c r="AC346" s="140" t="str">
        <f>IF($N346="Complete",VLOOKUP($B346,'2C.Report TOS PostCall'!$B$2:$U$842,14,FALSE)," ")</f>
        <v xml:space="preserve"> </v>
      </c>
      <c r="AD346" s="140" t="str">
        <f>IF($N346="Complete",VLOOKUP($B346,'2C.Report TOS PostCall'!$B$2:$U$842,16,FALSE)," ")</f>
        <v xml:space="preserve"> </v>
      </c>
      <c r="AE346" s="140" t="str">
        <f>IF($N346="Complete",VLOOKUP($B346,'2C.Report TOS PostCall'!$B$2:$U$842,15,FALSE)," ")</f>
        <v xml:space="preserve"> </v>
      </c>
      <c r="AF346" s="140" t="str">
        <f>IF($N346="Complete",VLOOKUP($B346,'2C.Report TOS PostCall'!$B$2:$U$842,17,FALSE)," ")</f>
        <v xml:space="preserve"> </v>
      </c>
    </row>
    <row r="347" spans="1:32">
      <c r="A347" s="18">
        <v>336</v>
      </c>
      <c r="B347" s="19"/>
      <c r="C347" s="19"/>
      <c r="D347" s="19"/>
      <c r="E347" s="22"/>
      <c r="F347" s="20"/>
      <c r="G347" s="20"/>
      <c r="H347" s="22"/>
      <c r="I347" s="20"/>
      <c r="J347" s="32"/>
      <c r="K347" s="32"/>
      <c r="L347" s="32"/>
      <c r="M347" s="22"/>
      <c r="N347" s="62"/>
      <c r="O347" s="140" t="str">
        <f>IF($N347="Complete",IF(NOT(ISBLANK(J347)),VLOOKUP(J347,'2D.Report SMS TYN'!$D$5:$J$1005,7,FALSE),""),"")</f>
        <v/>
      </c>
      <c r="P347" s="140" t="str">
        <f>IF($N347="Complete",IF(NOT(ISBLANK(K347)),VLOOKUP(K347,'2D.Report SMS TYN'!$D$5:$J$1005,7,FALSE),""),"")</f>
        <v/>
      </c>
      <c r="Q347" s="140" t="str">
        <f>IF($N347="Complete",IF(NOT(ISBLANK(L347)),VLOOKUP(L347,'2D.Report SMS TYN'!$D$5:$J$1005,7,FALSE),""),"")</f>
        <v/>
      </c>
      <c r="R347" s="140" t="str">
        <f>IF(N347="Complete",IF(COUNTIF($J$12:$J347,$J347)+COUNTIF($K$12:$K347,$J347)+COUNTIF($L$12:$L347,$J347)&gt;1,"Data Duplicate",""),"")</f>
        <v/>
      </c>
      <c r="S347" s="140" t="str">
        <f>IF($N347="Complete",VLOOKUP($B347,'2C.Report TOS PostCall'!$B$2:$U$842,2,FALSE)," ")</f>
        <v xml:space="preserve"> </v>
      </c>
      <c r="T347" s="140" t="str">
        <f>IF($N347="Complete",VLOOKUP($B347,'2C.Report TOS PostCall'!$B$2:$U$842,4,FALSE)," ")</f>
        <v xml:space="preserve"> </v>
      </c>
      <c r="U347" s="140" t="str">
        <f>IF($N347="Complete",VLOOKUP($B347,'2C.Report TOS PostCall'!$B$2:$U$842,7,FALSE)," ")</f>
        <v xml:space="preserve"> </v>
      </c>
      <c r="V347" s="140" t="str">
        <f>IF($N347="Complete",VLOOKUP($B347,'2C.Report TOS PostCall'!$B$2:$U$842,5,FALSE)," ")</f>
        <v xml:space="preserve"> </v>
      </c>
      <c r="W347" s="140" t="str">
        <f>IF($N347="Complete",VLOOKUP($B347,'2C.Report TOS PostCall'!$B$2:$U$842,6,FALSE)," ")</f>
        <v xml:space="preserve"> </v>
      </c>
      <c r="X347" s="140" t="str">
        <f>IF($N347="Complete",VLOOKUP($B347,'2C.Report TOS PostCall'!$B$2:$U$842,8,FALSE)," ")</f>
        <v xml:space="preserve"> </v>
      </c>
      <c r="Y347" s="140" t="str">
        <f>IF($N347="Complete",VLOOKUP($B347,'2C.Report TOS PostCall'!$B$2:$U$842,9,FALSE)," ")</f>
        <v xml:space="preserve"> </v>
      </c>
      <c r="Z347" s="140" t="str">
        <f>IF($N347="Complete",VLOOKUP($B347,'2C.Report TOS PostCall'!$B$2:$U$842,11,FALSE)," ")</f>
        <v xml:space="preserve"> </v>
      </c>
      <c r="AA347" s="140" t="str">
        <f>IF($N347="Complete",VLOOKUP($B347,'2C.Report TOS PostCall'!$B$2:$U$842,12,FALSE)," ")</f>
        <v xml:space="preserve"> </v>
      </c>
      <c r="AB347" s="140" t="str">
        <f>IF($N347="Complete",VLOOKUP($B347,'2C.Report TOS PostCall'!$B$2:$U$842,13,FALSE)," ")</f>
        <v xml:space="preserve"> </v>
      </c>
      <c r="AC347" s="140" t="str">
        <f>IF($N347="Complete",VLOOKUP($B347,'2C.Report TOS PostCall'!$B$2:$U$842,14,FALSE)," ")</f>
        <v xml:space="preserve"> </v>
      </c>
      <c r="AD347" s="140" t="str">
        <f>IF($N347="Complete",VLOOKUP($B347,'2C.Report TOS PostCall'!$B$2:$U$842,16,FALSE)," ")</f>
        <v xml:space="preserve"> </v>
      </c>
      <c r="AE347" s="140" t="str">
        <f>IF($N347="Complete",VLOOKUP($B347,'2C.Report TOS PostCall'!$B$2:$U$842,15,FALSE)," ")</f>
        <v xml:space="preserve"> </v>
      </c>
      <c r="AF347" s="140" t="str">
        <f>IF($N347="Complete",VLOOKUP($B347,'2C.Report TOS PostCall'!$B$2:$U$842,17,FALSE)," ")</f>
        <v xml:space="preserve"> </v>
      </c>
    </row>
    <row r="348" spans="1:32">
      <c r="A348" s="18">
        <v>337</v>
      </c>
      <c r="B348" s="19"/>
      <c r="C348" s="19"/>
      <c r="D348" s="19"/>
      <c r="E348" s="22"/>
      <c r="F348" s="20"/>
      <c r="G348" s="20"/>
      <c r="H348" s="22"/>
      <c r="I348" s="20"/>
      <c r="J348" s="32"/>
      <c r="K348" s="32"/>
      <c r="L348" s="32"/>
      <c r="M348" s="22"/>
      <c r="N348" s="62"/>
      <c r="O348" s="140" t="str">
        <f>IF($N348="Complete",IF(NOT(ISBLANK(J348)),VLOOKUP(J348,'2D.Report SMS TYN'!$D$5:$J$1005,7,FALSE),""),"")</f>
        <v/>
      </c>
      <c r="P348" s="140" t="str">
        <f>IF($N348="Complete",IF(NOT(ISBLANK(K348)),VLOOKUP(K348,'2D.Report SMS TYN'!$D$5:$J$1005,7,FALSE),""),"")</f>
        <v/>
      </c>
      <c r="Q348" s="140" t="str">
        <f>IF($N348="Complete",IF(NOT(ISBLANK(L348)),VLOOKUP(L348,'2D.Report SMS TYN'!$D$5:$J$1005,7,FALSE),""),"")</f>
        <v/>
      </c>
      <c r="R348" s="140" t="str">
        <f>IF(N348="Complete",IF(COUNTIF($J$12:$J348,$J348)+COUNTIF($K$12:$K348,$J348)+COUNTIF($L$12:$L348,$J348)&gt;1,"Data Duplicate",""),"")</f>
        <v/>
      </c>
      <c r="S348" s="140" t="str">
        <f>IF($N348="Complete",VLOOKUP($B348,'2C.Report TOS PostCall'!$B$2:$U$842,2,FALSE)," ")</f>
        <v xml:space="preserve"> </v>
      </c>
      <c r="T348" s="140" t="str">
        <f>IF($N348="Complete",VLOOKUP($B348,'2C.Report TOS PostCall'!$B$2:$U$842,4,FALSE)," ")</f>
        <v xml:space="preserve"> </v>
      </c>
      <c r="U348" s="140" t="str">
        <f>IF($N348="Complete",VLOOKUP($B348,'2C.Report TOS PostCall'!$B$2:$U$842,7,FALSE)," ")</f>
        <v xml:space="preserve"> </v>
      </c>
      <c r="V348" s="140" t="str">
        <f>IF($N348="Complete",VLOOKUP($B348,'2C.Report TOS PostCall'!$B$2:$U$842,5,FALSE)," ")</f>
        <v xml:space="preserve"> </v>
      </c>
      <c r="W348" s="140" t="str">
        <f>IF($N348="Complete",VLOOKUP($B348,'2C.Report TOS PostCall'!$B$2:$U$842,6,FALSE)," ")</f>
        <v xml:space="preserve"> </v>
      </c>
      <c r="X348" s="140" t="str">
        <f>IF($N348="Complete",VLOOKUP($B348,'2C.Report TOS PostCall'!$B$2:$U$842,8,FALSE)," ")</f>
        <v xml:space="preserve"> </v>
      </c>
      <c r="Y348" s="140" t="str">
        <f>IF($N348="Complete",VLOOKUP($B348,'2C.Report TOS PostCall'!$B$2:$U$842,9,FALSE)," ")</f>
        <v xml:space="preserve"> </v>
      </c>
      <c r="Z348" s="140" t="str">
        <f>IF($N348="Complete",VLOOKUP($B348,'2C.Report TOS PostCall'!$B$2:$U$842,11,FALSE)," ")</f>
        <v xml:space="preserve"> </v>
      </c>
      <c r="AA348" s="140" t="str">
        <f>IF($N348="Complete",VLOOKUP($B348,'2C.Report TOS PostCall'!$B$2:$U$842,12,FALSE)," ")</f>
        <v xml:space="preserve"> </v>
      </c>
      <c r="AB348" s="140" t="str">
        <f>IF($N348="Complete",VLOOKUP($B348,'2C.Report TOS PostCall'!$B$2:$U$842,13,FALSE)," ")</f>
        <v xml:space="preserve"> </v>
      </c>
      <c r="AC348" s="140" t="str">
        <f>IF($N348="Complete",VLOOKUP($B348,'2C.Report TOS PostCall'!$B$2:$U$842,14,FALSE)," ")</f>
        <v xml:space="preserve"> </v>
      </c>
      <c r="AD348" s="140" t="str">
        <f>IF($N348="Complete",VLOOKUP($B348,'2C.Report TOS PostCall'!$B$2:$U$842,16,FALSE)," ")</f>
        <v xml:space="preserve"> </v>
      </c>
      <c r="AE348" s="140" t="str">
        <f>IF($N348="Complete",VLOOKUP($B348,'2C.Report TOS PostCall'!$B$2:$U$842,15,FALSE)," ")</f>
        <v xml:space="preserve"> </v>
      </c>
      <c r="AF348" s="140" t="str">
        <f>IF($N348="Complete",VLOOKUP($B348,'2C.Report TOS PostCall'!$B$2:$U$842,17,FALSE)," ")</f>
        <v xml:space="preserve"> </v>
      </c>
    </row>
    <row r="349" spans="1:32">
      <c r="A349" s="18">
        <v>338</v>
      </c>
      <c r="B349" s="19"/>
      <c r="C349" s="19"/>
      <c r="D349" s="19"/>
      <c r="E349" s="22"/>
      <c r="F349" s="20"/>
      <c r="G349" s="20"/>
      <c r="H349" s="22"/>
      <c r="I349" s="20"/>
      <c r="J349" s="32"/>
      <c r="K349" s="32"/>
      <c r="L349" s="32"/>
      <c r="M349" s="22"/>
      <c r="N349" s="62"/>
      <c r="O349" s="140" t="str">
        <f>IF($N349="Complete",IF(NOT(ISBLANK(J349)),VLOOKUP(J349,'2D.Report SMS TYN'!$D$5:$J$1005,7,FALSE),""),"")</f>
        <v/>
      </c>
      <c r="P349" s="140" t="str">
        <f>IF($N349="Complete",IF(NOT(ISBLANK(K349)),VLOOKUP(K349,'2D.Report SMS TYN'!$D$5:$J$1005,7,FALSE),""),"")</f>
        <v/>
      </c>
      <c r="Q349" s="140" t="str">
        <f>IF($N349="Complete",IF(NOT(ISBLANK(L349)),VLOOKUP(L349,'2D.Report SMS TYN'!$D$5:$J$1005,7,FALSE),""),"")</f>
        <v/>
      </c>
      <c r="R349" s="140" t="str">
        <f>IF(N349="Complete",IF(COUNTIF($J$12:$J349,$J349)+COUNTIF($K$12:$K349,$J349)+COUNTIF($L$12:$L349,$J349)&gt;1,"Data Duplicate",""),"")</f>
        <v/>
      </c>
      <c r="S349" s="140" t="str">
        <f>IF($N349="Complete",VLOOKUP($B349,'2C.Report TOS PostCall'!$B$2:$U$842,2,FALSE)," ")</f>
        <v xml:space="preserve"> </v>
      </c>
      <c r="T349" s="140" t="str">
        <f>IF($N349="Complete",VLOOKUP($B349,'2C.Report TOS PostCall'!$B$2:$U$842,4,FALSE)," ")</f>
        <v xml:space="preserve"> </v>
      </c>
      <c r="U349" s="140" t="str">
        <f>IF($N349="Complete",VLOOKUP($B349,'2C.Report TOS PostCall'!$B$2:$U$842,7,FALSE)," ")</f>
        <v xml:space="preserve"> </v>
      </c>
      <c r="V349" s="140" t="str">
        <f>IF($N349="Complete",VLOOKUP($B349,'2C.Report TOS PostCall'!$B$2:$U$842,5,FALSE)," ")</f>
        <v xml:space="preserve"> </v>
      </c>
      <c r="W349" s="140" t="str">
        <f>IF($N349="Complete",VLOOKUP($B349,'2C.Report TOS PostCall'!$B$2:$U$842,6,FALSE)," ")</f>
        <v xml:space="preserve"> </v>
      </c>
      <c r="X349" s="140" t="str">
        <f>IF($N349="Complete",VLOOKUP($B349,'2C.Report TOS PostCall'!$B$2:$U$842,8,FALSE)," ")</f>
        <v xml:space="preserve"> </v>
      </c>
      <c r="Y349" s="140" t="str">
        <f>IF($N349="Complete",VLOOKUP($B349,'2C.Report TOS PostCall'!$B$2:$U$842,9,FALSE)," ")</f>
        <v xml:space="preserve"> </v>
      </c>
      <c r="Z349" s="140" t="str">
        <f>IF($N349="Complete",VLOOKUP($B349,'2C.Report TOS PostCall'!$B$2:$U$842,11,FALSE)," ")</f>
        <v xml:space="preserve"> </v>
      </c>
      <c r="AA349" s="140" t="str">
        <f>IF($N349="Complete",VLOOKUP($B349,'2C.Report TOS PostCall'!$B$2:$U$842,12,FALSE)," ")</f>
        <v xml:space="preserve"> </v>
      </c>
      <c r="AB349" s="140" t="str">
        <f>IF($N349="Complete",VLOOKUP($B349,'2C.Report TOS PostCall'!$B$2:$U$842,13,FALSE)," ")</f>
        <v xml:space="preserve"> </v>
      </c>
      <c r="AC349" s="140" t="str">
        <f>IF($N349="Complete",VLOOKUP($B349,'2C.Report TOS PostCall'!$B$2:$U$842,14,FALSE)," ")</f>
        <v xml:space="preserve"> </v>
      </c>
      <c r="AD349" s="140" t="str">
        <f>IF($N349="Complete",VLOOKUP($B349,'2C.Report TOS PostCall'!$B$2:$U$842,16,FALSE)," ")</f>
        <v xml:space="preserve"> </v>
      </c>
      <c r="AE349" s="140" t="str">
        <f>IF($N349="Complete",VLOOKUP($B349,'2C.Report TOS PostCall'!$B$2:$U$842,15,FALSE)," ")</f>
        <v xml:space="preserve"> </v>
      </c>
      <c r="AF349" s="140" t="str">
        <f>IF($N349="Complete",VLOOKUP($B349,'2C.Report TOS PostCall'!$B$2:$U$842,17,FALSE)," ")</f>
        <v xml:space="preserve"> </v>
      </c>
    </row>
    <row r="350" spans="1:32">
      <c r="A350" s="18">
        <v>339</v>
      </c>
      <c r="B350" s="19"/>
      <c r="C350" s="19"/>
      <c r="D350" s="19"/>
      <c r="E350" s="22"/>
      <c r="F350" s="20"/>
      <c r="G350" s="20"/>
      <c r="H350" s="22"/>
      <c r="I350" s="20"/>
      <c r="J350" s="32"/>
      <c r="K350" s="32"/>
      <c r="L350" s="32"/>
      <c r="M350" s="22"/>
      <c r="N350" s="62"/>
      <c r="O350" s="140" t="str">
        <f>IF($N350="Complete",IF(NOT(ISBLANK(J350)),VLOOKUP(J350,'2D.Report SMS TYN'!$D$5:$J$1005,7,FALSE),""),"")</f>
        <v/>
      </c>
      <c r="P350" s="140" t="str">
        <f>IF($N350="Complete",IF(NOT(ISBLANK(K350)),VLOOKUP(K350,'2D.Report SMS TYN'!$D$5:$J$1005,7,FALSE),""),"")</f>
        <v/>
      </c>
      <c r="Q350" s="140" t="str">
        <f>IF($N350="Complete",IF(NOT(ISBLANK(L350)),VLOOKUP(L350,'2D.Report SMS TYN'!$D$5:$J$1005,7,FALSE),""),"")</f>
        <v/>
      </c>
      <c r="R350" s="140" t="str">
        <f>IF(N350="Complete",IF(COUNTIF($J$12:$J350,$J350)+COUNTIF($K$12:$K350,$J350)+COUNTIF($L$12:$L350,$J350)&gt;1,"Data Duplicate",""),"")</f>
        <v/>
      </c>
      <c r="S350" s="140" t="str">
        <f>IF($N350="Complete",VLOOKUP($B350,'2C.Report TOS PostCall'!$B$2:$U$842,2,FALSE)," ")</f>
        <v xml:space="preserve"> </v>
      </c>
      <c r="T350" s="140" t="str">
        <f>IF($N350="Complete",VLOOKUP($B350,'2C.Report TOS PostCall'!$B$2:$U$842,4,FALSE)," ")</f>
        <v xml:space="preserve"> </v>
      </c>
      <c r="U350" s="140" t="str">
        <f>IF($N350="Complete",VLOOKUP($B350,'2C.Report TOS PostCall'!$B$2:$U$842,7,FALSE)," ")</f>
        <v xml:space="preserve"> </v>
      </c>
      <c r="V350" s="140" t="str">
        <f>IF($N350="Complete",VLOOKUP($B350,'2C.Report TOS PostCall'!$B$2:$U$842,5,FALSE)," ")</f>
        <v xml:space="preserve"> </v>
      </c>
      <c r="W350" s="140" t="str">
        <f>IF($N350="Complete",VLOOKUP($B350,'2C.Report TOS PostCall'!$B$2:$U$842,6,FALSE)," ")</f>
        <v xml:space="preserve"> </v>
      </c>
      <c r="X350" s="140" t="str">
        <f>IF($N350="Complete",VLOOKUP($B350,'2C.Report TOS PostCall'!$B$2:$U$842,8,FALSE)," ")</f>
        <v xml:space="preserve"> </v>
      </c>
      <c r="Y350" s="140" t="str">
        <f>IF($N350="Complete",VLOOKUP($B350,'2C.Report TOS PostCall'!$B$2:$U$842,9,FALSE)," ")</f>
        <v xml:space="preserve"> </v>
      </c>
      <c r="Z350" s="140" t="str">
        <f>IF($N350="Complete",VLOOKUP($B350,'2C.Report TOS PostCall'!$B$2:$U$842,11,FALSE)," ")</f>
        <v xml:space="preserve"> </v>
      </c>
      <c r="AA350" s="140" t="str">
        <f>IF($N350="Complete",VLOOKUP($B350,'2C.Report TOS PostCall'!$B$2:$U$842,12,FALSE)," ")</f>
        <v xml:space="preserve"> </v>
      </c>
      <c r="AB350" s="140" t="str">
        <f>IF($N350="Complete",VLOOKUP($B350,'2C.Report TOS PostCall'!$B$2:$U$842,13,FALSE)," ")</f>
        <v xml:space="preserve"> </v>
      </c>
      <c r="AC350" s="140" t="str">
        <f>IF($N350="Complete",VLOOKUP($B350,'2C.Report TOS PostCall'!$B$2:$U$842,14,FALSE)," ")</f>
        <v xml:space="preserve"> </v>
      </c>
      <c r="AD350" s="140" t="str">
        <f>IF($N350="Complete",VLOOKUP($B350,'2C.Report TOS PostCall'!$B$2:$U$842,16,FALSE)," ")</f>
        <v xml:space="preserve"> </v>
      </c>
      <c r="AE350" s="140" t="str">
        <f>IF($N350="Complete",VLOOKUP($B350,'2C.Report TOS PostCall'!$B$2:$U$842,15,FALSE)," ")</f>
        <v xml:space="preserve"> </v>
      </c>
      <c r="AF350" s="140" t="str">
        <f>IF($N350="Complete",VLOOKUP($B350,'2C.Report TOS PostCall'!$B$2:$U$842,17,FALSE)," ")</f>
        <v xml:space="preserve"> </v>
      </c>
    </row>
    <row r="351" spans="1:32">
      <c r="A351" s="18">
        <v>340</v>
      </c>
      <c r="B351" s="19"/>
      <c r="C351" s="19"/>
      <c r="D351" s="19"/>
      <c r="E351" s="22"/>
      <c r="F351" s="20"/>
      <c r="G351" s="20"/>
      <c r="H351" s="22"/>
      <c r="I351" s="20"/>
      <c r="J351" s="32"/>
      <c r="K351" s="32"/>
      <c r="L351" s="32"/>
      <c r="M351" s="22"/>
      <c r="N351" s="62"/>
      <c r="O351" s="140" t="str">
        <f>IF($N351="Complete",IF(NOT(ISBLANK(J351)),VLOOKUP(J351,'2D.Report SMS TYN'!$D$5:$J$1005,7,FALSE),""),"")</f>
        <v/>
      </c>
      <c r="P351" s="140" t="str">
        <f>IF($N351="Complete",IF(NOT(ISBLANK(K351)),VLOOKUP(K351,'2D.Report SMS TYN'!$D$5:$J$1005,7,FALSE),""),"")</f>
        <v/>
      </c>
      <c r="Q351" s="140" t="str">
        <f>IF($N351="Complete",IF(NOT(ISBLANK(L351)),VLOOKUP(L351,'2D.Report SMS TYN'!$D$5:$J$1005,7,FALSE),""),"")</f>
        <v/>
      </c>
      <c r="R351" s="140" t="str">
        <f>IF(N351="Complete",IF(COUNTIF($J$12:$J351,$J351)+COUNTIF($K$12:$K351,$J351)+COUNTIF($L$12:$L351,$J351)&gt;1,"Data Duplicate",""),"")</f>
        <v/>
      </c>
      <c r="S351" s="140" t="str">
        <f>IF($N351="Complete",VLOOKUP($B351,'2C.Report TOS PostCall'!$B$2:$U$842,2,FALSE)," ")</f>
        <v xml:space="preserve"> </v>
      </c>
      <c r="T351" s="140" t="str">
        <f>IF($N351="Complete",VLOOKUP($B351,'2C.Report TOS PostCall'!$B$2:$U$842,4,FALSE)," ")</f>
        <v xml:space="preserve"> </v>
      </c>
      <c r="U351" s="140" t="str">
        <f>IF($N351="Complete",VLOOKUP($B351,'2C.Report TOS PostCall'!$B$2:$U$842,7,FALSE)," ")</f>
        <v xml:space="preserve"> </v>
      </c>
      <c r="V351" s="140" t="str">
        <f>IF($N351="Complete",VLOOKUP($B351,'2C.Report TOS PostCall'!$B$2:$U$842,5,FALSE)," ")</f>
        <v xml:space="preserve"> </v>
      </c>
      <c r="W351" s="140" t="str">
        <f>IF($N351="Complete",VLOOKUP($B351,'2C.Report TOS PostCall'!$B$2:$U$842,6,FALSE)," ")</f>
        <v xml:space="preserve"> </v>
      </c>
      <c r="X351" s="140" t="str">
        <f>IF($N351="Complete",VLOOKUP($B351,'2C.Report TOS PostCall'!$B$2:$U$842,8,FALSE)," ")</f>
        <v xml:space="preserve"> </v>
      </c>
      <c r="Y351" s="140" t="str">
        <f>IF($N351="Complete",VLOOKUP($B351,'2C.Report TOS PostCall'!$B$2:$U$842,9,FALSE)," ")</f>
        <v xml:space="preserve"> </v>
      </c>
      <c r="Z351" s="140" t="str">
        <f>IF($N351="Complete",VLOOKUP($B351,'2C.Report TOS PostCall'!$B$2:$U$842,11,FALSE)," ")</f>
        <v xml:space="preserve"> </v>
      </c>
      <c r="AA351" s="140" t="str">
        <f>IF($N351="Complete",VLOOKUP($B351,'2C.Report TOS PostCall'!$B$2:$U$842,12,FALSE)," ")</f>
        <v xml:space="preserve"> </v>
      </c>
      <c r="AB351" s="140" t="str">
        <f>IF($N351="Complete",VLOOKUP($B351,'2C.Report TOS PostCall'!$B$2:$U$842,13,FALSE)," ")</f>
        <v xml:space="preserve"> </v>
      </c>
      <c r="AC351" s="140" t="str">
        <f>IF($N351="Complete",VLOOKUP($B351,'2C.Report TOS PostCall'!$B$2:$U$842,14,FALSE)," ")</f>
        <v xml:space="preserve"> </v>
      </c>
      <c r="AD351" s="140" t="str">
        <f>IF($N351="Complete",VLOOKUP($B351,'2C.Report TOS PostCall'!$B$2:$U$842,16,FALSE)," ")</f>
        <v xml:space="preserve"> </v>
      </c>
      <c r="AE351" s="140" t="str">
        <f>IF($N351="Complete",VLOOKUP($B351,'2C.Report TOS PostCall'!$B$2:$U$842,15,FALSE)," ")</f>
        <v xml:space="preserve"> </v>
      </c>
      <c r="AF351" s="140" t="str">
        <f>IF($N351="Complete",VLOOKUP($B351,'2C.Report TOS PostCall'!$B$2:$U$842,17,FALSE)," ")</f>
        <v xml:space="preserve"> </v>
      </c>
    </row>
    <row r="352" spans="1:32">
      <c r="A352" s="18">
        <v>341</v>
      </c>
      <c r="B352" s="19"/>
      <c r="C352" s="19"/>
      <c r="D352" s="19"/>
      <c r="E352" s="22"/>
      <c r="F352" s="20"/>
      <c r="G352" s="20"/>
      <c r="H352" s="22"/>
      <c r="I352" s="20"/>
      <c r="J352" s="32"/>
      <c r="K352" s="32"/>
      <c r="L352" s="32"/>
      <c r="M352" s="22"/>
      <c r="N352" s="62"/>
      <c r="O352" s="140" t="str">
        <f>IF($N352="Complete",IF(NOT(ISBLANK(J352)),VLOOKUP(J352,'2D.Report SMS TYN'!$D$5:$J$1005,7,FALSE),""),"")</f>
        <v/>
      </c>
      <c r="P352" s="140" t="str">
        <f>IF($N352="Complete",IF(NOT(ISBLANK(K352)),VLOOKUP(K352,'2D.Report SMS TYN'!$D$5:$J$1005,7,FALSE),""),"")</f>
        <v/>
      </c>
      <c r="Q352" s="140" t="str">
        <f>IF($N352="Complete",IF(NOT(ISBLANK(L352)),VLOOKUP(L352,'2D.Report SMS TYN'!$D$5:$J$1005,7,FALSE),""),"")</f>
        <v/>
      </c>
      <c r="R352" s="140" t="str">
        <f>IF(N352="Complete",IF(COUNTIF($J$12:$J352,$J352)+COUNTIF($K$12:$K352,$J352)+COUNTIF($L$12:$L352,$J352)&gt;1,"Data Duplicate",""),"")</f>
        <v/>
      </c>
      <c r="S352" s="140" t="str">
        <f>IF($N352="Complete",VLOOKUP($B352,'2C.Report TOS PostCall'!$B$2:$U$842,2,FALSE)," ")</f>
        <v xml:space="preserve"> </v>
      </c>
      <c r="T352" s="140" t="str">
        <f>IF($N352="Complete",VLOOKUP($B352,'2C.Report TOS PostCall'!$B$2:$U$842,4,FALSE)," ")</f>
        <v xml:space="preserve"> </v>
      </c>
      <c r="U352" s="140" t="str">
        <f>IF($N352="Complete",VLOOKUP($B352,'2C.Report TOS PostCall'!$B$2:$U$842,7,FALSE)," ")</f>
        <v xml:space="preserve"> </v>
      </c>
      <c r="V352" s="140" t="str">
        <f>IF($N352="Complete",VLOOKUP($B352,'2C.Report TOS PostCall'!$B$2:$U$842,5,FALSE)," ")</f>
        <v xml:space="preserve"> </v>
      </c>
      <c r="W352" s="140" t="str">
        <f>IF($N352="Complete",VLOOKUP($B352,'2C.Report TOS PostCall'!$B$2:$U$842,6,FALSE)," ")</f>
        <v xml:space="preserve"> </v>
      </c>
      <c r="X352" s="140" t="str">
        <f>IF($N352="Complete",VLOOKUP($B352,'2C.Report TOS PostCall'!$B$2:$U$842,8,FALSE)," ")</f>
        <v xml:space="preserve"> </v>
      </c>
      <c r="Y352" s="140" t="str">
        <f>IF($N352="Complete",VLOOKUP($B352,'2C.Report TOS PostCall'!$B$2:$U$842,9,FALSE)," ")</f>
        <v xml:space="preserve"> </v>
      </c>
      <c r="Z352" s="140" t="str">
        <f>IF($N352="Complete",VLOOKUP($B352,'2C.Report TOS PostCall'!$B$2:$U$842,11,FALSE)," ")</f>
        <v xml:space="preserve"> </v>
      </c>
      <c r="AA352" s="140" t="str">
        <f>IF($N352="Complete",VLOOKUP($B352,'2C.Report TOS PostCall'!$B$2:$U$842,12,FALSE)," ")</f>
        <v xml:space="preserve"> </v>
      </c>
      <c r="AB352" s="140" t="str">
        <f>IF($N352="Complete",VLOOKUP($B352,'2C.Report TOS PostCall'!$B$2:$U$842,13,FALSE)," ")</f>
        <v xml:space="preserve"> </v>
      </c>
      <c r="AC352" s="140" t="str">
        <f>IF($N352="Complete",VLOOKUP($B352,'2C.Report TOS PostCall'!$B$2:$U$842,14,FALSE)," ")</f>
        <v xml:space="preserve"> </v>
      </c>
      <c r="AD352" s="140" t="str">
        <f>IF($N352="Complete",VLOOKUP($B352,'2C.Report TOS PostCall'!$B$2:$U$842,16,FALSE)," ")</f>
        <v xml:space="preserve"> </v>
      </c>
      <c r="AE352" s="140" t="str">
        <f>IF($N352="Complete",VLOOKUP($B352,'2C.Report TOS PostCall'!$B$2:$U$842,15,FALSE)," ")</f>
        <v xml:space="preserve"> </v>
      </c>
      <c r="AF352" s="140" t="str">
        <f>IF($N352="Complete",VLOOKUP($B352,'2C.Report TOS PostCall'!$B$2:$U$842,17,FALSE)," ")</f>
        <v xml:space="preserve"> </v>
      </c>
    </row>
    <row r="353" spans="1:32">
      <c r="A353" s="18">
        <v>342</v>
      </c>
      <c r="B353" s="19"/>
      <c r="C353" s="19"/>
      <c r="D353" s="19"/>
      <c r="E353" s="22"/>
      <c r="F353" s="20"/>
      <c r="G353" s="20"/>
      <c r="H353" s="22"/>
      <c r="I353" s="20"/>
      <c r="J353" s="32"/>
      <c r="K353" s="32"/>
      <c r="L353" s="32"/>
      <c r="M353" s="22"/>
      <c r="N353" s="62"/>
      <c r="O353" s="140" t="str">
        <f>IF($N353="Complete",IF(NOT(ISBLANK(J353)),VLOOKUP(J353,'2D.Report SMS TYN'!$D$5:$J$1005,7,FALSE),""),"")</f>
        <v/>
      </c>
      <c r="P353" s="140" t="str">
        <f>IF($N353="Complete",IF(NOT(ISBLANK(K353)),VLOOKUP(K353,'2D.Report SMS TYN'!$D$5:$J$1005,7,FALSE),""),"")</f>
        <v/>
      </c>
      <c r="Q353" s="140" t="str">
        <f>IF($N353="Complete",IF(NOT(ISBLANK(L353)),VLOOKUP(L353,'2D.Report SMS TYN'!$D$5:$J$1005,7,FALSE),""),"")</f>
        <v/>
      </c>
      <c r="R353" s="140" t="str">
        <f>IF(N353="Complete",IF(COUNTIF($J$12:$J353,$J353)+COUNTIF($K$12:$K353,$J353)+COUNTIF($L$12:$L353,$J353)&gt;1,"Data Duplicate",""),"")</f>
        <v/>
      </c>
      <c r="S353" s="140" t="str">
        <f>IF($N353="Complete",VLOOKUP($B353,'2C.Report TOS PostCall'!$B$2:$U$842,2,FALSE)," ")</f>
        <v xml:space="preserve"> </v>
      </c>
      <c r="T353" s="140" t="str">
        <f>IF($N353="Complete",VLOOKUP($B353,'2C.Report TOS PostCall'!$B$2:$U$842,4,FALSE)," ")</f>
        <v xml:space="preserve"> </v>
      </c>
      <c r="U353" s="140" t="str">
        <f>IF($N353="Complete",VLOOKUP($B353,'2C.Report TOS PostCall'!$B$2:$U$842,7,FALSE)," ")</f>
        <v xml:space="preserve"> </v>
      </c>
      <c r="V353" s="140" t="str">
        <f>IF($N353="Complete",VLOOKUP($B353,'2C.Report TOS PostCall'!$B$2:$U$842,5,FALSE)," ")</f>
        <v xml:space="preserve"> </v>
      </c>
      <c r="W353" s="140" t="str">
        <f>IF($N353="Complete",VLOOKUP($B353,'2C.Report TOS PostCall'!$B$2:$U$842,6,FALSE)," ")</f>
        <v xml:space="preserve"> </v>
      </c>
      <c r="X353" s="140" t="str">
        <f>IF($N353="Complete",VLOOKUP($B353,'2C.Report TOS PostCall'!$B$2:$U$842,8,FALSE)," ")</f>
        <v xml:space="preserve"> </v>
      </c>
      <c r="Y353" s="140" t="str">
        <f>IF($N353="Complete",VLOOKUP($B353,'2C.Report TOS PostCall'!$B$2:$U$842,9,FALSE)," ")</f>
        <v xml:space="preserve"> </v>
      </c>
      <c r="Z353" s="140" t="str">
        <f>IF($N353="Complete",VLOOKUP($B353,'2C.Report TOS PostCall'!$B$2:$U$842,11,FALSE)," ")</f>
        <v xml:space="preserve"> </v>
      </c>
      <c r="AA353" s="140" t="str">
        <f>IF($N353="Complete",VLOOKUP($B353,'2C.Report TOS PostCall'!$B$2:$U$842,12,FALSE)," ")</f>
        <v xml:space="preserve"> </v>
      </c>
      <c r="AB353" s="140" t="str">
        <f>IF($N353="Complete",VLOOKUP($B353,'2C.Report TOS PostCall'!$B$2:$U$842,13,FALSE)," ")</f>
        <v xml:space="preserve"> </v>
      </c>
      <c r="AC353" s="140" t="str">
        <f>IF($N353="Complete",VLOOKUP($B353,'2C.Report TOS PostCall'!$B$2:$U$842,14,FALSE)," ")</f>
        <v xml:space="preserve"> </v>
      </c>
      <c r="AD353" s="140" t="str">
        <f>IF($N353="Complete",VLOOKUP($B353,'2C.Report TOS PostCall'!$B$2:$U$842,16,FALSE)," ")</f>
        <v xml:space="preserve"> </v>
      </c>
      <c r="AE353" s="140" t="str">
        <f>IF($N353="Complete",VLOOKUP($B353,'2C.Report TOS PostCall'!$B$2:$U$842,15,FALSE)," ")</f>
        <v xml:space="preserve"> </v>
      </c>
      <c r="AF353" s="140" t="str">
        <f>IF($N353="Complete",VLOOKUP($B353,'2C.Report TOS PostCall'!$B$2:$U$842,17,FALSE)," ")</f>
        <v xml:space="preserve"> </v>
      </c>
    </row>
    <row r="354" spans="1:32">
      <c r="A354" s="18">
        <v>343</v>
      </c>
      <c r="B354" s="19"/>
      <c r="C354" s="19"/>
      <c r="D354" s="19"/>
      <c r="E354" s="22"/>
      <c r="F354" s="20"/>
      <c r="G354" s="20"/>
      <c r="H354" s="22"/>
      <c r="I354" s="20"/>
      <c r="J354" s="32"/>
      <c r="K354" s="32"/>
      <c r="L354" s="32"/>
      <c r="M354" s="22"/>
      <c r="N354" s="62"/>
      <c r="O354" s="140" t="str">
        <f>IF($N354="Complete",IF(NOT(ISBLANK(J354)),VLOOKUP(J354,'2D.Report SMS TYN'!$D$5:$J$1005,7,FALSE),""),"")</f>
        <v/>
      </c>
      <c r="P354" s="140" t="str">
        <f>IF($N354="Complete",IF(NOT(ISBLANK(K354)),VLOOKUP(K354,'2D.Report SMS TYN'!$D$5:$J$1005,7,FALSE),""),"")</f>
        <v/>
      </c>
      <c r="Q354" s="140" t="str">
        <f>IF($N354="Complete",IF(NOT(ISBLANK(L354)),VLOOKUP(L354,'2D.Report SMS TYN'!$D$5:$J$1005,7,FALSE),""),"")</f>
        <v/>
      </c>
      <c r="R354" s="140" t="str">
        <f>IF(N354="Complete",IF(COUNTIF($J$12:$J354,$J354)+COUNTIF($K$12:$K354,$J354)+COUNTIF($L$12:$L354,$J354)&gt;1,"Data Duplicate",""),"")</f>
        <v/>
      </c>
      <c r="S354" s="140" t="str">
        <f>IF($N354="Complete",VLOOKUP($B354,'2C.Report TOS PostCall'!$B$2:$U$842,2,FALSE)," ")</f>
        <v xml:space="preserve"> </v>
      </c>
      <c r="T354" s="140" t="str">
        <f>IF($N354="Complete",VLOOKUP($B354,'2C.Report TOS PostCall'!$B$2:$U$842,4,FALSE)," ")</f>
        <v xml:space="preserve"> </v>
      </c>
      <c r="U354" s="140" t="str">
        <f>IF($N354="Complete",VLOOKUP($B354,'2C.Report TOS PostCall'!$B$2:$U$842,7,FALSE)," ")</f>
        <v xml:space="preserve"> </v>
      </c>
      <c r="V354" s="140" t="str">
        <f>IF($N354="Complete",VLOOKUP($B354,'2C.Report TOS PostCall'!$B$2:$U$842,5,FALSE)," ")</f>
        <v xml:space="preserve"> </v>
      </c>
      <c r="W354" s="140" t="str">
        <f>IF($N354="Complete",VLOOKUP($B354,'2C.Report TOS PostCall'!$B$2:$U$842,6,FALSE)," ")</f>
        <v xml:space="preserve"> </v>
      </c>
      <c r="X354" s="140" t="str">
        <f>IF($N354="Complete",VLOOKUP($B354,'2C.Report TOS PostCall'!$B$2:$U$842,8,FALSE)," ")</f>
        <v xml:space="preserve"> </v>
      </c>
      <c r="Y354" s="140" t="str">
        <f>IF($N354="Complete",VLOOKUP($B354,'2C.Report TOS PostCall'!$B$2:$U$842,9,FALSE)," ")</f>
        <v xml:space="preserve"> </v>
      </c>
      <c r="Z354" s="140" t="str">
        <f>IF($N354="Complete",VLOOKUP($B354,'2C.Report TOS PostCall'!$B$2:$U$842,11,FALSE)," ")</f>
        <v xml:space="preserve"> </v>
      </c>
      <c r="AA354" s="140" t="str">
        <f>IF($N354="Complete",VLOOKUP($B354,'2C.Report TOS PostCall'!$B$2:$U$842,12,FALSE)," ")</f>
        <v xml:space="preserve"> </v>
      </c>
      <c r="AB354" s="140" t="str">
        <f>IF($N354="Complete",VLOOKUP($B354,'2C.Report TOS PostCall'!$B$2:$U$842,13,FALSE)," ")</f>
        <v xml:space="preserve"> </v>
      </c>
      <c r="AC354" s="140" t="str">
        <f>IF($N354="Complete",VLOOKUP($B354,'2C.Report TOS PostCall'!$B$2:$U$842,14,FALSE)," ")</f>
        <v xml:space="preserve"> </v>
      </c>
      <c r="AD354" s="140" t="str">
        <f>IF($N354="Complete",VLOOKUP($B354,'2C.Report TOS PostCall'!$B$2:$U$842,16,FALSE)," ")</f>
        <v xml:space="preserve"> </v>
      </c>
      <c r="AE354" s="140" t="str">
        <f>IF($N354="Complete",VLOOKUP($B354,'2C.Report TOS PostCall'!$B$2:$U$842,15,FALSE)," ")</f>
        <v xml:space="preserve"> </v>
      </c>
      <c r="AF354" s="140" t="str">
        <f>IF($N354="Complete",VLOOKUP($B354,'2C.Report TOS PostCall'!$B$2:$U$842,17,FALSE)," ")</f>
        <v xml:space="preserve"> </v>
      </c>
    </row>
    <row r="355" spans="1:32">
      <c r="A355" s="18">
        <v>344</v>
      </c>
      <c r="B355" s="19"/>
      <c r="C355" s="19"/>
      <c r="D355" s="19"/>
      <c r="E355" s="22"/>
      <c r="F355" s="20"/>
      <c r="G355" s="20"/>
      <c r="H355" s="22"/>
      <c r="I355" s="20"/>
      <c r="J355" s="32"/>
      <c r="K355" s="32"/>
      <c r="L355" s="32"/>
      <c r="M355" s="22"/>
      <c r="N355" s="62"/>
      <c r="O355" s="140" t="str">
        <f>IF($N355="Complete",IF(NOT(ISBLANK(J355)),VLOOKUP(J355,'2D.Report SMS TYN'!$D$5:$J$1005,7,FALSE),""),"")</f>
        <v/>
      </c>
      <c r="P355" s="140" t="str">
        <f>IF($N355="Complete",IF(NOT(ISBLANK(K355)),VLOOKUP(K355,'2D.Report SMS TYN'!$D$5:$J$1005,7,FALSE),""),"")</f>
        <v/>
      </c>
      <c r="Q355" s="140" t="str">
        <f>IF($N355="Complete",IF(NOT(ISBLANK(L355)),VLOOKUP(L355,'2D.Report SMS TYN'!$D$5:$J$1005,7,FALSE),""),"")</f>
        <v/>
      </c>
      <c r="R355" s="140" t="str">
        <f>IF(N355="Complete",IF(COUNTIF($J$12:$J355,$J355)+COUNTIF($K$12:$K355,$J355)+COUNTIF($L$12:$L355,$J355)&gt;1,"Data Duplicate",""),"")</f>
        <v/>
      </c>
      <c r="S355" s="140" t="str">
        <f>IF($N355="Complete",VLOOKUP($B355,'2C.Report TOS PostCall'!$B$2:$U$842,2,FALSE)," ")</f>
        <v xml:space="preserve"> </v>
      </c>
      <c r="T355" s="140" t="str">
        <f>IF($N355="Complete",VLOOKUP($B355,'2C.Report TOS PostCall'!$B$2:$U$842,4,FALSE)," ")</f>
        <v xml:space="preserve"> </v>
      </c>
      <c r="U355" s="140" t="str">
        <f>IF($N355="Complete",VLOOKUP($B355,'2C.Report TOS PostCall'!$B$2:$U$842,7,FALSE)," ")</f>
        <v xml:space="preserve"> </v>
      </c>
      <c r="V355" s="140" t="str">
        <f>IF($N355="Complete",VLOOKUP($B355,'2C.Report TOS PostCall'!$B$2:$U$842,5,FALSE)," ")</f>
        <v xml:space="preserve"> </v>
      </c>
      <c r="W355" s="140" t="str">
        <f>IF($N355="Complete",VLOOKUP($B355,'2C.Report TOS PostCall'!$B$2:$U$842,6,FALSE)," ")</f>
        <v xml:space="preserve"> </v>
      </c>
      <c r="X355" s="140" t="str">
        <f>IF($N355="Complete",VLOOKUP($B355,'2C.Report TOS PostCall'!$B$2:$U$842,8,FALSE)," ")</f>
        <v xml:space="preserve"> </v>
      </c>
      <c r="Y355" s="140" t="str">
        <f>IF($N355="Complete",VLOOKUP($B355,'2C.Report TOS PostCall'!$B$2:$U$842,9,FALSE)," ")</f>
        <v xml:space="preserve"> </v>
      </c>
      <c r="Z355" s="140" t="str">
        <f>IF($N355="Complete",VLOOKUP($B355,'2C.Report TOS PostCall'!$B$2:$U$842,11,FALSE)," ")</f>
        <v xml:space="preserve"> </v>
      </c>
      <c r="AA355" s="140" t="str">
        <f>IF($N355="Complete",VLOOKUP($B355,'2C.Report TOS PostCall'!$B$2:$U$842,12,FALSE)," ")</f>
        <v xml:space="preserve"> </v>
      </c>
      <c r="AB355" s="140" t="str">
        <f>IF($N355="Complete",VLOOKUP($B355,'2C.Report TOS PostCall'!$B$2:$U$842,13,FALSE)," ")</f>
        <v xml:space="preserve"> </v>
      </c>
      <c r="AC355" s="140" t="str">
        <f>IF($N355="Complete",VLOOKUP($B355,'2C.Report TOS PostCall'!$B$2:$U$842,14,FALSE)," ")</f>
        <v xml:space="preserve"> </v>
      </c>
      <c r="AD355" s="140" t="str">
        <f>IF($N355="Complete",VLOOKUP($B355,'2C.Report TOS PostCall'!$B$2:$U$842,16,FALSE)," ")</f>
        <v xml:space="preserve"> </v>
      </c>
      <c r="AE355" s="140" t="str">
        <f>IF($N355="Complete",VLOOKUP($B355,'2C.Report TOS PostCall'!$B$2:$U$842,15,FALSE)," ")</f>
        <v xml:space="preserve"> </v>
      </c>
      <c r="AF355" s="140" t="str">
        <f>IF($N355="Complete",VLOOKUP($B355,'2C.Report TOS PostCall'!$B$2:$U$842,17,FALSE)," ")</f>
        <v xml:space="preserve"> </v>
      </c>
    </row>
    <row r="356" spans="1:32">
      <c r="A356" s="18">
        <v>345</v>
      </c>
      <c r="B356" s="19"/>
      <c r="C356" s="19"/>
      <c r="D356" s="19"/>
      <c r="E356" s="22"/>
      <c r="F356" s="20"/>
      <c r="G356" s="20"/>
      <c r="H356" s="22"/>
      <c r="I356" s="20"/>
      <c r="J356" s="32"/>
      <c r="K356" s="32"/>
      <c r="L356" s="32"/>
      <c r="M356" s="22"/>
      <c r="N356" s="62"/>
      <c r="O356" s="140" t="str">
        <f>IF($N356="Complete",IF(NOT(ISBLANK(J356)),VLOOKUP(J356,'2D.Report SMS TYN'!$D$5:$J$1005,7,FALSE),""),"")</f>
        <v/>
      </c>
      <c r="P356" s="140" t="str">
        <f>IF($N356="Complete",IF(NOT(ISBLANK(K356)),VLOOKUP(K356,'2D.Report SMS TYN'!$D$5:$J$1005,7,FALSE),""),"")</f>
        <v/>
      </c>
      <c r="Q356" s="140" t="str">
        <f>IF($N356="Complete",IF(NOT(ISBLANK(L356)),VLOOKUP(L356,'2D.Report SMS TYN'!$D$5:$J$1005,7,FALSE),""),"")</f>
        <v/>
      </c>
      <c r="R356" s="140" t="str">
        <f>IF(N356="Complete",IF(COUNTIF($J$12:$J356,$J356)+COUNTIF($K$12:$K356,$J356)+COUNTIF($L$12:$L356,$J356)&gt;1,"Data Duplicate",""),"")</f>
        <v/>
      </c>
      <c r="S356" s="140" t="str">
        <f>IF($N356="Complete",VLOOKUP($B356,'2C.Report TOS PostCall'!$B$2:$U$842,2,FALSE)," ")</f>
        <v xml:space="preserve"> </v>
      </c>
      <c r="T356" s="140" t="str">
        <f>IF($N356="Complete",VLOOKUP($B356,'2C.Report TOS PostCall'!$B$2:$U$842,4,FALSE)," ")</f>
        <v xml:space="preserve"> </v>
      </c>
      <c r="U356" s="140" t="str">
        <f>IF($N356="Complete",VLOOKUP($B356,'2C.Report TOS PostCall'!$B$2:$U$842,7,FALSE)," ")</f>
        <v xml:space="preserve"> </v>
      </c>
      <c r="V356" s="140" t="str">
        <f>IF($N356="Complete",VLOOKUP($B356,'2C.Report TOS PostCall'!$B$2:$U$842,5,FALSE)," ")</f>
        <v xml:space="preserve"> </v>
      </c>
      <c r="W356" s="140" t="str">
        <f>IF($N356="Complete",VLOOKUP($B356,'2C.Report TOS PostCall'!$B$2:$U$842,6,FALSE)," ")</f>
        <v xml:space="preserve"> </v>
      </c>
      <c r="X356" s="140" t="str">
        <f>IF($N356="Complete",VLOOKUP($B356,'2C.Report TOS PostCall'!$B$2:$U$842,8,FALSE)," ")</f>
        <v xml:space="preserve"> </v>
      </c>
      <c r="Y356" s="140" t="str">
        <f>IF($N356="Complete",VLOOKUP($B356,'2C.Report TOS PostCall'!$B$2:$U$842,9,FALSE)," ")</f>
        <v xml:space="preserve"> </v>
      </c>
      <c r="Z356" s="140" t="str">
        <f>IF($N356="Complete",VLOOKUP($B356,'2C.Report TOS PostCall'!$B$2:$U$842,11,FALSE)," ")</f>
        <v xml:space="preserve"> </v>
      </c>
      <c r="AA356" s="140" t="str">
        <f>IF($N356="Complete",VLOOKUP($B356,'2C.Report TOS PostCall'!$B$2:$U$842,12,FALSE)," ")</f>
        <v xml:space="preserve"> </v>
      </c>
      <c r="AB356" s="140" t="str">
        <f>IF($N356="Complete",VLOOKUP($B356,'2C.Report TOS PostCall'!$B$2:$U$842,13,FALSE)," ")</f>
        <v xml:space="preserve"> </v>
      </c>
      <c r="AC356" s="140" t="str">
        <f>IF($N356="Complete",VLOOKUP($B356,'2C.Report TOS PostCall'!$B$2:$U$842,14,FALSE)," ")</f>
        <v xml:space="preserve"> </v>
      </c>
      <c r="AD356" s="140" t="str">
        <f>IF($N356="Complete",VLOOKUP($B356,'2C.Report TOS PostCall'!$B$2:$U$842,16,FALSE)," ")</f>
        <v xml:space="preserve"> </v>
      </c>
      <c r="AE356" s="140" t="str">
        <f>IF($N356="Complete",VLOOKUP($B356,'2C.Report TOS PostCall'!$B$2:$U$842,15,FALSE)," ")</f>
        <v xml:space="preserve"> </v>
      </c>
      <c r="AF356" s="140" t="str">
        <f>IF($N356="Complete",VLOOKUP($B356,'2C.Report TOS PostCall'!$B$2:$U$842,17,FALSE)," ")</f>
        <v xml:space="preserve"> </v>
      </c>
    </row>
    <row r="357" spans="1:32">
      <c r="A357" s="18">
        <v>346</v>
      </c>
      <c r="B357" s="19"/>
      <c r="C357" s="19"/>
      <c r="D357" s="19"/>
      <c r="E357" s="22"/>
      <c r="F357" s="20"/>
      <c r="G357" s="20"/>
      <c r="H357" s="22"/>
      <c r="I357" s="20"/>
      <c r="J357" s="32"/>
      <c r="K357" s="32"/>
      <c r="L357" s="32"/>
      <c r="M357" s="22"/>
      <c r="N357" s="62"/>
      <c r="O357" s="140" t="str">
        <f>IF($N357="Complete",IF(NOT(ISBLANK(J357)),VLOOKUP(J357,'2D.Report SMS TYN'!$D$5:$J$1005,7,FALSE),""),"")</f>
        <v/>
      </c>
      <c r="P357" s="140" t="str">
        <f>IF($N357="Complete",IF(NOT(ISBLANK(K357)),VLOOKUP(K357,'2D.Report SMS TYN'!$D$5:$J$1005,7,FALSE),""),"")</f>
        <v/>
      </c>
      <c r="Q357" s="140" t="str">
        <f>IF($N357="Complete",IF(NOT(ISBLANK(L357)),VLOOKUP(L357,'2D.Report SMS TYN'!$D$5:$J$1005,7,FALSE),""),"")</f>
        <v/>
      </c>
      <c r="R357" s="140" t="str">
        <f>IF(N357="Complete",IF(COUNTIF($J$12:$J357,$J357)+COUNTIF($K$12:$K357,$J357)+COUNTIF($L$12:$L357,$J357)&gt;1,"Data Duplicate",""),"")</f>
        <v/>
      </c>
      <c r="S357" s="140" t="str">
        <f>IF($N357="Complete",VLOOKUP($B357,'2C.Report TOS PostCall'!$B$2:$U$842,2,FALSE)," ")</f>
        <v xml:space="preserve"> </v>
      </c>
      <c r="T357" s="140" t="str">
        <f>IF($N357="Complete",VLOOKUP($B357,'2C.Report TOS PostCall'!$B$2:$U$842,4,FALSE)," ")</f>
        <v xml:space="preserve"> </v>
      </c>
      <c r="U357" s="140" t="str">
        <f>IF($N357="Complete",VLOOKUP($B357,'2C.Report TOS PostCall'!$B$2:$U$842,7,FALSE)," ")</f>
        <v xml:space="preserve"> </v>
      </c>
      <c r="V357" s="140" t="str">
        <f>IF($N357="Complete",VLOOKUP($B357,'2C.Report TOS PostCall'!$B$2:$U$842,5,FALSE)," ")</f>
        <v xml:space="preserve"> </v>
      </c>
      <c r="W357" s="140" t="str">
        <f>IF($N357="Complete",VLOOKUP($B357,'2C.Report TOS PostCall'!$B$2:$U$842,6,FALSE)," ")</f>
        <v xml:space="preserve"> </v>
      </c>
      <c r="X357" s="140" t="str">
        <f>IF($N357="Complete",VLOOKUP($B357,'2C.Report TOS PostCall'!$B$2:$U$842,8,FALSE)," ")</f>
        <v xml:space="preserve"> </v>
      </c>
      <c r="Y357" s="140" t="str">
        <f>IF($N357="Complete",VLOOKUP($B357,'2C.Report TOS PostCall'!$B$2:$U$842,9,FALSE)," ")</f>
        <v xml:space="preserve"> </v>
      </c>
      <c r="Z357" s="140" t="str">
        <f>IF($N357="Complete",VLOOKUP($B357,'2C.Report TOS PostCall'!$B$2:$U$842,11,FALSE)," ")</f>
        <v xml:space="preserve"> </v>
      </c>
      <c r="AA357" s="140" t="str">
        <f>IF($N357="Complete",VLOOKUP($B357,'2C.Report TOS PostCall'!$B$2:$U$842,12,FALSE)," ")</f>
        <v xml:space="preserve"> </v>
      </c>
      <c r="AB357" s="140" t="str">
        <f>IF($N357="Complete",VLOOKUP($B357,'2C.Report TOS PostCall'!$B$2:$U$842,13,FALSE)," ")</f>
        <v xml:space="preserve"> </v>
      </c>
      <c r="AC357" s="140" t="str">
        <f>IF($N357="Complete",VLOOKUP($B357,'2C.Report TOS PostCall'!$B$2:$U$842,14,FALSE)," ")</f>
        <v xml:space="preserve"> </v>
      </c>
      <c r="AD357" s="140" t="str">
        <f>IF($N357="Complete",VLOOKUP($B357,'2C.Report TOS PostCall'!$B$2:$U$842,16,FALSE)," ")</f>
        <v xml:space="preserve"> </v>
      </c>
      <c r="AE357" s="140" t="str">
        <f>IF($N357="Complete",VLOOKUP($B357,'2C.Report TOS PostCall'!$B$2:$U$842,15,FALSE)," ")</f>
        <v xml:space="preserve"> </v>
      </c>
      <c r="AF357" s="140" t="str">
        <f>IF($N357="Complete",VLOOKUP($B357,'2C.Report TOS PostCall'!$B$2:$U$842,17,FALSE)," ")</f>
        <v xml:space="preserve"> </v>
      </c>
    </row>
    <row r="358" spans="1:32">
      <c r="A358" s="18">
        <v>347</v>
      </c>
      <c r="B358" s="19"/>
      <c r="C358" s="19"/>
      <c r="D358" s="19"/>
      <c r="E358" s="22"/>
      <c r="F358" s="20"/>
      <c r="G358" s="20"/>
      <c r="H358" s="22"/>
      <c r="I358" s="20"/>
      <c r="J358" s="32"/>
      <c r="K358" s="32"/>
      <c r="L358" s="32"/>
      <c r="M358" s="22"/>
      <c r="N358" s="62"/>
      <c r="O358" s="140" t="str">
        <f>IF($N358="Complete",IF(NOT(ISBLANK(J358)),VLOOKUP(J358,'2D.Report SMS TYN'!$D$5:$J$1005,7,FALSE),""),"")</f>
        <v/>
      </c>
      <c r="P358" s="140" t="str">
        <f>IF($N358="Complete",IF(NOT(ISBLANK(K358)),VLOOKUP(K358,'2D.Report SMS TYN'!$D$5:$J$1005,7,FALSE),""),"")</f>
        <v/>
      </c>
      <c r="Q358" s="140" t="str">
        <f>IF($N358="Complete",IF(NOT(ISBLANK(L358)),VLOOKUP(L358,'2D.Report SMS TYN'!$D$5:$J$1005,7,FALSE),""),"")</f>
        <v/>
      </c>
      <c r="R358" s="140" t="str">
        <f>IF(N358="Complete",IF(COUNTIF($J$12:$J358,$J358)+COUNTIF($K$12:$K358,$J358)+COUNTIF($L$12:$L358,$J358)&gt;1,"Data Duplicate",""),"")</f>
        <v/>
      </c>
      <c r="S358" s="140" t="str">
        <f>IF($N358="Complete",VLOOKUP($B358,'2C.Report TOS PostCall'!$B$2:$U$842,2,FALSE)," ")</f>
        <v xml:space="preserve"> </v>
      </c>
      <c r="T358" s="140" t="str">
        <f>IF($N358="Complete",VLOOKUP($B358,'2C.Report TOS PostCall'!$B$2:$U$842,4,FALSE)," ")</f>
        <v xml:space="preserve"> </v>
      </c>
      <c r="U358" s="140" t="str">
        <f>IF($N358="Complete",VLOOKUP($B358,'2C.Report TOS PostCall'!$B$2:$U$842,7,FALSE)," ")</f>
        <v xml:space="preserve"> </v>
      </c>
      <c r="V358" s="140" t="str">
        <f>IF($N358="Complete",VLOOKUP($B358,'2C.Report TOS PostCall'!$B$2:$U$842,5,FALSE)," ")</f>
        <v xml:space="preserve"> </v>
      </c>
      <c r="W358" s="140" t="str">
        <f>IF($N358="Complete",VLOOKUP($B358,'2C.Report TOS PostCall'!$B$2:$U$842,6,FALSE)," ")</f>
        <v xml:space="preserve"> </v>
      </c>
      <c r="X358" s="140" t="str">
        <f>IF($N358="Complete",VLOOKUP($B358,'2C.Report TOS PostCall'!$B$2:$U$842,8,FALSE)," ")</f>
        <v xml:space="preserve"> </v>
      </c>
      <c r="Y358" s="140" t="str">
        <f>IF($N358="Complete",VLOOKUP($B358,'2C.Report TOS PostCall'!$B$2:$U$842,9,FALSE)," ")</f>
        <v xml:space="preserve"> </v>
      </c>
      <c r="Z358" s="140" t="str">
        <f>IF($N358="Complete",VLOOKUP($B358,'2C.Report TOS PostCall'!$B$2:$U$842,11,FALSE)," ")</f>
        <v xml:space="preserve"> </v>
      </c>
      <c r="AA358" s="140" t="str">
        <f>IF($N358="Complete",VLOOKUP($B358,'2C.Report TOS PostCall'!$B$2:$U$842,12,FALSE)," ")</f>
        <v xml:space="preserve"> </v>
      </c>
      <c r="AB358" s="140" t="str">
        <f>IF($N358="Complete",VLOOKUP($B358,'2C.Report TOS PostCall'!$B$2:$U$842,13,FALSE)," ")</f>
        <v xml:space="preserve"> </v>
      </c>
      <c r="AC358" s="140" t="str">
        <f>IF($N358="Complete",VLOOKUP($B358,'2C.Report TOS PostCall'!$B$2:$U$842,14,FALSE)," ")</f>
        <v xml:space="preserve"> </v>
      </c>
      <c r="AD358" s="140" t="str">
        <f>IF($N358="Complete",VLOOKUP($B358,'2C.Report TOS PostCall'!$B$2:$U$842,16,FALSE)," ")</f>
        <v xml:space="preserve"> </v>
      </c>
      <c r="AE358" s="140" t="str">
        <f>IF($N358="Complete",VLOOKUP($B358,'2C.Report TOS PostCall'!$B$2:$U$842,15,FALSE)," ")</f>
        <v xml:space="preserve"> </v>
      </c>
      <c r="AF358" s="140" t="str">
        <f>IF($N358="Complete",VLOOKUP($B358,'2C.Report TOS PostCall'!$B$2:$U$842,17,FALSE)," ")</f>
        <v xml:space="preserve"> </v>
      </c>
    </row>
    <row r="359" spans="1:32">
      <c r="A359" s="18">
        <v>348</v>
      </c>
      <c r="B359" s="19"/>
      <c r="C359" s="19"/>
      <c r="D359" s="19"/>
      <c r="E359" s="22"/>
      <c r="F359" s="20"/>
      <c r="G359" s="20"/>
      <c r="H359" s="22"/>
      <c r="I359" s="20"/>
      <c r="J359" s="32"/>
      <c r="K359" s="32"/>
      <c r="L359" s="32"/>
      <c r="M359" s="22"/>
      <c r="N359" s="62"/>
      <c r="O359" s="140" t="str">
        <f>IF($N359="Complete",IF(NOT(ISBLANK(J359)),VLOOKUP(J359,'2D.Report SMS TYN'!$D$5:$J$1005,7,FALSE),""),"")</f>
        <v/>
      </c>
      <c r="P359" s="140" t="str">
        <f>IF($N359="Complete",IF(NOT(ISBLANK(K359)),VLOOKUP(K359,'2D.Report SMS TYN'!$D$5:$J$1005,7,FALSE),""),"")</f>
        <v/>
      </c>
      <c r="Q359" s="140" t="str">
        <f>IF($N359="Complete",IF(NOT(ISBLANK(L359)),VLOOKUP(L359,'2D.Report SMS TYN'!$D$5:$J$1005,7,FALSE),""),"")</f>
        <v/>
      </c>
      <c r="R359" s="140" t="str">
        <f>IF(N359="Complete",IF(COUNTIF($J$12:$J359,$J359)+COUNTIF($K$12:$K359,$J359)+COUNTIF($L$12:$L359,$J359)&gt;1,"Data Duplicate",""),"")</f>
        <v/>
      </c>
      <c r="S359" s="140" t="str">
        <f>IF($N359="Complete",VLOOKUP($B359,'2C.Report TOS PostCall'!$B$2:$U$842,2,FALSE)," ")</f>
        <v xml:space="preserve"> </v>
      </c>
      <c r="T359" s="140" t="str">
        <f>IF($N359="Complete",VLOOKUP($B359,'2C.Report TOS PostCall'!$B$2:$U$842,4,FALSE)," ")</f>
        <v xml:space="preserve"> </v>
      </c>
      <c r="U359" s="140" t="str">
        <f>IF($N359="Complete",VLOOKUP($B359,'2C.Report TOS PostCall'!$B$2:$U$842,7,FALSE)," ")</f>
        <v xml:space="preserve"> </v>
      </c>
      <c r="V359" s="140" t="str">
        <f>IF($N359="Complete",VLOOKUP($B359,'2C.Report TOS PostCall'!$B$2:$U$842,5,FALSE)," ")</f>
        <v xml:space="preserve"> </v>
      </c>
      <c r="W359" s="140" t="str">
        <f>IF($N359="Complete",VLOOKUP($B359,'2C.Report TOS PostCall'!$B$2:$U$842,6,FALSE)," ")</f>
        <v xml:space="preserve"> </v>
      </c>
      <c r="X359" s="140" t="str">
        <f>IF($N359="Complete",VLOOKUP($B359,'2C.Report TOS PostCall'!$B$2:$U$842,8,FALSE)," ")</f>
        <v xml:space="preserve"> </v>
      </c>
      <c r="Y359" s="140" t="str">
        <f>IF($N359="Complete",VLOOKUP($B359,'2C.Report TOS PostCall'!$B$2:$U$842,9,FALSE)," ")</f>
        <v xml:space="preserve"> </v>
      </c>
      <c r="Z359" s="140" t="str">
        <f>IF($N359="Complete",VLOOKUP($B359,'2C.Report TOS PostCall'!$B$2:$U$842,11,FALSE)," ")</f>
        <v xml:space="preserve"> </v>
      </c>
      <c r="AA359" s="140" t="str">
        <f>IF($N359="Complete",VLOOKUP($B359,'2C.Report TOS PostCall'!$B$2:$U$842,12,FALSE)," ")</f>
        <v xml:space="preserve"> </v>
      </c>
      <c r="AB359" s="140" t="str">
        <f>IF($N359="Complete",VLOOKUP($B359,'2C.Report TOS PostCall'!$B$2:$U$842,13,FALSE)," ")</f>
        <v xml:space="preserve"> </v>
      </c>
      <c r="AC359" s="140" t="str">
        <f>IF($N359="Complete",VLOOKUP($B359,'2C.Report TOS PostCall'!$B$2:$U$842,14,FALSE)," ")</f>
        <v xml:space="preserve"> </v>
      </c>
      <c r="AD359" s="140" t="str">
        <f>IF($N359="Complete",VLOOKUP($B359,'2C.Report TOS PostCall'!$B$2:$U$842,16,FALSE)," ")</f>
        <v xml:space="preserve"> </v>
      </c>
      <c r="AE359" s="140" t="str">
        <f>IF($N359="Complete",VLOOKUP($B359,'2C.Report TOS PostCall'!$B$2:$U$842,15,FALSE)," ")</f>
        <v xml:space="preserve"> </v>
      </c>
      <c r="AF359" s="140" t="str">
        <f>IF($N359="Complete",VLOOKUP($B359,'2C.Report TOS PostCall'!$B$2:$U$842,17,FALSE)," ")</f>
        <v xml:space="preserve"> </v>
      </c>
    </row>
    <row r="360" spans="1:32">
      <c r="A360" s="18">
        <v>349</v>
      </c>
      <c r="B360" s="19"/>
      <c r="C360" s="19"/>
      <c r="D360" s="19"/>
      <c r="E360" s="22"/>
      <c r="F360" s="20"/>
      <c r="G360" s="20"/>
      <c r="H360" s="22"/>
      <c r="I360" s="20"/>
      <c r="J360" s="32"/>
      <c r="K360" s="32"/>
      <c r="L360" s="32"/>
      <c r="M360" s="22"/>
      <c r="N360" s="62"/>
      <c r="O360" s="140" t="str">
        <f>IF($N360="Complete",IF(NOT(ISBLANK(J360)),VLOOKUP(J360,'2D.Report SMS TYN'!$D$5:$J$1005,7,FALSE),""),"")</f>
        <v/>
      </c>
      <c r="P360" s="140" t="str">
        <f>IF($N360="Complete",IF(NOT(ISBLANK(K360)),VLOOKUP(K360,'2D.Report SMS TYN'!$D$5:$J$1005,7,FALSE),""),"")</f>
        <v/>
      </c>
      <c r="Q360" s="140" t="str">
        <f>IF($N360="Complete",IF(NOT(ISBLANK(L360)),VLOOKUP(L360,'2D.Report SMS TYN'!$D$5:$J$1005,7,FALSE),""),"")</f>
        <v/>
      </c>
      <c r="R360" s="140" t="str">
        <f>IF(N360="Complete",IF(COUNTIF($J$12:$J360,$J360)+COUNTIF($K$12:$K360,$J360)+COUNTIF($L$12:$L360,$J360)&gt;1,"Data Duplicate",""),"")</f>
        <v/>
      </c>
      <c r="S360" s="140" t="str">
        <f>IF($N360="Complete",VLOOKUP($B360,'2C.Report TOS PostCall'!$B$2:$U$842,2,FALSE)," ")</f>
        <v xml:space="preserve"> </v>
      </c>
      <c r="T360" s="140" t="str">
        <f>IF($N360="Complete",VLOOKUP($B360,'2C.Report TOS PostCall'!$B$2:$U$842,4,FALSE)," ")</f>
        <v xml:space="preserve"> </v>
      </c>
      <c r="U360" s="140" t="str">
        <f>IF($N360="Complete",VLOOKUP($B360,'2C.Report TOS PostCall'!$B$2:$U$842,7,FALSE)," ")</f>
        <v xml:space="preserve"> </v>
      </c>
      <c r="V360" s="140" t="str">
        <f>IF($N360="Complete",VLOOKUP($B360,'2C.Report TOS PostCall'!$B$2:$U$842,5,FALSE)," ")</f>
        <v xml:space="preserve"> </v>
      </c>
      <c r="W360" s="140" t="str">
        <f>IF($N360="Complete",VLOOKUP($B360,'2C.Report TOS PostCall'!$B$2:$U$842,6,FALSE)," ")</f>
        <v xml:space="preserve"> </v>
      </c>
      <c r="X360" s="140" t="str">
        <f>IF($N360="Complete",VLOOKUP($B360,'2C.Report TOS PostCall'!$B$2:$U$842,8,FALSE)," ")</f>
        <v xml:space="preserve"> </v>
      </c>
      <c r="Y360" s="140" t="str">
        <f>IF($N360="Complete",VLOOKUP($B360,'2C.Report TOS PostCall'!$B$2:$U$842,9,FALSE)," ")</f>
        <v xml:space="preserve"> </v>
      </c>
      <c r="Z360" s="140" t="str">
        <f>IF($N360="Complete",VLOOKUP($B360,'2C.Report TOS PostCall'!$B$2:$U$842,11,FALSE)," ")</f>
        <v xml:space="preserve"> </v>
      </c>
      <c r="AA360" s="140" t="str">
        <f>IF($N360="Complete",VLOOKUP($B360,'2C.Report TOS PostCall'!$B$2:$U$842,12,FALSE)," ")</f>
        <v xml:space="preserve"> </v>
      </c>
      <c r="AB360" s="140" t="str">
        <f>IF($N360="Complete",VLOOKUP($B360,'2C.Report TOS PostCall'!$B$2:$U$842,13,FALSE)," ")</f>
        <v xml:space="preserve"> </v>
      </c>
      <c r="AC360" s="140" t="str">
        <f>IF($N360="Complete",VLOOKUP($B360,'2C.Report TOS PostCall'!$B$2:$U$842,14,FALSE)," ")</f>
        <v xml:space="preserve"> </v>
      </c>
      <c r="AD360" s="140" t="str">
        <f>IF($N360="Complete",VLOOKUP($B360,'2C.Report TOS PostCall'!$B$2:$U$842,16,FALSE)," ")</f>
        <v xml:space="preserve"> </v>
      </c>
      <c r="AE360" s="140" t="str">
        <f>IF($N360="Complete",VLOOKUP($B360,'2C.Report TOS PostCall'!$B$2:$U$842,15,FALSE)," ")</f>
        <v xml:space="preserve"> </v>
      </c>
      <c r="AF360" s="140" t="str">
        <f>IF($N360="Complete",VLOOKUP($B360,'2C.Report TOS PostCall'!$B$2:$U$842,17,FALSE)," ")</f>
        <v xml:space="preserve"> </v>
      </c>
    </row>
    <row r="361" spans="1:32">
      <c r="A361" s="18">
        <v>350</v>
      </c>
      <c r="B361" s="19"/>
      <c r="C361" s="19"/>
      <c r="D361" s="19"/>
      <c r="E361" s="22"/>
      <c r="F361" s="20"/>
      <c r="G361" s="20"/>
      <c r="H361" s="22"/>
      <c r="I361" s="20"/>
      <c r="J361" s="32"/>
      <c r="K361" s="32"/>
      <c r="L361" s="32"/>
      <c r="M361" s="22"/>
      <c r="N361" s="62"/>
      <c r="O361" s="140" t="str">
        <f>IF($N361="Complete",IF(NOT(ISBLANK(J361)),VLOOKUP(J361,'2D.Report SMS TYN'!$D$5:$J$1005,7,FALSE),""),"")</f>
        <v/>
      </c>
      <c r="P361" s="140" t="str">
        <f>IF($N361="Complete",IF(NOT(ISBLANK(K361)),VLOOKUP(K361,'2D.Report SMS TYN'!$D$5:$J$1005,7,FALSE),""),"")</f>
        <v/>
      </c>
      <c r="Q361" s="140" t="str">
        <f>IF($N361="Complete",IF(NOT(ISBLANK(L361)),VLOOKUP(L361,'2D.Report SMS TYN'!$D$5:$J$1005,7,FALSE),""),"")</f>
        <v/>
      </c>
      <c r="R361" s="140" t="str">
        <f>IF(N361="Complete",IF(COUNTIF($J$12:$J361,$J361)+COUNTIF($K$12:$K361,$J361)+COUNTIF($L$12:$L361,$J361)&gt;1,"Data Duplicate",""),"")</f>
        <v/>
      </c>
      <c r="S361" s="140" t="str">
        <f>IF($N361="Complete",VLOOKUP($B361,'2C.Report TOS PostCall'!$B$2:$U$842,2,FALSE)," ")</f>
        <v xml:space="preserve"> </v>
      </c>
      <c r="T361" s="140" t="str">
        <f>IF($N361="Complete",VLOOKUP($B361,'2C.Report TOS PostCall'!$B$2:$U$842,4,FALSE)," ")</f>
        <v xml:space="preserve"> </v>
      </c>
      <c r="U361" s="140" t="str">
        <f>IF($N361="Complete",VLOOKUP($B361,'2C.Report TOS PostCall'!$B$2:$U$842,7,FALSE)," ")</f>
        <v xml:space="preserve"> </v>
      </c>
      <c r="V361" s="140" t="str">
        <f>IF($N361="Complete",VLOOKUP($B361,'2C.Report TOS PostCall'!$B$2:$U$842,5,FALSE)," ")</f>
        <v xml:space="preserve"> </v>
      </c>
      <c r="W361" s="140" t="str">
        <f>IF($N361="Complete",VLOOKUP($B361,'2C.Report TOS PostCall'!$B$2:$U$842,6,FALSE)," ")</f>
        <v xml:space="preserve"> </v>
      </c>
      <c r="X361" s="140" t="str">
        <f>IF($N361="Complete",VLOOKUP($B361,'2C.Report TOS PostCall'!$B$2:$U$842,8,FALSE)," ")</f>
        <v xml:space="preserve"> </v>
      </c>
      <c r="Y361" s="140" t="str">
        <f>IF($N361="Complete",VLOOKUP($B361,'2C.Report TOS PostCall'!$B$2:$U$842,9,FALSE)," ")</f>
        <v xml:space="preserve"> </v>
      </c>
      <c r="Z361" s="140" t="str">
        <f>IF($N361="Complete",VLOOKUP($B361,'2C.Report TOS PostCall'!$B$2:$U$842,11,FALSE)," ")</f>
        <v xml:space="preserve"> </v>
      </c>
      <c r="AA361" s="140" t="str">
        <f>IF($N361="Complete",VLOOKUP($B361,'2C.Report TOS PostCall'!$B$2:$U$842,12,FALSE)," ")</f>
        <v xml:space="preserve"> </v>
      </c>
      <c r="AB361" s="140" t="str">
        <f>IF($N361="Complete",VLOOKUP($B361,'2C.Report TOS PostCall'!$B$2:$U$842,13,FALSE)," ")</f>
        <v xml:space="preserve"> </v>
      </c>
      <c r="AC361" s="140" t="str">
        <f>IF($N361="Complete",VLOOKUP($B361,'2C.Report TOS PostCall'!$B$2:$U$842,14,FALSE)," ")</f>
        <v xml:space="preserve"> </v>
      </c>
      <c r="AD361" s="140" t="str">
        <f>IF($N361="Complete",VLOOKUP($B361,'2C.Report TOS PostCall'!$B$2:$U$842,16,FALSE)," ")</f>
        <v xml:space="preserve"> </v>
      </c>
      <c r="AE361" s="140" t="str">
        <f>IF($N361="Complete",VLOOKUP($B361,'2C.Report TOS PostCall'!$B$2:$U$842,15,FALSE)," ")</f>
        <v xml:space="preserve"> </v>
      </c>
      <c r="AF361" s="140" t="str">
        <f>IF($N361="Complete",VLOOKUP($B361,'2C.Report TOS PostCall'!$B$2:$U$842,17,FALSE)," ")</f>
        <v xml:space="preserve"> </v>
      </c>
    </row>
    <row r="362" spans="1:32">
      <c r="A362" s="18">
        <v>351</v>
      </c>
      <c r="B362" s="19"/>
      <c r="C362" s="19"/>
      <c r="D362" s="19"/>
      <c r="E362" s="22"/>
      <c r="F362" s="20"/>
      <c r="G362" s="20"/>
      <c r="H362" s="22"/>
      <c r="I362" s="20"/>
      <c r="J362" s="32"/>
      <c r="K362" s="32"/>
      <c r="L362" s="32"/>
      <c r="M362" s="22"/>
      <c r="N362" s="62"/>
      <c r="O362" s="140" t="str">
        <f>IF($N362="Complete",IF(NOT(ISBLANK(J362)),VLOOKUP(J362,'2D.Report SMS TYN'!$D$5:$J$1005,7,FALSE),""),"")</f>
        <v/>
      </c>
      <c r="P362" s="140" t="str">
        <f>IF($N362="Complete",IF(NOT(ISBLANK(K362)),VLOOKUP(K362,'2D.Report SMS TYN'!$D$5:$J$1005,7,FALSE),""),"")</f>
        <v/>
      </c>
      <c r="Q362" s="140" t="str">
        <f>IF($N362="Complete",IF(NOT(ISBLANK(L362)),VLOOKUP(L362,'2D.Report SMS TYN'!$D$5:$J$1005,7,FALSE),""),"")</f>
        <v/>
      </c>
      <c r="R362" s="140" t="str">
        <f>IF(N362="Complete",IF(COUNTIF($J$12:$J362,$J362)+COUNTIF($K$12:$K362,$J362)+COUNTIF($L$12:$L362,$J362)&gt;1,"Data Duplicate",""),"")</f>
        <v/>
      </c>
      <c r="S362" s="140" t="str">
        <f>IF($N362="Complete",VLOOKUP($B362,'2C.Report TOS PostCall'!$B$2:$U$842,2,FALSE)," ")</f>
        <v xml:space="preserve"> </v>
      </c>
      <c r="T362" s="140" t="str">
        <f>IF($N362="Complete",VLOOKUP($B362,'2C.Report TOS PostCall'!$B$2:$U$842,4,FALSE)," ")</f>
        <v xml:space="preserve"> </v>
      </c>
      <c r="U362" s="140" t="str">
        <f>IF($N362="Complete",VLOOKUP($B362,'2C.Report TOS PostCall'!$B$2:$U$842,7,FALSE)," ")</f>
        <v xml:space="preserve"> </v>
      </c>
      <c r="V362" s="140" t="str">
        <f>IF($N362="Complete",VLOOKUP($B362,'2C.Report TOS PostCall'!$B$2:$U$842,5,FALSE)," ")</f>
        <v xml:space="preserve"> </v>
      </c>
      <c r="W362" s="140" t="str">
        <f>IF($N362="Complete",VLOOKUP($B362,'2C.Report TOS PostCall'!$B$2:$U$842,6,FALSE)," ")</f>
        <v xml:space="preserve"> </v>
      </c>
      <c r="X362" s="140" t="str">
        <f>IF($N362="Complete",VLOOKUP($B362,'2C.Report TOS PostCall'!$B$2:$U$842,8,FALSE)," ")</f>
        <v xml:space="preserve"> </v>
      </c>
      <c r="Y362" s="140" t="str">
        <f>IF($N362="Complete",VLOOKUP($B362,'2C.Report TOS PostCall'!$B$2:$U$842,9,FALSE)," ")</f>
        <v xml:space="preserve"> </v>
      </c>
      <c r="Z362" s="140" t="str">
        <f>IF($N362="Complete",VLOOKUP($B362,'2C.Report TOS PostCall'!$B$2:$U$842,11,FALSE)," ")</f>
        <v xml:space="preserve"> </v>
      </c>
      <c r="AA362" s="140" t="str">
        <f>IF($N362="Complete",VLOOKUP($B362,'2C.Report TOS PostCall'!$B$2:$U$842,12,FALSE)," ")</f>
        <v xml:space="preserve"> </v>
      </c>
      <c r="AB362" s="140" t="str">
        <f>IF($N362="Complete",VLOOKUP($B362,'2C.Report TOS PostCall'!$B$2:$U$842,13,FALSE)," ")</f>
        <v xml:space="preserve"> </v>
      </c>
      <c r="AC362" s="140" t="str">
        <f>IF($N362="Complete",VLOOKUP($B362,'2C.Report TOS PostCall'!$B$2:$U$842,14,FALSE)," ")</f>
        <v xml:space="preserve"> </v>
      </c>
      <c r="AD362" s="140" t="str">
        <f>IF($N362="Complete",VLOOKUP($B362,'2C.Report TOS PostCall'!$B$2:$U$842,16,FALSE)," ")</f>
        <v xml:space="preserve"> </v>
      </c>
      <c r="AE362" s="140" t="str">
        <f>IF($N362="Complete",VLOOKUP($B362,'2C.Report TOS PostCall'!$B$2:$U$842,15,FALSE)," ")</f>
        <v xml:space="preserve"> </v>
      </c>
      <c r="AF362" s="140" t="str">
        <f>IF($N362="Complete",VLOOKUP($B362,'2C.Report TOS PostCall'!$B$2:$U$842,17,FALSE)," ")</f>
        <v xml:space="preserve"> </v>
      </c>
    </row>
    <row r="363" spans="1:32">
      <c r="A363" s="18">
        <v>352</v>
      </c>
      <c r="B363" s="19"/>
      <c r="C363" s="19"/>
      <c r="D363" s="19"/>
      <c r="E363" s="22"/>
      <c r="F363" s="20"/>
      <c r="G363" s="20"/>
      <c r="H363" s="22"/>
      <c r="I363" s="20"/>
      <c r="J363" s="32"/>
      <c r="K363" s="32"/>
      <c r="L363" s="32"/>
      <c r="M363" s="22"/>
      <c r="N363" s="62"/>
      <c r="O363" s="140" t="str">
        <f>IF($N363="Complete",IF(NOT(ISBLANK(J363)),VLOOKUP(J363,'2D.Report SMS TYN'!$D$5:$J$1005,7,FALSE),""),"")</f>
        <v/>
      </c>
      <c r="P363" s="140" t="str">
        <f>IF($N363="Complete",IF(NOT(ISBLANK(K363)),VLOOKUP(K363,'2D.Report SMS TYN'!$D$5:$J$1005,7,FALSE),""),"")</f>
        <v/>
      </c>
      <c r="Q363" s="140" t="str">
        <f>IF($N363="Complete",IF(NOT(ISBLANK(L363)),VLOOKUP(L363,'2D.Report SMS TYN'!$D$5:$J$1005,7,FALSE),""),"")</f>
        <v/>
      </c>
      <c r="R363" s="140" t="str">
        <f>IF(N363="Complete",IF(COUNTIF($J$12:$J363,$J363)+COUNTIF($K$12:$K363,$J363)+COUNTIF($L$12:$L363,$J363)&gt;1,"Data Duplicate",""),"")</f>
        <v/>
      </c>
      <c r="S363" s="140" t="str">
        <f>IF($N363="Complete",VLOOKUP($B363,'2C.Report TOS PostCall'!$B$2:$U$842,2,FALSE)," ")</f>
        <v xml:space="preserve"> </v>
      </c>
      <c r="T363" s="140" t="str">
        <f>IF($N363="Complete",VLOOKUP($B363,'2C.Report TOS PostCall'!$B$2:$U$842,4,FALSE)," ")</f>
        <v xml:space="preserve"> </v>
      </c>
      <c r="U363" s="140" t="str">
        <f>IF($N363="Complete",VLOOKUP($B363,'2C.Report TOS PostCall'!$B$2:$U$842,7,FALSE)," ")</f>
        <v xml:space="preserve"> </v>
      </c>
      <c r="V363" s="140" t="str">
        <f>IF($N363="Complete",VLOOKUP($B363,'2C.Report TOS PostCall'!$B$2:$U$842,5,FALSE)," ")</f>
        <v xml:space="preserve"> </v>
      </c>
      <c r="W363" s="140" t="str">
        <f>IF($N363="Complete",VLOOKUP($B363,'2C.Report TOS PostCall'!$B$2:$U$842,6,FALSE)," ")</f>
        <v xml:space="preserve"> </v>
      </c>
      <c r="X363" s="140" t="str">
        <f>IF($N363="Complete",VLOOKUP($B363,'2C.Report TOS PostCall'!$B$2:$U$842,8,FALSE)," ")</f>
        <v xml:space="preserve"> </v>
      </c>
      <c r="Y363" s="140" t="str">
        <f>IF($N363="Complete",VLOOKUP($B363,'2C.Report TOS PostCall'!$B$2:$U$842,9,FALSE)," ")</f>
        <v xml:space="preserve"> </v>
      </c>
      <c r="Z363" s="140" t="str">
        <f>IF($N363="Complete",VLOOKUP($B363,'2C.Report TOS PostCall'!$B$2:$U$842,11,FALSE)," ")</f>
        <v xml:space="preserve"> </v>
      </c>
      <c r="AA363" s="140" t="str">
        <f>IF($N363="Complete",VLOOKUP($B363,'2C.Report TOS PostCall'!$B$2:$U$842,12,FALSE)," ")</f>
        <v xml:space="preserve"> </v>
      </c>
      <c r="AB363" s="140" t="str">
        <f>IF($N363="Complete",VLOOKUP($B363,'2C.Report TOS PostCall'!$B$2:$U$842,13,FALSE)," ")</f>
        <v xml:space="preserve"> </v>
      </c>
      <c r="AC363" s="140" t="str">
        <f>IF($N363="Complete",VLOOKUP($B363,'2C.Report TOS PostCall'!$B$2:$U$842,14,FALSE)," ")</f>
        <v xml:space="preserve"> </v>
      </c>
      <c r="AD363" s="140" t="str">
        <f>IF($N363="Complete",VLOOKUP($B363,'2C.Report TOS PostCall'!$B$2:$U$842,16,FALSE)," ")</f>
        <v xml:space="preserve"> </v>
      </c>
      <c r="AE363" s="140" t="str">
        <f>IF($N363="Complete",VLOOKUP($B363,'2C.Report TOS PostCall'!$B$2:$U$842,15,FALSE)," ")</f>
        <v xml:space="preserve"> </v>
      </c>
      <c r="AF363" s="140" t="str">
        <f>IF($N363="Complete",VLOOKUP($B363,'2C.Report TOS PostCall'!$B$2:$U$842,17,FALSE)," ")</f>
        <v xml:space="preserve"> </v>
      </c>
    </row>
    <row r="364" spans="1:32">
      <c r="A364" s="18">
        <v>353</v>
      </c>
      <c r="B364" s="19"/>
      <c r="C364" s="19"/>
      <c r="D364" s="19"/>
      <c r="E364" s="22"/>
      <c r="F364" s="20"/>
      <c r="G364" s="20"/>
      <c r="H364" s="22"/>
      <c r="I364" s="20"/>
      <c r="J364" s="32"/>
      <c r="K364" s="32"/>
      <c r="L364" s="32"/>
      <c r="M364" s="22"/>
      <c r="N364" s="62"/>
      <c r="O364" s="140" t="str">
        <f>IF($N364="Complete",IF(NOT(ISBLANK(J364)),VLOOKUP(J364,'2D.Report SMS TYN'!$D$5:$J$1005,7,FALSE),""),"")</f>
        <v/>
      </c>
      <c r="P364" s="140" t="str">
        <f>IF($N364="Complete",IF(NOT(ISBLANK(K364)),VLOOKUP(K364,'2D.Report SMS TYN'!$D$5:$J$1005,7,FALSE),""),"")</f>
        <v/>
      </c>
      <c r="Q364" s="140" t="str">
        <f>IF($N364="Complete",IF(NOT(ISBLANK(L364)),VLOOKUP(L364,'2D.Report SMS TYN'!$D$5:$J$1005,7,FALSE),""),"")</f>
        <v/>
      </c>
      <c r="R364" s="140" t="str">
        <f>IF(N364="Complete",IF(COUNTIF($J$12:$J364,$J364)+COUNTIF($K$12:$K364,$J364)+COUNTIF($L$12:$L364,$J364)&gt;1,"Data Duplicate",""),"")</f>
        <v/>
      </c>
      <c r="S364" s="140" t="str">
        <f>IF($N364="Complete",VLOOKUP($B364,'2C.Report TOS PostCall'!$B$2:$U$842,2,FALSE)," ")</f>
        <v xml:space="preserve"> </v>
      </c>
      <c r="T364" s="140" t="str">
        <f>IF($N364="Complete",VLOOKUP($B364,'2C.Report TOS PostCall'!$B$2:$U$842,4,FALSE)," ")</f>
        <v xml:space="preserve"> </v>
      </c>
      <c r="U364" s="140" t="str">
        <f>IF($N364="Complete",VLOOKUP($B364,'2C.Report TOS PostCall'!$B$2:$U$842,7,FALSE)," ")</f>
        <v xml:space="preserve"> </v>
      </c>
      <c r="V364" s="140" t="str">
        <f>IF($N364="Complete",VLOOKUP($B364,'2C.Report TOS PostCall'!$B$2:$U$842,5,FALSE)," ")</f>
        <v xml:space="preserve"> </v>
      </c>
      <c r="W364" s="140" t="str">
        <f>IF($N364="Complete",VLOOKUP($B364,'2C.Report TOS PostCall'!$B$2:$U$842,6,FALSE)," ")</f>
        <v xml:space="preserve"> </v>
      </c>
      <c r="X364" s="140" t="str">
        <f>IF($N364="Complete",VLOOKUP($B364,'2C.Report TOS PostCall'!$B$2:$U$842,8,FALSE)," ")</f>
        <v xml:space="preserve"> </v>
      </c>
      <c r="Y364" s="140" t="str">
        <f>IF($N364="Complete",VLOOKUP($B364,'2C.Report TOS PostCall'!$B$2:$U$842,9,FALSE)," ")</f>
        <v xml:space="preserve"> </v>
      </c>
      <c r="Z364" s="140" t="str">
        <f>IF($N364="Complete",VLOOKUP($B364,'2C.Report TOS PostCall'!$B$2:$U$842,11,FALSE)," ")</f>
        <v xml:space="preserve"> </v>
      </c>
      <c r="AA364" s="140" t="str">
        <f>IF($N364="Complete",VLOOKUP($B364,'2C.Report TOS PostCall'!$B$2:$U$842,12,FALSE)," ")</f>
        <v xml:space="preserve"> </v>
      </c>
      <c r="AB364" s="140" t="str">
        <f>IF($N364="Complete",VLOOKUP($B364,'2C.Report TOS PostCall'!$B$2:$U$842,13,FALSE)," ")</f>
        <v xml:space="preserve"> </v>
      </c>
      <c r="AC364" s="140" t="str">
        <f>IF($N364="Complete",VLOOKUP($B364,'2C.Report TOS PostCall'!$B$2:$U$842,14,FALSE)," ")</f>
        <v xml:space="preserve"> </v>
      </c>
      <c r="AD364" s="140" t="str">
        <f>IF($N364="Complete",VLOOKUP($B364,'2C.Report TOS PostCall'!$B$2:$U$842,16,FALSE)," ")</f>
        <v xml:space="preserve"> </v>
      </c>
      <c r="AE364" s="140" t="str">
        <f>IF($N364="Complete",VLOOKUP($B364,'2C.Report TOS PostCall'!$B$2:$U$842,15,FALSE)," ")</f>
        <v xml:space="preserve"> </v>
      </c>
      <c r="AF364" s="140" t="str">
        <f>IF($N364="Complete",VLOOKUP($B364,'2C.Report TOS PostCall'!$B$2:$U$842,17,FALSE)," ")</f>
        <v xml:space="preserve"> </v>
      </c>
    </row>
    <row r="365" spans="1:32">
      <c r="A365" s="18">
        <v>354</v>
      </c>
      <c r="B365" s="19"/>
      <c r="C365" s="19"/>
      <c r="D365" s="19"/>
      <c r="E365" s="22"/>
      <c r="F365" s="20"/>
      <c r="G365" s="20"/>
      <c r="H365" s="22"/>
      <c r="I365" s="20"/>
      <c r="J365" s="32"/>
      <c r="K365" s="32"/>
      <c r="L365" s="32"/>
      <c r="M365" s="22"/>
      <c r="N365" s="62"/>
      <c r="O365" s="140" t="str">
        <f>IF($N365="Complete",IF(NOT(ISBLANK(J365)),VLOOKUP(J365,'2D.Report SMS TYN'!$D$5:$J$1005,7,FALSE),""),"")</f>
        <v/>
      </c>
      <c r="P365" s="140" t="str">
        <f>IF($N365="Complete",IF(NOT(ISBLANK(K365)),VLOOKUP(K365,'2D.Report SMS TYN'!$D$5:$J$1005,7,FALSE),""),"")</f>
        <v/>
      </c>
      <c r="Q365" s="140" t="str">
        <f>IF($N365="Complete",IF(NOT(ISBLANK(L365)),VLOOKUP(L365,'2D.Report SMS TYN'!$D$5:$J$1005,7,FALSE),""),"")</f>
        <v/>
      </c>
      <c r="R365" s="140" t="str">
        <f>IF(N365="Complete",IF(COUNTIF($J$12:$J365,$J365)+COUNTIF($K$12:$K365,$J365)+COUNTIF($L$12:$L365,$J365)&gt;1,"Data Duplicate",""),"")</f>
        <v/>
      </c>
      <c r="S365" s="140" t="str">
        <f>IF($N365="Complete",VLOOKUP($B365,'2C.Report TOS PostCall'!$B$2:$U$842,2,FALSE)," ")</f>
        <v xml:space="preserve"> </v>
      </c>
      <c r="T365" s="140" t="str">
        <f>IF($N365="Complete",VLOOKUP($B365,'2C.Report TOS PostCall'!$B$2:$U$842,4,FALSE)," ")</f>
        <v xml:space="preserve"> </v>
      </c>
      <c r="U365" s="140" t="str">
        <f>IF($N365="Complete",VLOOKUP($B365,'2C.Report TOS PostCall'!$B$2:$U$842,7,FALSE)," ")</f>
        <v xml:space="preserve"> </v>
      </c>
      <c r="V365" s="140" t="str">
        <f>IF($N365="Complete",VLOOKUP($B365,'2C.Report TOS PostCall'!$B$2:$U$842,5,FALSE)," ")</f>
        <v xml:space="preserve"> </v>
      </c>
      <c r="W365" s="140" t="str">
        <f>IF($N365="Complete",VLOOKUP($B365,'2C.Report TOS PostCall'!$B$2:$U$842,6,FALSE)," ")</f>
        <v xml:space="preserve"> </v>
      </c>
      <c r="X365" s="140" t="str">
        <f>IF($N365="Complete",VLOOKUP($B365,'2C.Report TOS PostCall'!$B$2:$U$842,8,FALSE)," ")</f>
        <v xml:space="preserve"> </v>
      </c>
      <c r="Y365" s="140" t="str">
        <f>IF($N365="Complete",VLOOKUP($B365,'2C.Report TOS PostCall'!$B$2:$U$842,9,FALSE)," ")</f>
        <v xml:space="preserve"> </v>
      </c>
      <c r="Z365" s="140" t="str">
        <f>IF($N365="Complete",VLOOKUP($B365,'2C.Report TOS PostCall'!$B$2:$U$842,11,FALSE)," ")</f>
        <v xml:space="preserve"> </v>
      </c>
      <c r="AA365" s="140" t="str">
        <f>IF($N365="Complete",VLOOKUP($B365,'2C.Report TOS PostCall'!$B$2:$U$842,12,FALSE)," ")</f>
        <v xml:space="preserve"> </v>
      </c>
      <c r="AB365" s="140" t="str">
        <f>IF($N365="Complete",VLOOKUP($B365,'2C.Report TOS PostCall'!$B$2:$U$842,13,FALSE)," ")</f>
        <v xml:space="preserve"> </v>
      </c>
      <c r="AC365" s="140" t="str">
        <f>IF($N365="Complete",VLOOKUP($B365,'2C.Report TOS PostCall'!$B$2:$U$842,14,FALSE)," ")</f>
        <v xml:space="preserve"> </v>
      </c>
      <c r="AD365" s="140" t="str">
        <f>IF($N365="Complete",VLOOKUP($B365,'2C.Report TOS PostCall'!$B$2:$U$842,16,FALSE)," ")</f>
        <v xml:space="preserve"> </v>
      </c>
      <c r="AE365" s="140" t="str">
        <f>IF($N365="Complete",VLOOKUP($B365,'2C.Report TOS PostCall'!$B$2:$U$842,15,FALSE)," ")</f>
        <v xml:space="preserve"> </v>
      </c>
      <c r="AF365" s="140" t="str">
        <f>IF($N365="Complete",VLOOKUP($B365,'2C.Report TOS PostCall'!$B$2:$U$842,17,FALSE)," ")</f>
        <v xml:space="preserve"> </v>
      </c>
    </row>
    <row r="366" spans="1:32">
      <c r="A366" s="18">
        <v>355</v>
      </c>
      <c r="B366" s="19"/>
      <c r="C366" s="19"/>
      <c r="D366" s="19"/>
      <c r="E366" s="22"/>
      <c r="F366" s="20"/>
      <c r="G366" s="20"/>
      <c r="H366" s="22"/>
      <c r="I366" s="20"/>
      <c r="J366" s="32"/>
      <c r="K366" s="32"/>
      <c r="L366" s="32"/>
      <c r="M366" s="22"/>
      <c r="N366" s="62"/>
      <c r="O366" s="140" t="str">
        <f>IF($N366="Complete",IF(NOT(ISBLANK(J366)),VLOOKUP(J366,'2D.Report SMS TYN'!$D$5:$J$1005,7,FALSE),""),"")</f>
        <v/>
      </c>
      <c r="P366" s="140" t="str">
        <f>IF($N366="Complete",IF(NOT(ISBLANK(K366)),VLOOKUP(K366,'2D.Report SMS TYN'!$D$5:$J$1005,7,FALSE),""),"")</f>
        <v/>
      </c>
      <c r="Q366" s="140" t="str">
        <f>IF($N366="Complete",IF(NOT(ISBLANK(L366)),VLOOKUP(L366,'2D.Report SMS TYN'!$D$5:$J$1005,7,FALSE),""),"")</f>
        <v/>
      </c>
      <c r="R366" s="140" t="str">
        <f>IF(N366="Complete",IF(COUNTIF($J$12:$J366,$J366)+COUNTIF($K$12:$K366,$J366)+COUNTIF($L$12:$L366,$J366)&gt;1,"Data Duplicate",""),"")</f>
        <v/>
      </c>
      <c r="S366" s="140" t="str">
        <f>IF($N366="Complete",VLOOKUP($B366,'2C.Report TOS PostCall'!$B$2:$U$842,2,FALSE)," ")</f>
        <v xml:space="preserve"> </v>
      </c>
      <c r="T366" s="140" t="str">
        <f>IF($N366="Complete",VLOOKUP($B366,'2C.Report TOS PostCall'!$B$2:$U$842,4,FALSE)," ")</f>
        <v xml:space="preserve"> </v>
      </c>
      <c r="U366" s="140" t="str">
        <f>IF($N366="Complete",VLOOKUP($B366,'2C.Report TOS PostCall'!$B$2:$U$842,7,FALSE)," ")</f>
        <v xml:space="preserve"> </v>
      </c>
      <c r="V366" s="140" t="str">
        <f>IF($N366="Complete",VLOOKUP($B366,'2C.Report TOS PostCall'!$B$2:$U$842,5,FALSE)," ")</f>
        <v xml:space="preserve"> </v>
      </c>
      <c r="W366" s="140" t="str">
        <f>IF($N366="Complete",VLOOKUP($B366,'2C.Report TOS PostCall'!$B$2:$U$842,6,FALSE)," ")</f>
        <v xml:space="preserve"> </v>
      </c>
      <c r="X366" s="140" t="str">
        <f>IF($N366="Complete",VLOOKUP($B366,'2C.Report TOS PostCall'!$B$2:$U$842,8,FALSE)," ")</f>
        <v xml:space="preserve"> </v>
      </c>
      <c r="Y366" s="140" t="str">
        <f>IF($N366="Complete",VLOOKUP($B366,'2C.Report TOS PostCall'!$B$2:$U$842,9,FALSE)," ")</f>
        <v xml:space="preserve"> </v>
      </c>
      <c r="Z366" s="140" t="str">
        <f>IF($N366="Complete",VLOOKUP($B366,'2C.Report TOS PostCall'!$B$2:$U$842,11,FALSE)," ")</f>
        <v xml:space="preserve"> </v>
      </c>
      <c r="AA366" s="140" t="str">
        <f>IF($N366="Complete",VLOOKUP($B366,'2C.Report TOS PostCall'!$B$2:$U$842,12,FALSE)," ")</f>
        <v xml:space="preserve"> </v>
      </c>
      <c r="AB366" s="140" t="str">
        <f>IF($N366="Complete",VLOOKUP($B366,'2C.Report TOS PostCall'!$B$2:$U$842,13,FALSE)," ")</f>
        <v xml:space="preserve"> </v>
      </c>
      <c r="AC366" s="140" t="str">
        <f>IF($N366="Complete",VLOOKUP($B366,'2C.Report TOS PostCall'!$B$2:$U$842,14,FALSE)," ")</f>
        <v xml:space="preserve"> </v>
      </c>
      <c r="AD366" s="140" t="str">
        <f>IF($N366="Complete",VLOOKUP($B366,'2C.Report TOS PostCall'!$B$2:$U$842,16,FALSE)," ")</f>
        <v xml:space="preserve"> </v>
      </c>
      <c r="AE366" s="140" t="str">
        <f>IF($N366="Complete",VLOOKUP($B366,'2C.Report TOS PostCall'!$B$2:$U$842,15,FALSE)," ")</f>
        <v xml:space="preserve"> </v>
      </c>
      <c r="AF366" s="140" t="str">
        <f>IF($N366="Complete",VLOOKUP($B366,'2C.Report TOS PostCall'!$B$2:$U$842,17,FALSE)," ")</f>
        <v xml:space="preserve"> </v>
      </c>
    </row>
    <row r="367" spans="1:32">
      <c r="A367" s="18">
        <v>356</v>
      </c>
      <c r="B367" s="19"/>
      <c r="C367" s="19"/>
      <c r="D367" s="19"/>
      <c r="E367" s="22"/>
      <c r="F367" s="20"/>
      <c r="G367" s="20"/>
      <c r="H367" s="22"/>
      <c r="I367" s="20"/>
      <c r="J367" s="32"/>
      <c r="K367" s="32"/>
      <c r="L367" s="32"/>
      <c r="M367" s="22"/>
      <c r="N367" s="62"/>
      <c r="O367" s="140" t="str">
        <f>IF($N367="Complete",IF(NOT(ISBLANK(J367)),VLOOKUP(J367,'2D.Report SMS TYN'!$D$5:$J$1005,7,FALSE),""),"")</f>
        <v/>
      </c>
      <c r="P367" s="140" t="str">
        <f>IF($N367="Complete",IF(NOT(ISBLANK(K367)),VLOOKUP(K367,'2D.Report SMS TYN'!$D$5:$J$1005,7,FALSE),""),"")</f>
        <v/>
      </c>
      <c r="Q367" s="140" t="str">
        <f>IF($N367="Complete",IF(NOT(ISBLANK(L367)),VLOOKUP(L367,'2D.Report SMS TYN'!$D$5:$J$1005,7,FALSE),""),"")</f>
        <v/>
      </c>
      <c r="R367" s="140" t="str">
        <f>IF(N367="Complete",IF(COUNTIF($J$12:$J367,$J367)+COUNTIF($K$12:$K367,$J367)+COUNTIF($L$12:$L367,$J367)&gt;1,"Data Duplicate",""),"")</f>
        <v/>
      </c>
      <c r="S367" s="140" t="str">
        <f>IF($N367="Complete",VLOOKUP($B367,'2C.Report TOS PostCall'!$B$2:$U$842,2,FALSE)," ")</f>
        <v xml:space="preserve"> </v>
      </c>
      <c r="T367" s="140" t="str">
        <f>IF($N367="Complete",VLOOKUP($B367,'2C.Report TOS PostCall'!$B$2:$U$842,4,FALSE)," ")</f>
        <v xml:space="preserve"> </v>
      </c>
      <c r="U367" s="140" t="str">
        <f>IF($N367="Complete",VLOOKUP($B367,'2C.Report TOS PostCall'!$B$2:$U$842,7,FALSE)," ")</f>
        <v xml:space="preserve"> </v>
      </c>
      <c r="V367" s="140" t="str">
        <f>IF($N367="Complete",VLOOKUP($B367,'2C.Report TOS PostCall'!$B$2:$U$842,5,FALSE)," ")</f>
        <v xml:space="preserve"> </v>
      </c>
      <c r="W367" s="140" t="str">
        <f>IF($N367="Complete",VLOOKUP($B367,'2C.Report TOS PostCall'!$B$2:$U$842,6,FALSE)," ")</f>
        <v xml:space="preserve"> </v>
      </c>
      <c r="X367" s="140" t="str">
        <f>IF($N367="Complete",VLOOKUP($B367,'2C.Report TOS PostCall'!$B$2:$U$842,8,FALSE)," ")</f>
        <v xml:space="preserve"> </v>
      </c>
      <c r="Y367" s="140" t="str">
        <f>IF($N367="Complete",VLOOKUP($B367,'2C.Report TOS PostCall'!$B$2:$U$842,9,FALSE)," ")</f>
        <v xml:space="preserve"> </v>
      </c>
      <c r="Z367" s="140" t="str">
        <f>IF($N367="Complete",VLOOKUP($B367,'2C.Report TOS PostCall'!$B$2:$U$842,11,FALSE)," ")</f>
        <v xml:space="preserve"> </v>
      </c>
      <c r="AA367" s="140" t="str">
        <f>IF($N367="Complete",VLOOKUP($B367,'2C.Report TOS PostCall'!$B$2:$U$842,12,FALSE)," ")</f>
        <v xml:space="preserve"> </v>
      </c>
      <c r="AB367" s="140" t="str">
        <f>IF($N367="Complete",VLOOKUP($B367,'2C.Report TOS PostCall'!$B$2:$U$842,13,FALSE)," ")</f>
        <v xml:space="preserve"> </v>
      </c>
      <c r="AC367" s="140" t="str">
        <f>IF($N367="Complete",VLOOKUP($B367,'2C.Report TOS PostCall'!$B$2:$U$842,14,FALSE)," ")</f>
        <v xml:space="preserve"> </v>
      </c>
      <c r="AD367" s="140" t="str">
        <f>IF($N367="Complete",VLOOKUP($B367,'2C.Report TOS PostCall'!$B$2:$U$842,16,FALSE)," ")</f>
        <v xml:space="preserve"> </v>
      </c>
      <c r="AE367" s="140" t="str">
        <f>IF($N367="Complete",VLOOKUP($B367,'2C.Report TOS PostCall'!$B$2:$U$842,15,FALSE)," ")</f>
        <v xml:space="preserve"> </v>
      </c>
      <c r="AF367" s="140" t="str">
        <f>IF($N367="Complete",VLOOKUP($B367,'2C.Report TOS PostCall'!$B$2:$U$842,17,FALSE)," ")</f>
        <v xml:space="preserve"> </v>
      </c>
    </row>
    <row r="368" spans="1:32">
      <c r="A368" s="18">
        <v>357</v>
      </c>
      <c r="B368" s="19"/>
      <c r="C368" s="19"/>
      <c r="D368" s="19"/>
      <c r="E368" s="22"/>
      <c r="F368" s="20"/>
      <c r="G368" s="20"/>
      <c r="H368" s="22"/>
      <c r="I368" s="20"/>
      <c r="J368" s="32"/>
      <c r="K368" s="32"/>
      <c r="L368" s="32"/>
      <c r="M368" s="22"/>
      <c r="N368" s="62"/>
      <c r="O368" s="140" t="str">
        <f>IF($N368="Complete",IF(NOT(ISBLANK(J368)),VLOOKUP(J368,'2D.Report SMS TYN'!$D$5:$J$1005,7,FALSE),""),"")</f>
        <v/>
      </c>
      <c r="P368" s="140" t="str">
        <f>IF($N368="Complete",IF(NOT(ISBLANK(K368)),VLOOKUP(K368,'2D.Report SMS TYN'!$D$5:$J$1005,7,FALSE),""),"")</f>
        <v/>
      </c>
      <c r="Q368" s="140" t="str">
        <f>IF($N368="Complete",IF(NOT(ISBLANK(L368)),VLOOKUP(L368,'2D.Report SMS TYN'!$D$5:$J$1005,7,FALSE),""),"")</f>
        <v/>
      </c>
      <c r="R368" s="140" t="str">
        <f>IF(N368="Complete",IF(COUNTIF($J$12:$J368,$J368)+COUNTIF($K$12:$K368,$J368)+COUNTIF($L$12:$L368,$J368)&gt;1,"Data Duplicate",""),"")</f>
        <v/>
      </c>
      <c r="S368" s="140" t="str">
        <f>IF($N368="Complete",VLOOKUP($B368,'2C.Report TOS PostCall'!$B$2:$U$842,2,FALSE)," ")</f>
        <v xml:space="preserve"> </v>
      </c>
      <c r="T368" s="140" t="str">
        <f>IF($N368="Complete",VLOOKUP($B368,'2C.Report TOS PostCall'!$B$2:$U$842,4,FALSE)," ")</f>
        <v xml:space="preserve"> </v>
      </c>
      <c r="U368" s="140" t="str">
        <f>IF($N368="Complete",VLOOKUP($B368,'2C.Report TOS PostCall'!$B$2:$U$842,7,FALSE)," ")</f>
        <v xml:space="preserve"> </v>
      </c>
      <c r="V368" s="140" t="str">
        <f>IF($N368="Complete",VLOOKUP($B368,'2C.Report TOS PostCall'!$B$2:$U$842,5,FALSE)," ")</f>
        <v xml:space="preserve"> </v>
      </c>
      <c r="W368" s="140" t="str">
        <f>IF($N368="Complete",VLOOKUP($B368,'2C.Report TOS PostCall'!$B$2:$U$842,6,FALSE)," ")</f>
        <v xml:space="preserve"> </v>
      </c>
      <c r="X368" s="140" t="str">
        <f>IF($N368="Complete",VLOOKUP($B368,'2C.Report TOS PostCall'!$B$2:$U$842,8,FALSE)," ")</f>
        <v xml:space="preserve"> </v>
      </c>
      <c r="Y368" s="140" t="str">
        <f>IF($N368="Complete",VLOOKUP($B368,'2C.Report TOS PostCall'!$B$2:$U$842,9,FALSE)," ")</f>
        <v xml:space="preserve"> </v>
      </c>
      <c r="Z368" s="140" t="str">
        <f>IF($N368="Complete",VLOOKUP($B368,'2C.Report TOS PostCall'!$B$2:$U$842,11,FALSE)," ")</f>
        <v xml:space="preserve"> </v>
      </c>
      <c r="AA368" s="140" t="str">
        <f>IF($N368="Complete",VLOOKUP($B368,'2C.Report TOS PostCall'!$B$2:$U$842,12,FALSE)," ")</f>
        <v xml:space="preserve"> </v>
      </c>
      <c r="AB368" s="140" t="str">
        <f>IF($N368="Complete",VLOOKUP($B368,'2C.Report TOS PostCall'!$B$2:$U$842,13,FALSE)," ")</f>
        <v xml:space="preserve"> </v>
      </c>
      <c r="AC368" s="140" t="str">
        <f>IF($N368="Complete",VLOOKUP($B368,'2C.Report TOS PostCall'!$B$2:$U$842,14,FALSE)," ")</f>
        <v xml:space="preserve"> </v>
      </c>
      <c r="AD368" s="140" t="str">
        <f>IF($N368="Complete",VLOOKUP($B368,'2C.Report TOS PostCall'!$B$2:$U$842,16,FALSE)," ")</f>
        <v xml:space="preserve"> </v>
      </c>
      <c r="AE368" s="140" t="str">
        <f>IF($N368="Complete",VLOOKUP($B368,'2C.Report TOS PostCall'!$B$2:$U$842,15,FALSE)," ")</f>
        <v xml:space="preserve"> </v>
      </c>
      <c r="AF368" s="140" t="str">
        <f>IF($N368="Complete",VLOOKUP($B368,'2C.Report TOS PostCall'!$B$2:$U$842,17,FALSE)," ")</f>
        <v xml:space="preserve"> </v>
      </c>
    </row>
    <row r="369" spans="1:32">
      <c r="A369" s="18">
        <v>358</v>
      </c>
      <c r="B369" s="19"/>
      <c r="C369" s="19"/>
      <c r="D369" s="19"/>
      <c r="E369" s="22"/>
      <c r="F369" s="20"/>
      <c r="G369" s="20"/>
      <c r="H369" s="22"/>
      <c r="I369" s="20"/>
      <c r="J369" s="32"/>
      <c r="K369" s="32"/>
      <c r="L369" s="32"/>
      <c r="M369" s="22"/>
      <c r="N369" s="62"/>
      <c r="O369" s="140" t="str">
        <f>IF($N369="Complete",IF(NOT(ISBLANK(J369)),VLOOKUP(J369,'2D.Report SMS TYN'!$D$5:$J$1005,7,FALSE),""),"")</f>
        <v/>
      </c>
      <c r="P369" s="140" t="str">
        <f>IF($N369="Complete",IF(NOT(ISBLANK(K369)),VLOOKUP(K369,'2D.Report SMS TYN'!$D$5:$J$1005,7,FALSE),""),"")</f>
        <v/>
      </c>
      <c r="Q369" s="140" t="str">
        <f>IF($N369="Complete",IF(NOT(ISBLANK(L369)),VLOOKUP(L369,'2D.Report SMS TYN'!$D$5:$J$1005,7,FALSE),""),"")</f>
        <v/>
      </c>
      <c r="R369" s="140" t="str">
        <f>IF(N369="Complete",IF(COUNTIF($J$12:$J369,$J369)+COUNTIF($K$12:$K369,$J369)+COUNTIF($L$12:$L369,$J369)&gt;1,"Data Duplicate",""),"")</f>
        <v/>
      </c>
      <c r="S369" s="140" t="str">
        <f>IF($N369="Complete",VLOOKUP($B369,'2C.Report TOS PostCall'!$B$2:$U$842,2,FALSE)," ")</f>
        <v xml:space="preserve"> </v>
      </c>
      <c r="T369" s="140" t="str">
        <f>IF($N369="Complete",VLOOKUP($B369,'2C.Report TOS PostCall'!$B$2:$U$842,4,FALSE)," ")</f>
        <v xml:space="preserve"> </v>
      </c>
      <c r="U369" s="140" t="str">
        <f>IF($N369="Complete",VLOOKUP($B369,'2C.Report TOS PostCall'!$B$2:$U$842,7,FALSE)," ")</f>
        <v xml:space="preserve"> </v>
      </c>
      <c r="V369" s="140" t="str">
        <f>IF($N369="Complete",VLOOKUP($B369,'2C.Report TOS PostCall'!$B$2:$U$842,5,FALSE)," ")</f>
        <v xml:space="preserve"> </v>
      </c>
      <c r="W369" s="140" t="str">
        <f>IF($N369="Complete",VLOOKUP($B369,'2C.Report TOS PostCall'!$B$2:$U$842,6,FALSE)," ")</f>
        <v xml:space="preserve"> </v>
      </c>
      <c r="X369" s="140" t="str">
        <f>IF($N369="Complete",VLOOKUP($B369,'2C.Report TOS PostCall'!$B$2:$U$842,8,FALSE)," ")</f>
        <v xml:space="preserve"> </v>
      </c>
      <c r="Y369" s="140" t="str">
        <f>IF($N369="Complete",VLOOKUP($B369,'2C.Report TOS PostCall'!$B$2:$U$842,9,FALSE)," ")</f>
        <v xml:space="preserve"> </v>
      </c>
      <c r="Z369" s="140" t="str">
        <f>IF($N369="Complete",VLOOKUP($B369,'2C.Report TOS PostCall'!$B$2:$U$842,11,FALSE)," ")</f>
        <v xml:space="preserve"> </v>
      </c>
      <c r="AA369" s="140" t="str">
        <f>IF($N369="Complete",VLOOKUP($B369,'2C.Report TOS PostCall'!$B$2:$U$842,12,FALSE)," ")</f>
        <v xml:space="preserve"> </v>
      </c>
      <c r="AB369" s="140" t="str">
        <f>IF($N369="Complete",VLOOKUP($B369,'2C.Report TOS PostCall'!$B$2:$U$842,13,FALSE)," ")</f>
        <v xml:space="preserve"> </v>
      </c>
      <c r="AC369" s="140" t="str">
        <f>IF($N369="Complete",VLOOKUP($B369,'2C.Report TOS PostCall'!$B$2:$U$842,14,FALSE)," ")</f>
        <v xml:space="preserve"> </v>
      </c>
      <c r="AD369" s="140" t="str">
        <f>IF($N369="Complete",VLOOKUP($B369,'2C.Report TOS PostCall'!$B$2:$U$842,16,FALSE)," ")</f>
        <v xml:space="preserve"> </v>
      </c>
      <c r="AE369" s="140" t="str">
        <f>IF($N369="Complete",VLOOKUP($B369,'2C.Report TOS PostCall'!$B$2:$U$842,15,FALSE)," ")</f>
        <v xml:space="preserve"> </v>
      </c>
      <c r="AF369" s="140" t="str">
        <f>IF($N369="Complete",VLOOKUP($B369,'2C.Report TOS PostCall'!$B$2:$U$842,17,FALSE)," ")</f>
        <v xml:space="preserve"> </v>
      </c>
    </row>
    <row r="370" spans="1:32">
      <c r="A370" s="18">
        <v>359</v>
      </c>
      <c r="B370" s="19"/>
      <c r="C370" s="19"/>
      <c r="D370" s="19"/>
      <c r="E370" s="22"/>
      <c r="F370" s="20"/>
      <c r="G370" s="20"/>
      <c r="H370" s="22"/>
      <c r="I370" s="20"/>
      <c r="J370" s="32"/>
      <c r="K370" s="32"/>
      <c r="L370" s="32"/>
      <c r="M370" s="22"/>
      <c r="N370" s="62"/>
      <c r="O370" s="140" t="str">
        <f>IF($N370="Complete",IF(NOT(ISBLANK(J370)),VLOOKUP(J370,'2D.Report SMS TYN'!$D$5:$J$1005,7,FALSE),""),"")</f>
        <v/>
      </c>
      <c r="P370" s="140" t="str">
        <f>IF($N370="Complete",IF(NOT(ISBLANK(K370)),VLOOKUP(K370,'2D.Report SMS TYN'!$D$5:$J$1005,7,FALSE),""),"")</f>
        <v/>
      </c>
      <c r="Q370" s="140" t="str">
        <f>IF($N370="Complete",IF(NOT(ISBLANK(L370)),VLOOKUP(L370,'2D.Report SMS TYN'!$D$5:$J$1005,7,FALSE),""),"")</f>
        <v/>
      </c>
      <c r="R370" s="140" t="str">
        <f>IF(N370="Complete",IF(COUNTIF($J$12:$J370,$J370)+COUNTIF($K$12:$K370,$J370)+COUNTIF($L$12:$L370,$J370)&gt;1,"Data Duplicate",""),"")</f>
        <v/>
      </c>
      <c r="S370" s="140" t="str">
        <f>IF($N370="Complete",VLOOKUP($B370,'2C.Report TOS PostCall'!$B$2:$U$842,2,FALSE)," ")</f>
        <v xml:space="preserve"> </v>
      </c>
      <c r="T370" s="140" t="str">
        <f>IF($N370="Complete",VLOOKUP($B370,'2C.Report TOS PostCall'!$B$2:$U$842,4,FALSE)," ")</f>
        <v xml:space="preserve"> </v>
      </c>
      <c r="U370" s="140" t="str">
        <f>IF($N370="Complete",VLOOKUP($B370,'2C.Report TOS PostCall'!$B$2:$U$842,7,FALSE)," ")</f>
        <v xml:space="preserve"> </v>
      </c>
      <c r="V370" s="140" t="str">
        <f>IF($N370="Complete",VLOOKUP($B370,'2C.Report TOS PostCall'!$B$2:$U$842,5,FALSE)," ")</f>
        <v xml:space="preserve"> </v>
      </c>
      <c r="W370" s="140" t="str">
        <f>IF($N370="Complete",VLOOKUP($B370,'2C.Report TOS PostCall'!$B$2:$U$842,6,FALSE)," ")</f>
        <v xml:space="preserve"> </v>
      </c>
      <c r="X370" s="140" t="str">
        <f>IF($N370="Complete",VLOOKUP($B370,'2C.Report TOS PostCall'!$B$2:$U$842,8,FALSE)," ")</f>
        <v xml:space="preserve"> </v>
      </c>
      <c r="Y370" s="140" t="str">
        <f>IF($N370="Complete",VLOOKUP($B370,'2C.Report TOS PostCall'!$B$2:$U$842,9,FALSE)," ")</f>
        <v xml:space="preserve"> </v>
      </c>
      <c r="Z370" s="140" t="str">
        <f>IF($N370="Complete",VLOOKUP($B370,'2C.Report TOS PostCall'!$B$2:$U$842,11,FALSE)," ")</f>
        <v xml:space="preserve"> </v>
      </c>
      <c r="AA370" s="140" t="str">
        <f>IF($N370="Complete",VLOOKUP($B370,'2C.Report TOS PostCall'!$B$2:$U$842,12,FALSE)," ")</f>
        <v xml:space="preserve"> </v>
      </c>
      <c r="AB370" s="140" t="str">
        <f>IF($N370="Complete",VLOOKUP($B370,'2C.Report TOS PostCall'!$B$2:$U$842,13,FALSE)," ")</f>
        <v xml:space="preserve"> </v>
      </c>
      <c r="AC370" s="140" t="str">
        <f>IF($N370="Complete",VLOOKUP($B370,'2C.Report TOS PostCall'!$B$2:$U$842,14,FALSE)," ")</f>
        <v xml:space="preserve"> </v>
      </c>
      <c r="AD370" s="140" t="str">
        <f>IF($N370="Complete",VLOOKUP($B370,'2C.Report TOS PostCall'!$B$2:$U$842,16,FALSE)," ")</f>
        <v xml:space="preserve"> </v>
      </c>
      <c r="AE370" s="140" t="str">
        <f>IF($N370="Complete",VLOOKUP($B370,'2C.Report TOS PostCall'!$B$2:$U$842,15,FALSE)," ")</f>
        <v xml:space="preserve"> </v>
      </c>
      <c r="AF370" s="140" t="str">
        <f>IF($N370="Complete",VLOOKUP($B370,'2C.Report TOS PostCall'!$B$2:$U$842,17,FALSE)," ")</f>
        <v xml:space="preserve"> </v>
      </c>
    </row>
    <row r="371" spans="1:32">
      <c r="A371" s="18">
        <v>360</v>
      </c>
      <c r="B371" s="19"/>
      <c r="C371" s="19"/>
      <c r="D371" s="19"/>
      <c r="E371" s="22"/>
      <c r="F371" s="20"/>
      <c r="G371" s="20"/>
      <c r="H371" s="22"/>
      <c r="I371" s="20"/>
      <c r="J371" s="32"/>
      <c r="K371" s="32"/>
      <c r="L371" s="32"/>
      <c r="M371" s="22"/>
      <c r="N371" s="62"/>
      <c r="O371" s="140" t="str">
        <f>IF($N371="Complete",IF(NOT(ISBLANK(J371)),VLOOKUP(J371,'2D.Report SMS TYN'!$D$5:$J$1005,7,FALSE),""),"")</f>
        <v/>
      </c>
      <c r="P371" s="140" t="str">
        <f>IF($N371="Complete",IF(NOT(ISBLANK(K371)),VLOOKUP(K371,'2D.Report SMS TYN'!$D$5:$J$1005,7,FALSE),""),"")</f>
        <v/>
      </c>
      <c r="Q371" s="140" t="str">
        <f>IF($N371="Complete",IF(NOT(ISBLANK(L371)),VLOOKUP(L371,'2D.Report SMS TYN'!$D$5:$J$1005,7,FALSE),""),"")</f>
        <v/>
      </c>
      <c r="R371" s="140" t="str">
        <f>IF(N371="Complete",IF(COUNTIF($J$12:$J371,$J371)+COUNTIF($K$12:$K371,$J371)+COUNTIF($L$12:$L371,$J371)&gt;1,"Data Duplicate",""),"")</f>
        <v/>
      </c>
      <c r="S371" s="140" t="str">
        <f>IF($N371="Complete",VLOOKUP($B371,'2C.Report TOS PostCall'!$B$2:$U$842,2,FALSE)," ")</f>
        <v xml:space="preserve"> </v>
      </c>
      <c r="T371" s="140" t="str">
        <f>IF($N371="Complete",VLOOKUP($B371,'2C.Report TOS PostCall'!$B$2:$U$842,4,FALSE)," ")</f>
        <v xml:space="preserve"> </v>
      </c>
      <c r="U371" s="140" t="str">
        <f>IF($N371="Complete",VLOOKUP($B371,'2C.Report TOS PostCall'!$B$2:$U$842,7,FALSE)," ")</f>
        <v xml:space="preserve"> </v>
      </c>
      <c r="V371" s="140" t="str">
        <f>IF($N371="Complete",VLOOKUP($B371,'2C.Report TOS PostCall'!$B$2:$U$842,5,FALSE)," ")</f>
        <v xml:space="preserve"> </v>
      </c>
      <c r="W371" s="140" t="str">
        <f>IF($N371="Complete",VLOOKUP($B371,'2C.Report TOS PostCall'!$B$2:$U$842,6,FALSE)," ")</f>
        <v xml:space="preserve"> </v>
      </c>
      <c r="X371" s="140" t="str">
        <f>IF($N371="Complete",VLOOKUP($B371,'2C.Report TOS PostCall'!$B$2:$U$842,8,FALSE)," ")</f>
        <v xml:space="preserve"> </v>
      </c>
      <c r="Y371" s="140" t="str">
        <f>IF($N371="Complete",VLOOKUP($B371,'2C.Report TOS PostCall'!$B$2:$U$842,9,FALSE)," ")</f>
        <v xml:space="preserve"> </v>
      </c>
      <c r="Z371" s="140" t="str">
        <f>IF($N371="Complete",VLOOKUP($B371,'2C.Report TOS PostCall'!$B$2:$U$842,11,FALSE)," ")</f>
        <v xml:space="preserve"> </v>
      </c>
      <c r="AA371" s="140" t="str">
        <f>IF($N371="Complete",VLOOKUP($B371,'2C.Report TOS PostCall'!$B$2:$U$842,12,FALSE)," ")</f>
        <v xml:space="preserve"> </v>
      </c>
      <c r="AB371" s="140" t="str">
        <f>IF($N371="Complete",VLOOKUP($B371,'2C.Report TOS PostCall'!$B$2:$U$842,13,FALSE)," ")</f>
        <v xml:space="preserve"> </v>
      </c>
      <c r="AC371" s="140" t="str">
        <f>IF($N371="Complete",VLOOKUP($B371,'2C.Report TOS PostCall'!$B$2:$U$842,14,FALSE)," ")</f>
        <v xml:space="preserve"> </v>
      </c>
      <c r="AD371" s="140" t="str">
        <f>IF($N371="Complete",VLOOKUP($B371,'2C.Report TOS PostCall'!$B$2:$U$842,16,FALSE)," ")</f>
        <v xml:space="preserve"> </v>
      </c>
      <c r="AE371" s="140" t="str">
        <f>IF($N371="Complete",VLOOKUP($B371,'2C.Report TOS PostCall'!$B$2:$U$842,15,FALSE)," ")</f>
        <v xml:space="preserve"> </v>
      </c>
      <c r="AF371" s="140" t="str">
        <f>IF($N371="Complete",VLOOKUP($B371,'2C.Report TOS PostCall'!$B$2:$U$842,17,FALSE)," ")</f>
        <v xml:space="preserve"> </v>
      </c>
    </row>
    <row r="372" spans="1:32">
      <c r="A372" s="18">
        <v>361</v>
      </c>
      <c r="B372" s="19"/>
      <c r="C372" s="19"/>
      <c r="D372" s="19"/>
      <c r="E372" s="22"/>
      <c r="F372" s="20"/>
      <c r="G372" s="20"/>
      <c r="H372" s="22"/>
      <c r="I372" s="20"/>
      <c r="J372" s="32"/>
      <c r="K372" s="32"/>
      <c r="L372" s="32"/>
      <c r="M372" s="22"/>
      <c r="N372" s="62"/>
      <c r="O372" s="140" t="str">
        <f>IF($N372="Complete",IF(NOT(ISBLANK(J372)),VLOOKUP(J372,'2D.Report SMS TYN'!$D$5:$J$1005,7,FALSE),""),"")</f>
        <v/>
      </c>
      <c r="P372" s="140" t="str">
        <f>IF($N372="Complete",IF(NOT(ISBLANK(K372)),VLOOKUP(K372,'2D.Report SMS TYN'!$D$5:$J$1005,7,FALSE),""),"")</f>
        <v/>
      </c>
      <c r="Q372" s="140" t="str">
        <f>IF($N372="Complete",IF(NOT(ISBLANK(L372)),VLOOKUP(L372,'2D.Report SMS TYN'!$D$5:$J$1005,7,FALSE),""),"")</f>
        <v/>
      </c>
      <c r="R372" s="140" t="str">
        <f>IF(N372="Complete",IF(COUNTIF($J$12:$J372,$J372)+COUNTIF($K$12:$K372,$J372)+COUNTIF($L$12:$L372,$J372)&gt;1,"Data Duplicate",""),"")</f>
        <v/>
      </c>
      <c r="S372" s="140" t="str">
        <f>IF($N372="Complete",VLOOKUP($B372,'2C.Report TOS PostCall'!$B$2:$U$842,2,FALSE)," ")</f>
        <v xml:space="preserve"> </v>
      </c>
      <c r="T372" s="140" t="str">
        <f>IF($N372="Complete",VLOOKUP($B372,'2C.Report TOS PostCall'!$B$2:$U$842,4,FALSE)," ")</f>
        <v xml:space="preserve"> </v>
      </c>
      <c r="U372" s="140" t="str">
        <f>IF($N372="Complete",VLOOKUP($B372,'2C.Report TOS PostCall'!$B$2:$U$842,7,FALSE)," ")</f>
        <v xml:space="preserve"> </v>
      </c>
      <c r="V372" s="140" t="str">
        <f>IF($N372="Complete",VLOOKUP($B372,'2C.Report TOS PostCall'!$B$2:$U$842,5,FALSE)," ")</f>
        <v xml:space="preserve"> </v>
      </c>
      <c r="W372" s="140" t="str">
        <f>IF($N372="Complete",VLOOKUP($B372,'2C.Report TOS PostCall'!$B$2:$U$842,6,FALSE)," ")</f>
        <v xml:space="preserve"> </v>
      </c>
      <c r="X372" s="140" t="str">
        <f>IF($N372="Complete",VLOOKUP($B372,'2C.Report TOS PostCall'!$B$2:$U$842,8,FALSE)," ")</f>
        <v xml:space="preserve"> </v>
      </c>
      <c r="Y372" s="140" t="str">
        <f>IF($N372="Complete",VLOOKUP($B372,'2C.Report TOS PostCall'!$B$2:$U$842,9,FALSE)," ")</f>
        <v xml:space="preserve"> </v>
      </c>
      <c r="Z372" s="140" t="str">
        <f>IF($N372="Complete",VLOOKUP($B372,'2C.Report TOS PostCall'!$B$2:$U$842,11,FALSE)," ")</f>
        <v xml:space="preserve"> </v>
      </c>
      <c r="AA372" s="140" t="str">
        <f>IF($N372="Complete",VLOOKUP($B372,'2C.Report TOS PostCall'!$B$2:$U$842,12,FALSE)," ")</f>
        <v xml:space="preserve"> </v>
      </c>
      <c r="AB372" s="140" t="str">
        <f>IF($N372="Complete",VLOOKUP($B372,'2C.Report TOS PostCall'!$B$2:$U$842,13,FALSE)," ")</f>
        <v xml:space="preserve"> </v>
      </c>
      <c r="AC372" s="140" t="str">
        <f>IF($N372="Complete",VLOOKUP($B372,'2C.Report TOS PostCall'!$B$2:$U$842,14,FALSE)," ")</f>
        <v xml:space="preserve"> </v>
      </c>
      <c r="AD372" s="140" t="str">
        <f>IF($N372="Complete",VLOOKUP($B372,'2C.Report TOS PostCall'!$B$2:$U$842,16,FALSE)," ")</f>
        <v xml:space="preserve"> </v>
      </c>
      <c r="AE372" s="140" t="str">
        <f>IF($N372="Complete",VLOOKUP($B372,'2C.Report TOS PostCall'!$B$2:$U$842,15,FALSE)," ")</f>
        <v xml:space="preserve"> </v>
      </c>
      <c r="AF372" s="140" t="str">
        <f>IF($N372="Complete",VLOOKUP($B372,'2C.Report TOS PostCall'!$B$2:$U$842,17,FALSE)," ")</f>
        <v xml:space="preserve"> </v>
      </c>
    </row>
    <row r="373" spans="1:32">
      <c r="A373" s="18">
        <v>362</v>
      </c>
      <c r="B373" s="19"/>
      <c r="C373" s="19"/>
      <c r="D373" s="19"/>
      <c r="E373" s="22"/>
      <c r="F373" s="20"/>
      <c r="G373" s="20"/>
      <c r="H373" s="22"/>
      <c r="I373" s="20"/>
      <c r="J373" s="32"/>
      <c r="K373" s="32"/>
      <c r="L373" s="32"/>
      <c r="M373" s="22"/>
      <c r="N373" s="62"/>
      <c r="O373" s="140" t="str">
        <f>IF($N373="Complete",IF(NOT(ISBLANK(J373)),VLOOKUP(J373,'2D.Report SMS TYN'!$D$5:$J$1005,7,FALSE),""),"")</f>
        <v/>
      </c>
      <c r="P373" s="140" t="str">
        <f>IF($N373="Complete",IF(NOT(ISBLANK(K373)),VLOOKUP(K373,'2D.Report SMS TYN'!$D$5:$J$1005,7,FALSE),""),"")</f>
        <v/>
      </c>
      <c r="Q373" s="140" t="str">
        <f>IF($N373="Complete",IF(NOT(ISBLANK(L373)),VLOOKUP(L373,'2D.Report SMS TYN'!$D$5:$J$1005,7,FALSE),""),"")</f>
        <v/>
      </c>
      <c r="R373" s="140" t="str">
        <f>IF(N373="Complete",IF(COUNTIF($J$12:$J373,$J373)+COUNTIF($K$12:$K373,$J373)+COUNTIF($L$12:$L373,$J373)&gt;1,"Data Duplicate",""),"")</f>
        <v/>
      </c>
      <c r="S373" s="140" t="str">
        <f>IF($N373="Complete",VLOOKUP($B373,'2C.Report TOS PostCall'!$B$2:$U$842,2,FALSE)," ")</f>
        <v xml:space="preserve"> </v>
      </c>
      <c r="T373" s="140" t="str">
        <f>IF($N373="Complete",VLOOKUP($B373,'2C.Report TOS PostCall'!$B$2:$U$842,4,FALSE)," ")</f>
        <v xml:space="preserve"> </v>
      </c>
      <c r="U373" s="140" t="str">
        <f>IF($N373="Complete",VLOOKUP($B373,'2C.Report TOS PostCall'!$B$2:$U$842,7,FALSE)," ")</f>
        <v xml:space="preserve"> </v>
      </c>
      <c r="V373" s="140" t="str">
        <f>IF($N373="Complete",VLOOKUP($B373,'2C.Report TOS PostCall'!$B$2:$U$842,5,FALSE)," ")</f>
        <v xml:space="preserve"> </v>
      </c>
      <c r="W373" s="140" t="str">
        <f>IF($N373="Complete",VLOOKUP($B373,'2C.Report TOS PostCall'!$B$2:$U$842,6,FALSE)," ")</f>
        <v xml:space="preserve"> </v>
      </c>
      <c r="X373" s="140" t="str">
        <f>IF($N373="Complete",VLOOKUP($B373,'2C.Report TOS PostCall'!$B$2:$U$842,8,FALSE)," ")</f>
        <v xml:space="preserve"> </v>
      </c>
      <c r="Y373" s="140" t="str">
        <f>IF($N373="Complete",VLOOKUP($B373,'2C.Report TOS PostCall'!$B$2:$U$842,9,FALSE)," ")</f>
        <v xml:space="preserve"> </v>
      </c>
      <c r="Z373" s="140" t="str">
        <f>IF($N373="Complete",VLOOKUP($B373,'2C.Report TOS PostCall'!$B$2:$U$842,11,FALSE)," ")</f>
        <v xml:space="preserve"> </v>
      </c>
      <c r="AA373" s="140" t="str">
        <f>IF($N373="Complete",VLOOKUP($B373,'2C.Report TOS PostCall'!$B$2:$U$842,12,FALSE)," ")</f>
        <v xml:space="preserve"> </v>
      </c>
      <c r="AB373" s="140" t="str">
        <f>IF($N373="Complete",VLOOKUP($B373,'2C.Report TOS PostCall'!$B$2:$U$842,13,FALSE)," ")</f>
        <v xml:space="preserve"> </v>
      </c>
      <c r="AC373" s="140" t="str">
        <f>IF($N373="Complete",VLOOKUP($B373,'2C.Report TOS PostCall'!$B$2:$U$842,14,FALSE)," ")</f>
        <v xml:space="preserve"> </v>
      </c>
      <c r="AD373" s="140" t="str">
        <f>IF($N373="Complete",VLOOKUP($B373,'2C.Report TOS PostCall'!$B$2:$U$842,16,FALSE)," ")</f>
        <v xml:space="preserve"> </v>
      </c>
      <c r="AE373" s="140" t="str">
        <f>IF($N373="Complete",VLOOKUP($B373,'2C.Report TOS PostCall'!$B$2:$U$842,15,FALSE)," ")</f>
        <v xml:space="preserve"> </v>
      </c>
      <c r="AF373" s="140" t="str">
        <f>IF($N373="Complete",VLOOKUP($B373,'2C.Report TOS PostCall'!$B$2:$U$842,17,FALSE)," ")</f>
        <v xml:space="preserve"> </v>
      </c>
    </row>
    <row r="374" spans="1:32">
      <c r="A374" s="18">
        <v>363</v>
      </c>
      <c r="B374" s="19"/>
      <c r="C374" s="19"/>
      <c r="D374" s="19"/>
      <c r="E374" s="22"/>
      <c r="F374" s="20"/>
      <c r="G374" s="20"/>
      <c r="H374" s="22"/>
      <c r="I374" s="20"/>
      <c r="J374" s="32"/>
      <c r="K374" s="32"/>
      <c r="L374" s="32"/>
      <c r="M374" s="22"/>
      <c r="N374" s="62"/>
      <c r="O374" s="140" t="str">
        <f>IF($N374="Complete",IF(NOT(ISBLANK(J374)),VLOOKUP(J374,'2D.Report SMS TYN'!$D$5:$J$1005,7,FALSE),""),"")</f>
        <v/>
      </c>
      <c r="P374" s="140" t="str">
        <f>IF($N374="Complete",IF(NOT(ISBLANK(K374)),VLOOKUP(K374,'2D.Report SMS TYN'!$D$5:$J$1005,7,FALSE),""),"")</f>
        <v/>
      </c>
      <c r="Q374" s="140" t="str">
        <f>IF($N374="Complete",IF(NOT(ISBLANK(L374)),VLOOKUP(L374,'2D.Report SMS TYN'!$D$5:$J$1005,7,FALSE),""),"")</f>
        <v/>
      </c>
      <c r="R374" s="140" t="str">
        <f>IF(N374="Complete",IF(COUNTIF($J$12:$J374,$J374)+COUNTIF($K$12:$K374,$J374)+COUNTIF($L$12:$L374,$J374)&gt;1,"Data Duplicate",""),"")</f>
        <v/>
      </c>
      <c r="S374" s="140" t="str">
        <f>IF($N374="Complete",VLOOKUP($B374,'2C.Report TOS PostCall'!$B$2:$U$842,2,FALSE)," ")</f>
        <v xml:space="preserve"> </v>
      </c>
      <c r="T374" s="140" t="str">
        <f>IF($N374="Complete",VLOOKUP($B374,'2C.Report TOS PostCall'!$B$2:$U$842,4,FALSE)," ")</f>
        <v xml:space="preserve"> </v>
      </c>
      <c r="U374" s="140" t="str">
        <f>IF($N374="Complete",VLOOKUP($B374,'2C.Report TOS PostCall'!$B$2:$U$842,7,FALSE)," ")</f>
        <v xml:space="preserve"> </v>
      </c>
      <c r="V374" s="140" t="str">
        <f>IF($N374="Complete",VLOOKUP($B374,'2C.Report TOS PostCall'!$B$2:$U$842,5,FALSE)," ")</f>
        <v xml:space="preserve"> </v>
      </c>
      <c r="W374" s="140" t="str">
        <f>IF($N374="Complete",VLOOKUP($B374,'2C.Report TOS PostCall'!$B$2:$U$842,6,FALSE)," ")</f>
        <v xml:space="preserve"> </v>
      </c>
      <c r="X374" s="140" t="str">
        <f>IF($N374="Complete",VLOOKUP($B374,'2C.Report TOS PostCall'!$B$2:$U$842,8,FALSE)," ")</f>
        <v xml:space="preserve"> </v>
      </c>
      <c r="Y374" s="140" t="str">
        <f>IF($N374="Complete",VLOOKUP($B374,'2C.Report TOS PostCall'!$B$2:$U$842,9,FALSE)," ")</f>
        <v xml:space="preserve"> </v>
      </c>
      <c r="Z374" s="140" t="str">
        <f>IF($N374="Complete",VLOOKUP($B374,'2C.Report TOS PostCall'!$B$2:$U$842,11,FALSE)," ")</f>
        <v xml:space="preserve"> </v>
      </c>
      <c r="AA374" s="140" t="str">
        <f>IF($N374="Complete",VLOOKUP($B374,'2C.Report TOS PostCall'!$B$2:$U$842,12,FALSE)," ")</f>
        <v xml:space="preserve"> </v>
      </c>
      <c r="AB374" s="140" t="str">
        <f>IF($N374="Complete",VLOOKUP($B374,'2C.Report TOS PostCall'!$B$2:$U$842,13,FALSE)," ")</f>
        <v xml:space="preserve"> </v>
      </c>
      <c r="AC374" s="140" t="str">
        <f>IF($N374="Complete",VLOOKUP($B374,'2C.Report TOS PostCall'!$B$2:$U$842,14,FALSE)," ")</f>
        <v xml:space="preserve"> </v>
      </c>
      <c r="AD374" s="140" t="str">
        <f>IF($N374="Complete",VLOOKUP($B374,'2C.Report TOS PostCall'!$B$2:$U$842,16,FALSE)," ")</f>
        <v xml:space="preserve"> </v>
      </c>
      <c r="AE374" s="140" t="str">
        <f>IF($N374="Complete",VLOOKUP($B374,'2C.Report TOS PostCall'!$B$2:$U$842,15,FALSE)," ")</f>
        <v xml:space="preserve"> </v>
      </c>
      <c r="AF374" s="140" t="str">
        <f>IF($N374="Complete",VLOOKUP($B374,'2C.Report TOS PostCall'!$B$2:$U$842,17,FALSE)," ")</f>
        <v xml:space="preserve"> </v>
      </c>
    </row>
    <row r="375" spans="1:32">
      <c r="A375" s="18">
        <v>364</v>
      </c>
      <c r="B375" s="19"/>
      <c r="C375" s="19"/>
      <c r="D375" s="19"/>
      <c r="E375" s="22"/>
      <c r="F375" s="20"/>
      <c r="G375" s="20"/>
      <c r="H375" s="22"/>
      <c r="I375" s="20"/>
      <c r="J375" s="32"/>
      <c r="K375" s="32"/>
      <c r="L375" s="32"/>
      <c r="M375" s="22"/>
      <c r="N375" s="62"/>
      <c r="O375" s="140" t="str">
        <f>IF($N375="Complete",IF(NOT(ISBLANK(J375)),VLOOKUP(J375,'2D.Report SMS TYN'!$D$5:$J$1005,7,FALSE),""),"")</f>
        <v/>
      </c>
      <c r="P375" s="140" t="str">
        <f>IF($N375="Complete",IF(NOT(ISBLANK(K375)),VLOOKUP(K375,'2D.Report SMS TYN'!$D$5:$J$1005,7,FALSE),""),"")</f>
        <v/>
      </c>
      <c r="Q375" s="140" t="str">
        <f>IF($N375="Complete",IF(NOT(ISBLANK(L375)),VLOOKUP(L375,'2D.Report SMS TYN'!$D$5:$J$1005,7,FALSE),""),"")</f>
        <v/>
      </c>
      <c r="R375" s="140" t="str">
        <f>IF(N375="Complete",IF(COUNTIF($J$12:$J375,$J375)+COUNTIF($K$12:$K375,$J375)+COUNTIF($L$12:$L375,$J375)&gt;1,"Data Duplicate",""),"")</f>
        <v/>
      </c>
      <c r="S375" s="140" t="str">
        <f>IF($N375="Complete",VLOOKUP($B375,'2C.Report TOS PostCall'!$B$2:$U$842,2,FALSE)," ")</f>
        <v xml:space="preserve"> </v>
      </c>
      <c r="T375" s="140" t="str">
        <f>IF($N375="Complete",VLOOKUP($B375,'2C.Report TOS PostCall'!$B$2:$U$842,4,FALSE)," ")</f>
        <v xml:space="preserve"> </v>
      </c>
      <c r="U375" s="140" t="str">
        <f>IF($N375="Complete",VLOOKUP($B375,'2C.Report TOS PostCall'!$B$2:$U$842,7,FALSE)," ")</f>
        <v xml:space="preserve"> </v>
      </c>
      <c r="V375" s="140" t="str">
        <f>IF($N375="Complete",VLOOKUP($B375,'2C.Report TOS PostCall'!$B$2:$U$842,5,FALSE)," ")</f>
        <v xml:space="preserve"> </v>
      </c>
      <c r="W375" s="140" t="str">
        <f>IF($N375="Complete",VLOOKUP($B375,'2C.Report TOS PostCall'!$B$2:$U$842,6,FALSE)," ")</f>
        <v xml:space="preserve"> </v>
      </c>
      <c r="X375" s="140" t="str">
        <f>IF($N375="Complete",VLOOKUP($B375,'2C.Report TOS PostCall'!$B$2:$U$842,8,FALSE)," ")</f>
        <v xml:space="preserve"> </v>
      </c>
      <c r="Y375" s="140" t="str">
        <f>IF($N375="Complete",VLOOKUP($B375,'2C.Report TOS PostCall'!$B$2:$U$842,9,FALSE)," ")</f>
        <v xml:space="preserve"> </v>
      </c>
      <c r="Z375" s="140" t="str">
        <f>IF($N375="Complete",VLOOKUP($B375,'2C.Report TOS PostCall'!$B$2:$U$842,11,FALSE)," ")</f>
        <v xml:space="preserve"> </v>
      </c>
      <c r="AA375" s="140" t="str">
        <f>IF($N375="Complete",VLOOKUP($B375,'2C.Report TOS PostCall'!$B$2:$U$842,12,FALSE)," ")</f>
        <v xml:space="preserve"> </v>
      </c>
      <c r="AB375" s="140" t="str">
        <f>IF($N375="Complete",VLOOKUP($B375,'2C.Report TOS PostCall'!$B$2:$U$842,13,FALSE)," ")</f>
        <v xml:space="preserve"> </v>
      </c>
      <c r="AC375" s="140" t="str">
        <f>IF($N375="Complete",VLOOKUP($B375,'2C.Report TOS PostCall'!$B$2:$U$842,14,FALSE)," ")</f>
        <v xml:space="preserve"> </v>
      </c>
      <c r="AD375" s="140" t="str">
        <f>IF($N375="Complete",VLOOKUP($B375,'2C.Report TOS PostCall'!$B$2:$U$842,16,FALSE)," ")</f>
        <v xml:space="preserve"> </v>
      </c>
      <c r="AE375" s="140" t="str">
        <f>IF($N375="Complete",VLOOKUP($B375,'2C.Report TOS PostCall'!$B$2:$U$842,15,FALSE)," ")</f>
        <v xml:space="preserve"> </v>
      </c>
      <c r="AF375" s="140" t="str">
        <f>IF($N375="Complete",VLOOKUP($B375,'2C.Report TOS PostCall'!$B$2:$U$842,17,FALSE)," ")</f>
        <v xml:space="preserve"> </v>
      </c>
    </row>
    <row r="376" spans="1:32">
      <c r="A376" s="18">
        <v>365</v>
      </c>
      <c r="B376" s="19"/>
      <c r="C376" s="19"/>
      <c r="D376" s="19"/>
      <c r="E376" s="22"/>
      <c r="F376" s="20"/>
      <c r="G376" s="20"/>
      <c r="H376" s="22"/>
      <c r="I376" s="20"/>
      <c r="J376" s="32"/>
      <c r="K376" s="32"/>
      <c r="L376" s="32"/>
      <c r="M376" s="22"/>
      <c r="N376" s="62"/>
      <c r="O376" s="140" t="str">
        <f>IF($N376="Complete",IF(NOT(ISBLANK(J376)),VLOOKUP(J376,'2D.Report SMS TYN'!$D$5:$J$1005,7,FALSE),""),"")</f>
        <v/>
      </c>
      <c r="P376" s="140" t="str">
        <f>IF($N376="Complete",IF(NOT(ISBLANK(K376)),VLOOKUP(K376,'2D.Report SMS TYN'!$D$5:$J$1005,7,FALSE),""),"")</f>
        <v/>
      </c>
      <c r="Q376" s="140" t="str">
        <f>IF($N376="Complete",IF(NOT(ISBLANK(L376)),VLOOKUP(L376,'2D.Report SMS TYN'!$D$5:$J$1005,7,FALSE),""),"")</f>
        <v/>
      </c>
      <c r="R376" s="140" t="str">
        <f>IF(N376="Complete",IF(COUNTIF($J$12:$J376,$J376)+COUNTIF($K$12:$K376,$J376)+COUNTIF($L$12:$L376,$J376)&gt;1,"Data Duplicate",""),"")</f>
        <v/>
      </c>
      <c r="S376" s="140" t="str">
        <f>IF($N376="Complete",VLOOKUP($B376,'2C.Report TOS PostCall'!$B$2:$U$842,2,FALSE)," ")</f>
        <v xml:space="preserve"> </v>
      </c>
      <c r="T376" s="140" t="str">
        <f>IF($N376="Complete",VLOOKUP($B376,'2C.Report TOS PostCall'!$B$2:$U$842,4,FALSE)," ")</f>
        <v xml:space="preserve"> </v>
      </c>
      <c r="U376" s="140" t="str">
        <f>IF($N376="Complete",VLOOKUP($B376,'2C.Report TOS PostCall'!$B$2:$U$842,7,FALSE)," ")</f>
        <v xml:space="preserve"> </v>
      </c>
      <c r="V376" s="140" t="str">
        <f>IF($N376="Complete",VLOOKUP($B376,'2C.Report TOS PostCall'!$B$2:$U$842,5,FALSE)," ")</f>
        <v xml:space="preserve"> </v>
      </c>
      <c r="W376" s="140" t="str">
        <f>IF($N376="Complete",VLOOKUP($B376,'2C.Report TOS PostCall'!$B$2:$U$842,6,FALSE)," ")</f>
        <v xml:space="preserve"> </v>
      </c>
      <c r="X376" s="140" t="str">
        <f>IF($N376="Complete",VLOOKUP($B376,'2C.Report TOS PostCall'!$B$2:$U$842,8,FALSE)," ")</f>
        <v xml:space="preserve"> </v>
      </c>
      <c r="Y376" s="140" t="str">
        <f>IF($N376="Complete",VLOOKUP($B376,'2C.Report TOS PostCall'!$B$2:$U$842,9,FALSE)," ")</f>
        <v xml:space="preserve"> </v>
      </c>
      <c r="Z376" s="140" t="str">
        <f>IF($N376="Complete",VLOOKUP($B376,'2C.Report TOS PostCall'!$B$2:$U$842,11,FALSE)," ")</f>
        <v xml:space="preserve"> </v>
      </c>
      <c r="AA376" s="140" t="str">
        <f>IF($N376="Complete",VLOOKUP($B376,'2C.Report TOS PostCall'!$B$2:$U$842,12,FALSE)," ")</f>
        <v xml:space="preserve"> </v>
      </c>
      <c r="AB376" s="140" t="str">
        <f>IF($N376="Complete",VLOOKUP($B376,'2C.Report TOS PostCall'!$B$2:$U$842,13,FALSE)," ")</f>
        <v xml:space="preserve"> </v>
      </c>
      <c r="AC376" s="140" t="str">
        <f>IF($N376="Complete",VLOOKUP($B376,'2C.Report TOS PostCall'!$B$2:$U$842,14,FALSE)," ")</f>
        <v xml:space="preserve"> </v>
      </c>
      <c r="AD376" s="140" t="str">
        <f>IF($N376="Complete",VLOOKUP($B376,'2C.Report TOS PostCall'!$B$2:$U$842,16,FALSE)," ")</f>
        <v xml:space="preserve"> </v>
      </c>
      <c r="AE376" s="140" t="str">
        <f>IF($N376="Complete",VLOOKUP($B376,'2C.Report TOS PostCall'!$B$2:$U$842,15,FALSE)," ")</f>
        <v xml:space="preserve"> </v>
      </c>
      <c r="AF376" s="140" t="str">
        <f>IF($N376="Complete",VLOOKUP($B376,'2C.Report TOS PostCall'!$B$2:$U$842,17,FALSE)," ")</f>
        <v xml:space="preserve"> </v>
      </c>
    </row>
    <row r="377" spans="1:32">
      <c r="A377" s="18">
        <v>366</v>
      </c>
      <c r="B377" s="19"/>
      <c r="C377" s="19"/>
      <c r="D377" s="19"/>
      <c r="E377" s="22"/>
      <c r="F377" s="20"/>
      <c r="G377" s="20"/>
      <c r="H377" s="22"/>
      <c r="I377" s="20"/>
      <c r="J377" s="32"/>
      <c r="K377" s="32"/>
      <c r="L377" s="32"/>
      <c r="M377" s="22"/>
      <c r="N377" s="62"/>
      <c r="O377" s="140" t="str">
        <f>IF($N377="Complete",IF(NOT(ISBLANK(J377)),VLOOKUP(J377,'2D.Report SMS TYN'!$D$5:$J$1005,7,FALSE),""),"")</f>
        <v/>
      </c>
      <c r="P377" s="140" t="str">
        <f>IF($N377="Complete",IF(NOT(ISBLANK(K377)),VLOOKUP(K377,'2D.Report SMS TYN'!$D$5:$J$1005,7,FALSE),""),"")</f>
        <v/>
      </c>
      <c r="Q377" s="140" t="str">
        <f>IF($N377="Complete",IF(NOT(ISBLANK(L377)),VLOOKUP(L377,'2D.Report SMS TYN'!$D$5:$J$1005,7,FALSE),""),"")</f>
        <v/>
      </c>
      <c r="R377" s="140" t="str">
        <f>IF(N377="Complete",IF(COUNTIF($J$12:$J377,$J377)+COUNTIF($K$12:$K377,$J377)+COUNTIF($L$12:$L377,$J377)&gt;1,"Data Duplicate",""),"")</f>
        <v/>
      </c>
      <c r="S377" s="140" t="str">
        <f>IF($N377="Complete",VLOOKUP($B377,'2C.Report TOS PostCall'!$B$2:$U$842,2,FALSE)," ")</f>
        <v xml:space="preserve"> </v>
      </c>
      <c r="T377" s="140" t="str">
        <f>IF($N377="Complete",VLOOKUP($B377,'2C.Report TOS PostCall'!$B$2:$U$842,4,FALSE)," ")</f>
        <v xml:space="preserve"> </v>
      </c>
      <c r="U377" s="140" t="str">
        <f>IF($N377="Complete",VLOOKUP($B377,'2C.Report TOS PostCall'!$B$2:$U$842,7,FALSE)," ")</f>
        <v xml:space="preserve"> </v>
      </c>
      <c r="V377" s="140" t="str">
        <f>IF($N377="Complete",VLOOKUP($B377,'2C.Report TOS PostCall'!$B$2:$U$842,5,FALSE)," ")</f>
        <v xml:space="preserve"> </v>
      </c>
      <c r="W377" s="140" t="str">
        <f>IF($N377="Complete",VLOOKUP($B377,'2C.Report TOS PostCall'!$B$2:$U$842,6,FALSE)," ")</f>
        <v xml:space="preserve"> </v>
      </c>
      <c r="X377" s="140" t="str">
        <f>IF($N377="Complete",VLOOKUP($B377,'2C.Report TOS PostCall'!$B$2:$U$842,8,FALSE)," ")</f>
        <v xml:space="preserve"> </v>
      </c>
      <c r="Y377" s="140" t="str">
        <f>IF($N377="Complete",VLOOKUP($B377,'2C.Report TOS PostCall'!$B$2:$U$842,9,FALSE)," ")</f>
        <v xml:space="preserve"> </v>
      </c>
      <c r="Z377" s="140" t="str">
        <f>IF($N377="Complete",VLOOKUP($B377,'2C.Report TOS PostCall'!$B$2:$U$842,11,FALSE)," ")</f>
        <v xml:space="preserve"> </v>
      </c>
      <c r="AA377" s="140" t="str">
        <f>IF($N377="Complete",VLOOKUP($B377,'2C.Report TOS PostCall'!$B$2:$U$842,12,FALSE)," ")</f>
        <v xml:space="preserve"> </v>
      </c>
      <c r="AB377" s="140" t="str">
        <f>IF($N377="Complete",VLOOKUP($B377,'2C.Report TOS PostCall'!$B$2:$U$842,13,FALSE)," ")</f>
        <v xml:space="preserve"> </v>
      </c>
      <c r="AC377" s="140" t="str">
        <f>IF($N377="Complete",VLOOKUP($B377,'2C.Report TOS PostCall'!$B$2:$U$842,14,FALSE)," ")</f>
        <v xml:space="preserve"> </v>
      </c>
      <c r="AD377" s="140" t="str">
        <f>IF($N377="Complete",VLOOKUP($B377,'2C.Report TOS PostCall'!$B$2:$U$842,16,FALSE)," ")</f>
        <v xml:space="preserve"> </v>
      </c>
      <c r="AE377" s="140" t="str">
        <f>IF($N377="Complete",VLOOKUP($B377,'2C.Report TOS PostCall'!$B$2:$U$842,15,FALSE)," ")</f>
        <v xml:space="preserve"> </v>
      </c>
      <c r="AF377" s="140" t="str">
        <f>IF($N377="Complete",VLOOKUP($B377,'2C.Report TOS PostCall'!$B$2:$U$842,17,FALSE)," ")</f>
        <v xml:space="preserve"> </v>
      </c>
    </row>
    <row r="378" spans="1:32">
      <c r="A378" s="18">
        <v>367</v>
      </c>
      <c r="B378" s="19"/>
      <c r="C378" s="19"/>
      <c r="D378" s="19"/>
      <c r="E378" s="22"/>
      <c r="F378" s="20"/>
      <c r="G378" s="20"/>
      <c r="H378" s="22"/>
      <c r="I378" s="20"/>
      <c r="J378" s="32"/>
      <c r="K378" s="32"/>
      <c r="L378" s="32"/>
      <c r="M378" s="22"/>
      <c r="N378" s="62"/>
      <c r="O378" s="140" t="str">
        <f>IF($N378="Complete",IF(NOT(ISBLANK(J378)),VLOOKUP(J378,'2D.Report SMS TYN'!$D$5:$J$1005,7,FALSE),""),"")</f>
        <v/>
      </c>
      <c r="P378" s="140" t="str">
        <f>IF($N378="Complete",IF(NOT(ISBLANK(K378)),VLOOKUP(K378,'2D.Report SMS TYN'!$D$5:$J$1005,7,FALSE),""),"")</f>
        <v/>
      </c>
      <c r="Q378" s="140" t="str">
        <f>IF($N378="Complete",IF(NOT(ISBLANK(L378)),VLOOKUP(L378,'2D.Report SMS TYN'!$D$5:$J$1005,7,FALSE),""),"")</f>
        <v/>
      </c>
      <c r="R378" s="140" t="str">
        <f>IF(N378="Complete",IF(COUNTIF($J$12:$J378,$J378)+COUNTIF($K$12:$K378,$J378)+COUNTIF($L$12:$L378,$J378)&gt;1,"Data Duplicate",""),"")</f>
        <v/>
      </c>
      <c r="S378" s="140" t="str">
        <f>IF($N378="Complete",VLOOKUP($B378,'2C.Report TOS PostCall'!$B$2:$U$842,2,FALSE)," ")</f>
        <v xml:space="preserve"> </v>
      </c>
      <c r="T378" s="140" t="str">
        <f>IF($N378="Complete",VLOOKUP($B378,'2C.Report TOS PostCall'!$B$2:$U$842,4,FALSE)," ")</f>
        <v xml:space="preserve"> </v>
      </c>
      <c r="U378" s="140" t="str">
        <f>IF($N378="Complete",VLOOKUP($B378,'2C.Report TOS PostCall'!$B$2:$U$842,7,FALSE)," ")</f>
        <v xml:space="preserve"> </v>
      </c>
      <c r="V378" s="140" t="str">
        <f>IF($N378="Complete",VLOOKUP($B378,'2C.Report TOS PostCall'!$B$2:$U$842,5,FALSE)," ")</f>
        <v xml:space="preserve"> </v>
      </c>
      <c r="W378" s="140" t="str">
        <f>IF($N378="Complete",VLOOKUP($B378,'2C.Report TOS PostCall'!$B$2:$U$842,6,FALSE)," ")</f>
        <v xml:space="preserve"> </v>
      </c>
      <c r="X378" s="140" t="str">
        <f>IF($N378="Complete",VLOOKUP($B378,'2C.Report TOS PostCall'!$B$2:$U$842,8,FALSE)," ")</f>
        <v xml:space="preserve"> </v>
      </c>
      <c r="Y378" s="140" t="str">
        <f>IF($N378="Complete",VLOOKUP($B378,'2C.Report TOS PostCall'!$B$2:$U$842,9,FALSE)," ")</f>
        <v xml:space="preserve"> </v>
      </c>
      <c r="Z378" s="140" t="str">
        <f>IF($N378="Complete",VLOOKUP($B378,'2C.Report TOS PostCall'!$B$2:$U$842,11,FALSE)," ")</f>
        <v xml:space="preserve"> </v>
      </c>
      <c r="AA378" s="140" t="str">
        <f>IF($N378="Complete",VLOOKUP($B378,'2C.Report TOS PostCall'!$B$2:$U$842,12,FALSE)," ")</f>
        <v xml:space="preserve"> </v>
      </c>
      <c r="AB378" s="140" t="str">
        <f>IF($N378="Complete",VLOOKUP($B378,'2C.Report TOS PostCall'!$B$2:$U$842,13,FALSE)," ")</f>
        <v xml:space="preserve"> </v>
      </c>
      <c r="AC378" s="140" t="str">
        <f>IF($N378="Complete",VLOOKUP($B378,'2C.Report TOS PostCall'!$B$2:$U$842,14,FALSE)," ")</f>
        <v xml:space="preserve"> </v>
      </c>
      <c r="AD378" s="140" t="str">
        <f>IF($N378="Complete",VLOOKUP($B378,'2C.Report TOS PostCall'!$B$2:$U$842,16,FALSE)," ")</f>
        <v xml:space="preserve"> </v>
      </c>
      <c r="AE378" s="140" t="str">
        <f>IF($N378="Complete",VLOOKUP($B378,'2C.Report TOS PostCall'!$B$2:$U$842,15,FALSE)," ")</f>
        <v xml:space="preserve"> </v>
      </c>
      <c r="AF378" s="140" t="str">
        <f>IF($N378="Complete",VLOOKUP($B378,'2C.Report TOS PostCall'!$B$2:$U$842,17,FALSE)," ")</f>
        <v xml:space="preserve"> </v>
      </c>
    </row>
    <row r="379" spans="1:32">
      <c r="A379" s="18">
        <v>368</v>
      </c>
      <c r="B379" s="19"/>
      <c r="C379" s="19"/>
      <c r="D379" s="19"/>
      <c r="E379" s="22"/>
      <c r="F379" s="20"/>
      <c r="G379" s="20"/>
      <c r="H379" s="22"/>
      <c r="I379" s="20"/>
      <c r="J379" s="32"/>
      <c r="K379" s="32"/>
      <c r="L379" s="32"/>
      <c r="M379" s="22"/>
      <c r="N379" s="62"/>
      <c r="O379" s="140" t="str">
        <f>IF($N379="Complete",IF(NOT(ISBLANK(J379)),VLOOKUP(J379,'2D.Report SMS TYN'!$D$5:$J$1005,7,FALSE),""),"")</f>
        <v/>
      </c>
      <c r="P379" s="140" t="str">
        <f>IF($N379="Complete",IF(NOT(ISBLANK(K379)),VLOOKUP(K379,'2D.Report SMS TYN'!$D$5:$J$1005,7,FALSE),""),"")</f>
        <v/>
      </c>
      <c r="Q379" s="140" t="str">
        <f>IF($N379="Complete",IF(NOT(ISBLANK(L379)),VLOOKUP(L379,'2D.Report SMS TYN'!$D$5:$J$1005,7,FALSE),""),"")</f>
        <v/>
      </c>
      <c r="R379" s="140" t="str">
        <f>IF(N379="Complete",IF(COUNTIF($J$12:$J379,$J379)+COUNTIF($K$12:$K379,$J379)+COUNTIF($L$12:$L379,$J379)&gt;1,"Data Duplicate",""),"")</f>
        <v/>
      </c>
      <c r="S379" s="140" t="str">
        <f>IF($N379="Complete",VLOOKUP($B379,'2C.Report TOS PostCall'!$B$2:$U$842,2,FALSE)," ")</f>
        <v xml:space="preserve"> </v>
      </c>
      <c r="T379" s="140" t="str">
        <f>IF($N379="Complete",VLOOKUP($B379,'2C.Report TOS PostCall'!$B$2:$U$842,4,FALSE)," ")</f>
        <v xml:space="preserve"> </v>
      </c>
      <c r="U379" s="140" t="str">
        <f>IF($N379="Complete",VLOOKUP($B379,'2C.Report TOS PostCall'!$B$2:$U$842,7,FALSE)," ")</f>
        <v xml:space="preserve"> </v>
      </c>
      <c r="V379" s="140" t="str">
        <f>IF($N379="Complete",VLOOKUP($B379,'2C.Report TOS PostCall'!$B$2:$U$842,5,FALSE)," ")</f>
        <v xml:space="preserve"> </v>
      </c>
      <c r="W379" s="140" t="str">
        <f>IF($N379="Complete",VLOOKUP($B379,'2C.Report TOS PostCall'!$B$2:$U$842,6,FALSE)," ")</f>
        <v xml:space="preserve"> </v>
      </c>
      <c r="X379" s="140" t="str">
        <f>IF($N379="Complete",VLOOKUP($B379,'2C.Report TOS PostCall'!$B$2:$U$842,8,FALSE)," ")</f>
        <v xml:space="preserve"> </v>
      </c>
      <c r="Y379" s="140" t="str">
        <f>IF($N379="Complete",VLOOKUP($B379,'2C.Report TOS PostCall'!$B$2:$U$842,9,FALSE)," ")</f>
        <v xml:space="preserve"> </v>
      </c>
      <c r="Z379" s="140" t="str">
        <f>IF($N379="Complete",VLOOKUP($B379,'2C.Report TOS PostCall'!$B$2:$U$842,11,FALSE)," ")</f>
        <v xml:space="preserve"> </v>
      </c>
      <c r="AA379" s="140" t="str">
        <f>IF($N379="Complete",VLOOKUP($B379,'2C.Report TOS PostCall'!$B$2:$U$842,12,FALSE)," ")</f>
        <v xml:space="preserve"> </v>
      </c>
      <c r="AB379" s="140" t="str">
        <f>IF($N379="Complete",VLOOKUP($B379,'2C.Report TOS PostCall'!$B$2:$U$842,13,FALSE)," ")</f>
        <v xml:space="preserve"> </v>
      </c>
      <c r="AC379" s="140" t="str">
        <f>IF($N379="Complete",VLOOKUP($B379,'2C.Report TOS PostCall'!$B$2:$U$842,14,FALSE)," ")</f>
        <v xml:space="preserve"> </v>
      </c>
      <c r="AD379" s="140" t="str">
        <f>IF($N379="Complete",VLOOKUP($B379,'2C.Report TOS PostCall'!$B$2:$U$842,16,FALSE)," ")</f>
        <v xml:space="preserve"> </v>
      </c>
      <c r="AE379" s="140" t="str">
        <f>IF($N379="Complete",VLOOKUP($B379,'2C.Report TOS PostCall'!$B$2:$U$842,15,FALSE)," ")</f>
        <v xml:space="preserve"> </v>
      </c>
      <c r="AF379" s="140" t="str">
        <f>IF($N379="Complete",VLOOKUP($B379,'2C.Report TOS PostCall'!$B$2:$U$842,17,FALSE)," ")</f>
        <v xml:space="preserve"> </v>
      </c>
    </row>
    <row r="380" spans="1:32">
      <c r="A380" s="18">
        <v>369</v>
      </c>
      <c r="B380" s="19"/>
      <c r="C380" s="19"/>
      <c r="D380" s="19"/>
      <c r="E380" s="22"/>
      <c r="F380" s="20"/>
      <c r="G380" s="20"/>
      <c r="H380" s="22"/>
      <c r="I380" s="20"/>
      <c r="J380" s="32"/>
      <c r="K380" s="32"/>
      <c r="L380" s="32"/>
      <c r="M380" s="22"/>
      <c r="N380" s="62"/>
      <c r="O380" s="140" t="str">
        <f>IF($N380="Complete",IF(NOT(ISBLANK(J380)),VLOOKUP(J380,'2D.Report SMS TYN'!$D$5:$J$1005,7,FALSE),""),"")</f>
        <v/>
      </c>
      <c r="P380" s="140" t="str">
        <f>IF($N380="Complete",IF(NOT(ISBLANK(K380)),VLOOKUP(K380,'2D.Report SMS TYN'!$D$5:$J$1005,7,FALSE),""),"")</f>
        <v/>
      </c>
      <c r="Q380" s="140" t="str">
        <f>IF($N380="Complete",IF(NOT(ISBLANK(L380)),VLOOKUP(L380,'2D.Report SMS TYN'!$D$5:$J$1005,7,FALSE),""),"")</f>
        <v/>
      </c>
      <c r="R380" s="140" t="str">
        <f>IF(N380="Complete",IF(COUNTIF($J$12:$J380,$J380)+COUNTIF($K$12:$K380,$J380)+COUNTIF($L$12:$L380,$J380)&gt;1,"Data Duplicate",""),"")</f>
        <v/>
      </c>
      <c r="S380" s="140" t="str">
        <f>IF($N380="Complete",VLOOKUP($B380,'2C.Report TOS PostCall'!$B$2:$U$842,2,FALSE)," ")</f>
        <v xml:space="preserve"> </v>
      </c>
      <c r="T380" s="140" t="str">
        <f>IF($N380="Complete",VLOOKUP($B380,'2C.Report TOS PostCall'!$B$2:$U$842,4,FALSE)," ")</f>
        <v xml:space="preserve"> </v>
      </c>
      <c r="U380" s="140" t="str">
        <f>IF($N380="Complete",VLOOKUP($B380,'2C.Report TOS PostCall'!$B$2:$U$842,7,FALSE)," ")</f>
        <v xml:space="preserve"> </v>
      </c>
      <c r="V380" s="140" t="str">
        <f>IF($N380="Complete",VLOOKUP($B380,'2C.Report TOS PostCall'!$B$2:$U$842,5,FALSE)," ")</f>
        <v xml:space="preserve"> </v>
      </c>
      <c r="W380" s="140" t="str">
        <f>IF($N380="Complete",VLOOKUP($B380,'2C.Report TOS PostCall'!$B$2:$U$842,6,FALSE)," ")</f>
        <v xml:space="preserve"> </v>
      </c>
      <c r="X380" s="140" t="str">
        <f>IF($N380="Complete",VLOOKUP($B380,'2C.Report TOS PostCall'!$B$2:$U$842,8,FALSE)," ")</f>
        <v xml:space="preserve"> </v>
      </c>
      <c r="Y380" s="140" t="str">
        <f>IF($N380="Complete",VLOOKUP($B380,'2C.Report TOS PostCall'!$B$2:$U$842,9,FALSE)," ")</f>
        <v xml:space="preserve"> </v>
      </c>
      <c r="Z380" s="140" t="str">
        <f>IF($N380="Complete",VLOOKUP($B380,'2C.Report TOS PostCall'!$B$2:$U$842,11,FALSE)," ")</f>
        <v xml:space="preserve"> </v>
      </c>
      <c r="AA380" s="140" t="str">
        <f>IF($N380="Complete",VLOOKUP($B380,'2C.Report TOS PostCall'!$B$2:$U$842,12,FALSE)," ")</f>
        <v xml:space="preserve"> </v>
      </c>
      <c r="AB380" s="140" t="str">
        <f>IF($N380="Complete",VLOOKUP($B380,'2C.Report TOS PostCall'!$B$2:$U$842,13,FALSE)," ")</f>
        <v xml:space="preserve"> </v>
      </c>
      <c r="AC380" s="140" t="str">
        <f>IF($N380="Complete",VLOOKUP($B380,'2C.Report TOS PostCall'!$B$2:$U$842,14,FALSE)," ")</f>
        <v xml:space="preserve"> </v>
      </c>
      <c r="AD380" s="140" t="str">
        <f>IF($N380="Complete",VLOOKUP($B380,'2C.Report TOS PostCall'!$B$2:$U$842,16,FALSE)," ")</f>
        <v xml:space="preserve"> </v>
      </c>
      <c r="AE380" s="140" t="str">
        <f>IF($N380="Complete",VLOOKUP($B380,'2C.Report TOS PostCall'!$B$2:$U$842,15,FALSE)," ")</f>
        <v xml:space="preserve"> </v>
      </c>
      <c r="AF380" s="140" t="str">
        <f>IF($N380="Complete",VLOOKUP($B380,'2C.Report TOS PostCall'!$B$2:$U$842,17,FALSE)," ")</f>
        <v xml:space="preserve"> </v>
      </c>
    </row>
    <row r="381" spans="1:32">
      <c r="A381" s="18">
        <v>370</v>
      </c>
      <c r="B381" s="19"/>
      <c r="C381" s="19"/>
      <c r="D381" s="19"/>
      <c r="E381" s="22"/>
      <c r="F381" s="20"/>
      <c r="G381" s="20"/>
      <c r="H381" s="22"/>
      <c r="I381" s="20"/>
      <c r="J381" s="32"/>
      <c r="K381" s="32"/>
      <c r="L381" s="32"/>
      <c r="M381" s="22"/>
      <c r="N381" s="62"/>
      <c r="O381" s="140" t="str">
        <f>IF($N381="Complete",IF(NOT(ISBLANK(J381)),VLOOKUP(J381,'2D.Report SMS TYN'!$D$5:$J$1005,7,FALSE),""),"")</f>
        <v/>
      </c>
      <c r="P381" s="140" t="str">
        <f>IF($N381="Complete",IF(NOT(ISBLANK(K381)),VLOOKUP(K381,'2D.Report SMS TYN'!$D$5:$J$1005,7,FALSE),""),"")</f>
        <v/>
      </c>
      <c r="Q381" s="140" t="str">
        <f>IF($N381="Complete",IF(NOT(ISBLANK(L381)),VLOOKUP(L381,'2D.Report SMS TYN'!$D$5:$J$1005,7,FALSE),""),"")</f>
        <v/>
      </c>
      <c r="R381" s="140" t="str">
        <f>IF(N381="Complete",IF(COUNTIF($J$12:$J381,$J381)+COUNTIF($K$12:$K381,$J381)+COUNTIF($L$12:$L381,$J381)&gt;1,"Data Duplicate",""),"")</f>
        <v/>
      </c>
      <c r="S381" s="140" t="str">
        <f>IF($N381="Complete",VLOOKUP($B381,'2C.Report TOS PostCall'!$B$2:$U$842,2,FALSE)," ")</f>
        <v xml:space="preserve"> </v>
      </c>
      <c r="T381" s="140" t="str">
        <f>IF($N381="Complete",VLOOKUP($B381,'2C.Report TOS PostCall'!$B$2:$U$842,4,FALSE)," ")</f>
        <v xml:space="preserve"> </v>
      </c>
      <c r="U381" s="140" t="str">
        <f>IF($N381="Complete",VLOOKUP($B381,'2C.Report TOS PostCall'!$B$2:$U$842,7,FALSE)," ")</f>
        <v xml:space="preserve"> </v>
      </c>
      <c r="V381" s="140" t="str">
        <f>IF($N381="Complete",VLOOKUP($B381,'2C.Report TOS PostCall'!$B$2:$U$842,5,FALSE)," ")</f>
        <v xml:space="preserve"> </v>
      </c>
      <c r="W381" s="140" t="str">
        <f>IF($N381="Complete",VLOOKUP($B381,'2C.Report TOS PostCall'!$B$2:$U$842,6,FALSE)," ")</f>
        <v xml:space="preserve"> </v>
      </c>
      <c r="X381" s="140" t="str">
        <f>IF($N381="Complete",VLOOKUP($B381,'2C.Report TOS PostCall'!$B$2:$U$842,8,FALSE)," ")</f>
        <v xml:space="preserve"> </v>
      </c>
      <c r="Y381" s="140" t="str">
        <f>IF($N381="Complete",VLOOKUP($B381,'2C.Report TOS PostCall'!$B$2:$U$842,9,FALSE)," ")</f>
        <v xml:space="preserve"> </v>
      </c>
      <c r="Z381" s="140" t="str">
        <f>IF($N381="Complete",VLOOKUP($B381,'2C.Report TOS PostCall'!$B$2:$U$842,11,FALSE)," ")</f>
        <v xml:space="preserve"> </v>
      </c>
      <c r="AA381" s="140" t="str">
        <f>IF($N381="Complete",VLOOKUP($B381,'2C.Report TOS PostCall'!$B$2:$U$842,12,FALSE)," ")</f>
        <v xml:space="preserve"> </v>
      </c>
      <c r="AB381" s="140" t="str">
        <f>IF($N381="Complete",VLOOKUP($B381,'2C.Report TOS PostCall'!$B$2:$U$842,13,FALSE)," ")</f>
        <v xml:space="preserve"> </v>
      </c>
      <c r="AC381" s="140" t="str">
        <f>IF($N381="Complete",VLOOKUP($B381,'2C.Report TOS PostCall'!$B$2:$U$842,14,FALSE)," ")</f>
        <v xml:space="preserve"> </v>
      </c>
      <c r="AD381" s="140" t="str">
        <f>IF($N381="Complete",VLOOKUP($B381,'2C.Report TOS PostCall'!$B$2:$U$842,16,FALSE)," ")</f>
        <v xml:space="preserve"> </v>
      </c>
      <c r="AE381" s="140" t="str">
        <f>IF($N381="Complete",VLOOKUP($B381,'2C.Report TOS PostCall'!$B$2:$U$842,15,FALSE)," ")</f>
        <v xml:space="preserve"> </v>
      </c>
      <c r="AF381" s="140" t="str">
        <f>IF($N381="Complete",VLOOKUP($B381,'2C.Report TOS PostCall'!$B$2:$U$842,17,FALSE)," ")</f>
        <v xml:space="preserve"> </v>
      </c>
    </row>
    <row r="382" spans="1:32">
      <c r="A382" s="18">
        <v>371</v>
      </c>
      <c r="B382" s="19"/>
      <c r="C382" s="19"/>
      <c r="D382" s="19"/>
      <c r="E382" s="22"/>
      <c r="F382" s="20"/>
      <c r="G382" s="20"/>
      <c r="H382" s="22"/>
      <c r="I382" s="20"/>
      <c r="J382" s="32"/>
      <c r="K382" s="32"/>
      <c r="L382" s="32"/>
      <c r="M382" s="22"/>
      <c r="N382" s="62"/>
      <c r="O382" s="140" t="str">
        <f>IF($N382="Complete",IF(NOT(ISBLANK(J382)),VLOOKUP(J382,'2D.Report SMS TYN'!$D$5:$J$1005,7,FALSE),""),"")</f>
        <v/>
      </c>
      <c r="P382" s="140" t="str">
        <f>IF($N382="Complete",IF(NOT(ISBLANK(K382)),VLOOKUP(K382,'2D.Report SMS TYN'!$D$5:$J$1005,7,FALSE),""),"")</f>
        <v/>
      </c>
      <c r="Q382" s="140" t="str">
        <f>IF($N382="Complete",IF(NOT(ISBLANK(L382)),VLOOKUP(L382,'2D.Report SMS TYN'!$D$5:$J$1005,7,FALSE),""),"")</f>
        <v/>
      </c>
      <c r="R382" s="140" t="str">
        <f>IF(N382="Complete",IF(COUNTIF($J$12:$J382,$J382)+COUNTIF($K$12:$K382,$J382)+COUNTIF($L$12:$L382,$J382)&gt;1,"Data Duplicate",""),"")</f>
        <v/>
      </c>
      <c r="S382" s="140" t="str">
        <f>IF($N382="Complete",VLOOKUP($B382,'2C.Report TOS PostCall'!$B$2:$U$842,2,FALSE)," ")</f>
        <v xml:space="preserve"> </v>
      </c>
      <c r="T382" s="140" t="str">
        <f>IF($N382="Complete",VLOOKUP($B382,'2C.Report TOS PostCall'!$B$2:$U$842,4,FALSE)," ")</f>
        <v xml:space="preserve"> </v>
      </c>
      <c r="U382" s="140" t="str">
        <f>IF($N382="Complete",VLOOKUP($B382,'2C.Report TOS PostCall'!$B$2:$U$842,7,FALSE)," ")</f>
        <v xml:space="preserve"> </v>
      </c>
      <c r="V382" s="140" t="str">
        <f>IF($N382="Complete",VLOOKUP($B382,'2C.Report TOS PostCall'!$B$2:$U$842,5,FALSE)," ")</f>
        <v xml:space="preserve"> </v>
      </c>
      <c r="W382" s="140" t="str">
        <f>IF($N382="Complete",VLOOKUP($B382,'2C.Report TOS PostCall'!$B$2:$U$842,6,FALSE)," ")</f>
        <v xml:space="preserve"> </v>
      </c>
      <c r="X382" s="140" t="str">
        <f>IF($N382="Complete",VLOOKUP($B382,'2C.Report TOS PostCall'!$B$2:$U$842,8,FALSE)," ")</f>
        <v xml:space="preserve"> </v>
      </c>
      <c r="Y382" s="140" t="str">
        <f>IF($N382="Complete",VLOOKUP($B382,'2C.Report TOS PostCall'!$B$2:$U$842,9,FALSE)," ")</f>
        <v xml:space="preserve"> </v>
      </c>
      <c r="Z382" s="140" t="str">
        <f>IF($N382="Complete",VLOOKUP($B382,'2C.Report TOS PostCall'!$B$2:$U$842,11,FALSE)," ")</f>
        <v xml:space="preserve"> </v>
      </c>
      <c r="AA382" s="140" t="str">
        <f>IF($N382="Complete",VLOOKUP($B382,'2C.Report TOS PostCall'!$B$2:$U$842,12,FALSE)," ")</f>
        <v xml:space="preserve"> </v>
      </c>
      <c r="AB382" s="140" t="str">
        <f>IF($N382="Complete",VLOOKUP($B382,'2C.Report TOS PostCall'!$B$2:$U$842,13,FALSE)," ")</f>
        <v xml:space="preserve"> </v>
      </c>
      <c r="AC382" s="140" t="str">
        <f>IF($N382="Complete",VLOOKUP($B382,'2C.Report TOS PostCall'!$B$2:$U$842,14,FALSE)," ")</f>
        <v xml:space="preserve"> </v>
      </c>
      <c r="AD382" s="140" t="str">
        <f>IF($N382="Complete",VLOOKUP($B382,'2C.Report TOS PostCall'!$B$2:$U$842,16,FALSE)," ")</f>
        <v xml:space="preserve"> </v>
      </c>
      <c r="AE382" s="140" t="str">
        <f>IF($N382="Complete",VLOOKUP($B382,'2C.Report TOS PostCall'!$B$2:$U$842,15,FALSE)," ")</f>
        <v xml:space="preserve"> </v>
      </c>
      <c r="AF382" s="140" t="str">
        <f>IF($N382="Complete",VLOOKUP($B382,'2C.Report TOS PostCall'!$B$2:$U$842,17,FALSE)," ")</f>
        <v xml:space="preserve"> </v>
      </c>
    </row>
    <row r="383" spans="1:32">
      <c r="A383" s="18">
        <v>372</v>
      </c>
      <c r="B383" s="19"/>
      <c r="C383" s="19"/>
      <c r="D383" s="19"/>
      <c r="E383" s="22"/>
      <c r="F383" s="20"/>
      <c r="G383" s="20"/>
      <c r="H383" s="22"/>
      <c r="I383" s="20"/>
      <c r="J383" s="32"/>
      <c r="K383" s="32"/>
      <c r="L383" s="32"/>
      <c r="M383" s="22"/>
      <c r="N383" s="62"/>
      <c r="O383" s="140" t="str">
        <f>IF($N383="Complete",IF(NOT(ISBLANK(J383)),VLOOKUP(J383,'2D.Report SMS TYN'!$D$5:$J$1005,7,FALSE),""),"")</f>
        <v/>
      </c>
      <c r="P383" s="140" t="str">
        <f>IF($N383="Complete",IF(NOT(ISBLANK(K383)),VLOOKUP(K383,'2D.Report SMS TYN'!$D$5:$J$1005,7,FALSE),""),"")</f>
        <v/>
      </c>
      <c r="Q383" s="140" t="str">
        <f>IF($N383="Complete",IF(NOT(ISBLANK(L383)),VLOOKUP(L383,'2D.Report SMS TYN'!$D$5:$J$1005,7,FALSE),""),"")</f>
        <v/>
      </c>
      <c r="R383" s="140" t="str">
        <f>IF(N383="Complete",IF(COUNTIF($J$12:$J383,$J383)+COUNTIF($K$12:$K383,$J383)+COUNTIF($L$12:$L383,$J383)&gt;1,"Data Duplicate",""),"")</f>
        <v/>
      </c>
      <c r="S383" s="140" t="str">
        <f>IF($N383="Complete",VLOOKUP($B383,'2C.Report TOS PostCall'!$B$2:$U$842,2,FALSE)," ")</f>
        <v xml:space="preserve"> </v>
      </c>
      <c r="T383" s="140" t="str">
        <f>IF($N383="Complete",VLOOKUP($B383,'2C.Report TOS PostCall'!$B$2:$U$842,4,FALSE)," ")</f>
        <v xml:space="preserve"> </v>
      </c>
      <c r="U383" s="140" t="str">
        <f>IF($N383="Complete",VLOOKUP($B383,'2C.Report TOS PostCall'!$B$2:$U$842,7,FALSE)," ")</f>
        <v xml:space="preserve"> </v>
      </c>
      <c r="V383" s="140" t="str">
        <f>IF($N383="Complete",VLOOKUP($B383,'2C.Report TOS PostCall'!$B$2:$U$842,5,FALSE)," ")</f>
        <v xml:space="preserve"> </v>
      </c>
      <c r="W383" s="140" t="str">
        <f>IF($N383="Complete",VLOOKUP($B383,'2C.Report TOS PostCall'!$B$2:$U$842,6,FALSE)," ")</f>
        <v xml:space="preserve"> </v>
      </c>
      <c r="X383" s="140" t="str">
        <f>IF($N383="Complete",VLOOKUP($B383,'2C.Report TOS PostCall'!$B$2:$U$842,8,FALSE)," ")</f>
        <v xml:space="preserve"> </v>
      </c>
      <c r="Y383" s="140" t="str">
        <f>IF($N383="Complete",VLOOKUP($B383,'2C.Report TOS PostCall'!$B$2:$U$842,9,FALSE)," ")</f>
        <v xml:space="preserve"> </v>
      </c>
      <c r="Z383" s="140" t="str">
        <f>IF($N383="Complete",VLOOKUP($B383,'2C.Report TOS PostCall'!$B$2:$U$842,11,FALSE)," ")</f>
        <v xml:space="preserve"> </v>
      </c>
      <c r="AA383" s="140" t="str">
        <f>IF($N383="Complete",VLOOKUP($B383,'2C.Report TOS PostCall'!$B$2:$U$842,12,FALSE)," ")</f>
        <v xml:space="preserve"> </v>
      </c>
      <c r="AB383" s="140" t="str">
        <f>IF($N383="Complete",VLOOKUP($B383,'2C.Report TOS PostCall'!$B$2:$U$842,13,FALSE)," ")</f>
        <v xml:space="preserve"> </v>
      </c>
      <c r="AC383" s="140" t="str">
        <f>IF($N383="Complete",VLOOKUP($B383,'2C.Report TOS PostCall'!$B$2:$U$842,14,FALSE)," ")</f>
        <v xml:space="preserve"> </v>
      </c>
      <c r="AD383" s="140" t="str">
        <f>IF($N383="Complete",VLOOKUP($B383,'2C.Report TOS PostCall'!$B$2:$U$842,16,FALSE)," ")</f>
        <v xml:space="preserve"> </v>
      </c>
      <c r="AE383" s="140" t="str">
        <f>IF($N383="Complete",VLOOKUP($B383,'2C.Report TOS PostCall'!$B$2:$U$842,15,FALSE)," ")</f>
        <v xml:space="preserve"> </v>
      </c>
      <c r="AF383" s="140" t="str">
        <f>IF($N383="Complete",VLOOKUP($B383,'2C.Report TOS PostCall'!$B$2:$U$842,17,FALSE)," ")</f>
        <v xml:space="preserve"> </v>
      </c>
    </row>
    <row r="384" spans="1:32">
      <c r="A384" s="18">
        <v>373</v>
      </c>
      <c r="B384" s="19"/>
      <c r="C384" s="19"/>
      <c r="D384" s="19"/>
      <c r="E384" s="22"/>
      <c r="F384" s="20"/>
      <c r="G384" s="20"/>
      <c r="H384" s="22"/>
      <c r="I384" s="20"/>
      <c r="J384" s="32"/>
      <c r="K384" s="32"/>
      <c r="L384" s="32"/>
      <c r="M384" s="22"/>
      <c r="N384" s="62"/>
      <c r="O384" s="140" t="str">
        <f>IF($N384="Complete",IF(NOT(ISBLANK(J384)),VLOOKUP(J384,'2D.Report SMS TYN'!$D$5:$J$1005,7,FALSE),""),"")</f>
        <v/>
      </c>
      <c r="P384" s="140" t="str">
        <f>IF($N384="Complete",IF(NOT(ISBLANK(K384)),VLOOKUP(K384,'2D.Report SMS TYN'!$D$5:$J$1005,7,FALSE),""),"")</f>
        <v/>
      </c>
      <c r="Q384" s="140" t="str">
        <f>IF($N384="Complete",IF(NOT(ISBLANK(L384)),VLOOKUP(L384,'2D.Report SMS TYN'!$D$5:$J$1005,7,FALSE),""),"")</f>
        <v/>
      </c>
      <c r="R384" s="140" t="str">
        <f>IF(N384="Complete",IF(COUNTIF($J$12:$J384,$J384)+COUNTIF($K$12:$K384,$J384)+COUNTIF($L$12:$L384,$J384)&gt;1,"Data Duplicate",""),"")</f>
        <v/>
      </c>
      <c r="S384" s="140" t="str">
        <f>IF($N384="Complete",VLOOKUP($B384,'2C.Report TOS PostCall'!$B$2:$U$842,2,FALSE)," ")</f>
        <v xml:space="preserve"> </v>
      </c>
      <c r="T384" s="140" t="str">
        <f>IF($N384="Complete",VLOOKUP($B384,'2C.Report TOS PostCall'!$B$2:$U$842,4,FALSE)," ")</f>
        <v xml:space="preserve"> </v>
      </c>
      <c r="U384" s="140" t="str">
        <f>IF($N384="Complete",VLOOKUP($B384,'2C.Report TOS PostCall'!$B$2:$U$842,7,FALSE)," ")</f>
        <v xml:space="preserve"> </v>
      </c>
      <c r="V384" s="140" t="str">
        <f>IF($N384="Complete",VLOOKUP($B384,'2C.Report TOS PostCall'!$B$2:$U$842,5,FALSE)," ")</f>
        <v xml:space="preserve"> </v>
      </c>
      <c r="W384" s="140" t="str">
        <f>IF($N384="Complete",VLOOKUP($B384,'2C.Report TOS PostCall'!$B$2:$U$842,6,FALSE)," ")</f>
        <v xml:space="preserve"> </v>
      </c>
      <c r="X384" s="140" t="str">
        <f>IF($N384="Complete",VLOOKUP($B384,'2C.Report TOS PostCall'!$B$2:$U$842,8,FALSE)," ")</f>
        <v xml:space="preserve"> </v>
      </c>
      <c r="Y384" s="140" t="str">
        <f>IF($N384="Complete",VLOOKUP($B384,'2C.Report TOS PostCall'!$B$2:$U$842,9,FALSE)," ")</f>
        <v xml:space="preserve"> </v>
      </c>
      <c r="Z384" s="140" t="str">
        <f>IF($N384="Complete",VLOOKUP($B384,'2C.Report TOS PostCall'!$B$2:$U$842,11,FALSE)," ")</f>
        <v xml:space="preserve"> </v>
      </c>
      <c r="AA384" s="140" t="str">
        <f>IF($N384="Complete",VLOOKUP($B384,'2C.Report TOS PostCall'!$B$2:$U$842,12,FALSE)," ")</f>
        <v xml:space="preserve"> </v>
      </c>
      <c r="AB384" s="140" t="str">
        <f>IF($N384="Complete",VLOOKUP($B384,'2C.Report TOS PostCall'!$B$2:$U$842,13,FALSE)," ")</f>
        <v xml:space="preserve"> </v>
      </c>
      <c r="AC384" s="140" t="str">
        <f>IF($N384="Complete",VLOOKUP($B384,'2C.Report TOS PostCall'!$B$2:$U$842,14,FALSE)," ")</f>
        <v xml:space="preserve"> </v>
      </c>
      <c r="AD384" s="140" t="str">
        <f>IF($N384="Complete",VLOOKUP($B384,'2C.Report TOS PostCall'!$B$2:$U$842,16,FALSE)," ")</f>
        <v xml:space="preserve"> </v>
      </c>
      <c r="AE384" s="140" t="str">
        <f>IF($N384="Complete",VLOOKUP($B384,'2C.Report TOS PostCall'!$B$2:$U$842,15,FALSE)," ")</f>
        <v xml:space="preserve"> </v>
      </c>
      <c r="AF384" s="140" t="str">
        <f>IF($N384="Complete",VLOOKUP($B384,'2C.Report TOS PostCall'!$B$2:$U$842,17,FALSE)," ")</f>
        <v xml:space="preserve"> </v>
      </c>
    </row>
    <row r="385" spans="1:32">
      <c r="A385" s="18">
        <v>374</v>
      </c>
      <c r="B385" s="19"/>
      <c r="C385" s="19"/>
      <c r="D385" s="19"/>
      <c r="E385" s="22"/>
      <c r="F385" s="20"/>
      <c r="G385" s="20"/>
      <c r="H385" s="22"/>
      <c r="I385" s="20"/>
      <c r="J385" s="32"/>
      <c r="K385" s="32"/>
      <c r="L385" s="32"/>
      <c r="M385" s="22"/>
      <c r="N385" s="62"/>
      <c r="O385" s="140" t="str">
        <f>IF($N385="Complete",IF(NOT(ISBLANK(J385)),VLOOKUP(J385,'2D.Report SMS TYN'!$D$5:$J$1005,7,FALSE),""),"")</f>
        <v/>
      </c>
      <c r="P385" s="140" t="str">
        <f>IF($N385="Complete",IF(NOT(ISBLANK(K385)),VLOOKUP(K385,'2D.Report SMS TYN'!$D$5:$J$1005,7,FALSE),""),"")</f>
        <v/>
      </c>
      <c r="Q385" s="140" t="str">
        <f>IF($N385="Complete",IF(NOT(ISBLANK(L385)),VLOOKUP(L385,'2D.Report SMS TYN'!$D$5:$J$1005,7,FALSE),""),"")</f>
        <v/>
      </c>
      <c r="R385" s="140" t="str">
        <f>IF(N385="Complete",IF(COUNTIF($J$12:$J385,$J385)+COUNTIF($K$12:$K385,$J385)+COUNTIF($L$12:$L385,$J385)&gt;1,"Data Duplicate",""),"")</f>
        <v/>
      </c>
      <c r="S385" s="140" t="str">
        <f>IF($N385="Complete",VLOOKUP($B385,'2C.Report TOS PostCall'!$B$2:$U$842,2,FALSE)," ")</f>
        <v xml:space="preserve"> </v>
      </c>
      <c r="T385" s="140" t="str">
        <f>IF($N385="Complete",VLOOKUP($B385,'2C.Report TOS PostCall'!$B$2:$U$842,4,FALSE)," ")</f>
        <v xml:space="preserve"> </v>
      </c>
      <c r="U385" s="140" t="str">
        <f>IF($N385="Complete",VLOOKUP($B385,'2C.Report TOS PostCall'!$B$2:$U$842,7,FALSE)," ")</f>
        <v xml:space="preserve"> </v>
      </c>
      <c r="V385" s="140" t="str">
        <f>IF($N385="Complete",VLOOKUP($B385,'2C.Report TOS PostCall'!$B$2:$U$842,5,FALSE)," ")</f>
        <v xml:space="preserve"> </v>
      </c>
      <c r="W385" s="140" t="str">
        <f>IF($N385="Complete",VLOOKUP($B385,'2C.Report TOS PostCall'!$B$2:$U$842,6,FALSE)," ")</f>
        <v xml:space="preserve"> </v>
      </c>
      <c r="X385" s="140" t="str">
        <f>IF($N385="Complete",VLOOKUP($B385,'2C.Report TOS PostCall'!$B$2:$U$842,8,FALSE)," ")</f>
        <v xml:space="preserve"> </v>
      </c>
      <c r="Y385" s="140" t="str">
        <f>IF($N385="Complete",VLOOKUP($B385,'2C.Report TOS PostCall'!$B$2:$U$842,9,FALSE)," ")</f>
        <v xml:space="preserve"> </v>
      </c>
      <c r="Z385" s="140" t="str">
        <f>IF($N385="Complete",VLOOKUP($B385,'2C.Report TOS PostCall'!$B$2:$U$842,11,FALSE)," ")</f>
        <v xml:space="preserve"> </v>
      </c>
      <c r="AA385" s="140" t="str">
        <f>IF($N385="Complete",VLOOKUP($B385,'2C.Report TOS PostCall'!$B$2:$U$842,12,FALSE)," ")</f>
        <v xml:space="preserve"> </v>
      </c>
      <c r="AB385" s="140" t="str">
        <f>IF($N385="Complete",VLOOKUP($B385,'2C.Report TOS PostCall'!$B$2:$U$842,13,FALSE)," ")</f>
        <v xml:space="preserve"> </v>
      </c>
      <c r="AC385" s="140" t="str">
        <f>IF($N385="Complete",VLOOKUP($B385,'2C.Report TOS PostCall'!$B$2:$U$842,14,FALSE)," ")</f>
        <v xml:space="preserve"> </v>
      </c>
      <c r="AD385" s="140" t="str">
        <f>IF($N385="Complete",VLOOKUP($B385,'2C.Report TOS PostCall'!$B$2:$U$842,16,FALSE)," ")</f>
        <v xml:space="preserve"> </v>
      </c>
      <c r="AE385" s="140" t="str">
        <f>IF($N385="Complete",VLOOKUP($B385,'2C.Report TOS PostCall'!$B$2:$U$842,15,FALSE)," ")</f>
        <v xml:space="preserve"> </v>
      </c>
      <c r="AF385" s="140" t="str">
        <f>IF($N385="Complete",VLOOKUP($B385,'2C.Report TOS PostCall'!$B$2:$U$842,17,FALSE)," ")</f>
        <v xml:space="preserve"> </v>
      </c>
    </row>
    <row r="386" spans="1:32">
      <c r="A386" s="18">
        <v>375</v>
      </c>
      <c r="B386" s="19"/>
      <c r="C386" s="19"/>
      <c r="D386" s="19"/>
      <c r="E386" s="22"/>
      <c r="F386" s="20"/>
      <c r="G386" s="20"/>
      <c r="H386" s="22"/>
      <c r="I386" s="20"/>
      <c r="J386" s="32"/>
      <c r="K386" s="32"/>
      <c r="L386" s="32"/>
      <c r="M386" s="22"/>
      <c r="N386" s="62"/>
      <c r="O386" s="140" t="str">
        <f>IF($N386="Complete",IF(NOT(ISBLANK(J386)),VLOOKUP(J386,'2D.Report SMS TYN'!$D$5:$J$1005,7,FALSE),""),"")</f>
        <v/>
      </c>
      <c r="P386" s="140" t="str">
        <f>IF($N386="Complete",IF(NOT(ISBLANK(K386)),VLOOKUP(K386,'2D.Report SMS TYN'!$D$5:$J$1005,7,FALSE),""),"")</f>
        <v/>
      </c>
      <c r="Q386" s="140" t="str">
        <f>IF($N386="Complete",IF(NOT(ISBLANK(L386)),VLOOKUP(L386,'2D.Report SMS TYN'!$D$5:$J$1005,7,FALSE),""),"")</f>
        <v/>
      </c>
      <c r="R386" s="140" t="str">
        <f>IF(N386="Complete",IF(COUNTIF($J$12:$J386,$J386)+COUNTIF($K$12:$K386,$J386)+COUNTIF($L$12:$L386,$J386)&gt;1,"Data Duplicate",""),"")</f>
        <v/>
      </c>
      <c r="S386" s="140" t="str">
        <f>IF($N386="Complete",VLOOKUP($B386,'2C.Report TOS PostCall'!$B$2:$U$842,2,FALSE)," ")</f>
        <v xml:space="preserve"> </v>
      </c>
      <c r="T386" s="140" t="str">
        <f>IF($N386="Complete",VLOOKUP($B386,'2C.Report TOS PostCall'!$B$2:$U$842,4,FALSE)," ")</f>
        <v xml:space="preserve"> </v>
      </c>
      <c r="U386" s="140" t="str">
        <f>IF($N386="Complete",VLOOKUP($B386,'2C.Report TOS PostCall'!$B$2:$U$842,7,FALSE)," ")</f>
        <v xml:space="preserve"> </v>
      </c>
      <c r="V386" s="140" t="str">
        <f>IF($N386="Complete",VLOOKUP($B386,'2C.Report TOS PostCall'!$B$2:$U$842,5,FALSE)," ")</f>
        <v xml:space="preserve"> </v>
      </c>
      <c r="W386" s="140" t="str">
        <f>IF($N386="Complete",VLOOKUP($B386,'2C.Report TOS PostCall'!$B$2:$U$842,6,FALSE)," ")</f>
        <v xml:space="preserve"> </v>
      </c>
      <c r="X386" s="140" t="str">
        <f>IF($N386="Complete",VLOOKUP($B386,'2C.Report TOS PostCall'!$B$2:$U$842,8,FALSE)," ")</f>
        <v xml:space="preserve"> </v>
      </c>
      <c r="Y386" s="140" t="str">
        <f>IF($N386="Complete",VLOOKUP($B386,'2C.Report TOS PostCall'!$B$2:$U$842,9,FALSE)," ")</f>
        <v xml:space="preserve"> </v>
      </c>
      <c r="Z386" s="140" t="str">
        <f>IF($N386="Complete",VLOOKUP($B386,'2C.Report TOS PostCall'!$B$2:$U$842,11,FALSE)," ")</f>
        <v xml:space="preserve"> </v>
      </c>
      <c r="AA386" s="140" t="str">
        <f>IF($N386="Complete",VLOOKUP($B386,'2C.Report TOS PostCall'!$B$2:$U$842,12,FALSE)," ")</f>
        <v xml:space="preserve"> </v>
      </c>
      <c r="AB386" s="140" t="str">
        <f>IF($N386="Complete",VLOOKUP($B386,'2C.Report TOS PostCall'!$B$2:$U$842,13,FALSE)," ")</f>
        <v xml:space="preserve"> </v>
      </c>
      <c r="AC386" s="140" t="str">
        <f>IF($N386="Complete",VLOOKUP($B386,'2C.Report TOS PostCall'!$B$2:$U$842,14,FALSE)," ")</f>
        <v xml:space="preserve"> </v>
      </c>
      <c r="AD386" s="140" t="str">
        <f>IF($N386="Complete",VLOOKUP($B386,'2C.Report TOS PostCall'!$B$2:$U$842,16,FALSE)," ")</f>
        <v xml:space="preserve"> </v>
      </c>
      <c r="AE386" s="140" t="str">
        <f>IF($N386="Complete",VLOOKUP($B386,'2C.Report TOS PostCall'!$B$2:$U$842,15,FALSE)," ")</f>
        <v xml:space="preserve"> </v>
      </c>
      <c r="AF386" s="140" t="str">
        <f>IF($N386="Complete",VLOOKUP($B386,'2C.Report TOS PostCall'!$B$2:$U$842,17,FALSE)," ")</f>
        <v xml:space="preserve"> </v>
      </c>
    </row>
    <row r="387" spans="1:32">
      <c r="A387" s="18">
        <v>376</v>
      </c>
      <c r="B387" s="19"/>
      <c r="C387" s="19"/>
      <c r="D387" s="19"/>
      <c r="E387" s="22"/>
      <c r="F387" s="20"/>
      <c r="G387" s="20"/>
      <c r="H387" s="22"/>
      <c r="I387" s="20"/>
      <c r="J387" s="32"/>
      <c r="K387" s="32"/>
      <c r="L387" s="32"/>
      <c r="M387" s="22"/>
      <c r="N387" s="62"/>
      <c r="O387" s="140" t="str">
        <f>IF($N387="Complete",IF(NOT(ISBLANK(J387)),VLOOKUP(J387,'2D.Report SMS TYN'!$D$5:$J$1005,7,FALSE),""),"")</f>
        <v/>
      </c>
      <c r="P387" s="140" t="str">
        <f>IF($N387="Complete",IF(NOT(ISBLANK(K387)),VLOOKUP(K387,'2D.Report SMS TYN'!$D$5:$J$1005,7,FALSE),""),"")</f>
        <v/>
      </c>
      <c r="Q387" s="140" t="str">
        <f>IF($N387="Complete",IF(NOT(ISBLANK(L387)),VLOOKUP(L387,'2D.Report SMS TYN'!$D$5:$J$1005,7,FALSE),""),"")</f>
        <v/>
      </c>
      <c r="R387" s="140" t="str">
        <f>IF(N387="Complete",IF(COUNTIF($J$12:$J387,$J387)+COUNTIF($K$12:$K387,$J387)+COUNTIF($L$12:$L387,$J387)&gt;1,"Data Duplicate",""),"")</f>
        <v/>
      </c>
      <c r="S387" s="140" t="str">
        <f>IF($N387="Complete",VLOOKUP($B387,'2C.Report TOS PostCall'!$B$2:$U$842,2,FALSE)," ")</f>
        <v xml:space="preserve"> </v>
      </c>
      <c r="T387" s="140" t="str">
        <f>IF($N387="Complete",VLOOKUP($B387,'2C.Report TOS PostCall'!$B$2:$U$842,4,FALSE)," ")</f>
        <v xml:space="preserve"> </v>
      </c>
      <c r="U387" s="140" t="str">
        <f>IF($N387="Complete",VLOOKUP($B387,'2C.Report TOS PostCall'!$B$2:$U$842,7,FALSE)," ")</f>
        <v xml:space="preserve"> </v>
      </c>
      <c r="V387" s="140" t="str">
        <f>IF($N387="Complete",VLOOKUP($B387,'2C.Report TOS PostCall'!$B$2:$U$842,5,FALSE)," ")</f>
        <v xml:space="preserve"> </v>
      </c>
      <c r="W387" s="140" t="str">
        <f>IF($N387="Complete",VLOOKUP($B387,'2C.Report TOS PostCall'!$B$2:$U$842,6,FALSE)," ")</f>
        <v xml:space="preserve"> </v>
      </c>
      <c r="X387" s="140" t="str">
        <f>IF($N387="Complete",VLOOKUP($B387,'2C.Report TOS PostCall'!$B$2:$U$842,8,FALSE)," ")</f>
        <v xml:space="preserve"> </v>
      </c>
      <c r="Y387" s="140" t="str">
        <f>IF($N387="Complete",VLOOKUP($B387,'2C.Report TOS PostCall'!$B$2:$U$842,9,FALSE)," ")</f>
        <v xml:space="preserve"> </v>
      </c>
      <c r="Z387" s="140" t="str">
        <f>IF($N387="Complete",VLOOKUP($B387,'2C.Report TOS PostCall'!$B$2:$U$842,11,FALSE)," ")</f>
        <v xml:space="preserve"> </v>
      </c>
      <c r="AA387" s="140" t="str">
        <f>IF($N387="Complete",VLOOKUP($B387,'2C.Report TOS PostCall'!$B$2:$U$842,12,FALSE)," ")</f>
        <v xml:space="preserve"> </v>
      </c>
      <c r="AB387" s="140" t="str">
        <f>IF($N387="Complete",VLOOKUP($B387,'2C.Report TOS PostCall'!$B$2:$U$842,13,FALSE)," ")</f>
        <v xml:space="preserve"> </v>
      </c>
      <c r="AC387" s="140" t="str">
        <f>IF($N387="Complete",VLOOKUP($B387,'2C.Report TOS PostCall'!$B$2:$U$842,14,FALSE)," ")</f>
        <v xml:space="preserve"> </v>
      </c>
      <c r="AD387" s="140" t="str">
        <f>IF($N387="Complete",VLOOKUP($B387,'2C.Report TOS PostCall'!$B$2:$U$842,16,FALSE)," ")</f>
        <v xml:space="preserve"> </v>
      </c>
      <c r="AE387" s="140" t="str">
        <f>IF($N387="Complete",VLOOKUP($B387,'2C.Report TOS PostCall'!$B$2:$U$842,15,FALSE)," ")</f>
        <v xml:space="preserve"> </v>
      </c>
      <c r="AF387" s="140" t="str">
        <f>IF($N387="Complete",VLOOKUP($B387,'2C.Report TOS PostCall'!$B$2:$U$842,17,FALSE)," ")</f>
        <v xml:space="preserve"> </v>
      </c>
    </row>
    <row r="388" spans="1:32">
      <c r="A388" s="18">
        <v>377</v>
      </c>
      <c r="B388" s="19"/>
      <c r="C388" s="19"/>
      <c r="D388" s="19"/>
      <c r="E388" s="22"/>
      <c r="F388" s="20"/>
      <c r="G388" s="20"/>
      <c r="H388" s="22"/>
      <c r="I388" s="20"/>
      <c r="J388" s="32"/>
      <c r="K388" s="32"/>
      <c r="L388" s="32"/>
      <c r="M388" s="22"/>
      <c r="N388" s="62"/>
      <c r="O388" s="140" t="str">
        <f>IF($N388="Complete",IF(NOT(ISBLANK(J388)),VLOOKUP(J388,'2D.Report SMS TYN'!$D$5:$J$1005,7,FALSE),""),"")</f>
        <v/>
      </c>
      <c r="P388" s="140" t="str">
        <f>IF($N388="Complete",IF(NOT(ISBLANK(K388)),VLOOKUP(K388,'2D.Report SMS TYN'!$D$5:$J$1005,7,FALSE),""),"")</f>
        <v/>
      </c>
      <c r="Q388" s="140" t="str">
        <f>IF($N388="Complete",IF(NOT(ISBLANK(L388)),VLOOKUP(L388,'2D.Report SMS TYN'!$D$5:$J$1005,7,FALSE),""),"")</f>
        <v/>
      </c>
      <c r="R388" s="140" t="str">
        <f>IF(N388="Complete",IF(COUNTIF($J$12:$J388,$J388)+COUNTIF($K$12:$K388,$J388)+COUNTIF($L$12:$L388,$J388)&gt;1,"Data Duplicate",""),"")</f>
        <v/>
      </c>
      <c r="S388" s="140" t="str">
        <f>IF($N388="Complete",VLOOKUP($B388,'2C.Report TOS PostCall'!$B$2:$U$842,2,FALSE)," ")</f>
        <v xml:space="preserve"> </v>
      </c>
      <c r="T388" s="140" t="str">
        <f>IF($N388="Complete",VLOOKUP($B388,'2C.Report TOS PostCall'!$B$2:$U$842,4,FALSE)," ")</f>
        <v xml:space="preserve"> </v>
      </c>
      <c r="U388" s="140" t="str">
        <f>IF($N388="Complete",VLOOKUP($B388,'2C.Report TOS PostCall'!$B$2:$U$842,7,FALSE)," ")</f>
        <v xml:space="preserve"> </v>
      </c>
      <c r="V388" s="140" t="str">
        <f>IF($N388="Complete",VLOOKUP($B388,'2C.Report TOS PostCall'!$B$2:$U$842,5,FALSE)," ")</f>
        <v xml:space="preserve"> </v>
      </c>
      <c r="W388" s="140" t="str">
        <f>IF($N388="Complete",VLOOKUP($B388,'2C.Report TOS PostCall'!$B$2:$U$842,6,FALSE)," ")</f>
        <v xml:space="preserve"> </v>
      </c>
      <c r="X388" s="140" t="str">
        <f>IF($N388="Complete",VLOOKUP($B388,'2C.Report TOS PostCall'!$B$2:$U$842,8,FALSE)," ")</f>
        <v xml:space="preserve"> </v>
      </c>
      <c r="Y388" s="140" t="str">
        <f>IF($N388="Complete",VLOOKUP($B388,'2C.Report TOS PostCall'!$B$2:$U$842,9,FALSE)," ")</f>
        <v xml:space="preserve"> </v>
      </c>
      <c r="Z388" s="140" t="str">
        <f>IF($N388="Complete",VLOOKUP($B388,'2C.Report TOS PostCall'!$B$2:$U$842,11,FALSE)," ")</f>
        <v xml:space="preserve"> </v>
      </c>
      <c r="AA388" s="140" t="str">
        <f>IF($N388="Complete",VLOOKUP($B388,'2C.Report TOS PostCall'!$B$2:$U$842,12,FALSE)," ")</f>
        <v xml:space="preserve"> </v>
      </c>
      <c r="AB388" s="140" t="str">
        <f>IF($N388="Complete",VLOOKUP($B388,'2C.Report TOS PostCall'!$B$2:$U$842,13,FALSE)," ")</f>
        <v xml:space="preserve"> </v>
      </c>
      <c r="AC388" s="140" t="str">
        <f>IF($N388="Complete",VLOOKUP($B388,'2C.Report TOS PostCall'!$B$2:$U$842,14,FALSE)," ")</f>
        <v xml:space="preserve"> </v>
      </c>
      <c r="AD388" s="140" t="str">
        <f>IF($N388="Complete",VLOOKUP($B388,'2C.Report TOS PostCall'!$B$2:$U$842,16,FALSE)," ")</f>
        <v xml:space="preserve"> </v>
      </c>
      <c r="AE388" s="140" t="str">
        <f>IF($N388="Complete",VLOOKUP($B388,'2C.Report TOS PostCall'!$B$2:$U$842,15,FALSE)," ")</f>
        <v xml:space="preserve"> </v>
      </c>
      <c r="AF388" s="140" t="str">
        <f>IF($N388="Complete",VLOOKUP($B388,'2C.Report TOS PostCall'!$B$2:$U$842,17,FALSE)," ")</f>
        <v xml:space="preserve"> </v>
      </c>
    </row>
    <row r="389" spans="1:32">
      <c r="A389" s="18">
        <v>378</v>
      </c>
      <c r="B389" s="19"/>
      <c r="C389" s="19"/>
      <c r="D389" s="19"/>
      <c r="E389" s="22"/>
      <c r="F389" s="20"/>
      <c r="G389" s="20"/>
      <c r="H389" s="22"/>
      <c r="I389" s="20"/>
      <c r="J389" s="32"/>
      <c r="K389" s="32"/>
      <c r="L389" s="32"/>
      <c r="M389" s="22"/>
      <c r="N389" s="62"/>
      <c r="O389" s="140" t="str">
        <f>IF($N389="Complete",IF(NOT(ISBLANK(J389)),VLOOKUP(J389,'2D.Report SMS TYN'!$D$5:$J$1005,7,FALSE),""),"")</f>
        <v/>
      </c>
      <c r="P389" s="140" t="str">
        <f>IF($N389="Complete",IF(NOT(ISBLANK(K389)),VLOOKUP(K389,'2D.Report SMS TYN'!$D$5:$J$1005,7,FALSE),""),"")</f>
        <v/>
      </c>
      <c r="Q389" s="140" t="str">
        <f>IF($N389="Complete",IF(NOT(ISBLANK(L389)),VLOOKUP(L389,'2D.Report SMS TYN'!$D$5:$J$1005,7,FALSE),""),"")</f>
        <v/>
      </c>
      <c r="R389" s="140" t="str">
        <f>IF(N389="Complete",IF(COUNTIF($J$12:$J389,$J389)+COUNTIF($K$12:$K389,$J389)+COUNTIF($L$12:$L389,$J389)&gt;1,"Data Duplicate",""),"")</f>
        <v/>
      </c>
      <c r="S389" s="140" t="str">
        <f>IF($N389="Complete",VLOOKUP($B389,'2C.Report TOS PostCall'!$B$2:$U$842,2,FALSE)," ")</f>
        <v xml:space="preserve"> </v>
      </c>
      <c r="T389" s="140" t="str">
        <f>IF($N389="Complete",VLOOKUP($B389,'2C.Report TOS PostCall'!$B$2:$U$842,4,FALSE)," ")</f>
        <v xml:space="preserve"> </v>
      </c>
      <c r="U389" s="140" t="str">
        <f>IF($N389="Complete",VLOOKUP($B389,'2C.Report TOS PostCall'!$B$2:$U$842,7,FALSE)," ")</f>
        <v xml:space="preserve"> </v>
      </c>
      <c r="V389" s="140" t="str">
        <f>IF($N389="Complete",VLOOKUP($B389,'2C.Report TOS PostCall'!$B$2:$U$842,5,FALSE)," ")</f>
        <v xml:space="preserve"> </v>
      </c>
      <c r="W389" s="140" t="str">
        <f>IF($N389="Complete",VLOOKUP($B389,'2C.Report TOS PostCall'!$B$2:$U$842,6,FALSE)," ")</f>
        <v xml:space="preserve"> </v>
      </c>
      <c r="X389" s="140" t="str">
        <f>IF($N389="Complete",VLOOKUP($B389,'2C.Report TOS PostCall'!$B$2:$U$842,8,FALSE)," ")</f>
        <v xml:space="preserve"> </v>
      </c>
      <c r="Y389" s="140" t="str">
        <f>IF($N389="Complete",VLOOKUP($B389,'2C.Report TOS PostCall'!$B$2:$U$842,9,FALSE)," ")</f>
        <v xml:space="preserve"> </v>
      </c>
      <c r="Z389" s="140" t="str">
        <f>IF($N389="Complete",VLOOKUP($B389,'2C.Report TOS PostCall'!$B$2:$U$842,11,FALSE)," ")</f>
        <v xml:space="preserve"> </v>
      </c>
      <c r="AA389" s="140" t="str">
        <f>IF($N389="Complete",VLOOKUP($B389,'2C.Report TOS PostCall'!$B$2:$U$842,12,FALSE)," ")</f>
        <v xml:space="preserve"> </v>
      </c>
      <c r="AB389" s="140" t="str">
        <f>IF($N389="Complete",VLOOKUP($B389,'2C.Report TOS PostCall'!$B$2:$U$842,13,FALSE)," ")</f>
        <v xml:space="preserve"> </v>
      </c>
      <c r="AC389" s="140" t="str">
        <f>IF($N389="Complete",VLOOKUP($B389,'2C.Report TOS PostCall'!$B$2:$U$842,14,FALSE)," ")</f>
        <v xml:space="preserve"> </v>
      </c>
      <c r="AD389" s="140" t="str">
        <f>IF($N389="Complete",VLOOKUP($B389,'2C.Report TOS PostCall'!$B$2:$U$842,16,FALSE)," ")</f>
        <v xml:space="preserve"> </v>
      </c>
      <c r="AE389" s="140" t="str">
        <f>IF($N389="Complete",VLOOKUP($B389,'2C.Report TOS PostCall'!$B$2:$U$842,15,FALSE)," ")</f>
        <v xml:space="preserve"> </v>
      </c>
      <c r="AF389" s="140" t="str">
        <f>IF($N389="Complete",VLOOKUP($B389,'2C.Report TOS PostCall'!$B$2:$U$842,17,FALSE)," ")</f>
        <v xml:space="preserve"> </v>
      </c>
    </row>
    <row r="390" spans="1:32">
      <c r="A390" s="18">
        <v>379</v>
      </c>
      <c r="B390" s="19"/>
      <c r="C390" s="19"/>
      <c r="D390" s="19"/>
      <c r="E390" s="22"/>
      <c r="F390" s="20"/>
      <c r="G390" s="20"/>
      <c r="H390" s="22"/>
      <c r="I390" s="20"/>
      <c r="J390" s="32"/>
      <c r="K390" s="32"/>
      <c r="L390" s="32"/>
      <c r="M390" s="22"/>
      <c r="N390" s="62"/>
      <c r="O390" s="140" t="str">
        <f>IF($N390="Complete",IF(NOT(ISBLANK(J390)),VLOOKUP(J390,'2D.Report SMS TYN'!$D$5:$J$1005,7,FALSE),""),"")</f>
        <v/>
      </c>
      <c r="P390" s="140" t="str">
        <f>IF($N390="Complete",IF(NOT(ISBLANK(K390)),VLOOKUP(K390,'2D.Report SMS TYN'!$D$5:$J$1005,7,FALSE),""),"")</f>
        <v/>
      </c>
      <c r="Q390" s="140" t="str">
        <f>IF($N390="Complete",IF(NOT(ISBLANK(L390)),VLOOKUP(L390,'2D.Report SMS TYN'!$D$5:$J$1005,7,FALSE),""),"")</f>
        <v/>
      </c>
      <c r="R390" s="140" t="str">
        <f>IF(N390="Complete",IF(COUNTIF($J$12:$J390,$J390)+COUNTIF($K$12:$K390,$J390)+COUNTIF($L$12:$L390,$J390)&gt;1,"Data Duplicate",""),"")</f>
        <v/>
      </c>
      <c r="S390" s="140" t="str">
        <f>IF($N390="Complete",VLOOKUP($B390,'2C.Report TOS PostCall'!$B$2:$U$842,2,FALSE)," ")</f>
        <v xml:space="preserve"> </v>
      </c>
      <c r="T390" s="140" t="str">
        <f>IF($N390="Complete",VLOOKUP($B390,'2C.Report TOS PostCall'!$B$2:$U$842,4,FALSE)," ")</f>
        <v xml:space="preserve"> </v>
      </c>
      <c r="U390" s="140" t="str">
        <f>IF($N390="Complete",VLOOKUP($B390,'2C.Report TOS PostCall'!$B$2:$U$842,7,FALSE)," ")</f>
        <v xml:space="preserve"> </v>
      </c>
      <c r="V390" s="140" t="str">
        <f>IF($N390="Complete",VLOOKUP($B390,'2C.Report TOS PostCall'!$B$2:$U$842,5,FALSE)," ")</f>
        <v xml:space="preserve"> </v>
      </c>
      <c r="W390" s="140" t="str">
        <f>IF($N390="Complete",VLOOKUP($B390,'2C.Report TOS PostCall'!$B$2:$U$842,6,FALSE)," ")</f>
        <v xml:space="preserve"> </v>
      </c>
      <c r="X390" s="140" t="str">
        <f>IF($N390="Complete",VLOOKUP($B390,'2C.Report TOS PostCall'!$B$2:$U$842,8,FALSE)," ")</f>
        <v xml:space="preserve"> </v>
      </c>
      <c r="Y390" s="140" t="str">
        <f>IF($N390="Complete",VLOOKUP($B390,'2C.Report TOS PostCall'!$B$2:$U$842,9,FALSE)," ")</f>
        <v xml:space="preserve"> </v>
      </c>
      <c r="Z390" s="140" t="str">
        <f>IF($N390="Complete",VLOOKUP($B390,'2C.Report TOS PostCall'!$B$2:$U$842,11,FALSE)," ")</f>
        <v xml:space="preserve"> </v>
      </c>
      <c r="AA390" s="140" t="str">
        <f>IF($N390="Complete",VLOOKUP($B390,'2C.Report TOS PostCall'!$B$2:$U$842,12,FALSE)," ")</f>
        <v xml:space="preserve"> </v>
      </c>
      <c r="AB390" s="140" t="str">
        <f>IF($N390="Complete",VLOOKUP($B390,'2C.Report TOS PostCall'!$B$2:$U$842,13,FALSE)," ")</f>
        <v xml:space="preserve"> </v>
      </c>
      <c r="AC390" s="140" t="str">
        <f>IF($N390="Complete",VLOOKUP($B390,'2C.Report TOS PostCall'!$B$2:$U$842,14,FALSE)," ")</f>
        <v xml:space="preserve"> </v>
      </c>
      <c r="AD390" s="140" t="str">
        <f>IF($N390="Complete",VLOOKUP($B390,'2C.Report TOS PostCall'!$B$2:$U$842,16,FALSE)," ")</f>
        <v xml:space="preserve"> </v>
      </c>
      <c r="AE390" s="140" t="str">
        <f>IF($N390="Complete",VLOOKUP($B390,'2C.Report TOS PostCall'!$B$2:$U$842,15,FALSE)," ")</f>
        <v xml:space="preserve"> </v>
      </c>
      <c r="AF390" s="140" t="str">
        <f>IF($N390="Complete",VLOOKUP($B390,'2C.Report TOS PostCall'!$B$2:$U$842,17,FALSE)," ")</f>
        <v xml:space="preserve"> </v>
      </c>
    </row>
    <row r="391" spans="1:32">
      <c r="A391" s="18">
        <v>380</v>
      </c>
      <c r="B391" s="19"/>
      <c r="C391" s="19"/>
      <c r="D391" s="19"/>
      <c r="E391" s="22"/>
      <c r="F391" s="20"/>
      <c r="G391" s="20"/>
      <c r="H391" s="22"/>
      <c r="I391" s="20"/>
      <c r="J391" s="32"/>
      <c r="K391" s="32"/>
      <c r="L391" s="32"/>
      <c r="M391" s="22"/>
      <c r="N391" s="62"/>
      <c r="O391" s="140" t="str">
        <f>IF($N391="Complete",IF(NOT(ISBLANK(J391)),VLOOKUP(J391,'2D.Report SMS TYN'!$D$5:$J$1005,7,FALSE),""),"")</f>
        <v/>
      </c>
      <c r="P391" s="140" t="str">
        <f>IF($N391="Complete",IF(NOT(ISBLANK(K391)),VLOOKUP(K391,'2D.Report SMS TYN'!$D$5:$J$1005,7,FALSE),""),"")</f>
        <v/>
      </c>
      <c r="Q391" s="140" t="str">
        <f>IF($N391="Complete",IF(NOT(ISBLANK(L391)),VLOOKUP(L391,'2D.Report SMS TYN'!$D$5:$J$1005,7,FALSE),""),"")</f>
        <v/>
      </c>
      <c r="R391" s="140" t="str">
        <f>IF(N391="Complete",IF(COUNTIF($J$12:$J391,$J391)+COUNTIF($K$12:$K391,$J391)+COUNTIF($L$12:$L391,$J391)&gt;1,"Data Duplicate",""),"")</f>
        <v/>
      </c>
      <c r="S391" s="140" t="str">
        <f>IF($N391="Complete",VLOOKUP($B391,'2C.Report TOS PostCall'!$B$2:$U$842,2,FALSE)," ")</f>
        <v xml:space="preserve"> </v>
      </c>
      <c r="T391" s="140" t="str">
        <f>IF($N391="Complete",VLOOKUP($B391,'2C.Report TOS PostCall'!$B$2:$U$842,4,FALSE)," ")</f>
        <v xml:space="preserve"> </v>
      </c>
      <c r="U391" s="140" t="str">
        <f>IF($N391="Complete",VLOOKUP($B391,'2C.Report TOS PostCall'!$B$2:$U$842,7,FALSE)," ")</f>
        <v xml:space="preserve"> </v>
      </c>
      <c r="V391" s="140" t="str">
        <f>IF($N391="Complete",VLOOKUP($B391,'2C.Report TOS PostCall'!$B$2:$U$842,5,FALSE)," ")</f>
        <v xml:space="preserve"> </v>
      </c>
      <c r="W391" s="140" t="str">
        <f>IF($N391="Complete",VLOOKUP($B391,'2C.Report TOS PostCall'!$B$2:$U$842,6,FALSE)," ")</f>
        <v xml:space="preserve"> </v>
      </c>
      <c r="X391" s="140" t="str">
        <f>IF($N391="Complete",VLOOKUP($B391,'2C.Report TOS PostCall'!$B$2:$U$842,8,FALSE)," ")</f>
        <v xml:space="preserve"> </v>
      </c>
      <c r="Y391" s="140" t="str">
        <f>IF($N391="Complete",VLOOKUP($B391,'2C.Report TOS PostCall'!$B$2:$U$842,9,FALSE)," ")</f>
        <v xml:space="preserve"> </v>
      </c>
      <c r="Z391" s="140" t="str">
        <f>IF($N391="Complete",VLOOKUP($B391,'2C.Report TOS PostCall'!$B$2:$U$842,11,FALSE)," ")</f>
        <v xml:space="preserve"> </v>
      </c>
      <c r="AA391" s="140" t="str">
        <f>IF($N391="Complete",VLOOKUP($B391,'2C.Report TOS PostCall'!$B$2:$U$842,12,FALSE)," ")</f>
        <v xml:space="preserve"> </v>
      </c>
      <c r="AB391" s="140" t="str">
        <f>IF($N391="Complete",VLOOKUP($B391,'2C.Report TOS PostCall'!$B$2:$U$842,13,FALSE)," ")</f>
        <v xml:space="preserve"> </v>
      </c>
      <c r="AC391" s="140" t="str">
        <f>IF($N391="Complete",VLOOKUP($B391,'2C.Report TOS PostCall'!$B$2:$U$842,14,FALSE)," ")</f>
        <v xml:space="preserve"> </v>
      </c>
      <c r="AD391" s="140" t="str">
        <f>IF($N391="Complete",VLOOKUP($B391,'2C.Report TOS PostCall'!$B$2:$U$842,16,FALSE)," ")</f>
        <v xml:space="preserve"> </v>
      </c>
      <c r="AE391" s="140" t="str">
        <f>IF($N391="Complete",VLOOKUP($B391,'2C.Report TOS PostCall'!$B$2:$U$842,15,FALSE)," ")</f>
        <v xml:space="preserve"> </v>
      </c>
      <c r="AF391" s="140" t="str">
        <f>IF($N391="Complete",VLOOKUP($B391,'2C.Report TOS PostCall'!$B$2:$U$842,17,FALSE)," ")</f>
        <v xml:space="preserve"> </v>
      </c>
    </row>
    <row r="392" spans="1:32">
      <c r="A392" s="18">
        <v>381</v>
      </c>
      <c r="B392" s="19"/>
      <c r="C392" s="19"/>
      <c r="D392" s="19"/>
      <c r="E392" s="22"/>
      <c r="F392" s="20"/>
      <c r="G392" s="20"/>
      <c r="H392" s="22"/>
      <c r="I392" s="20"/>
      <c r="J392" s="32"/>
      <c r="K392" s="32"/>
      <c r="L392" s="32"/>
      <c r="M392" s="22"/>
      <c r="N392" s="62"/>
      <c r="O392" s="140" t="str">
        <f>IF($N392="Complete",IF(NOT(ISBLANK(J392)),VLOOKUP(J392,'2D.Report SMS TYN'!$D$5:$J$1005,7,FALSE),""),"")</f>
        <v/>
      </c>
      <c r="P392" s="140" t="str">
        <f>IF($N392="Complete",IF(NOT(ISBLANK(K392)),VLOOKUP(K392,'2D.Report SMS TYN'!$D$5:$J$1005,7,FALSE),""),"")</f>
        <v/>
      </c>
      <c r="Q392" s="140" t="str">
        <f>IF($N392="Complete",IF(NOT(ISBLANK(L392)),VLOOKUP(L392,'2D.Report SMS TYN'!$D$5:$J$1005,7,FALSE),""),"")</f>
        <v/>
      </c>
      <c r="R392" s="140" t="str">
        <f>IF(N392="Complete",IF(COUNTIF($J$12:$J392,$J392)+COUNTIF($K$12:$K392,$J392)+COUNTIF($L$12:$L392,$J392)&gt;1,"Data Duplicate",""),"")</f>
        <v/>
      </c>
      <c r="S392" s="140" t="str">
        <f>IF($N392="Complete",VLOOKUP($B392,'2C.Report TOS PostCall'!$B$2:$U$842,2,FALSE)," ")</f>
        <v xml:space="preserve"> </v>
      </c>
      <c r="T392" s="140" t="str">
        <f>IF($N392="Complete",VLOOKUP($B392,'2C.Report TOS PostCall'!$B$2:$U$842,4,FALSE)," ")</f>
        <v xml:space="preserve"> </v>
      </c>
      <c r="U392" s="140" t="str">
        <f>IF($N392="Complete",VLOOKUP($B392,'2C.Report TOS PostCall'!$B$2:$U$842,7,FALSE)," ")</f>
        <v xml:space="preserve"> </v>
      </c>
      <c r="V392" s="140" t="str">
        <f>IF($N392="Complete",VLOOKUP($B392,'2C.Report TOS PostCall'!$B$2:$U$842,5,FALSE)," ")</f>
        <v xml:space="preserve"> </v>
      </c>
      <c r="W392" s="140" t="str">
        <f>IF($N392="Complete",VLOOKUP($B392,'2C.Report TOS PostCall'!$B$2:$U$842,6,FALSE)," ")</f>
        <v xml:space="preserve"> </v>
      </c>
      <c r="X392" s="140" t="str">
        <f>IF($N392="Complete",VLOOKUP($B392,'2C.Report TOS PostCall'!$B$2:$U$842,8,FALSE)," ")</f>
        <v xml:space="preserve"> </v>
      </c>
      <c r="Y392" s="140" t="str">
        <f>IF($N392="Complete",VLOOKUP($B392,'2C.Report TOS PostCall'!$B$2:$U$842,9,FALSE)," ")</f>
        <v xml:space="preserve"> </v>
      </c>
      <c r="Z392" s="140" t="str">
        <f>IF($N392="Complete",VLOOKUP($B392,'2C.Report TOS PostCall'!$B$2:$U$842,11,FALSE)," ")</f>
        <v xml:space="preserve"> </v>
      </c>
      <c r="AA392" s="140" t="str">
        <f>IF($N392="Complete",VLOOKUP($B392,'2C.Report TOS PostCall'!$B$2:$U$842,12,FALSE)," ")</f>
        <v xml:space="preserve"> </v>
      </c>
      <c r="AB392" s="140" t="str">
        <f>IF($N392="Complete",VLOOKUP($B392,'2C.Report TOS PostCall'!$B$2:$U$842,13,FALSE)," ")</f>
        <v xml:space="preserve"> </v>
      </c>
      <c r="AC392" s="140" t="str">
        <f>IF($N392="Complete",VLOOKUP($B392,'2C.Report TOS PostCall'!$B$2:$U$842,14,FALSE)," ")</f>
        <v xml:space="preserve"> </v>
      </c>
      <c r="AD392" s="140" t="str">
        <f>IF($N392="Complete",VLOOKUP($B392,'2C.Report TOS PostCall'!$B$2:$U$842,16,FALSE)," ")</f>
        <v xml:space="preserve"> </v>
      </c>
      <c r="AE392" s="140" t="str">
        <f>IF($N392="Complete",VLOOKUP($B392,'2C.Report TOS PostCall'!$B$2:$U$842,15,FALSE)," ")</f>
        <v xml:space="preserve"> </v>
      </c>
      <c r="AF392" s="140" t="str">
        <f>IF($N392="Complete",VLOOKUP($B392,'2C.Report TOS PostCall'!$B$2:$U$842,17,FALSE)," ")</f>
        <v xml:space="preserve"> </v>
      </c>
    </row>
    <row r="393" spans="1:32">
      <c r="A393" s="18">
        <v>382</v>
      </c>
      <c r="B393" s="19"/>
      <c r="C393" s="19"/>
      <c r="D393" s="19"/>
      <c r="E393" s="22"/>
      <c r="F393" s="20"/>
      <c r="G393" s="20"/>
      <c r="H393" s="22"/>
      <c r="I393" s="20"/>
      <c r="J393" s="32"/>
      <c r="K393" s="32"/>
      <c r="L393" s="32"/>
      <c r="M393" s="22"/>
      <c r="N393" s="62"/>
      <c r="O393" s="140" t="str">
        <f>IF($N393="Complete",IF(NOT(ISBLANK(J393)),VLOOKUP(J393,'2D.Report SMS TYN'!$D$5:$J$1005,7,FALSE),""),"")</f>
        <v/>
      </c>
      <c r="P393" s="140" t="str">
        <f>IF($N393="Complete",IF(NOT(ISBLANK(K393)),VLOOKUP(K393,'2D.Report SMS TYN'!$D$5:$J$1005,7,FALSE),""),"")</f>
        <v/>
      </c>
      <c r="Q393" s="140" t="str">
        <f>IF($N393="Complete",IF(NOT(ISBLANK(L393)),VLOOKUP(L393,'2D.Report SMS TYN'!$D$5:$J$1005,7,FALSE),""),"")</f>
        <v/>
      </c>
      <c r="R393" s="140" t="str">
        <f>IF(N393="Complete",IF(COUNTIF($J$12:$J393,$J393)+COUNTIF($K$12:$K393,$J393)+COUNTIF($L$12:$L393,$J393)&gt;1,"Data Duplicate",""),"")</f>
        <v/>
      </c>
      <c r="S393" s="140" t="str">
        <f>IF($N393="Complete",VLOOKUP($B393,'2C.Report TOS PostCall'!$B$2:$U$842,2,FALSE)," ")</f>
        <v xml:space="preserve"> </v>
      </c>
      <c r="T393" s="140" t="str">
        <f>IF($N393="Complete",VLOOKUP($B393,'2C.Report TOS PostCall'!$B$2:$U$842,4,FALSE)," ")</f>
        <v xml:space="preserve"> </v>
      </c>
      <c r="U393" s="140" t="str">
        <f>IF($N393="Complete",VLOOKUP($B393,'2C.Report TOS PostCall'!$B$2:$U$842,7,FALSE)," ")</f>
        <v xml:space="preserve"> </v>
      </c>
      <c r="V393" s="140" t="str">
        <f>IF($N393="Complete",VLOOKUP($B393,'2C.Report TOS PostCall'!$B$2:$U$842,5,FALSE)," ")</f>
        <v xml:space="preserve"> </v>
      </c>
      <c r="W393" s="140" t="str">
        <f>IF($N393="Complete",VLOOKUP($B393,'2C.Report TOS PostCall'!$B$2:$U$842,6,FALSE)," ")</f>
        <v xml:space="preserve"> </v>
      </c>
      <c r="X393" s="140" t="str">
        <f>IF($N393="Complete",VLOOKUP($B393,'2C.Report TOS PostCall'!$B$2:$U$842,8,FALSE)," ")</f>
        <v xml:space="preserve"> </v>
      </c>
      <c r="Y393" s="140" t="str">
        <f>IF($N393="Complete",VLOOKUP($B393,'2C.Report TOS PostCall'!$B$2:$U$842,9,FALSE)," ")</f>
        <v xml:space="preserve"> </v>
      </c>
      <c r="Z393" s="140" t="str">
        <f>IF($N393="Complete",VLOOKUP($B393,'2C.Report TOS PostCall'!$B$2:$U$842,11,FALSE)," ")</f>
        <v xml:space="preserve"> </v>
      </c>
      <c r="AA393" s="140" t="str">
        <f>IF($N393="Complete",VLOOKUP($B393,'2C.Report TOS PostCall'!$B$2:$U$842,12,FALSE)," ")</f>
        <v xml:space="preserve"> </v>
      </c>
      <c r="AB393" s="140" t="str">
        <f>IF($N393="Complete",VLOOKUP($B393,'2C.Report TOS PostCall'!$B$2:$U$842,13,FALSE)," ")</f>
        <v xml:space="preserve"> </v>
      </c>
      <c r="AC393" s="140" t="str">
        <f>IF($N393="Complete",VLOOKUP($B393,'2C.Report TOS PostCall'!$B$2:$U$842,14,FALSE)," ")</f>
        <v xml:space="preserve"> </v>
      </c>
      <c r="AD393" s="140" t="str">
        <f>IF($N393="Complete",VLOOKUP($B393,'2C.Report TOS PostCall'!$B$2:$U$842,16,FALSE)," ")</f>
        <v xml:space="preserve"> </v>
      </c>
      <c r="AE393" s="140" t="str">
        <f>IF($N393="Complete",VLOOKUP($B393,'2C.Report TOS PostCall'!$B$2:$U$842,15,FALSE)," ")</f>
        <v xml:space="preserve"> </v>
      </c>
      <c r="AF393" s="140" t="str">
        <f>IF($N393="Complete",VLOOKUP($B393,'2C.Report TOS PostCall'!$B$2:$U$842,17,FALSE)," ")</f>
        <v xml:space="preserve"> </v>
      </c>
    </row>
    <row r="394" spans="1:32">
      <c r="A394" s="18">
        <v>383</v>
      </c>
      <c r="B394" s="19"/>
      <c r="C394" s="19"/>
      <c r="D394" s="19"/>
      <c r="E394" s="22"/>
      <c r="F394" s="20"/>
      <c r="G394" s="20"/>
      <c r="H394" s="22"/>
      <c r="I394" s="20"/>
      <c r="J394" s="32"/>
      <c r="K394" s="32"/>
      <c r="L394" s="32"/>
      <c r="M394" s="22"/>
      <c r="N394" s="62"/>
      <c r="O394" s="140" t="str">
        <f>IF($N394="Complete",IF(NOT(ISBLANK(J394)),VLOOKUP(J394,'2D.Report SMS TYN'!$D$5:$J$1005,7,FALSE),""),"")</f>
        <v/>
      </c>
      <c r="P394" s="140" t="str">
        <f>IF($N394="Complete",IF(NOT(ISBLANK(K394)),VLOOKUP(K394,'2D.Report SMS TYN'!$D$5:$J$1005,7,FALSE),""),"")</f>
        <v/>
      </c>
      <c r="Q394" s="140" t="str">
        <f>IF($N394="Complete",IF(NOT(ISBLANK(L394)),VLOOKUP(L394,'2D.Report SMS TYN'!$D$5:$J$1005,7,FALSE),""),"")</f>
        <v/>
      </c>
      <c r="R394" s="140" t="str">
        <f>IF(N394="Complete",IF(COUNTIF($J$12:$J394,$J394)+COUNTIF($K$12:$K394,$J394)+COUNTIF($L$12:$L394,$J394)&gt;1,"Data Duplicate",""),"")</f>
        <v/>
      </c>
      <c r="S394" s="140" t="str">
        <f>IF($N394="Complete",VLOOKUP($B394,'2C.Report TOS PostCall'!$B$2:$U$842,2,FALSE)," ")</f>
        <v xml:space="preserve"> </v>
      </c>
      <c r="T394" s="140" t="str">
        <f>IF($N394="Complete",VLOOKUP($B394,'2C.Report TOS PostCall'!$B$2:$U$842,4,FALSE)," ")</f>
        <v xml:space="preserve"> </v>
      </c>
      <c r="U394" s="140" t="str">
        <f>IF($N394="Complete",VLOOKUP($B394,'2C.Report TOS PostCall'!$B$2:$U$842,7,FALSE)," ")</f>
        <v xml:space="preserve"> </v>
      </c>
      <c r="V394" s="140" t="str">
        <f>IF($N394="Complete",VLOOKUP($B394,'2C.Report TOS PostCall'!$B$2:$U$842,5,FALSE)," ")</f>
        <v xml:space="preserve"> </v>
      </c>
      <c r="W394" s="140" t="str">
        <f>IF($N394="Complete",VLOOKUP($B394,'2C.Report TOS PostCall'!$B$2:$U$842,6,FALSE)," ")</f>
        <v xml:space="preserve"> </v>
      </c>
      <c r="X394" s="140" t="str">
        <f>IF($N394="Complete",VLOOKUP($B394,'2C.Report TOS PostCall'!$B$2:$U$842,8,FALSE)," ")</f>
        <v xml:space="preserve"> </v>
      </c>
      <c r="Y394" s="140" t="str">
        <f>IF($N394="Complete",VLOOKUP($B394,'2C.Report TOS PostCall'!$B$2:$U$842,9,FALSE)," ")</f>
        <v xml:space="preserve"> </v>
      </c>
      <c r="Z394" s="140" t="str">
        <f>IF($N394="Complete",VLOOKUP($B394,'2C.Report TOS PostCall'!$B$2:$U$842,11,FALSE)," ")</f>
        <v xml:space="preserve"> </v>
      </c>
      <c r="AA394" s="140" t="str">
        <f>IF($N394="Complete",VLOOKUP($B394,'2C.Report TOS PostCall'!$B$2:$U$842,12,FALSE)," ")</f>
        <v xml:space="preserve"> </v>
      </c>
      <c r="AB394" s="140" t="str">
        <f>IF($N394="Complete",VLOOKUP($B394,'2C.Report TOS PostCall'!$B$2:$U$842,13,FALSE)," ")</f>
        <v xml:space="preserve"> </v>
      </c>
      <c r="AC394" s="140" t="str">
        <f>IF($N394="Complete",VLOOKUP($B394,'2C.Report TOS PostCall'!$B$2:$U$842,14,FALSE)," ")</f>
        <v xml:space="preserve"> </v>
      </c>
      <c r="AD394" s="140" t="str">
        <f>IF($N394="Complete",VLOOKUP($B394,'2C.Report TOS PostCall'!$B$2:$U$842,16,FALSE)," ")</f>
        <v xml:space="preserve"> </v>
      </c>
      <c r="AE394" s="140" t="str">
        <f>IF($N394="Complete",VLOOKUP($B394,'2C.Report TOS PostCall'!$B$2:$U$842,15,FALSE)," ")</f>
        <v xml:space="preserve"> </v>
      </c>
      <c r="AF394" s="140" t="str">
        <f>IF($N394="Complete",VLOOKUP($B394,'2C.Report TOS PostCall'!$B$2:$U$842,17,FALSE)," ")</f>
        <v xml:space="preserve"> </v>
      </c>
    </row>
    <row r="395" spans="1:32">
      <c r="A395" s="18">
        <v>384</v>
      </c>
      <c r="B395" s="19"/>
      <c r="C395" s="19"/>
      <c r="D395" s="19"/>
      <c r="E395" s="22"/>
      <c r="F395" s="20"/>
      <c r="G395" s="20"/>
      <c r="H395" s="22"/>
      <c r="I395" s="20"/>
      <c r="J395" s="32"/>
      <c r="K395" s="32"/>
      <c r="L395" s="32"/>
      <c r="M395" s="22"/>
      <c r="N395" s="62"/>
      <c r="O395" s="140" t="str">
        <f>IF($N395="Complete",IF(NOT(ISBLANK(J395)),VLOOKUP(J395,'2D.Report SMS TYN'!$D$5:$J$1005,7,FALSE),""),"")</f>
        <v/>
      </c>
      <c r="P395" s="140" t="str">
        <f>IF($N395="Complete",IF(NOT(ISBLANK(K395)),VLOOKUP(K395,'2D.Report SMS TYN'!$D$5:$J$1005,7,FALSE),""),"")</f>
        <v/>
      </c>
      <c r="Q395" s="140" t="str">
        <f>IF($N395="Complete",IF(NOT(ISBLANK(L395)),VLOOKUP(L395,'2D.Report SMS TYN'!$D$5:$J$1005,7,FALSE),""),"")</f>
        <v/>
      </c>
      <c r="R395" s="140" t="str">
        <f>IF(N395="Complete",IF(COUNTIF($J$12:$J395,$J395)+COUNTIF($K$12:$K395,$J395)+COUNTIF($L$12:$L395,$J395)&gt;1,"Data Duplicate",""),"")</f>
        <v/>
      </c>
      <c r="S395" s="140" t="str">
        <f>IF($N395="Complete",VLOOKUP($B395,'2C.Report TOS PostCall'!$B$2:$U$842,2,FALSE)," ")</f>
        <v xml:space="preserve"> </v>
      </c>
      <c r="T395" s="140" t="str">
        <f>IF($N395="Complete",VLOOKUP($B395,'2C.Report TOS PostCall'!$B$2:$U$842,4,FALSE)," ")</f>
        <v xml:space="preserve"> </v>
      </c>
      <c r="U395" s="140" t="str">
        <f>IF($N395="Complete",VLOOKUP($B395,'2C.Report TOS PostCall'!$B$2:$U$842,7,FALSE)," ")</f>
        <v xml:space="preserve"> </v>
      </c>
      <c r="V395" s="140" t="str">
        <f>IF($N395="Complete",VLOOKUP($B395,'2C.Report TOS PostCall'!$B$2:$U$842,5,FALSE)," ")</f>
        <v xml:space="preserve"> </v>
      </c>
      <c r="W395" s="140" t="str">
        <f>IF($N395="Complete",VLOOKUP($B395,'2C.Report TOS PostCall'!$B$2:$U$842,6,FALSE)," ")</f>
        <v xml:space="preserve"> </v>
      </c>
      <c r="X395" s="140" t="str">
        <f>IF($N395="Complete",VLOOKUP($B395,'2C.Report TOS PostCall'!$B$2:$U$842,8,FALSE)," ")</f>
        <v xml:space="preserve"> </v>
      </c>
      <c r="Y395" s="140" t="str">
        <f>IF($N395="Complete",VLOOKUP($B395,'2C.Report TOS PostCall'!$B$2:$U$842,9,FALSE)," ")</f>
        <v xml:space="preserve"> </v>
      </c>
      <c r="Z395" s="140" t="str">
        <f>IF($N395="Complete",VLOOKUP($B395,'2C.Report TOS PostCall'!$B$2:$U$842,11,FALSE)," ")</f>
        <v xml:space="preserve"> </v>
      </c>
      <c r="AA395" s="140" t="str">
        <f>IF($N395="Complete",VLOOKUP($B395,'2C.Report TOS PostCall'!$B$2:$U$842,12,FALSE)," ")</f>
        <v xml:space="preserve"> </v>
      </c>
      <c r="AB395" s="140" t="str">
        <f>IF($N395="Complete",VLOOKUP($B395,'2C.Report TOS PostCall'!$B$2:$U$842,13,FALSE)," ")</f>
        <v xml:space="preserve"> </v>
      </c>
      <c r="AC395" s="140" t="str">
        <f>IF($N395="Complete",VLOOKUP($B395,'2C.Report TOS PostCall'!$B$2:$U$842,14,FALSE)," ")</f>
        <v xml:space="preserve"> </v>
      </c>
      <c r="AD395" s="140" t="str">
        <f>IF($N395="Complete",VLOOKUP($B395,'2C.Report TOS PostCall'!$B$2:$U$842,16,FALSE)," ")</f>
        <v xml:space="preserve"> </v>
      </c>
      <c r="AE395" s="140" t="str">
        <f>IF($N395="Complete",VLOOKUP($B395,'2C.Report TOS PostCall'!$B$2:$U$842,15,FALSE)," ")</f>
        <v xml:space="preserve"> </v>
      </c>
      <c r="AF395" s="140" t="str">
        <f>IF($N395="Complete",VLOOKUP($B395,'2C.Report TOS PostCall'!$B$2:$U$842,17,FALSE)," ")</f>
        <v xml:space="preserve"> </v>
      </c>
    </row>
    <row r="396" spans="1:32">
      <c r="A396" s="18">
        <v>385</v>
      </c>
      <c r="B396" s="19"/>
      <c r="C396" s="19"/>
      <c r="D396" s="19"/>
      <c r="E396" s="22"/>
      <c r="F396" s="20"/>
      <c r="G396" s="20"/>
      <c r="H396" s="22"/>
      <c r="I396" s="20"/>
      <c r="J396" s="32"/>
      <c r="K396" s="32"/>
      <c r="L396" s="32"/>
      <c r="M396" s="22"/>
      <c r="N396" s="62"/>
      <c r="O396" s="140" t="str">
        <f>IF($N396="Complete",IF(NOT(ISBLANK(J396)),VLOOKUP(J396,'2D.Report SMS TYN'!$D$5:$J$1005,7,FALSE),""),"")</f>
        <v/>
      </c>
      <c r="P396" s="140" t="str">
        <f>IF($N396="Complete",IF(NOT(ISBLANK(K396)),VLOOKUP(K396,'2D.Report SMS TYN'!$D$5:$J$1005,7,FALSE),""),"")</f>
        <v/>
      </c>
      <c r="Q396" s="140" t="str">
        <f>IF($N396="Complete",IF(NOT(ISBLANK(L396)),VLOOKUP(L396,'2D.Report SMS TYN'!$D$5:$J$1005,7,FALSE),""),"")</f>
        <v/>
      </c>
      <c r="R396" s="140" t="str">
        <f>IF(N396="Complete",IF(COUNTIF($J$12:$J396,$J396)+COUNTIF($K$12:$K396,$J396)+COUNTIF($L$12:$L396,$J396)&gt;1,"Data Duplicate",""),"")</f>
        <v/>
      </c>
      <c r="S396" s="140" t="str">
        <f>IF($N396="Complete",VLOOKUP($B396,'2C.Report TOS PostCall'!$B$2:$U$842,2,FALSE)," ")</f>
        <v xml:space="preserve"> </v>
      </c>
      <c r="T396" s="140" t="str">
        <f>IF($N396="Complete",VLOOKUP($B396,'2C.Report TOS PostCall'!$B$2:$U$842,4,FALSE)," ")</f>
        <v xml:space="preserve"> </v>
      </c>
      <c r="U396" s="140" t="str">
        <f>IF($N396="Complete",VLOOKUP($B396,'2C.Report TOS PostCall'!$B$2:$U$842,7,FALSE)," ")</f>
        <v xml:space="preserve"> </v>
      </c>
      <c r="V396" s="140" t="str">
        <f>IF($N396="Complete",VLOOKUP($B396,'2C.Report TOS PostCall'!$B$2:$U$842,5,FALSE)," ")</f>
        <v xml:space="preserve"> </v>
      </c>
      <c r="W396" s="140" t="str">
        <f>IF($N396="Complete",VLOOKUP($B396,'2C.Report TOS PostCall'!$B$2:$U$842,6,FALSE)," ")</f>
        <v xml:space="preserve"> </v>
      </c>
      <c r="X396" s="140" t="str">
        <f>IF($N396="Complete",VLOOKUP($B396,'2C.Report TOS PostCall'!$B$2:$U$842,8,FALSE)," ")</f>
        <v xml:space="preserve"> </v>
      </c>
      <c r="Y396" s="140" t="str">
        <f>IF($N396="Complete",VLOOKUP($B396,'2C.Report TOS PostCall'!$B$2:$U$842,9,FALSE)," ")</f>
        <v xml:space="preserve"> </v>
      </c>
      <c r="Z396" s="140" t="str">
        <f>IF($N396="Complete",VLOOKUP($B396,'2C.Report TOS PostCall'!$B$2:$U$842,11,FALSE)," ")</f>
        <v xml:space="preserve"> </v>
      </c>
      <c r="AA396" s="140" t="str">
        <f>IF($N396="Complete",VLOOKUP($B396,'2C.Report TOS PostCall'!$B$2:$U$842,12,FALSE)," ")</f>
        <v xml:space="preserve"> </v>
      </c>
      <c r="AB396" s="140" t="str">
        <f>IF($N396="Complete",VLOOKUP($B396,'2C.Report TOS PostCall'!$B$2:$U$842,13,FALSE)," ")</f>
        <v xml:space="preserve"> </v>
      </c>
      <c r="AC396" s="140" t="str">
        <f>IF($N396="Complete",VLOOKUP($B396,'2C.Report TOS PostCall'!$B$2:$U$842,14,FALSE)," ")</f>
        <v xml:space="preserve"> </v>
      </c>
      <c r="AD396" s="140" t="str">
        <f>IF($N396="Complete",VLOOKUP($B396,'2C.Report TOS PostCall'!$B$2:$U$842,16,FALSE)," ")</f>
        <v xml:space="preserve"> </v>
      </c>
      <c r="AE396" s="140" t="str">
        <f>IF($N396="Complete",VLOOKUP($B396,'2C.Report TOS PostCall'!$B$2:$U$842,15,FALSE)," ")</f>
        <v xml:space="preserve"> </v>
      </c>
      <c r="AF396" s="140" t="str">
        <f>IF($N396="Complete",VLOOKUP($B396,'2C.Report TOS PostCall'!$B$2:$U$842,17,FALSE)," ")</f>
        <v xml:space="preserve"> </v>
      </c>
    </row>
    <row r="397" spans="1:32">
      <c r="A397" s="18">
        <v>386</v>
      </c>
      <c r="B397" s="19"/>
      <c r="C397" s="19"/>
      <c r="D397" s="19"/>
      <c r="E397" s="22"/>
      <c r="F397" s="20"/>
      <c r="G397" s="20"/>
      <c r="H397" s="22"/>
      <c r="I397" s="20"/>
      <c r="J397" s="32"/>
      <c r="K397" s="32"/>
      <c r="L397" s="32"/>
      <c r="M397" s="22"/>
      <c r="N397" s="62"/>
      <c r="O397" s="140" t="str">
        <f>IF($N397="Complete",IF(NOT(ISBLANK(J397)),VLOOKUP(J397,'2D.Report SMS TYN'!$D$5:$J$1005,7,FALSE),""),"")</f>
        <v/>
      </c>
      <c r="P397" s="140" t="str">
        <f>IF($N397="Complete",IF(NOT(ISBLANK(K397)),VLOOKUP(K397,'2D.Report SMS TYN'!$D$5:$J$1005,7,FALSE),""),"")</f>
        <v/>
      </c>
      <c r="Q397" s="140" t="str">
        <f>IF($N397="Complete",IF(NOT(ISBLANK(L397)),VLOOKUP(L397,'2D.Report SMS TYN'!$D$5:$J$1005,7,FALSE),""),"")</f>
        <v/>
      </c>
      <c r="R397" s="140" t="str">
        <f>IF(N397="Complete",IF(COUNTIF($J$12:$J397,$J397)+COUNTIF($K$12:$K397,$J397)+COUNTIF($L$12:$L397,$J397)&gt;1,"Data Duplicate",""),"")</f>
        <v/>
      </c>
      <c r="S397" s="140" t="str">
        <f>IF($N397="Complete",VLOOKUP($B397,'2C.Report TOS PostCall'!$B$2:$U$842,2,FALSE)," ")</f>
        <v xml:space="preserve"> </v>
      </c>
      <c r="T397" s="140" t="str">
        <f>IF($N397="Complete",VLOOKUP($B397,'2C.Report TOS PostCall'!$B$2:$U$842,4,FALSE)," ")</f>
        <v xml:space="preserve"> </v>
      </c>
      <c r="U397" s="140" t="str">
        <f>IF($N397="Complete",VLOOKUP($B397,'2C.Report TOS PostCall'!$B$2:$U$842,7,FALSE)," ")</f>
        <v xml:space="preserve"> </v>
      </c>
      <c r="V397" s="140" t="str">
        <f>IF($N397="Complete",VLOOKUP($B397,'2C.Report TOS PostCall'!$B$2:$U$842,5,FALSE)," ")</f>
        <v xml:space="preserve"> </v>
      </c>
      <c r="W397" s="140" t="str">
        <f>IF($N397="Complete",VLOOKUP($B397,'2C.Report TOS PostCall'!$B$2:$U$842,6,FALSE)," ")</f>
        <v xml:space="preserve"> </v>
      </c>
      <c r="X397" s="140" t="str">
        <f>IF($N397="Complete",VLOOKUP($B397,'2C.Report TOS PostCall'!$B$2:$U$842,8,FALSE)," ")</f>
        <v xml:space="preserve"> </v>
      </c>
      <c r="Y397" s="140" t="str">
        <f>IF($N397="Complete",VLOOKUP($B397,'2C.Report TOS PostCall'!$B$2:$U$842,9,FALSE)," ")</f>
        <v xml:space="preserve"> </v>
      </c>
      <c r="Z397" s="140" t="str">
        <f>IF($N397="Complete",VLOOKUP($B397,'2C.Report TOS PostCall'!$B$2:$U$842,11,FALSE)," ")</f>
        <v xml:space="preserve"> </v>
      </c>
      <c r="AA397" s="140" t="str">
        <f>IF($N397="Complete",VLOOKUP($B397,'2C.Report TOS PostCall'!$B$2:$U$842,12,FALSE)," ")</f>
        <v xml:space="preserve"> </v>
      </c>
      <c r="AB397" s="140" t="str">
        <f>IF($N397="Complete",VLOOKUP($B397,'2C.Report TOS PostCall'!$B$2:$U$842,13,FALSE)," ")</f>
        <v xml:space="preserve"> </v>
      </c>
      <c r="AC397" s="140" t="str">
        <f>IF($N397="Complete",VLOOKUP($B397,'2C.Report TOS PostCall'!$B$2:$U$842,14,FALSE)," ")</f>
        <v xml:space="preserve"> </v>
      </c>
      <c r="AD397" s="140" t="str">
        <f>IF($N397="Complete",VLOOKUP($B397,'2C.Report TOS PostCall'!$B$2:$U$842,16,FALSE)," ")</f>
        <v xml:space="preserve"> </v>
      </c>
      <c r="AE397" s="140" t="str">
        <f>IF($N397="Complete",VLOOKUP($B397,'2C.Report TOS PostCall'!$B$2:$U$842,15,FALSE)," ")</f>
        <v xml:space="preserve"> </v>
      </c>
      <c r="AF397" s="140" t="str">
        <f>IF($N397="Complete",VLOOKUP($B397,'2C.Report TOS PostCall'!$B$2:$U$842,17,FALSE)," ")</f>
        <v xml:space="preserve"> </v>
      </c>
    </row>
    <row r="398" spans="1:32">
      <c r="A398" s="18">
        <v>387</v>
      </c>
      <c r="B398" s="19"/>
      <c r="C398" s="19"/>
      <c r="D398" s="19"/>
      <c r="E398" s="22"/>
      <c r="F398" s="20"/>
      <c r="G398" s="20"/>
      <c r="H398" s="22"/>
      <c r="I398" s="20"/>
      <c r="J398" s="32"/>
      <c r="K398" s="32"/>
      <c r="L398" s="32"/>
      <c r="M398" s="22"/>
      <c r="N398" s="62"/>
      <c r="O398" s="140" t="str">
        <f>IF($N398="Complete",IF(NOT(ISBLANK(J398)),VLOOKUP(J398,'2D.Report SMS TYN'!$D$5:$J$1005,7,FALSE),""),"")</f>
        <v/>
      </c>
      <c r="P398" s="140" t="str">
        <f>IF($N398="Complete",IF(NOT(ISBLANK(K398)),VLOOKUP(K398,'2D.Report SMS TYN'!$D$5:$J$1005,7,FALSE),""),"")</f>
        <v/>
      </c>
      <c r="Q398" s="140" t="str">
        <f>IF($N398="Complete",IF(NOT(ISBLANK(L398)),VLOOKUP(L398,'2D.Report SMS TYN'!$D$5:$J$1005,7,FALSE),""),"")</f>
        <v/>
      </c>
      <c r="R398" s="140" t="str">
        <f>IF(N398="Complete",IF(COUNTIF($J$12:$J398,$J398)+COUNTIF($K$12:$K398,$J398)+COUNTIF($L$12:$L398,$J398)&gt;1,"Data Duplicate",""),"")</f>
        <v/>
      </c>
      <c r="S398" s="140" t="str">
        <f>IF($N398="Complete",VLOOKUP($B398,'2C.Report TOS PostCall'!$B$2:$U$842,2,FALSE)," ")</f>
        <v xml:space="preserve"> </v>
      </c>
      <c r="T398" s="140" t="str">
        <f>IF($N398="Complete",VLOOKUP($B398,'2C.Report TOS PostCall'!$B$2:$U$842,4,FALSE)," ")</f>
        <v xml:space="preserve"> </v>
      </c>
      <c r="U398" s="140" t="str">
        <f>IF($N398="Complete",VLOOKUP($B398,'2C.Report TOS PostCall'!$B$2:$U$842,7,FALSE)," ")</f>
        <v xml:space="preserve"> </v>
      </c>
      <c r="V398" s="140" t="str">
        <f>IF($N398="Complete",VLOOKUP($B398,'2C.Report TOS PostCall'!$B$2:$U$842,5,FALSE)," ")</f>
        <v xml:space="preserve"> </v>
      </c>
      <c r="W398" s="140" t="str">
        <f>IF($N398="Complete",VLOOKUP($B398,'2C.Report TOS PostCall'!$B$2:$U$842,6,FALSE)," ")</f>
        <v xml:space="preserve"> </v>
      </c>
      <c r="X398" s="140" t="str">
        <f>IF($N398="Complete",VLOOKUP($B398,'2C.Report TOS PostCall'!$B$2:$U$842,8,FALSE)," ")</f>
        <v xml:space="preserve"> </v>
      </c>
      <c r="Y398" s="140" t="str">
        <f>IF($N398="Complete",VLOOKUP($B398,'2C.Report TOS PostCall'!$B$2:$U$842,9,FALSE)," ")</f>
        <v xml:space="preserve"> </v>
      </c>
      <c r="Z398" s="140" t="str">
        <f>IF($N398="Complete",VLOOKUP($B398,'2C.Report TOS PostCall'!$B$2:$U$842,11,FALSE)," ")</f>
        <v xml:space="preserve"> </v>
      </c>
      <c r="AA398" s="140" t="str">
        <f>IF($N398="Complete",VLOOKUP($B398,'2C.Report TOS PostCall'!$B$2:$U$842,12,FALSE)," ")</f>
        <v xml:space="preserve"> </v>
      </c>
      <c r="AB398" s="140" t="str">
        <f>IF($N398="Complete",VLOOKUP($B398,'2C.Report TOS PostCall'!$B$2:$U$842,13,FALSE)," ")</f>
        <v xml:space="preserve"> </v>
      </c>
      <c r="AC398" s="140" t="str">
        <f>IF($N398="Complete",VLOOKUP($B398,'2C.Report TOS PostCall'!$B$2:$U$842,14,FALSE)," ")</f>
        <v xml:space="preserve"> </v>
      </c>
      <c r="AD398" s="140" t="str">
        <f>IF($N398="Complete",VLOOKUP($B398,'2C.Report TOS PostCall'!$B$2:$U$842,16,FALSE)," ")</f>
        <v xml:space="preserve"> </v>
      </c>
      <c r="AE398" s="140" t="str">
        <f>IF($N398="Complete",VLOOKUP($B398,'2C.Report TOS PostCall'!$B$2:$U$842,15,FALSE)," ")</f>
        <v xml:space="preserve"> </v>
      </c>
      <c r="AF398" s="140" t="str">
        <f>IF($N398="Complete",VLOOKUP($B398,'2C.Report TOS PostCall'!$B$2:$U$842,17,FALSE)," ")</f>
        <v xml:space="preserve"> </v>
      </c>
    </row>
    <row r="399" spans="1:32">
      <c r="A399" s="18">
        <v>388</v>
      </c>
      <c r="B399" s="19"/>
      <c r="C399" s="19"/>
      <c r="D399" s="19"/>
      <c r="E399" s="22"/>
      <c r="F399" s="20"/>
      <c r="G399" s="20"/>
      <c r="H399" s="22"/>
      <c r="I399" s="20"/>
      <c r="J399" s="32"/>
      <c r="K399" s="32"/>
      <c r="L399" s="32"/>
      <c r="M399" s="22"/>
      <c r="N399" s="62"/>
      <c r="O399" s="140" t="str">
        <f>IF($N399="Complete",IF(NOT(ISBLANK(J399)),VLOOKUP(J399,'2D.Report SMS TYN'!$D$5:$J$1005,7,FALSE),""),"")</f>
        <v/>
      </c>
      <c r="P399" s="140" t="str">
        <f>IF($N399="Complete",IF(NOT(ISBLANK(K399)),VLOOKUP(K399,'2D.Report SMS TYN'!$D$5:$J$1005,7,FALSE),""),"")</f>
        <v/>
      </c>
      <c r="Q399" s="140" t="str">
        <f>IF($N399="Complete",IF(NOT(ISBLANK(L399)),VLOOKUP(L399,'2D.Report SMS TYN'!$D$5:$J$1005,7,FALSE),""),"")</f>
        <v/>
      </c>
      <c r="R399" s="140" t="str">
        <f>IF(N399="Complete",IF(COUNTIF($J$12:$J399,$J399)+COUNTIF($K$12:$K399,$J399)+COUNTIF($L$12:$L399,$J399)&gt;1,"Data Duplicate",""),"")</f>
        <v/>
      </c>
      <c r="S399" s="140" t="str">
        <f>IF($N399="Complete",VLOOKUP($B399,'2C.Report TOS PostCall'!$B$2:$U$842,2,FALSE)," ")</f>
        <v xml:space="preserve"> </v>
      </c>
      <c r="T399" s="140" t="str">
        <f>IF($N399="Complete",VLOOKUP($B399,'2C.Report TOS PostCall'!$B$2:$U$842,4,FALSE)," ")</f>
        <v xml:space="preserve"> </v>
      </c>
      <c r="U399" s="140" t="str">
        <f>IF($N399="Complete",VLOOKUP($B399,'2C.Report TOS PostCall'!$B$2:$U$842,7,FALSE)," ")</f>
        <v xml:space="preserve"> </v>
      </c>
      <c r="V399" s="140" t="str">
        <f>IF($N399="Complete",VLOOKUP($B399,'2C.Report TOS PostCall'!$B$2:$U$842,5,FALSE)," ")</f>
        <v xml:space="preserve"> </v>
      </c>
      <c r="W399" s="140" t="str">
        <f>IF($N399="Complete",VLOOKUP($B399,'2C.Report TOS PostCall'!$B$2:$U$842,6,FALSE)," ")</f>
        <v xml:space="preserve"> </v>
      </c>
      <c r="X399" s="140" t="str">
        <f>IF($N399="Complete",VLOOKUP($B399,'2C.Report TOS PostCall'!$B$2:$U$842,8,FALSE)," ")</f>
        <v xml:space="preserve"> </v>
      </c>
      <c r="Y399" s="140" t="str">
        <f>IF($N399="Complete",VLOOKUP($B399,'2C.Report TOS PostCall'!$B$2:$U$842,9,FALSE)," ")</f>
        <v xml:space="preserve"> </v>
      </c>
      <c r="Z399" s="140" t="str">
        <f>IF($N399="Complete",VLOOKUP($B399,'2C.Report TOS PostCall'!$B$2:$U$842,11,FALSE)," ")</f>
        <v xml:space="preserve"> </v>
      </c>
      <c r="AA399" s="140" t="str">
        <f>IF($N399="Complete",VLOOKUP($B399,'2C.Report TOS PostCall'!$B$2:$U$842,12,FALSE)," ")</f>
        <v xml:space="preserve"> </v>
      </c>
      <c r="AB399" s="140" t="str">
        <f>IF($N399="Complete",VLOOKUP($B399,'2C.Report TOS PostCall'!$B$2:$U$842,13,FALSE)," ")</f>
        <v xml:space="preserve"> </v>
      </c>
      <c r="AC399" s="140" t="str">
        <f>IF($N399="Complete",VLOOKUP($B399,'2C.Report TOS PostCall'!$B$2:$U$842,14,FALSE)," ")</f>
        <v xml:space="preserve"> </v>
      </c>
      <c r="AD399" s="140" t="str">
        <f>IF($N399="Complete",VLOOKUP($B399,'2C.Report TOS PostCall'!$B$2:$U$842,16,FALSE)," ")</f>
        <v xml:space="preserve"> </v>
      </c>
      <c r="AE399" s="140" t="str">
        <f>IF($N399="Complete",VLOOKUP($B399,'2C.Report TOS PostCall'!$B$2:$U$842,15,FALSE)," ")</f>
        <v xml:space="preserve"> </v>
      </c>
      <c r="AF399" s="140" t="str">
        <f>IF($N399="Complete",VLOOKUP($B399,'2C.Report TOS PostCall'!$B$2:$U$842,17,FALSE)," ")</f>
        <v xml:space="preserve"> </v>
      </c>
    </row>
    <row r="400" spans="1:32">
      <c r="A400" s="18">
        <v>389</v>
      </c>
      <c r="B400" s="19"/>
      <c r="C400" s="19"/>
      <c r="D400" s="19"/>
      <c r="E400" s="22"/>
      <c r="F400" s="20"/>
      <c r="G400" s="20"/>
      <c r="H400" s="22"/>
      <c r="I400" s="20"/>
      <c r="J400" s="32"/>
      <c r="K400" s="32"/>
      <c r="L400" s="32"/>
      <c r="M400" s="22"/>
      <c r="N400" s="62"/>
      <c r="O400" s="140" t="str">
        <f>IF($N400="Complete",IF(NOT(ISBLANK(J400)),VLOOKUP(J400,'2D.Report SMS TYN'!$D$5:$J$1005,7,FALSE),""),"")</f>
        <v/>
      </c>
      <c r="P400" s="140" t="str">
        <f>IF($N400="Complete",IF(NOT(ISBLANK(K400)),VLOOKUP(K400,'2D.Report SMS TYN'!$D$5:$J$1005,7,FALSE),""),"")</f>
        <v/>
      </c>
      <c r="Q400" s="140" t="str">
        <f>IF($N400="Complete",IF(NOT(ISBLANK(L400)),VLOOKUP(L400,'2D.Report SMS TYN'!$D$5:$J$1005,7,FALSE),""),"")</f>
        <v/>
      </c>
      <c r="R400" s="140" t="str">
        <f>IF(N400="Complete",IF(COUNTIF($J$12:$J400,$J400)+COUNTIF($K$12:$K400,$J400)+COUNTIF($L$12:$L400,$J400)&gt;1,"Data Duplicate",""),"")</f>
        <v/>
      </c>
      <c r="S400" s="140" t="str">
        <f>IF($N400="Complete",VLOOKUP($B400,'2C.Report TOS PostCall'!$B$2:$U$842,2,FALSE)," ")</f>
        <v xml:space="preserve"> </v>
      </c>
      <c r="T400" s="140" t="str">
        <f>IF($N400="Complete",VLOOKUP($B400,'2C.Report TOS PostCall'!$B$2:$U$842,4,FALSE)," ")</f>
        <v xml:space="preserve"> </v>
      </c>
      <c r="U400" s="140" t="str">
        <f>IF($N400="Complete",VLOOKUP($B400,'2C.Report TOS PostCall'!$B$2:$U$842,7,FALSE)," ")</f>
        <v xml:space="preserve"> </v>
      </c>
      <c r="V400" s="140" t="str">
        <f>IF($N400="Complete",VLOOKUP($B400,'2C.Report TOS PostCall'!$B$2:$U$842,5,FALSE)," ")</f>
        <v xml:space="preserve"> </v>
      </c>
      <c r="W400" s="140" t="str">
        <f>IF($N400="Complete",VLOOKUP($B400,'2C.Report TOS PostCall'!$B$2:$U$842,6,FALSE)," ")</f>
        <v xml:space="preserve"> </v>
      </c>
      <c r="X400" s="140" t="str">
        <f>IF($N400="Complete",VLOOKUP($B400,'2C.Report TOS PostCall'!$B$2:$U$842,8,FALSE)," ")</f>
        <v xml:space="preserve"> </v>
      </c>
      <c r="Y400" s="140" t="str">
        <f>IF($N400="Complete",VLOOKUP($B400,'2C.Report TOS PostCall'!$B$2:$U$842,9,FALSE)," ")</f>
        <v xml:space="preserve"> </v>
      </c>
      <c r="Z400" s="140" t="str">
        <f>IF($N400="Complete",VLOOKUP($B400,'2C.Report TOS PostCall'!$B$2:$U$842,11,FALSE)," ")</f>
        <v xml:space="preserve"> </v>
      </c>
      <c r="AA400" s="140" t="str">
        <f>IF($N400="Complete",VLOOKUP($B400,'2C.Report TOS PostCall'!$B$2:$U$842,12,FALSE)," ")</f>
        <v xml:space="preserve"> </v>
      </c>
      <c r="AB400" s="140" t="str">
        <f>IF($N400="Complete",VLOOKUP($B400,'2C.Report TOS PostCall'!$B$2:$U$842,13,FALSE)," ")</f>
        <v xml:space="preserve"> </v>
      </c>
      <c r="AC400" s="140" t="str">
        <f>IF($N400="Complete",VLOOKUP($B400,'2C.Report TOS PostCall'!$B$2:$U$842,14,FALSE)," ")</f>
        <v xml:space="preserve"> </v>
      </c>
      <c r="AD400" s="140" t="str">
        <f>IF($N400="Complete",VLOOKUP($B400,'2C.Report TOS PostCall'!$B$2:$U$842,16,FALSE)," ")</f>
        <v xml:space="preserve"> </v>
      </c>
      <c r="AE400" s="140" t="str">
        <f>IF($N400="Complete",VLOOKUP($B400,'2C.Report TOS PostCall'!$B$2:$U$842,15,FALSE)," ")</f>
        <v xml:space="preserve"> </v>
      </c>
      <c r="AF400" s="140" t="str">
        <f>IF($N400="Complete",VLOOKUP($B400,'2C.Report TOS PostCall'!$B$2:$U$842,17,FALSE)," ")</f>
        <v xml:space="preserve"> </v>
      </c>
    </row>
    <row r="401" spans="1:32">
      <c r="A401" s="18">
        <v>390</v>
      </c>
      <c r="B401" s="19"/>
      <c r="C401" s="19"/>
      <c r="D401" s="19"/>
      <c r="E401" s="22"/>
      <c r="F401" s="20"/>
      <c r="G401" s="20"/>
      <c r="H401" s="22"/>
      <c r="I401" s="20"/>
      <c r="J401" s="32"/>
      <c r="K401" s="32"/>
      <c r="L401" s="32"/>
      <c r="M401" s="22"/>
      <c r="N401" s="62"/>
      <c r="O401" s="140" t="str">
        <f>IF($N401="Complete",IF(NOT(ISBLANK(J401)),VLOOKUP(J401,'2D.Report SMS TYN'!$D$5:$J$1005,7,FALSE),""),"")</f>
        <v/>
      </c>
      <c r="P401" s="140" t="str">
        <f>IF($N401="Complete",IF(NOT(ISBLANK(K401)),VLOOKUP(K401,'2D.Report SMS TYN'!$D$5:$J$1005,7,FALSE),""),"")</f>
        <v/>
      </c>
      <c r="Q401" s="140" t="str">
        <f>IF($N401="Complete",IF(NOT(ISBLANK(L401)),VLOOKUP(L401,'2D.Report SMS TYN'!$D$5:$J$1005,7,FALSE),""),"")</f>
        <v/>
      </c>
      <c r="R401" s="140" t="str">
        <f>IF(N401="Complete",IF(COUNTIF($J$12:$J401,$J401)+COUNTIF($K$12:$K401,$J401)+COUNTIF($L$12:$L401,$J401)&gt;1,"Data Duplicate",""),"")</f>
        <v/>
      </c>
      <c r="S401" s="140" t="str">
        <f>IF($N401="Complete",VLOOKUP($B401,'2C.Report TOS PostCall'!$B$2:$U$842,2,FALSE)," ")</f>
        <v xml:space="preserve"> </v>
      </c>
      <c r="T401" s="140" t="str">
        <f>IF($N401="Complete",VLOOKUP($B401,'2C.Report TOS PostCall'!$B$2:$U$842,4,FALSE)," ")</f>
        <v xml:space="preserve"> </v>
      </c>
      <c r="U401" s="140" t="str">
        <f>IF($N401="Complete",VLOOKUP($B401,'2C.Report TOS PostCall'!$B$2:$U$842,7,FALSE)," ")</f>
        <v xml:space="preserve"> </v>
      </c>
      <c r="V401" s="140" t="str">
        <f>IF($N401="Complete",VLOOKUP($B401,'2C.Report TOS PostCall'!$B$2:$U$842,5,FALSE)," ")</f>
        <v xml:space="preserve"> </v>
      </c>
      <c r="W401" s="140" t="str">
        <f>IF($N401="Complete",VLOOKUP($B401,'2C.Report TOS PostCall'!$B$2:$U$842,6,FALSE)," ")</f>
        <v xml:space="preserve"> </v>
      </c>
      <c r="X401" s="140" t="str">
        <f>IF($N401="Complete",VLOOKUP($B401,'2C.Report TOS PostCall'!$B$2:$U$842,8,FALSE)," ")</f>
        <v xml:space="preserve"> </v>
      </c>
      <c r="Y401" s="140" t="str">
        <f>IF($N401="Complete",VLOOKUP($B401,'2C.Report TOS PostCall'!$B$2:$U$842,9,FALSE)," ")</f>
        <v xml:space="preserve"> </v>
      </c>
      <c r="Z401" s="140" t="str">
        <f>IF($N401="Complete",VLOOKUP($B401,'2C.Report TOS PostCall'!$B$2:$U$842,11,FALSE)," ")</f>
        <v xml:space="preserve"> </v>
      </c>
      <c r="AA401" s="140" t="str">
        <f>IF($N401="Complete",VLOOKUP($B401,'2C.Report TOS PostCall'!$B$2:$U$842,12,FALSE)," ")</f>
        <v xml:space="preserve"> </v>
      </c>
      <c r="AB401" s="140" t="str">
        <f>IF($N401="Complete",VLOOKUP($B401,'2C.Report TOS PostCall'!$B$2:$U$842,13,FALSE)," ")</f>
        <v xml:space="preserve"> </v>
      </c>
      <c r="AC401" s="140" t="str">
        <f>IF($N401="Complete",VLOOKUP($B401,'2C.Report TOS PostCall'!$B$2:$U$842,14,FALSE)," ")</f>
        <v xml:space="preserve"> </v>
      </c>
      <c r="AD401" s="140" t="str">
        <f>IF($N401="Complete",VLOOKUP($B401,'2C.Report TOS PostCall'!$B$2:$U$842,16,FALSE)," ")</f>
        <v xml:space="preserve"> </v>
      </c>
      <c r="AE401" s="140" t="str">
        <f>IF($N401="Complete",VLOOKUP($B401,'2C.Report TOS PostCall'!$B$2:$U$842,15,FALSE)," ")</f>
        <v xml:space="preserve"> </v>
      </c>
      <c r="AF401" s="140" t="str">
        <f>IF($N401="Complete",VLOOKUP($B401,'2C.Report TOS PostCall'!$B$2:$U$842,17,FALSE)," ")</f>
        <v xml:space="preserve"> </v>
      </c>
    </row>
    <row r="402" spans="1:32">
      <c r="A402" s="18">
        <v>391</v>
      </c>
      <c r="B402" s="19"/>
      <c r="C402" s="19"/>
      <c r="D402" s="19"/>
      <c r="E402" s="22"/>
      <c r="F402" s="20"/>
      <c r="G402" s="20"/>
      <c r="H402" s="22"/>
      <c r="I402" s="20"/>
      <c r="J402" s="32"/>
      <c r="K402" s="32"/>
      <c r="L402" s="32"/>
      <c r="M402" s="22"/>
      <c r="N402" s="62"/>
      <c r="O402" s="140" t="str">
        <f>IF($N402="Complete",IF(NOT(ISBLANK(J402)),VLOOKUP(J402,'2D.Report SMS TYN'!$D$5:$J$1005,7,FALSE),""),"")</f>
        <v/>
      </c>
      <c r="P402" s="140" t="str">
        <f>IF($N402="Complete",IF(NOT(ISBLANK(K402)),VLOOKUP(K402,'2D.Report SMS TYN'!$D$5:$J$1005,7,FALSE),""),"")</f>
        <v/>
      </c>
      <c r="Q402" s="140" t="str">
        <f>IF($N402="Complete",IF(NOT(ISBLANK(L402)),VLOOKUP(L402,'2D.Report SMS TYN'!$D$5:$J$1005,7,FALSE),""),"")</f>
        <v/>
      </c>
      <c r="R402" s="140" t="str">
        <f>IF(N402="Complete",IF(COUNTIF($J$12:$J402,$J402)+COUNTIF($K$12:$K402,$J402)+COUNTIF($L$12:$L402,$J402)&gt;1,"Data Duplicate",""),"")</f>
        <v/>
      </c>
      <c r="S402" s="140" t="str">
        <f>IF($N402="Complete",VLOOKUP($B402,'2C.Report TOS PostCall'!$B$2:$U$842,2,FALSE)," ")</f>
        <v xml:space="preserve"> </v>
      </c>
      <c r="T402" s="140" t="str">
        <f>IF($N402="Complete",VLOOKUP($B402,'2C.Report TOS PostCall'!$B$2:$U$842,4,FALSE)," ")</f>
        <v xml:space="preserve"> </v>
      </c>
      <c r="U402" s="140" t="str">
        <f>IF($N402="Complete",VLOOKUP($B402,'2C.Report TOS PostCall'!$B$2:$U$842,7,FALSE)," ")</f>
        <v xml:space="preserve"> </v>
      </c>
      <c r="V402" s="140" t="str">
        <f>IF($N402="Complete",VLOOKUP($B402,'2C.Report TOS PostCall'!$B$2:$U$842,5,FALSE)," ")</f>
        <v xml:space="preserve"> </v>
      </c>
      <c r="W402" s="140" t="str">
        <f>IF($N402="Complete",VLOOKUP($B402,'2C.Report TOS PostCall'!$B$2:$U$842,6,FALSE)," ")</f>
        <v xml:space="preserve"> </v>
      </c>
      <c r="X402" s="140" t="str">
        <f>IF($N402="Complete",VLOOKUP($B402,'2C.Report TOS PostCall'!$B$2:$U$842,8,FALSE)," ")</f>
        <v xml:space="preserve"> </v>
      </c>
      <c r="Y402" s="140" t="str">
        <f>IF($N402="Complete",VLOOKUP($B402,'2C.Report TOS PostCall'!$B$2:$U$842,9,FALSE)," ")</f>
        <v xml:space="preserve"> </v>
      </c>
      <c r="Z402" s="140" t="str">
        <f>IF($N402="Complete",VLOOKUP($B402,'2C.Report TOS PostCall'!$B$2:$U$842,11,FALSE)," ")</f>
        <v xml:space="preserve"> </v>
      </c>
      <c r="AA402" s="140" t="str">
        <f>IF($N402="Complete",VLOOKUP($B402,'2C.Report TOS PostCall'!$B$2:$U$842,12,FALSE)," ")</f>
        <v xml:space="preserve"> </v>
      </c>
      <c r="AB402" s="140" t="str">
        <f>IF($N402="Complete",VLOOKUP($B402,'2C.Report TOS PostCall'!$B$2:$U$842,13,FALSE)," ")</f>
        <v xml:space="preserve"> </v>
      </c>
      <c r="AC402" s="140" t="str">
        <f>IF($N402="Complete",VLOOKUP($B402,'2C.Report TOS PostCall'!$B$2:$U$842,14,FALSE)," ")</f>
        <v xml:space="preserve"> </v>
      </c>
      <c r="AD402" s="140" t="str">
        <f>IF($N402="Complete",VLOOKUP($B402,'2C.Report TOS PostCall'!$B$2:$U$842,16,FALSE)," ")</f>
        <v xml:space="preserve"> </v>
      </c>
      <c r="AE402" s="140" t="str">
        <f>IF($N402="Complete",VLOOKUP($B402,'2C.Report TOS PostCall'!$B$2:$U$842,15,FALSE)," ")</f>
        <v xml:space="preserve"> </v>
      </c>
      <c r="AF402" s="140" t="str">
        <f>IF($N402="Complete",VLOOKUP($B402,'2C.Report TOS PostCall'!$B$2:$U$842,17,FALSE)," ")</f>
        <v xml:space="preserve"> </v>
      </c>
    </row>
    <row r="403" spans="1:32">
      <c r="A403" s="18">
        <v>392</v>
      </c>
      <c r="B403" s="19"/>
      <c r="C403" s="19"/>
      <c r="D403" s="19"/>
      <c r="E403" s="22"/>
      <c r="F403" s="20"/>
      <c r="G403" s="20"/>
      <c r="H403" s="22"/>
      <c r="I403" s="20"/>
      <c r="J403" s="32"/>
      <c r="K403" s="32"/>
      <c r="L403" s="32"/>
      <c r="M403" s="22"/>
      <c r="N403" s="62"/>
      <c r="O403" s="140" t="str">
        <f>IF($N403="Complete",IF(NOT(ISBLANK(J403)),VLOOKUP(J403,'2D.Report SMS TYN'!$D$5:$J$1005,7,FALSE),""),"")</f>
        <v/>
      </c>
      <c r="P403" s="140" t="str">
        <f>IF($N403="Complete",IF(NOT(ISBLANK(K403)),VLOOKUP(K403,'2D.Report SMS TYN'!$D$5:$J$1005,7,FALSE),""),"")</f>
        <v/>
      </c>
      <c r="Q403" s="140" t="str">
        <f>IF($N403="Complete",IF(NOT(ISBLANK(L403)),VLOOKUP(L403,'2D.Report SMS TYN'!$D$5:$J$1005,7,FALSE),""),"")</f>
        <v/>
      </c>
      <c r="R403" s="140" t="str">
        <f>IF(N403="Complete",IF(COUNTIF($J$12:$J403,$J403)+COUNTIF($K$12:$K403,$J403)+COUNTIF($L$12:$L403,$J403)&gt;1,"Data Duplicate",""),"")</f>
        <v/>
      </c>
      <c r="S403" s="140" t="str">
        <f>IF($N403="Complete",VLOOKUP($B403,'2C.Report TOS PostCall'!$B$2:$U$842,2,FALSE)," ")</f>
        <v xml:space="preserve"> </v>
      </c>
      <c r="T403" s="140" t="str">
        <f>IF($N403="Complete",VLOOKUP($B403,'2C.Report TOS PostCall'!$B$2:$U$842,4,FALSE)," ")</f>
        <v xml:space="preserve"> </v>
      </c>
      <c r="U403" s="140" t="str">
        <f>IF($N403="Complete",VLOOKUP($B403,'2C.Report TOS PostCall'!$B$2:$U$842,7,FALSE)," ")</f>
        <v xml:space="preserve"> </v>
      </c>
      <c r="V403" s="140" t="str">
        <f>IF($N403="Complete",VLOOKUP($B403,'2C.Report TOS PostCall'!$B$2:$U$842,5,FALSE)," ")</f>
        <v xml:space="preserve"> </v>
      </c>
      <c r="W403" s="140" t="str">
        <f>IF($N403="Complete",VLOOKUP($B403,'2C.Report TOS PostCall'!$B$2:$U$842,6,FALSE)," ")</f>
        <v xml:space="preserve"> </v>
      </c>
      <c r="X403" s="140" t="str">
        <f>IF($N403="Complete",VLOOKUP($B403,'2C.Report TOS PostCall'!$B$2:$U$842,8,FALSE)," ")</f>
        <v xml:space="preserve"> </v>
      </c>
      <c r="Y403" s="140" t="str">
        <f>IF($N403="Complete",VLOOKUP($B403,'2C.Report TOS PostCall'!$B$2:$U$842,9,FALSE)," ")</f>
        <v xml:space="preserve"> </v>
      </c>
      <c r="Z403" s="140" t="str">
        <f>IF($N403="Complete",VLOOKUP($B403,'2C.Report TOS PostCall'!$B$2:$U$842,11,FALSE)," ")</f>
        <v xml:space="preserve"> </v>
      </c>
      <c r="AA403" s="140" t="str">
        <f>IF($N403="Complete",VLOOKUP($B403,'2C.Report TOS PostCall'!$B$2:$U$842,12,FALSE)," ")</f>
        <v xml:space="preserve"> </v>
      </c>
      <c r="AB403" s="140" t="str">
        <f>IF($N403="Complete",VLOOKUP($B403,'2C.Report TOS PostCall'!$B$2:$U$842,13,FALSE)," ")</f>
        <v xml:space="preserve"> </v>
      </c>
      <c r="AC403" s="140" t="str">
        <f>IF($N403="Complete",VLOOKUP($B403,'2C.Report TOS PostCall'!$B$2:$U$842,14,FALSE)," ")</f>
        <v xml:space="preserve"> </v>
      </c>
      <c r="AD403" s="140" t="str">
        <f>IF($N403="Complete",VLOOKUP($B403,'2C.Report TOS PostCall'!$B$2:$U$842,16,FALSE)," ")</f>
        <v xml:space="preserve"> </v>
      </c>
      <c r="AE403" s="140" t="str">
        <f>IF($N403="Complete",VLOOKUP($B403,'2C.Report TOS PostCall'!$B$2:$U$842,15,FALSE)," ")</f>
        <v xml:space="preserve"> </v>
      </c>
      <c r="AF403" s="140" t="str">
        <f>IF($N403="Complete",VLOOKUP($B403,'2C.Report TOS PostCall'!$B$2:$U$842,17,FALSE)," ")</f>
        <v xml:space="preserve"> </v>
      </c>
    </row>
    <row r="404" spans="1:32">
      <c r="A404" s="18">
        <v>393</v>
      </c>
      <c r="B404" s="19"/>
      <c r="C404" s="19"/>
      <c r="D404" s="19"/>
      <c r="E404" s="22"/>
      <c r="F404" s="20"/>
      <c r="G404" s="20"/>
      <c r="H404" s="22"/>
      <c r="I404" s="20"/>
      <c r="J404" s="32"/>
      <c r="K404" s="32"/>
      <c r="L404" s="32"/>
      <c r="M404" s="22"/>
      <c r="N404" s="62"/>
      <c r="O404" s="140" t="str">
        <f>IF($N404="Complete",IF(NOT(ISBLANK(J404)),VLOOKUP(J404,'2D.Report SMS TYN'!$D$5:$J$1005,7,FALSE),""),"")</f>
        <v/>
      </c>
      <c r="P404" s="140" t="str">
        <f>IF($N404="Complete",IF(NOT(ISBLANK(K404)),VLOOKUP(K404,'2D.Report SMS TYN'!$D$5:$J$1005,7,FALSE),""),"")</f>
        <v/>
      </c>
      <c r="Q404" s="140" t="str">
        <f>IF($N404="Complete",IF(NOT(ISBLANK(L404)),VLOOKUP(L404,'2D.Report SMS TYN'!$D$5:$J$1005,7,FALSE),""),"")</f>
        <v/>
      </c>
      <c r="R404" s="140" t="str">
        <f>IF(N404="Complete",IF(COUNTIF($J$12:$J404,$J404)+COUNTIF($K$12:$K404,$J404)+COUNTIF($L$12:$L404,$J404)&gt;1,"Data Duplicate",""),"")</f>
        <v/>
      </c>
      <c r="S404" s="140" t="str">
        <f>IF($N404="Complete",VLOOKUP($B404,'2C.Report TOS PostCall'!$B$2:$U$842,2,FALSE)," ")</f>
        <v xml:space="preserve"> </v>
      </c>
      <c r="T404" s="140" t="str">
        <f>IF($N404="Complete",VLOOKUP($B404,'2C.Report TOS PostCall'!$B$2:$U$842,4,FALSE)," ")</f>
        <v xml:space="preserve"> </v>
      </c>
      <c r="U404" s="140" t="str">
        <f>IF($N404="Complete",VLOOKUP($B404,'2C.Report TOS PostCall'!$B$2:$U$842,7,FALSE)," ")</f>
        <v xml:space="preserve"> </v>
      </c>
      <c r="V404" s="140" t="str">
        <f>IF($N404="Complete",VLOOKUP($B404,'2C.Report TOS PostCall'!$B$2:$U$842,5,FALSE)," ")</f>
        <v xml:space="preserve"> </v>
      </c>
      <c r="W404" s="140" t="str">
        <f>IF($N404="Complete",VLOOKUP($B404,'2C.Report TOS PostCall'!$B$2:$U$842,6,FALSE)," ")</f>
        <v xml:space="preserve"> </v>
      </c>
      <c r="X404" s="140" t="str">
        <f>IF($N404="Complete",VLOOKUP($B404,'2C.Report TOS PostCall'!$B$2:$U$842,8,FALSE)," ")</f>
        <v xml:space="preserve"> </v>
      </c>
      <c r="Y404" s="140" t="str">
        <f>IF($N404="Complete",VLOOKUP($B404,'2C.Report TOS PostCall'!$B$2:$U$842,9,FALSE)," ")</f>
        <v xml:space="preserve"> </v>
      </c>
      <c r="Z404" s="140" t="str">
        <f>IF($N404="Complete",VLOOKUP($B404,'2C.Report TOS PostCall'!$B$2:$U$842,11,FALSE)," ")</f>
        <v xml:space="preserve"> </v>
      </c>
      <c r="AA404" s="140" t="str">
        <f>IF($N404="Complete",VLOOKUP($B404,'2C.Report TOS PostCall'!$B$2:$U$842,12,FALSE)," ")</f>
        <v xml:space="preserve"> </v>
      </c>
      <c r="AB404" s="140" t="str">
        <f>IF($N404="Complete",VLOOKUP($B404,'2C.Report TOS PostCall'!$B$2:$U$842,13,FALSE)," ")</f>
        <v xml:space="preserve"> </v>
      </c>
      <c r="AC404" s="140" t="str">
        <f>IF($N404="Complete",VLOOKUP($B404,'2C.Report TOS PostCall'!$B$2:$U$842,14,FALSE)," ")</f>
        <v xml:space="preserve"> </v>
      </c>
      <c r="AD404" s="140" t="str">
        <f>IF($N404="Complete",VLOOKUP($B404,'2C.Report TOS PostCall'!$B$2:$U$842,16,FALSE)," ")</f>
        <v xml:space="preserve"> </v>
      </c>
      <c r="AE404" s="140" t="str">
        <f>IF($N404="Complete",VLOOKUP($B404,'2C.Report TOS PostCall'!$B$2:$U$842,15,FALSE)," ")</f>
        <v xml:space="preserve"> </v>
      </c>
      <c r="AF404" s="140" t="str">
        <f>IF($N404="Complete",VLOOKUP($B404,'2C.Report TOS PostCall'!$B$2:$U$842,17,FALSE)," ")</f>
        <v xml:space="preserve"> </v>
      </c>
    </row>
    <row r="405" spans="1:32">
      <c r="A405" s="18">
        <v>394</v>
      </c>
      <c r="B405" s="19"/>
      <c r="C405" s="19"/>
      <c r="D405" s="19"/>
      <c r="E405" s="22"/>
      <c r="F405" s="20"/>
      <c r="G405" s="20"/>
      <c r="H405" s="22"/>
      <c r="I405" s="20"/>
      <c r="J405" s="32"/>
      <c r="K405" s="32"/>
      <c r="L405" s="32"/>
      <c r="M405" s="22"/>
      <c r="N405" s="62"/>
      <c r="O405" s="140" t="str">
        <f>IF($N405="Complete",IF(NOT(ISBLANK(J405)),VLOOKUP(J405,'2D.Report SMS TYN'!$D$5:$J$1005,7,FALSE),""),"")</f>
        <v/>
      </c>
      <c r="P405" s="140" t="str">
        <f>IF($N405="Complete",IF(NOT(ISBLANK(K405)),VLOOKUP(K405,'2D.Report SMS TYN'!$D$5:$J$1005,7,FALSE),""),"")</f>
        <v/>
      </c>
      <c r="Q405" s="140" t="str">
        <f>IF($N405="Complete",IF(NOT(ISBLANK(L405)),VLOOKUP(L405,'2D.Report SMS TYN'!$D$5:$J$1005,7,FALSE),""),"")</f>
        <v/>
      </c>
      <c r="R405" s="140" t="str">
        <f>IF(N405="Complete",IF(COUNTIF($J$12:$J405,$J405)+COUNTIF($K$12:$K405,$J405)+COUNTIF($L$12:$L405,$J405)&gt;1,"Data Duplicate",""),"")</f>
        <v/>
      </c>
      <c r="S405" s="140" t="str">
        <f>IF($N405="Complete",VLOOKUP($B405,'2C.Report TOS PostCall'!$B$2:$U$842,2,FALSE)," ")</f>
        <v xml:space="preserve"> </v>
      </c>
      <c r="T405" s="140" t="str">
        <f>IF($N405="Complete",VLOOKUP($B405,'2C.Report TOS PostCall'!$B$2:$U$842,4,FALSE)," ")</f>
        <v xml:space="preserve"> </v>
      </c>
      <c r="U405" s="140" t="str">
        <f>IF($N405="Complete",VLOOKUP($B405,'2C.Report TOS PostCall'!$B$2:$U$842,7,FALSE)," ")</f>
        <v xml:space="preserve"> </v>
      </c>
      <c r="V405" s="140" t="str">
        <f>IF($N405="Complete",VLOOKUP($B405,'2C.Report TOS PostCall'!$B$2:$U$842,5,FALSE)," ")</f>
        <v xml:space="preserve"> </v>
      </c>
      <c r="W405" s="140" t="str">
        <f>IF($N405="Complete",VLOOKUP($B405,'2C.Report TOS PostCall'!$B$2:$U$842,6,FALSE)," ")</f>
        <v xml:space="preserve"> </v>
      </c>
      <c r="X405" s="140" t="str">
        <f>IF($N405="Complete",VLOOKUP($B405,'2C.Report TOS PostCall'!$B$2:$U$842,8,FALSE)," ")</f>
        <v xml:space="preserve"> </v>
      </c>
      <c r="Y405" s="140" t="str">
        <f>IF($N405="Complete",VLOOKUP($B405,'2C.Report TOS PostCall'!$B$2:$U$842,9,FALSE)," ")</f>
        <v xml:space="preserve"> </v>
      </c>
      <c r="Z405" s="140" t="str">
        <f>IF($N405="Complete",VLOOKUP($B405,'2C.Report TOS PostCall'!$B$2:$U$842,11,FALSE)," ")</f>
        <v xml:space="preserve"> </v>
      </c>
      <c r="AA405" s="140" t="str">
        <f>IF($N405="Complete",VLOOKUP($B405,'2C.Report TOS PostCall'!$B$2:$U$842,12,FALSE)," ")</f>
        <v xml:space="preserve"> </v>
      </c>
      <c r="AB405" s="140" t="str">
        <f>IF($N405="Complete",VLOOKUP($B405,'2C.Report TOS PostCall'!$B$2:$U$842,13,FALSE)," ")</f>
        <v xml:space="preserve"> </v>
      </c>
      <c r="AC405" s="140" t="str">
        <f>IF($N405="Complete",VLOOKUP($B405,'2C.Report TOS PostCall'!$B$2:$U$842,14,FALSE)," ")</f>
        <v xml:space="preserve"> </v>
      </c>
      <c r="AD405" s="140" t="str">
        <f>IF($N405="Complete",VLOOKUP($B405,'2C.Report TOS PostCall'!$B$2:$U$842,16,FALSE)," ")</f>
        <v xml:space="preserve"> </v>
      </c>
      <c r="AE405" s="140" t="str">
        <f>IF($N405="Complete",VLOOKUP($B405,'2C.Report TOS PostCall'!$B$2:$U$842,15,FALSE)," ")</f>
        <v xml:space="preserve"> </v>
      </c>
      <c r="AF405" s="140" t="str">
        <f>IF($N405="Complete",VLOOKUP($B405,'2C.Report TOS PostCall'!$B$2:$U$842,17,FALSE)," ")</f>
        <v xml:space="preserve"> </v>
      </c>
    </row>
    <row r="406" spans="1:32">
      <c r="A406" s="18">
        <v>395</v>
      </c>
      <c r="B406" s="19"/>
      <c r="C406" s="19"/>
      <c r="D406" s="19"/>
      <c r="E406" s="22"/>
      <c r="F406" s="20"/>
      <c r="G406" s="20"/>
      <c r="H406" s="22"/>
      <c r="I406" s="20"/>
      <c r="J406" s="32"/>
      <c r="K406" s="32"/>
      <c r="L406" s="32"/>
      <c r="M406" s="22"/>
      <c r="N406" s="62"/>
      <c r="O406" s="140" t="str">
        <f>IF($N406="Complete",IF(NOT(ISBLANK(J406)),VLOOKUP(J406,'2D.Report SMS TYN'!$D$5:$J$1005,7,FALSE),""),"")</f>
        <v/>
      </c>
      <c r="P406" s="140" t="str">
        <f>IF($N406="Complete",IF(NOT(ISBLANK(K406)),VLOOKUP(K406,'2D.Report SMS TYN'!$D$5:$J$1005,7,FALSE),""),"")</f>
        <v/>
      </c>
      <c r="Q406" s="140" t="str">
        <f>IF($N406="Complete",IF(NOT(ISBLANK(L406)),VLOOKUP(L406,'2D.Report SMS TYN'!$D$5:$J$1005,7,FALSE),""),"")</f>
        <v/>
      </c>
      <c r="R406" s="140" t="str">
        <f>IF(N406="Complete",IF(COUNTIF($J$12:$J406,$J406)+COUNTIF($K$12:$K406,$J406)+COUNTIF($L$12:$L406,$J406)&gt;1,"Data Duplicate",""),"")</f>
        <v/>
      </c>
      <c r="S406" s="140" t="str">
        <f>IF($N406="Complete",VLOOKUP($B406,'2C.Report TOS PostCall'!$B$2:$U$842,2,FALSE)," ")</f>
        <v xml:space="preserve"> </v>
      </c>
      <c r="T406" s="140" t="str">
        <f>IF($N406="Complete",VLOOKUP($B406,'2C.Report TOS PostCall'!$B$2:$U$842,4,FALSE)," ")</f>
        <v xml:space="preserve"> </v>
      </c>
      <c r="U406" s="140" t="str">
        <f>IF($N406="Complete",VLOOKUP($B406,'2C.Report TOS PostCall'!$B$2:$U$842,7,FALSE)," ")</f>
        <v xml:space="preserve"> </v>
      </c>
      <c r="V406" s="140" t="str">
        <f>IF($N406="Complete",VLOOKUP($B406,'2C.Report TOS PostCall'!$B$2:$U$842,5,FALSE)," ")</f>
        <v xml:space="preserve"> </v>
      </c>
      <c r="W406" s="140" t="str">
        <f>IF($N406="Complete",VLOOKUP($B406,'2C.Report TOS PostCall'!$B$2:$U$842,6,FALSE)," ")</f>
        <v xml:space="preserve"> </v>
      </c>
      <c r="X406" s="140" t="str">
        <f>IF($N406="Complete",VLOOKUP($B406,'2C.Report TOS PostCall'!$B$2:$U$842,8,FALSE)," ")</f>
        <v xml:space="preserve"> </v>
      </c>
      <c r="Y406" s="140" t="str">
        <f>IF($N406="Complete",VLOOKUP($B406,'2C.Report TOS PostCall'!$B$2:$U$842,9,FALSE)," ")</f>
        <v xml:space="preserve"> </v>
      </c>
      <c r="Z406" s="140" t="str">
        <f>IF($N406="Complete",VLOOKUP($B406,'2C.Report TOS PostCall'!$B$2:$U$842,11,FALSE)," ")</f>
        <v xml:space="preserve"> </v>
      </c>
      <c r="AA406" s="140" t="str">
        <f>IF($N406="Complete",VLOOKUP($B406,'2C.Report TOS PostCall'!$B$2:$U$842,12,FALSE)," ")</f>
        <v xml:space="preserve"> </v>
      </c>
      <c r="AB406" s="140" t="str">
        <f>IF($N406="Complete",VLOOKUP($B406,'2C.Report TOS PostCall'!$B$2:$U$842,13,FALSE)," ")</f>
        <v xml:space="preserve"> </v>
      </c>
      <c r="AC406" s="140" t="str">
        <f>IF($N406="Complete",VLOOKUP($B406,'2C.Report TOS PostCall'!$B$2:$U$842,14,FALSE)," ")</f>
        <v xml:space="preserve"> </v>
      </c>
      <c r="AD406" s="140" t="str">
        <f>IF($N406="Complete",VLOOKUP($B406,'2C.Report TOS PostCall'!$B$2:$U$842,16,FALSE)," ")</f>
        <v xml:space="preserve"> </v>
      </c>
      <c r="AE406" s="140" t="str">
        <f>IF($N406="Complete",VLOOKUP($B406,'2C.Report TOS PostCall'!$B$2:$U$842,15,FALSE)," ")</f>
        <v xml:space="preserve"> </v>
      </c>
      <c r="AF406" s="140" t="str">
        <f>IF($N406="Complete",VLOOKUP($B406,'2C.Report TOS PostCall'!$B$2:$U$842,17,FALSE)," ")</f>
        <v xml:space="preserve"> </v>
      </c>
    </row>
    <row r="407" spans="1:32">
      <c r="A407" s="18">
        <v>396</v>
      </c>
      <c r="B407" s="19"/>
      <c r="C407" s="19"/>
      <c r="D407" s="19"/>
      <c r="E407" s="22"/>
      <c r="F407" s="20"/>
      <c r="G407" s="20"/>
      <c r="H407" s="22"/>
      <c r="I407" s="20"/>
      <c r="J407" s="32"/>
      <c r="K407" s="32"/>
      <c r="L407" s="32"/>
      <c r="M407" s="22"/>
      <c r="N407" s="62"/>
      <c r="O407" s="140" t="str">
        <f>IF($N407="Complete",IF(NOT(ISBLANK(J407)),VLOOKUP(J407,'2D.Report SMS TYN'!$D$5:$J$1005,7,FALSE),""),"")</f>
        <v/>
      </c>
      <c r="P407" s="140" t="str">
        <f>IF($N407="Complete",IF(NOT(ISBLANK(K407)),VLOOKUP(K407,'2D.Report SMS TYN'!$D$5:$J$1005,7,FALSE),""),"")</f>
        <v/>
      </c>
      <c r="Q407" s="140" t="str">
        <f>IF($N407="Complete",IF(NOT(ISBLANK(L407)),VLOOKUP(L407,'2D.Report SMS TYN'!$D$5:$J$1005,7,FALSE),""),"")</f>
        <v/>
      </c>
      <c r="R407" s="140" t="str">
        <f>IF(N407="Complete",IF(COUNTIF($J$12:$J407,$J407)+COUNTIF($K$12:$K407,$J407)+COUNTIF($L$12:$L407,$J407)&gt;1,"Data Duplicate",""),"")</f>
        <v/>
      </c>
      <c r="S407" s="140" t="str">
        <f>IF($N407="Complete",VLOOKUP($B407,'2C.Report TOS PostCall'!$B$2:$U$842,2,FALSE)," ")</f>
        <v xml:space="preserve"> </v>
      </c>
      <c r="T407" s="140" t="str">
        <f>IF($N407="Complete",VLOOKUP($B407,'2C.Report TOS PostCall'!$B$2:$U$842,4,FALSE)," ")</f>
        <v xml:space="preserve"> </v>
      </c>
      <c r="U407" s="140" t="str">
        <f>IF($N407="Complete",VLOOKUP($B407,'2C.Report TOS PostCall'!$B$2:$U$842,7,FALSE)," ")</f>
        <v xml:space="preserve"> </v>
      </c>
      <c r="V407" s="140" t="str">
        <f>IF($N407="Complete",VLOOKUP($B407,'2C.Report TOS PostCall'!$B$2:$U$842,5,FALSE)," ")</f>
        <v xml:space="preserve"> </v>
      </c>
      <c r="W407" s="140" t="str">
        <f>IF($N407="Complete",VLOOKUP($B407,'2C.Report TOS PostCall'!$B$2:$U$842,6,FALSE)," ")</f>
        <v xml:space="preserve"> </v>
      </c>
      <c r="X407" s="140" t="str">
        <f>IF($N407="Complete",VLOOKUP($B407,'2C.Report TOS PostCall'!$B$2:$U$842,8,FALSE)," ")</f>
        <v xml:space="preserve"> </v>
      </c>
      <c r="Y407" s="140" t="str">
        <f>IF($N407="Complete",VLOOKUP($B407,'2C.Report TOS PostCall'!$B$2:$U$842,9,FALSE)," ")</f>
        <v xml:space="preserve"> </v>
      </c>
      <c r="Z407" s="140" t="str">
        <f>IF($N407="Complete",VLOOKUP($B407,'2C.Report TOS PostCall'!$B$2:$U$842,11,FALSE)," ")</f>
        <v xml:space="preserve"> </v>
      </c>
      <c r="AA407" s="140" t="str">
        <f>IF($N407="Complete",VLOOKUP($B407,'2C.Report TOS PostCall'!$B$2:$U$842,12,FALSE)," ")</f>
        <v xml:space="preserve"> </v>
      </c>
      <c r="AB407" s="140" t="str">
        <f>IF($N407="Complete",VLOOKUP($B407,'2C.Report TOS PostCall'!$B$2:$U$842,13,FALSE)," ")</f>
        <v xml:space="preserve"> </v>
      </c>
      <c r="AC407" s="140" t="str">
        <f>IF($N407="Complete",VLOOKUP($B407,'2C.Report TOS PostCall'!$B$2:$U$842,14,FALSE)," ")</f>
        <v xml:space="preserve"> </v>
      </c>
      <c r="AD407" s="140" t="str">
        <f>IF($N407="Complete",VLOOKUP($B407,'2C.Report TOS PostCall'!$B$2:$U$842,16,FALSE)," ")</f>
        <v xml:space="preserve"> </v>
      </c>
      <c r="AE407" s="140" t="str">
        <f>IF($N407="Complete",VLOOKUP($B407,'2C.Report TOS PostCall'!$B$2:$U$842,15,FALSE)," ")</f>
        <v xml:space="preserve"> </v>
      </c>
      <c r="AF407" s="140" t="str">
        <f>IF($N407="Complete",VLOOKUP($B407,'2C.Report TOS PostCall'!$B$2:$U$842,17,FALSE)," ")</f>
        <v xml:space="preserve"> </v>
      </c>
    </row>
    <row r="408" spans="1:32">
      <c r="A408" s="18">
        <v>397</v>
      </c>
      <c r="B408" s="19"/>
      <c r="C408" s="19"/>
      <c r="D408" s="19"/>
      <c r="E408" s="22"/>
      <c r="F408" s="20"/>
      <c r="G408" s="20"/>
      <c r="H408" s="22"/>
      <c r="I408" s="20"/>
      <c r="J408" s="32"/>
      <c r="K408" s="32"/>
      <c r="L408" s="32"/>
      <c r="M408" s="22"/>
      <c r="N408" s="62"/>
      <c r="O408" s="140" t="str">
        <f>IF($N408="Complete",IF(NOT(ISBLANK(J408)),VLOOKUP(J408,'2D.Report SMS TYN'!$D$5:$J$1005,7,FALSE),""),"")</f>
        <v/>
      </c>
      <c r="P408" s="140" t="str">
        <f>IF($N408="Complete",IF(NOT(ISBLANK(K408)),VLOOKUP(K408,'2D.Report SMS TYN'!$D$5:$J$1005,7,FALSE),""),"")</f>
        <v/>
      </c>
      <c r="Q408" s="140" t="str">
        <f>IF($N408="Complete",IF(NOT(ISBLANK(L408)),VLOOKUP(L408,'2D.Report SMS TYN'!$D$5:$J$1005,7,FALSE),""),"")</f>
        <v/>
      </c>
      <c r="R408" s="140" t="str">
        <f>IF(N408="Complete",IF(COUNTIF($J$12:$J408,$J408)+COUNTIF($K$12:$K408,$J408)+COUNTIF($L$12:$L408,$J408)&gt;1,"Data Duplicate",""),"")</f>
        <v/>
      </c>
      <c r="S408" s="140" t="str">
        <f>IF($N408="Complete",VLOOKUP($B408,'2C.Report TOS PostCall'!$B$2:$U$842,2,FALSE)," ")</f>
        <v xml:space="preserve"> </v>
      </c>
      <c r="T408" s="140" t="str">
        <f>IF($N408="Complete",VLOOKUP($B408,'2C.Report TOS PostCall'!$B$2:$U$842,4,FALSE)," ")</f>
        <v xml:space="preserve"> </v>
      </c>
      <c r="U408" s="140" t="str">
        <f>IF($N408="Complete",VLOOKUP($B408,'2C.Report TOS PostCall'!$B$2:$U$842,7,FALSE)," ")</f>
        <v xml:space="preserve"> </v>
      </c>
      <c r="V408" s="140" t="str">
        <f>IF($N408="Complete",VLOOKUP($B408,'2C.Report TOS PostCall'!$B$2:$U$842,5,FALSE)," ")</f>
        <v xml:space="preserve"> </v>
      </c>
      <c r="W408" s="140" t="str">
        <f>IF($N408="Complete",VLOOKUP($B408,'2C.Report TOS PostCall'!$B$2:$U$842,6,FALSE)," ")</f>
        <v xml:space="preserve"> </v>
      </c>
      <c r="X408" s="140" t="str">
        <f>IF($N408="Complete",VLOOKUP($B408,'2C.Report TOS PostCall'!$B$2:$U$842,8,FALSE)," ")</f>
        <v xml:space="preserve"> </v>
      </c>
      <c r="Y408" s="140" t="str">
        <f>IF($N408="Complete",VLOOKUP($B408,'2C.Report TOS PostCall'!$B$2:$U$842,9,FALSE)," ")</f>
        <v xml:space="preserve"> </v>
      </c>
      <c r="Z408" s="140" t="str">
        <f>IF($N408="Complete",VLOOKUP($B408,'2C.Report TOS PostCall'!$B$2:$U$842,11,FALSE)," ")</f>
        <v xml:space="preserve"> </v>
      </c>
      <c r="AA408" s="140" t="str">
        <f>IF($N408="Complete",VLOOKUP($B408,'2C.Report TOS PostCall'!$B$2:$U$842,12,FALSE)," ")</f>
        <v xml:space="preserve"> </v>
      </c>
      <c r="AB408" s="140" t="str">
        <f>IF($N408="Complete",VLOOKUP($B408,'2C.Report TOS PostCall'!$B$2:$U$842,13,FALSE)," ")</f>
        <v xml:space="preserve"> </v>
      </c>
      <c r="AC408" s="140" t="str">
        <f>IF($N408="Complete",VLOOKUP($B408,'2C.Report TOS PostCall'!$B$2:$U$842,14,FALSE)," ")</f>
        <v xml:space="preserve"> </v>
      </c>
      <c r="AD408" s="140" t="str">
        <f>IF($N408="Complete",VLOOKUP($B408,'2C.Report TOS PostCall'!$B$2:$U$842,16,FALSE)," ")</f>
        <v xml:space="preserve"> </v>
      </c>
      <c r="AE408" s="140" t="str">
        <f>IF($N408="Complete",VLOOKUP($B408,'2C.Report TOS PostCall'!$B$2:$U$842,15,FALSE)," ")</f>
        <v xml:space="preserve"> </v>
      </c>
      <c r="AF408" s="140" t="str">
        <f>IF($N408="Complete",VLOOKUP($B408,'2C.Report TOS PostCall'!$B$2:$U$842,17,FALSE)," ")</f>
        <v xml:space="preserve"> </v>
      </c>
    </row>
    <row r="409" spans="1:32">
      <c r="A409" s="18">
        <v>398</v>
      </c>
      <c r="B409" s="19"/>
      <c r="C409" s="19"/>
      <c r="D409" s="19"/>
      <c r="E409" s="22"/>
      <c r="F409" s="20"/>
      <c r="G409" s="20"/>
      <c r="H409" s="22"/>
      <c r="I409" s="20"/>
      <c r="J409" s="32"/>
      <c r="K409" s="32"/>
      <c r="L409" s="32"/>
      <c r="M409" s="22"/>
      <c r="N409" s="62"/>
      <c r="O409" s="140" t="str">
        <f>IF($N409="Complete",IF(NOT(ISBLANK(J409)),VLOOKUP(J409,'2D.Report SMS TYN'!$D$5:$J$1005,7,FALSE),""),"")</f>
        <v/>
      </c>
      <c r="P409" s="140" t="str">
        <f>IF($N409="Complete",IF(NOT(ISBLANK(K409)),VLOOKUP(K409,'2D.Report SMS TYN'!$D$5:$J$1005,7,FALSE),""),"")</f>
        <v/>
      </c>
      <c r="Q409" s="140" t="str">
        <f>IF($N409="Complete",IF(NOT(ISBLANK(L409)),VLOOKUP(L409,'2D.Report SMS TYN'!$D$5:$J$1005,7,FALSE),""),"")</f>
        <v/>
      </c>
      <c r="R409" s="140" t="str">
        <f>IF(N409="Complete",IF(COUNTIF($J$12:$J409,$J409)+COUNTIF($K$12:$K409,$J409)+COUNTIF($L$12:$L409,$J409)&gt;1,"Data Duplicate",""),"")</f>
        <v/>
      </c>
      <c r="S409" s="140" t="str">
        <f>IF($N409="Complete",VLOOKUP($B409,'2C.Report TOS PostCall'!$B$2:$U$842,2,FALSE)," ")</f>
        <v xml:space="preserve"> </v>
      </c>
      <c r="T409" s="140" t="str">
        <f>IF($N409="Complete",VLOOKUP($B409,'2C.Report TOS PostCall'!$B$2:$U$842,4,FALSE)," ")</f>
        <v xml:space="preserve"> </v>
      </c>
      <c r="U409" s="140" t="str">
        <f>IF($N409="Complete",VLOOKUP($B409,'2C.Report TOS PostCall'!$B$2:$U$842,7,FALSE)," ")</f>
        <v xml:space="preserve"> </v>
      </c>
      <c r="V409" s="140" t="str">
        <f>IF($N409="Complete",VLOOKUP($B409,'2C.Report TOS PostCall'!$B$2:$U$842,5,FALSE)," ")</f>
        <v xml:space="preserve"> </v>
      </c>
      <c r="W409" s="140" t="str">
        <f>IF($N409="Complete",VLOOKUP($B409,'2C.Report TOS PostCall'!$B$2:$U$842,6,FALSE)," ")</f>
        <v xml:space="preserve"> </v>
      </c>
      <c r="X409" s="140" t="str">
        <f>IF($N409="Complete",VLOOKUP($B409,'2C.Report TOS PostCall'!$B$2:$U$842,8,FALSE)," ")</f>
        <v xml:space="preserve"> </v>
      </c>
      <c r="Y409" s="140" t="str">
        <f>IF($N409="Complete",VLOOKUP($B409,'2C.Report TOS PostCall'!$B$2:$U$842,9,FALSE)," ")</f>
        <v xml:space="preserve"> </v>
      </c>
      <c r="Z409" s="140" t="str">
        <f>IF($N409="Complete",VLOOKUP($B409,'2C.Report TOS PostCall'!$B$2:$U$842,11,FALSE)," ")</f>
        <v xml:space="preserve"> </v>
      </c>
      <c r="AA409" s="140" t="str">
        <f>IF($N409="Complete",VLOOKUP($B409,'2C.Report TOS PostCall'!$B$2:$U$842,12,FALSE)," ")</f>
        <v xml:space="preserve"> </v>
      </c>
      <c r="AB409" s="140" t="str">
        <f>IF($N409="Complete",VLOOKUP($B409,'2C.Report TOS PostCall'!$B$2:$U$842,13,FALSE)," ")</f>
        <v xml:space="preserve"> </v>
      </c>
      <c r="AC409" s="140" t="str">
        <f>IF($N409="Complete",VLOOKUP($B409,'2C.Report TOS PostCall'!$B$2:$U$842,14,FALSE)," ")</f>
        <v xml:space="preserve"> </v>
      </c>
      <c r="AD409" s="140" t="str">
        <f>IF($N409="Complete",VLOOKUP($B409,'2C.Report TOS PostCall'!$B$2:$U$842,16,FALSE)," ")</f>
        <v xml:space="preserve"> </v>
      </c>
      <c r="AE409" s="140" t="str">
        <f>IF($N409="Complete",VLOOKUP($B409,'2C.Report TOS PostCall'!$B$2:$U$842,15,FALSE)," ")</f>
        <v xml:space="preserve"> </v>
      </c>
      <c r="AF409" s="140" t="str">
        <f>IF($N409="Complete",VLOOKUP($B409,'2C.Report TOS PostCall'!$B$2:$U$842,17,FALSE)," ")</f>
        <v xml:space="preserve"> </v>
      </c>
    </row>
    <row r="410" spans="1:32">
      <c r="A410" s="18">
        <v>399</v>
      </c>
      <c r="B410" s="19"/>
      <c r="C410" s="19"/>
      <c r="D410" s="19"/>
      <c r="E410" s="22"/>
      <c r="F410" s="20"/>
      <c r="G410" s="20"/>
      <c r="H410" s="22"/>
      <c r="I410" s="20"/>
      <c r="J410" s="32"/>
      <c r="K410" s="32"/>
      <c r="L410" s="32"/>
      <c r="M410" s="22"/>
      <c r="N410" s="62"/>
      <c r="O410" s="140" t="str">
        <f>IF($N410="Complete",IF(NOT(ISBLANK(J410)),VLOOKUP(J410,'2D.Report SMS TYN'!$D$5:$J$1005,7,FALSE),""),"")</f>
        <v/>
      </c>
      <c r="P410" s="140" t="str">
        <f>IF($N410="Complete",IF(NOT(ISBLANK(K410)),VLOOKUP(K410,'2D.Report SMS TYN'!$D$5:$J$1005,7,FALSE),""),"")</f>
        <v/>
      </c>
      <c r="Q410" s="140" t="str">
        <f>IF($N410="Complete",IF(NOT(ISBLANK(L410)),VLOOKUP(L410,'2D.Report SMS TYN'!$D$5:$J$1005,7,FALSE),""),"")</f>
        <v/>
      </c>
      <c r="R410" s="140" t="str">
        <f>IF(N410="Complete",IF(COUNTIF($J$12:$J410,$J410)+COUNTIF($K$12:$K410,$J410)+COUNTIF($L$12:$L410,$J410)&gt;1,"Data Duplicate",""),"")</f>
        <v/>
      </c>
      <c r="S410" s="140" t="str">
        <f>IF($N410="Complete",VLOOKUP($B410,'2C.Report TOS PostCall'!$B$2:$U$842,2,FALSE)," ")</f>
        <v xml:space="preserve"> </v>
      </c>
      <c r="T410" s="140" t="str">
        <f>IF($N410="Complete",VLOOKUP($B410,'2C.Report TOS PostCall'!$B$2:$U$842,4,FALSE)," ")</f>
        <v xml:space="preserve"> </v>
      </c>
      <c r="U410" s="140" t="str">
        <f>IF($N410="Complete",VLOOKUP($B410,'2C.Report TOS PostCall'!$B$2:$U$842,7,FALSE)," ")</f>
        <v xml:space="preserve"> </v>
      </c>
      <c r="V410" s="140" t="str">
        <f>IF($N410="Complete",VLOOKUP($B410,'2C.Report TOS PostCall'!$B$2:$U$842,5,FALSE)," ")</f>
        <v xml:space="preserve"> </v>
      </c>
      <c r="W410" s="140" t="str">
        <f>IF($N410="Complete",VLOOKUP($B410,'2C.Report TOS PostCall'!$B$2:$U$842,6,FALSE)," ")</f>
        <v xml:space="preserve"> </v>
      </c>
      <c r="X410" s="140" t="str">
        <f>IF($N410="Complete",VLOOKUP($B410,'2C.Report TOS PostCall'!$B$2:$U$842,8,FALSE)," ")</f>
        <v xml:space="preserve"> </v>
      </c>
      <c r="Y410" s="140" t="str">
        <f>IF($N410="Complete",VLOOKUP($B410,'2C.Report TOS PostCall'!$B$2:$U$842,9,FALSE)," ")</f>
        <v xml:space="preserve"> </v>
      </c>
      <c r="Z410" s="140" t="str">
        <f>IF($N410="Complete",VLOOKUP($B410,'2C.Report TOS PostCall'!$B$2:$U$842,11,FALSE)," ")</f>
        <v xml:space="preserve"> </v>
      </c>
      <c r="AA410" s="140" t="str">
        <f>IF($N410="Complete",VLOOKUP($B410,'2C.Report TOS PostCall'!$B$2:$U$842,12,FALSE)," ")</f>
        <v xml:space="preserve"> </v>
      </c>
      <c r="AB410" s="140" t="str">
        <f>IF($N410="Complete",VLOOKUP($B410,'2C.Report TOS PostCall'!$B$2:$U$842,13,FALSE)," ")</f>
        <v xml:space="preserve"> </v>
      </c>
      <c r="AC410" s="140" t="str">
        <f>IF($N410="Complete",VLOOKUP($B410,'2C.Report TOS PostCall'!$B$2:$U$842,14,FALSE)," ")</f>
        <v xml:space="preserve"> </v>
      </c>
      <c r="AD410" s="140" t="str">
        <f>IF($N410="Complete",VLOOKUP($B410,'2C.Report TOS PostCall'!$B$2:$U$842,16,FALSE)," ")</f>
        <v xml:space="preserve"> </v>
      </c>
      <c r="AE410" s="140" t="str">
        <f>IF($N410="Complete",VLOOKUP($B410,'2C.Report TOS PostCall'!$B$2:$U$842,15,FALSE)," ")</f>
        <v xml:space="preserve"> </v>
      </c>
      <c r="AF410" s="140" t="str">
        <f>IF($N410="Complete",VLOOKUP($B410,'2C.Report TOS PostCall'!$B$2:$U$842,17,FALSE)," ")</f>
        <v xml:space="preserve"> </v>
      </c>
    </row>
    <row r="411" spans="1:32">
      <c r="A411" s="18">
        <v>400</v>
      </c>
      <c r="B411" s="19"/>
      <c r="C411" s="19"/>
      <c r="D411" s="19"/>
      <c r="E411" s="22"/>
      <c r="F411" s="20"/>
      <c r="G411" s="20"/>
      <c r="H411" s="22"/>
      <c r="I411" s="20"/>
      <c r="J411" s="32"/>
      <c r="K411" s="32"/>
      <c r="L411" s="32"/>
      <c r="M411" s="22"/>
      <c r="N411" s="62"/>
      <c r="O411" s="140" t="str">
        <f>IF($N411="Complete",IF(NOT(ISBLANK(J411)),VLOOKUP(J411,'2D.Report SMS TYN'!$D$5:$J$1005,7,FALSE),""),"")</f>
        <v/>
      </c>
      <c r="P411" s="140" t="str">
        <f>IF($N411="Complete",IF(NOT(ISBLANK(K411)),VLOOKUP(K411,'2D.Report SMS TYN'!$D$5:$J$1005,7,FALSE),""),"")</f>
        <v/>
      </c>
      <c r="Q411" s="140" t="str">
        <f>IF($N411="Complete",IF(NOT(ISBLANK(L411)),VLOOKUP(L411,'2D.Report SMS TYN'!$D$5:$J$1005,7,FALSE),""),"")</f>
        <v/>
      </c>
      <c r="R411" s="140" t="str">
        <f>IF(N411="Complete",IF(COUNTIF($J$12:$J411,$J411)+COUNTIF($K$12:$K411,$J411)+COUNTIF($L$12:$L411,$J411)&gt;1,"Data Duplicate",""),"")</f>
        <v/>
      </c>
      <c r="S411" s="140" t="str">
        <f>IF($N411="Complete",VLOOKUP($B411,'2C.Report TOS PostCall'!$B$2:$U$842,2,FALSE)," ")</f>
        <v xml:space="preserve"> </v>
      </c>
      <c r="T411" s="140" t="str">
        <f>IF($N411="Complete",VLOOKUP($B411,'2C.Report TOS PostCall'!$B$2:$U$842,4,FALSE)," ")</f>
        <v xml:space="preserve"> </v>
      </c>
      <c r="U411" s="140" t="str">
        <f>IF($N411="Complete",VLOOKUP($B411,'2C.Report TOS PostCall'!$B$2:$U$842,7,FALSE)," ")</f>
        <v xml:space="preserve"> </v>
      </c>
      <c r="V411" s="140" t="str">
        <f>IF($N411="Complete",VLOOKUP($B411,'2C.Report TOS PostCall'!$B$2:$U$842,5,FALSE)," ")</f>
        <v xml:space="preserve"> </v>
      </c>
      <c r="W411" s="140" t="str">
        <f>IF($N411="Complete",VLOOKUP($B411,'2C.Report TOS PostCall'!$B$2:$U$842,6,FALSE)," ")</f>
        <v xml:space="preserve"> </v>
      </c>
      <c r="X411" s="140" t="str">
        <f>IF($N411="Complete",VLOOKUP($B411,'2C.Report TOS PostCall'!$B$2:$U$842,8,FALSE)," ")</f>
        <v xml:space="preserve"> </v>
      </c>
      <c r="Y411" s="140" t="str">
        <f>IF($N411="Complete",VLOOKUP($B411,'2C.Report TOS PostCall'!$B$2:$U$842,9,FALSE)," ")</f>
        <v xml:space="preserve"> </v>
      </c>
      <c r="Z411" s="140" t="str">
        <f>IF($N411="Complete",VLOOKUP($B411,'2C.Report TOS PostCall'!$B$2:$U$842,11,FALSE)," ")</f>
        <v xml:space="preserve"> </v>
      </c>
      <c r="AA411" s="140" t="str">
        <f>IF($N411="Complete",VLOOKUP($B411,'2C.Report TOS PostCall'!$B$2:$U$842,12,FALSE)," ")</f>
        <v xml:space="preserve"> </v>
      </c>
      <c r="AB411" s="140" t="str">
        <f>IF($N411="Complete",VLOOKUP($B411,'2C.Report TOS PostCall'!$B$2:$U$842,13,FALSE)," ")</f>
        <v xml:space="preserve"> </v>
      </c>
      <c r="AC411" s="140" t="str">
        <f>IF($N411="Complete",VLOOKUP($B411,'2C.Report TOS PostCall'!$B$2:$U$842,14,FALSE)," ")</f>
        <v xml:space="preserve"> </v>
      </c>
      <c r="AD411" s="140" t="str">
        <f>IF($N411="Complete",VLOOKUP($B411,'2C.Report TOS PostCall'!$B$2:$U$842,16,FALSE)," ")</f>
        <v xml:space="preserve"> </v>
      </c>
      <c r="AE411" s="140" t="str">
        <f>IF($N411="Complete",VLOOKUP($B411,'2C.Report TOS PostCall'!$B$2:$U$842,15,FALSE)," ")</f>
        <v xml:space="preserve"> </v>
      </c>
      <c r="AF411" s="140" t="str">
        <f>IF($N411="Complete",VLOOKUP($B411,'2C.Report TOS PostCall'!$B$2:$U$842,17,FALSE)," ")</f>
        <v xml:space="preserve"> </v>
      </c>
    </row>
    <row r="412" spans="1:32">
      <c r="A412" s="18">
        <v>401</v>
      </c>
      <c r="B412" s="19"/>
      <c r="C412" s="19"/>
      <c r="D412" s="19"/>
      <c r="E412" s="22"/>
      <c r="F412" s="20"/>
      <c r="G412" s="20"/>
      <c r="H412" s="22"/>
      <c r="I412" s="20"/>
      <c r="J412" s="32"/>
      <c r="K412" s="32"/>
      <c r="L412" s="32"/>
      <c r="M412" s="22"/>
      <c r="N412" s="62"/>
      <c r="O412" s="140" t="str">
        <f>IF($N412="Complete",IF(NOT(ISBLANK(J412)),VLOOKUP(J412,'2D.Report SMS TYN'!$D$5:$J$1005,7,FALSE),""),"")</f>
        <v/>
      </c>
      <c r="P412" s="140" t="str">
        <f>IF($N412="Complete",IF(NOT(ISBLANK(K412)),VLOOKUP(K412,'2D.Report SMS TYN'!$D$5:$J$1005,7,FALSE),""),"")</f>
        <v/>
      </c>
      <c r="Q412" s="140" t="str">
        <f>IF($N412="Complete",IF(NOT(ISBLANK(L412)),VLOOKUP(L412,'2D.Report SMS TYN'!$D$5:$J$1005,7,FALSE),""),"")</f>
        <v/>
      </c>
      <c r="R412" s="140" t="str">
        <f>IF(N412="Complete",IF(COUNTIF($J$12:$J412,$J412)+COUNTIF($K$12:$K412,$J412)+COUNTIF($L$12:$L412,$J412)&gt;1,"Data Duplicate",""),"")</f>
        <v/>
      </c>
      <c r="S412" s="140" t="str">
        <f>IF($N412="Complete",VLOOKUP($B412,'2C.Report TOS PostCall'!$B$2:$U$842,2,FALSE)," ")</f>
        <v xml:space="preserve"> </v>
      </c>
      <c r="T412" s="140" t="str">
        <f>IF($N412="Complete",VLOOKUP($B412,'2C.Report TOS PostCall'!$B$2:$U$842,4,FALSE)," ")</f>
        <v xml:space="preserve"> </v>
      </c>
      <c r="U412" s="140" t="str">
        <f>IF($N412="Complete",VLOOKUP($B412,'2C.Report TOS PostCall'!$B$2:$U$842,7,FALSE)," ")</f>
        <v xml:space="preserve"> </v>
      </c>
      <c r="V412" s="140" t="str">
        <f>IF($N412="Complete",VLOOKUP($B412,'2C.Report TOS PostCall'!$B$2:$U$842,5,FALSE)," ")</f>
        <v xml:space="preserve"> </v>
      </c>
      <c r="W412" s="140" t="str">
        <f>IF($N412="Complete",VLOOKUP($B412,'2C.Report TOS PostCall'!$B$2:$U$842,6,FALSE)," ")</f>
        <v xml:space="preserve"> </v>
      </c>
      <c r="X412" s="140" t="str">
        <f>IF($N412="Complete",VLOOKUP($B412,'2C.Report TOS PostCall'!$B$2:$U$842,8,FALSE)," ")</f>
        <v xml:space="preserve"> </v>
      </c>
      <c r="Y412" s="140" t="str">
        <f>IF($N412="Complete",VLOOKUP($B412,'2C.Report TOS PostCall'!$B$2:$U$842,9,FALSE)," ")</f>
        <v xml:space="preserve"> </v>
      </c>
      <c r="Z412" s="140" t="str">
        <f>IF($N412="Complete",VLOOKUP($B412,'2C.Report TOS PostCall'!$B$2:$U$842,11,FALSE)," ")</f>
        <v xml:space="preserve"> </v>
      </c>
      <c r="AA412" s="140" t="str">
        <f>IF($N412="Complete",VLOOKUP($B412,'2C.Report TOS PostCall'!$B$2:$U$842,12,FALSE)," ")</f>
        <v xml:space="preserve"> </v>
      </c>
      <c r="AB412" s="140" t="str">
        <f>IF($N412="Complete",VLOOKUP($B412,'2C.Report TOS PostCall'!$B$2:$U$842,13,FALSE)," ")</f>
        <v xml:space="preserve"> </v>
      </c>
      <c r="AC412" s="140" t="str">
        <f>IF($N412="Complete",VLOOKUP($B412,'2C.Report TOS PostCall'!$B$2:$U$842,14,FALSE)," ")</f>
        <v xml:space="preserve"> </v>
      </c>
      <c r="AD412" s="140" t="str">
        <f>IF($N412="Complete",VLOOKUP($B412,'2C.Report TOS PostCall'!$B$2:$U$842,16,FALSE)," ")</f>
        <v xml:space="preserve"> </v>
      </c>
      <c r="AE412" s="140" t="str">
        <f>IF($N412="Complete",VLOOKUP($B412,'2C.Report TOS PostCall'!$B$2:$U$842,15,FALSE)," ")</f>
        <v xml:space="preserve"> </v>
      </c>
      <c r="AF412" s="140" t="str">
        <f>IF($N412="Complete",VLOOKUP($B412,'2C.Report TOS PostCall'!$B$2:$U$842,17,FALSE)," ")</f>
        <v xml:space="preserve"> </v>
      </c>
    </row>
    <row r="413" spans="1:32">
      <c r="A413" s="18">
        <v>402</v>
      </c>
      <c r="B413" s="19"/>
      <c r="C413" s="19"/>
      <c r="D413" s="19"/>
      <c r="E413" s="22"/>
      <c r="F413" s="20"/>
      <c r="G413" s="20"/>
      <c r="H413" s="22"/>
      <c r="I413" s="20"/>
      <c r="J413" s="32"/>
      <c r="K413" s="32"/>
      <c r="L413" s="32"/>
      <c r="M413" s="22"/>
      <c r="N413" s="62"/>
      <c r="O413" s="140" t="str">
        <f>IF($N413="Complete",IF(NOT(ISBLANK(J413)),VLOOKUP(J413,'2D.Report SMS TYN'!$D$5:$J$1005,7,FALSE),""),"")</f>
        <v/>
      </c>
      <c r="P413" s="140" t="str">
        <f>IF($N413="Complete",IF(NOT(ISBLANK(K413)),VLOOKUP(K413,'2D.Report SMS TYN'!$D$5:$J$1005,7,FALSE),""),"")</f>
        <v/>
      </c>
      <c r="Q413" s="140" t="str">
        <f>IF($N413="Complete",IF(NOT(ISBLANK(L413)),VLOOKUP(L413,'2D.Report SMS TYN'!$D$5:$J$1005,7,FALSE),""),"")</f>
        <v/>
      </c>
      <c r="R413" s="140" t="str">
        <f>IF(N413="Complete",IF(COUNTIF($J$12:$J413,$J413)+COUNTIF($K$12:$K413,$J413)+COUNTIF($L$12:$L413,$J413)&gt;1,"Data Duplicate",""),"")</f>
        <v/>
      </c>
      <c r="S413" s="140" t="str">
        <f>IF($N413="Complete",VLOOKUP($B413,'2C.Report TOS PostCall'!$B$2:$U$842,2,FALSE)," ")</f>
        <v xml:space="preserve"> </v>
      </c>
      <c r="T413" s="140" t="str">
        <f>IF($N413="Complete",VLOOKUP($B413,'2C.Report TOS PostCall'!$B$2:$U$842,4,FALSE)," ")</f>
        <v xml:space="preserve"> </v>
      </c>
      <c r="U413" s="140" t="str">
        <f>IF($N413="Complete",VLOOKUP($B413,'2C.Report TOS PostCall'!$B$2:$U$842,7,FALSE)," ")</f>
        <v xml:space="preserve"> </v>
      </c>
      <c r="V413" s="140" t="str">
        <f>IF($N413="Complete",VLOOKUP($B413,'2C.Report TOS PostCall'!$B$2:$U$842,5,FALSE)," ")</f>
        <v xml:space="preserve"> </v>
      </c>
      <c r="W413" s="140" t="str">
        <f>IF($N413="Complete",VLOOKUP($B413,'2C.Report TOS PostCall'!$B$2:$U$842,6,FALSE)," ")</f>
        <v xml:space="preserve"> </v>
      </c>
      <c r="X413" s="140" t="str">
        <f>IF($N413="Complete",VLOOKUP($B413,'2C.Report TOS PostCall'!$B$2:$U$842,8,FALSE)," ")</f>
        <v xml:space="preserve"> </v>
      </c>
      <c r="Y413" s="140" t="str">
        <f>IF($N413="Complete",VLOOKUP($B413,'2C.Report TOS PostCall'!$B$2:$U$842,9,FALSE)," ")</f>
        <v xml:space="preserve"> </v>
      </c>
      <c r="Z413" s="140" t="str">
        <f>IF($N413="Complete",VLOOKUP($B413,'2C.Report TOS PostCall'!$B$2:$U$842,11,FALSE)," ")</f>
        <v xml:space="preserve"> </v>
      </c>
      <c r="AA413" s="140" t="str">
        <f>IF($N413="Complete",VLOOKUP($B413,'2C.Report TOS PostCall'!$B$2:$U$842,12,FALSE)," ")</f>
        <v xml:space="preserve"> </v>
      </c>
      <c r="AB413" s="140" t="str">
        <f>IF($N413="Complete",VLOOKUP($B413,'2C.Report TOS PostCall'!$B$2:$U$842,13,FALSE)," ")</f>
        <v xml:space="preserve"> </v>
      </c>
      <c r="AC413" s="140" t="str">
        <f>IF($N413="Complete",VLOOKUP($B413,'2C.Report TOS PostCall'!$B$2:$U$842,14,FALSE)," ")</f>
        <v xml:space="preserve"> </v>
      </c>
      <c r="AD413" s="140" t="str">
        <f>IF($N413="Complete",VLOOKUP($B413,'2C.Report TOS PostCall'!$B$2:$U$842,16,FALSE)," ")</f>
        <v xml:space="preserve"> </v>
      </c>
      <c r="AE413" s="140" t="str">
        <f>IF($N413="Complete",VLOOKUP($B413,'2C.Report TOS PostCall'!$B$2:$U$842,15,FALSE)," ")</f>
        <v xml:space="preserve"> </v>
      </c>
      <c r="AF413" s="140" t="str">
        <f>IF($N413="Complete",VLOOKUP($B413,'2C.Report TOS PostCall'!$B$2:$U$842,17,FALSE)," ")</f>
        <v xml:space="preserve"> </v>
      </c>
    </row>
    <row r="414" spans="1:32">
      <c r="A414" s="18">
        <v>403</v>
      </c>
      <c r="B414" s="19"/>
      <c r="C414" s="19"/>
      <c r="D414" s="19"/>
      <c r="E414" s="22"/>
      <c r="F414" s="20"/>
      <c r="G414" s="20"/>
      <c r="H414" s="22"/>
      <c r="I414" s="20"/>
      <c r="J414" s="32"/>
      <c r="K414" s="32"/>
      <c r="L414" s="32"/>
      <c r="M414" s="22"/>
      <c r="N414" s="62"/>
      <c r="O414" s="140" t="str">
        <f>IF($N414="Complete",IF(NOT(ISBLANK(J414)),VLOOKUP(J414,'2D.Report SMS TYN'!$D$5:$J$1005,7,FALSE),""),"")</f>
        <v/>
      </c>
      <c r="P414" s="140" t="str">
        <f>IF($N414="Complete",IF(NOT(ISBLANK(K414)),VLOOKUP(K414,'2D.Report SMS TYN'!$D$5:$J$1005,7,FALSE),""),"")</f>
        <v/>
      </c>
      <c r="Q414" s="140" t="str">
        <f>IF($N414="Complete",IF(NOT(ISBLANK(L414)),VLOOKUP(L414,'2D.Report SMS TYN'!$D$5:$J$1005,7,FALSE),""),"")</f>
        <v/>
      </c>
      <c r="R414" s="140" t="str">
        <f>IF(N414="Complete",IF(COUNTIF($J$12:$J414,$J414)+COUNTIF($K$12:$K414,$J414)+COUNTIF($L$12:$L414,$J414)&gt;1,"Data Duplicate",""),"")</f>
        <v/>
      </c>
      <c r="S414" s="140" t="str">
        <f>IF($N414="Complete",VLOOKUP($B414,'2C.Report TOS PostCall'!$B$2:$U$842,2,FALSE)," ")</f>
        <v xml:space="preserve"> </v>
      </c>
      <c r="T414" s="140" t="str">
        <f>IF($N414="Complete",VLOOKUP($B414,'2C.Report TOS PostCall'!$B$2:$U$842,4,FALSE)," ")</f>
        <v xml:space="preserve"> </v>
      </c>
      <c r="U414" s="140" t="str">
        <f>IF($N414="Complete",VLOOKUP($B414,'2C.Report TOS PostCall'!$B$2:$U$842,7,FALSE)," ")</f>
        <v xml:space="preserve"> </v>
      </c>
      <c r="V414" s="140" t="str">
        <f>IF($N414="Complete",VLOOKUP($B414,'2C.Report TOS PostCall'!$B$2:$U$842,5,FALSE)," ")</f>
        <v xml:space="preserve"> </v>
      </c>
      <c r="W414" s="140" t="str">
        <f>IF($N414="Complete",VLOOKUP($B414,'2C.Report TOS PostCall'!$B$2:$U$842,6,FALSE)," ")</f>
        <v xml:space="preserve"> </v>
      </c>
      <c r="X414" s="140" t="str">
        <f>IF($N414="Complete",VLOOKUP($B414,'2C.Report TOS PostCall'!$B$2:$U$842,8,FALSE)," ")</f>
        <v xml:space="preserve"> </v>
      </c>
      <c r="Y414" s="140" t="str">
        <f>IF($N414="Complete",VLOOKUP($B414,'2C.Report TOS PostCall'!$B$2:$U$842,9,FALSE)," ")</f>
        <v xml:space="preserve"> </v>
      </c>
      <c r="Z414" s="140" t="str">
        <f>IF($N414="Complete",VLOOKUP($B414,'2C.Report TOS PostCall'!$B$2:$U$842,11,FALSE)," ")</f>
        <v xml:space="preserve"> </v>
      </c>
      <c r="AA414" s="140" t="str">
        <f>IF($N414="Complete",VLOOKUP($B414,'2C.Report TOS PostCall'!$B$2:$U$842,12,FALSE)," ")</f>
        <v xml:space="preserve"> </v>
      </c>
      <c r="AB414" s="140" t="str">
        <f>IF($N414="Complete",VLOOKUP($B414,'2C.Report TOS PostCall'!$B$2:$U$842,13,FALSE)," ")</f>
        <v xml:space="preserve"> </v>
      </c>
      <c r="AC414" s="140" t="str">
        <f>IF($N414="Complete",VLOOKUP($B414,'2C.Report TOS PostCall'!$B$2:$U$842,14,FALSE)," ")</f>
        <v xml:space="preserve"> </v>
      </c>
      <c r="AD414" s="140" t="str">
        <f>IF($N414="Complete",VLOOKUP($B414,'2C.Report TOS PostCall'!$B$2:$U$842,16,FALSE)," ")</f>
        <v xml:space="preserve"> </v>
      </c>
      <c r="AE414" s="140" t="str">
        <f>IF($N414="Complete",VLOOKUP($B414,'2C.Report TOS PostCall'!$B$2:$U$842,15,FALSE)," ")</f>
        <v xml:space="preserve"> </v>
      </c>
      <c r="AF414" s="140" t="str">
        <f>IF($N414="Complete",VLOOKUP($B414,'2C.Report TOS PostCall'!$B$2:$U$842,17,FALSE)," ")</f>
        <v xml:space="preserve"> </v>
      </c>
    </row>
    <row r="415" spans="1:32">
      <c r="A415" s="18">
        <v>404</v>
      </c>
      <c r="B415" s="19"/>
      <c r="C415" s="19"/>
      <c r="D415" s="19"/>
      <c r="E415" s="22"/>
      <c r="F415" s="20"/>
      <c r="G415" s="20"/>
      <c r="H415" s="22"/>
      <c r="I415" s="20"/>
      <c r="J415" s="32"/>
      <c r="K415" s="32"/>
      <c r="L415" s="32"/>
      <c r="M415" s="22"/>
      <c r="N415" s="62"/>
      <c r="O415" s="140" t="str">
        <f>IF($N415="Complete",IF(NOT(ISBLANK(J415)),VLOOKUP(J415,'2D.Report SMS TYN'!$D$5:$J$1005,7,FALSE),""),"")</f>
        <v/>
      </c>
      <c r="P415" s="140" t="str">
        <f>IF($N415="Complete",IF(NOT(ISBLANK(K415)),VLOOKUP(K415,'2D.Report SMS TYN'!$D$5:$J$1005,7,FALSE),""),"")</f>
        <v/>
      </c>
      <c r="Q415" s="140" t="str">
        <f>IF($N415="Complete",IF(NOT(ISBLANK(L415)),VLOOKUP(L415,'2D.Report SMS TYN'!$D$5:$J$1005,7,FALSE),""),"")</f>
        <v/>
      </c>
      <c r="R415" s="140" t="str">
        <f>IF(N415="Complete",IF(COUNTIF($J$12:$J415,$J415)+COUNTIF($K$12:$K415,$J415)+COUNTIF($L$12:$L415,$J415)&gt;1,"Data Duplicate",""),"")</f>
        <v/>
      </c>
      <c r="S415" s="140" t="str">
        <f>IF($N415="Complete",VLOOKUP($B415,'2C.Report TOS PostCall'!$B$2:$U$842,2,FALSE)," ")</f>
        <v xml:space="preserve"> </v>
      </c>
      <c r="T415" s="140" t="str">
        <f>IF($N415="Complete",VLOOKUP($B415,'2C.Report TOS PostCall'!$B$2:$U$842,4,FALSE)," ")</f>
        <v xml:space="preserve"> </v>
      </c>
      <c r="U415" s="140" t="str">
        <f>IF($N415="Complete",VLOOKUP($B415,'2C.Report TOS PostCall'!$B$2:$U$842,7,FALSE)," ")</f>
        <v xml:space="preserve"> </v>
      </c>
      <c r="V415" s="140" t="str">
        <f>IF($N415="Complete",VLOOKUP($B415,'2C.Report TOS PostCall'!$B$2:$U$842,5,FALSE)," ")</f>
        <v xml:space="preserve"> </v>
      </c>
      <c r="W415" s="140" t="str">
        <f>IF($N415="Complete",VLOOKUP($B415,'2C.Report TOS PostCall'!$B$2:$U$842,6,FALSE)," ")</f>
        <v xml:space="preserve"> </v>
      </c>
      <c r="X415" s="140" t="str">
        <f>IF($N415="Complete",VLOOKUP($B415,'2C.Report TOS PostCall'!$B$2:$U$842,8,FALSE)," ")</f>
        <v xml:space="preserve"> </v>
      </c>
      <c r="Y415" s="140" t="str">
        <f>IF($N415="Complete",VLOOKUP($B415,'2C.Report TOS PostCall'!$B$2:$U$842,9,FALSE)," ")</f>
        <v xml:space="preserve"> </v>
      </c>
      <c r="Z415" s="140" t="str">
        <f>IF($N415="Complete",VLOOKUP($B415,'2C.Report TOS PostCall'!$B$2:$U$842,11,FALSE)," ")</f>
        <v xml:space="preserve"> </v>
      </c>
      <c r="AA415" s="140" t="str">
        <f>IF($N415="Complete",VLOOKUP($B415,'2C.Report TOS PostCall'!$B$2:$U$842,12,FALSE)," ")</f>
        <v xml:space="preserve"> </v>
      </c>
      <c r="AB415" s="140" t="str">
        <f>IF($N415="Complete",VLOOKUP($B415,'2C.Report TOS PostCall'!$B$2:$U$842,13,FALSE)," ")</f>
        <v xml:space="preserve"> </v>
      </c>
      <c r="AC415" s="140" t="str">
        <f>IF($N415="Complete",VLOOKUP($B415,'2C.Report TOS PostCall'!$B$2:$U$842,14,FALSE)," ")</f>
        <v xml:space="preserve"> </v>
      </c>
      <c r="AD415" s="140" t="str">
        <f>IF($N415="Complete",VLOOKUP($B415,'2C.Report TOS PostCall'!$B$2:$U$842,16,FALSE)," ")</f>
        <v xml:space="preserve"> </v>
      </c>
      <c r="AE415" s="140" t="str">
        <f>IF($N415="Complete",VLOOKUP($B415,'2C.Report TOS PostCall'!$B$2:$U$842,15,FALSE)," ")</f>
        <v xml:space="preserve"> </v>
      </c>
      <c r="AF415" s="140" t="str">
        <f>IF($N415="Complete",VLOOKUP($B415,'2C.Report TOS PostCall'!$B$2:$U$842,17,FALSE)," ")</f>
        <v xml:space="preserve"> </v>
      </c>
    </row>
    <row r="416" spans="1:32">
      <c r="A416" s="18">
        <v>405</v>
      </c>
      <c r="B416" s="19"/>
      <c r="C416" s="19"/>
      <c r="D416" s="19"/>
      <c r="E416" s="22"/>
      <c r="F416" s="20"/>
      <c r="G416" s="20"/>
      <c r="H416" s="22"/>
      <c r="I416" s="20"/>
      <c r="J416" s="32"/>
      <c r="K416" s="32"/>
      <c r="L416" s="32"/>
      <c r="M416" s="22"/>
      <c r="N416" s="62"/>
      <c r="O416" s="140" t="str">
        <f>IF($N416="Complete",IF(NOT(ISBLANK(J416)),VLOOKUP(J416,'2D.Report SMS TYN'!$D$5:$J$1005,7,FALSE),""),"")</f>
        <v/>
      </c>
      <c r="P416" s="140" t="str">
        <f>IF($N416="Complete",IF(NOT(ISBLANK(K416)),VLOOKUP(K416,'2D.Report SMS TYN'!$D$5:$J$1005,7,FALSE),""),"")</f>
        <v/>
      </c>
      <c r="Q416" s="140" t="str">
        <f>IF($N416="Complete",IF(NOT(ISBLANK(L416)),VLOOKUP(L416,'2D.Report SMS TYN'!$D$5:$J$1005,7,FALSE),""),"")</f>
        <v/>
      </c>
      <c r="R416" s="140" t="str">
        <f>IF(N416="Complete",IF(COUNTIF($J$12:$J416,$J416)+COUNTIF($K$12:$K416,$J416)+COUNTIF($L$12:$L416,$J416)&gt;1,"Data Duplicate",""),"")</f>
        <v/>
      </c>
      <c r="S416" s="140" t="str">
        <f>IF($N416="Complete",VLOOKUP($B416,'2C.Report TOS PostCall'!$B$2:$U$842,2,FALSE)," ")</f>
        <v xml:space="preserve"> </v>
      </c>
      <c r="T416" s="140" t="str">
        <f>IF($N416="Complete",VLOOKUP($B416,'2C.Report TOS PostCall'!$B$2:$U$842,4,FALSE)," ")</f>
        <v xml:space="preserve"> </v>
      </c>
      <c r="U416" s="140" t="str">
        <f>IF($N416="Complete",VLOOKUP($B416,'2C.Report TOS PostCall'!$B$2:$U$842,7,FALSE)," ")</f>
        <v xml:space="preserve"> </v>
      </c>
      <c r="V416" s="140" t="str">
        <f>IF($N416="Complete",VLOOKUP($B416,'2C.Report TOS PostCall'!$B$2:$U$842,5,FALSE)," ")</f>
        <v xml:space="preserve"> </v>
      </c>
      <c r="W416" s="140" t="str">
        <f>IF($N416="Complete",VLOOKUP($B416,'2C.Report TOS PostCall'!$B$2:$U$842,6,FALSE)," ")</f>
        <v xml:space="preserve"> </v>
      </c>
      <c r="X416" s="140" t="str">
        <f>IF($N416="Complete",VLOOKUP($B416,'2C.Report TOS PostCall'!$B$2:$U$842,8,FALSE)," ")</f>
        <v xml:space="preserve"> </v>
      </c>
      <c r="Y416" s="140" t="str">
        <f>IF($N416="Complete",VLOOKUP($B416,'2C.Report TOS PostCall'!$B$2:$U$842,9,FALSE)," ")</f>
        <v xml:space="preserve"> </v>
      </c>
      <c r="Z416" s="140" t="str">
        <f>IF($N416="Complete",VLOOKUP($B416,'2C.Report TOS PostCall'!$B$2:$U$842,11,FALSE)," ")</f>
        <v xml:space="preserve"> </v>
      </c>
      <c r="AA416" s="140" t="str">
        <f>IF($N416="Complete",VLOOKUP($B416,'2C.Report TOS PostCall'!$B$2:$U$842,12,FALSE)," ")</f>
        <v xml:space="preserve"> </v>
      </c>
      <c r="AB416" s="140" t="str">
        <f>IF($N416="Complete",VLOOKUP($B416,'2C.Report TOS PostCall'!$B$2:$U$842,13,FALSE)," ")</f>
        <v xml:space="preserve"> </v>
      </c>
      <c r="AC416" s="140" t="str">
        <f>IF($N416="Complete",VLOOKUP($B416,'2C.Report TOS PostCall'!$B$2:$U$842,14,FALSE)," ")</f>
        <v xml:space="preserve"> </v>
      </c>
      <c r="AD416" s="140" t="str">
        <f>IF($N416="Complete",VLOOKUP($B416,'2C.Report TOS PostCall'!$B$2:$U$842,16,FALSE)," ")</f>
        <v xml:space="preserve"> </v>
      </c>
      <c r="AE416" s="140" t="str">
        <f>IF($N416="Complete",VLOOKUP($B416,'2C.Report TOS PostCall'!$B$2:$U$842,15,FALSE)," ")</f>
        <v xml:space="preserve"> </v>
      </c>
      <c r="AF416" s="140" t="str">
        <f>IF($N416="Complete",VLOOKUP($B416,'2C.Report TOS PostCall'!$B$2:$U$842,17,FALSE)," ")</f>
        <v xml:space="preserve"> </v>
      </c>
    </row>
    <row r="417" spans="1:32">
      <c r="A417" s="18">
        <v>406</v>
      </c>
      <c r="B417" s="19"/>
      <c r="C417" s="19"/>
      <c r="D417" s="19"/>
      <c r="E417" s="22"/>
      <c r="F417" s="20"/>
      <c r="G417" s="20"/>
      <c r="H417" s="22"/>
      <c r="I417" s="20"/>
      <c r="J417" s="32"/>
      <c r="K417" s="32"/>
      <c r="L417" s="32"/>
      <c r="M417" s="22"/>
      <c r="N417" s="62"/>
      <c r="O417" s="140" t="str">
        <f>IF($N417="Complete",IF(NOT(ISBLANK(J417)),VLOOKUP(J417,'2D.Report SMS TYN'!$D$5:$J$1005,7,FALSE),""),"")</f>
        <v/>
      </c>
      <c r="P417" s="140" t="str">
        <f>IF($N417="Complete",IF(NOT(ISBLANK(K417)),VLOOKUP(K417,'2D.Report SMS TYN'!$D$5:$J$1005,7,FALSE),""),"")</f>
        <v/>
      </c>
      <c r="Q417" s="140" t="str">
        <f>IF($N417="Complete",IF(NOT(ISBLANK(L417)),VLOOKUP(L417,'2D.Report SMS TYN'!$D$5:$J$1005,7,FALSE),""),"")</f>
        <v/>
      </c>
      <c r="R417" s="140" t="str">
        <f>IF(N417="Complete",IF(COUNTIF($J$12:$J417,$J417)+COUNTIF($K$12:$K417,$J417)+COUNTIF($L$12:$L417,$J417)&gt;1,"Data Duplicate",""),"")</f>
        <v/>
      </c>
      <c r="S417" s="140" t="str">
        <f>IF($N417="Complete",VLOOKUP($B417,'2C.Report TOS PostCall'!$B$2:$U$842,2,FALSE)," ")</f>
        <v xml:space="preserve"> </v>
      </c>
      <c r="T417" s="140" t="str">
        <f>IF($N417="Complete",VLOOKUP($B417,'2C.Report TOS PostCall'!$B$2:$U$842,4,FALSE)," ")</f>
        <v xml:space="preserve"> </v>
      </c>
      <c r="U417" s="140" t="str">
        <f>IF($N417="Complete",VLOOKUP($B417,'2C.Report TOS PostCall'!$B$2:$U$842,7,FALSE)," ")</f>
        <v xml:space="preserve"> </v>
      </c>
      <c r="V417" s="140" t="str">
        <f>IF($N417="Complete",VLOOKUP($B417,'2C.Report TOS PostCall'!$B$2:$U$842,5,FALSE)," ")</f>
        <v xml:space="preserve"> </v>
      </c>
      <c r="W417" s="140" t="str">
        <f>IF($N417="Complete",VLOOKUP($B417,'2C.Report TOS PostCall'!$B$2:$U$842,6,FALSE)," ")</f>
        <v xml:space="preserve"> </v>
      </c>
      <c r="X417" s="140" t="str">
        <f>IF($N417="Complete",VLOOKUP($B417,'2C.Report TOS PostCall'!$B$2:$U$842,8,FALSE)," ")</f>
        <v xml:space="preserve"> </v>
      </c>
      <c r="Y417" s="140" t="str">
        <f>IF($N417="Complete",VLOOKUP($B417,'2C.Report TOS PostCall'!$B$2:$U$842,9,FALSE)," ")</f>
        <v xml:space="preserve"> </v>
      </c>
      <c r="Z417" s="140" t="str">
        <f>IF($N417="Complete",VLOOKUP($B417,'2C.Report TOS PostCall'!$B$2:$U$842,11,FALSE)," ")</f>
        <v xml:space="preserve"> </v>
      </c>
      <c r="AA417" s="140" t="str">
        <f>IF($N417="Complete",VLOOKUP($B417,'2C.Report TOS PostCall'!$B$2:$U$842,12,FALSE)," ")</f>
        <v xml:space="preserve"> </v>
      </c>
      <c r="AB417" s="140" t="str">
        <f>IF($N417="Complete",VLOOKUP($B417,'2C.Report TOS PostCall'!$B$2:$U$842,13,FALSE)," ")</f>
        <v xml:space="preserve"> </v>
      </c>
      <c r="AC417" s="140" t="str">
        <f>IF($N417="Complete",VLOOKUP($B417,'2C.Report TOS PostCall'!$B$2:$U$842,14,FALSE)," ")</f>
        <v xml:space="preserve"> </v>
      </c>
      <c r="AD417" s="140" t="str">
        <f>IF($N417="Complete",VLOOKUP($B417,'2C.Report TOS PostCall'!$B$2:$U$842,16,FALSE)," ")</f>
        <v xml:space="preserve"> </v>
      </c>
      <c r="AE417" s="140" t="str">
        <f>IF($N417="Complete",VLOOKUP($B417,'2C.Report TOS PostCall'!$B$2:$U$842,15,FALSE)," ")</f>
        <v xml:space="preserve"> </v>
      </c>
      <c r="AF417" s="140" t="str">
        <f>IF($N417="Complete",VLOOKUP($B417,'2C.Report TOS PostCall'!$B$2:$U$842,17,FALSE)," ")</f>
        <v xml:space="preserve"> </v>
      </c>
    </row>
    <row r="418" spans="1:32">
      <c r="A418" s="18">
        <v>407</v>
      </c>
      <c r="B418" s="19"/>
      <c r="C418" s="19"/>
      <c r="D418" s="19"/>
      <c r="E418" s="22"/>
      <c r="F418" s="20"/>
      <c r="G418" s="20"/>
      <c r="H418" s="22"/>
      <c r="I418" s="20"/>
      <c r="J418" s="32"/>
      <c r="K418" s="32"/>
      <c r="L418" s="32"/>
      <c r="M418" s="22"/>
      <c r="N418" s="62"/>
      <c r="O418" s="140" t="str">
        <f>IF($N418="Complete",IF(NOT(ISBLANK(J418)),VLOOKUP(J418,'2D.Report SMS TYN'!$D$5:$J$1005,7,FALSE),""),"")</f>
        <v/>
      </c>
      <c r="P418" s="140" t="str">
        <f>IF($N418="Complete",IF(NOT(ISBLANK(K418)),VLOOKUP(K418,'2D.Report SMS TYN'!$D$5:$J$1005,7,FALSE),""),"")</f>
        <v/>
      </c>
      <c r="Q418" s="140" t="str">
        <f>IF($N418="Complete",IF(NOT(ISBLANK(L418)),VLOOKUP(L418,'2D.Report SMS TYN'!$D$5:$J$1005,7,FALSE),""),"")</f>
        <v/>
      </c>
      <c r="R418" s="140" t="str">
        <f>IF(N418="Complete",IF(COUNTIF($J$12:$J418,$J418)+COUNTIF($K$12:$K418,$J418)+COUNTIF($L$12:$L418,$J418)&gt;1,"Data Duplicate",""),"")</f>
        <v/>
      </c>
      <c r="S418" s="140" t="str">
        <f>IF($N418="Complete",VLOOKUP($B418,'2C.Report TOS PostCall'!$B$2:$U$842,2,FALSE)," ")</f>
        <v xml:space="preserve"> </v>
      </c>
      <c r="T418" s="140" t="str">
        <f>IF($N418="Complete",VLOOKUP($B418,'2C.Report TOS PostCall'!$B$2:$U$842,4,FALSE)," ")</f>
        <v xml:space="preserve"> </v>
      </c>
      <c r="U418" s="140" t="str">
        <f>IF($N418="Complete",VLOOKUP($B418,'2C.Report TOS PostCall'!$B$2:$U$842,7,FALSE)," ")</f>
        <v xml:space="preserve"> </v>
      </c>
      <c r="V418" s="140" t="str">
        <f>IF($N418="Complete",VLOOKUP($B418,'2C.Report TOS PostCall'!$B$2:$U$842,5,FALSE)," ")</f>
        <v xml:space="preserve"> </v>
      </c>
      <c r="W418" s="140" t="str">
        <f>IF($N418="Complete",VLOOKUP($B418,'2C.Report TOS PostCall'!$B$2:$U$842,6,FALSE)," ")</f>
        <v xml:space="preserve"> </v>
      </c>
      <c r="X418" s="140" t="str">
        <f>IF($N418="Complete",VLOOKUP($B418,'2C.Report TOS PostCall'!$B$2:$U$842,8,FALSE)," ")</f>
        <v xml:space="preserve"> </v>
      </c>
      <c r="Y418" s="140" t="str">
        <f>IF($N418="Complete",VLOOKUP($B418,'2C.Report TOS PostCall'!$B$2:$U$842,9,FALSE)," ")</f>
        <v xml:space="preserve"> </v>
      </c>
      <c r="Z418" s="140" t="str">
        <f>IF($N418="Complete",VLOOKUP($B418,'2C.Report TOS PostCall'!$B$2:$U$842,11,FALSE)," ")</f>
        <v xml:space="preserve"> </v>
      </c>
      <c r="AA418" s="140" t="str">
        <f>IF($N418="Complete",VLOOKUP($B418,'2C.Report TOS PostCall'!$B$2:$U$842,12,FALSE)," ")</f>
        <v xml:space="preserve"> </v>
      </c>
      <c r="AB418" s="140" t="str">
        <f>IF($N418="Complete",VLOOKUP($B418,'2C.Report TOS PostCall'!$B$2:$U$842,13,FALSE)," ")</f>
        <v xml:space="preserve"> </v>
      </c>
      <c r="AC418" s="140" t="str">
        <f>IF($N418="Complete",VLOOKUP($B418,'2C.Report TOS PostCall'!$B$2:$U$842,14,FALSE)," ")</f>
        <v xml:space="preserve"> </v>
      </c>
      <c r="AD418" s="140" t="str">
        <f>IF($N418="Complete",VLOOKUP($B418,'2C.Report TOS PostCall'!$B$2:$U$842,16,FALSE)," ")</f>
        <v xml:space="preserve"> </v>
      </c>
      <c r="AE418" s="140" t="str">
        <f>IF($N418="Complete",VLOOKUP($B418,'2C.Report TOS PostCall'!$B$2:$U$842,15,FALSE)," ")</f>
        <v xml:space="preserve"> </v>
      </c>
      <c r="AF418" s="140" t="str">
        <f>IF($N418="Complete",VLOOKUP($B418,'2C.Report TOS PostCall'!$B$2:$U$842,17,FALSE)," ")</f>
        <v xml:space="preserve"> </v>
      </c>
    </row>
    <row r="419" spans="1:32">
      <c r="A419" s="18">
        <v>408</v>
      </c>
      <c r="B419" s="19"/>
      <c r="C419" s="19"/>
      <c r="D419" s="19"/>
      <c r="E419" s="22"/>
      <c r="F419" s="20"/>
      <c r="G419" s="20"/>
      <c r="H419" s="22"/>
      <c r="I419" s="20"/>
      <c r="J419" s="32"/>
      <c r="K419" s="32"/>
      <c r="L419" s="32"/>
      <c r="M419" s="22"/>
      <c r="N419" s="62"/>
      <c r="O419" s="140" t="str">
        <f>IF($N419="Complete",IF(NOT(ISBLANK(J419)),VLOOKUP(J419,'2D.Report SMS TYN'!$D$5:$J$1005,7,FALSE),""),"")</f>
        <v/>
      </c>
      <c r="P419" s="140" t="str">
        <f>IF($N419="Complete",IF(NOT(ISBLANK(K419)),VLOOKUP(K419,'2D.Report SMS TYN'!$D$5:$J$1005,7,FALSE),""),"")</f>
        <v/>
      </c>
      <c r="Q419" s="140" t="str">
        <f>IF($N419="Complete",IF(NOT(ISBLANK(L419)),VLOOKUP(L419,'2D.Report SMS TYN'!$D$5:$J$1005,7,FALSE),""),"")</f>
        <v/>
      </c>
      <c r="R419" s="140" t="str">
        <f>IF(N419="Complete",IF(COUNTIF($J$12:$J419,$J419)+COUNTIF($K$12:$K419,$J419)+COUNTIF($L$12:$L419,$J419)&gt;1,"Data Duplicate",""),"")</f>
        <v/>
      </c>
      <c r="S419" s="140" t="str">
        <f>IF($N419="Complete",VLOOKUP($B419,'2C.Report TOS PostCall'!$B$2:$U$842,2,FALSE)," ")</f>
        <v xml:space="preserve"> </v>
      </c>
      <c r="T419" s="140" t="str">
        <f>IF($N419="Complete",VLOOKUP($B419,'2C.Report TOS PostCall'!$B$2:$U$842,4,FALSE)," ")</f>
        <v xml:space="preserve"> </v>
      </c>
      <c r="U419" s="140" t="str">
        <f>IF($N419="Complete",VLOOKUP($B419,'2C.Report TOS PostCall'!$B$2:$U$842,7,FALSE)," ")</f>
        <v xml:space="preserve"> </v>
      </c>
      <c r="V419" s="140" t="str">
        <f>IF($N419="Complete",VLOOKUP($B419,'2C.Report TOS PostCall'!$B$2:$U$842,5,FALSE)," ")</f>
        <v xml:space="preserve"> </v>
      </c>
      <c r="W419" s="140" t="str">
        <f>IF($N419="Complete",VLOOKUP($B419,'2C.Report TOS PostCall'!$B$2:$U$842,6,FALSE)," ")</f>
        <v xml:space="preserve"> </v>
      </c>
      <c r="X419" s="140" t="str">
        <f>IF($N419="Complete",VLOOKUP($B419,'2C.Report TOS PostCall'!$B$2:$U$842,8,FALSE)," ")</f>
        <v xml:space="preserve"> </v>
      </c>
      <c r="Y419" s="140" t="str">
        <f>IF($N419="Complete",VLOOKUP($B419,'2C.Report TOS PostCall'!$B$2:$U$842,9,FALSE)," ")</f>
        <v xml:space="preserve"> </v>
      </c>
      <c r="Z419" s="140" t="str">
        <f>IF($N419="Complete",VLOOKUP($B419,'2C.Report TOS PostCall'!$B$2:$U$842,11,FALSE)," ")</f>
        <v xml:space="preserve"> </v>
      </c>
      <c r="AA419" s="140" t="str">
        <f>IF($N419="Complete",VLOOKUP($B419,'2C.Report TOS PostCall'!$B$2:$U$842,12,FALSE)," ")</f>
        <v xml:space="preserve"> </v>
      </c>
      <c r="AB419" s="140" t="str">
        <f>IF($N419="Complete",VLOOKUP($B419,'2C.Report TOS PostCall'!$B$2:$U$842,13,FALSE)," ")</f>
        <v xml:space="preserve"> </v>
      </c>
      <c r="AC419" s="140" t="str">
        <f>IF($N419="Complete",VLOOKUP($B419,'2C.Report TOS PostCall'!$B$2:$U$842,14,FALSE)," ")</f>
        <v xml:space="preserve"> </v>
      </c>
      <c r="AD419" s="140" t="str">
        <f>IF($N419="Complete",VLOOKUP($B419,'2C.Report TOS PostCall'!$B$2:$U$842,16,FALSE)," ")</f>
        <v xml:space="preserve"> </v>
      </c>
      <c r="AE419" s="140" t="str">
        <f>IF($N419="Complete",VLOOKUP($B419,'2C.Report TOS PostCall'!$B$2:$U$842,15,FALSE)," ")</f>
        <v xml:space="preserve"> </v>
      </c>
      <c r="AF419" s="140" t="str">
        <f>IF($N419="Complete",VLOOKUP($B419,'2C.Report TOS PostCall'!$B$2:$U$842,17,FALSE)," ")</f>
        <v xml:space="preserve"> </v>
      </c>
    </row>
    <row r="420" spans="1:32">
      <c r="A420" s="18">
        <v>409</v>
      </c>
      <c r="B420" s="19"/>
      <c r="C420" s="19"/>
      <c r="D420" s="19"/>
      <c r="E420" s="22"/>
      <c r="F420" s="20"/>
      <c r="G420" s="20"/>
      <c r="H420" s="22"/>
      <c r="I420" s="20"/>
      <c r="J420" s="32"/>
      <c r="K420" s="32"/>
      <c r="L420" s="32"/>
      <c r="M420" s="22"/>
      <c r="N420" s="62"/>
      <c r="O420" s="140" t="str">
        <f>IF($N420="Complete",IF(NOT(ISBLANK(J420)),VLOOKUP(J420,'2D.Report SMS TYN'!$D$5:$J$1005,7,FALSE),""),"")</f>
        <v/>
      </c>
      <c r="P420" s="140" t="str">
        <f>IF($N420="Complete",IF(NOT(ISBLANK(K420)),VLOOKUP(K420,'2D.Report SMS TYN'!$D$5:$J$1005,7,FALSE),""),"")</f>
        <v/>
      </c>
      <c r="Q420" s="140" t="str">
        <f>IF($N420="Complete",IF(NOT(ISBLANK(L420)),VLOOKUP(L420,'2D.Report SMS TYN'!$D$5:$J$1005,7,FALSE),""),"")</f>
        <v/>
      </c>
      <c r="R420" s="140" t="str">
        <f>IF(N420="Complete",IF(COUNTIF($J$12:$J420,$J420)+COUNTIF($K$12:$K420,$J420)+COUNTIF($L$12:$L420,$J420)&gt;1,"Data Duplicate",""),"")</f>
        <v/>
      </c>
      <c r="S420" s="140" t="str">
        <f>IF($N420="Complete",VLOOKUP($B420,'2C.Report TOS PostCall'!$B$2:$U$842,2,FALSE)," ")</f>
        <v xml:space="preserve"> </v>
      </c>
      <c r="T420" s="140" t="str">
        <f>IF($N420="Complete",VLOOKUP($B420,'2C.Report TOS PostCall'!$B$2:$U$842,4,FALSE)," ")</f>
        <v xml:space="preserve"> </v>
      </c>
      <c r="U420" s="140" t="str">
        <f>IF($N420="Complete",VLOOKUP($B420,'2C.Report TOS PostCall'!$B$2:$U$842,7,FALSE)," ")</f>
        <v xml:space="preserve"> </v>
      </c>
      <c r="V420" s="140" t="str">
        <f>IF($N420="Complete",VLOOKUP($B420,'2C.Report TOS PostCall'!$B$2:$U$842,5,FALSE)," ")</f>
        <v xml:space="preserve"> </v>
      </c>
      <c r="W420" s="140" t="str">
        <f>IF($N420="Complete",VLOOKUP($B420,'2C.Report TOS PostCall'!$B$2:$U$842,6,FALSE)," ")</f>
        <v xml:space="preserve"> </v>
      </c>
      <c r="X420" s="140" t="str">
        <f>IF($N420="Complete",VLOOKUP($B420,'2C.Report TOS PostCall'!$B$2:$U$842,8,FALSE)," ")</f>
        <v xml:space="preserve"> </v>
      </c>
      <c r="Y420" s="140" t="str">
        <f>IF($N420="Complete",VLOOKUP($B420,'2C.Report TOS PostCall'!$B$2:$U$842,9,FALSE)," ")</f>
        <v xml:space="preserve"> </v>
      </c>
      <c r="Z420" s="140" t="str">
        <f>IF($N420="Complete",VLOOKUP($B420,'2C.Report TOS PostCall'!$B$2:$U$842,11,FALSE)," ")</f>
        <v xml:space="preserve"> </v>
      </c>
      <c r="AA420" s="140" t="str">
        <f>IF($N420="Complete",VLOOKUP($B420,'2C.Report TOS PostCall'!$B$2:$U$842,12,FALSE)," ")</f>
        <v xml:space="preserve"> </v>
      </c>
      <c r="AB420" s="140" t="str">
        <f>IF($N420="Complete",VLOOKUP($B420,'2C.Report TOS PostCall'!$B$2:$U$842,13,FALSE)," ")</f>
        <v xml:space="preserve"> </v>
      </c>
      <c r="AC420" s="140" t="str">
        <f>IF($N420="Complete",VLOOKUP($B420,'2C.Report TOS PostCall'!$B$2:$U$842,14,FALSE)," ")</f>
        <v xml:space="preserve"> </v>
      </c>
      <c r="AD420" s="140" t="str">
        <f>IF($N420="Complete",VLOOKUP($B420,'2C.Report TOS PostCall'!$B$2:$U$842,16,FALSE)," ")</f>
        <v xml:space="preserve"> </v>
      </c>
      <c r="AE420" s="140" t="str">
        <f>IF($N420="Complete",VLOOKUP($B420,'2C.Report TOS PostCall'!$B$2:$U$842,15,FALSE)," ")</f>
        <v xml:space="preserve"> </v>
      </c>
      <c r="AF420" s="140" t="str">
        <f>IF($N420="Complete",VLOOKUP($B420,'2C.Report TOS PostCall'!$B$2:$U$842,17,FALSE)," ")</f>
        <v xml:space="preserve"> </v>
      </c>
    </row>
    <row r="421" spans="1:32">
      <c r="A421" s="18">
        <v>410</v>
      </c>
      <c r="B421" s="19"/>
      <c r="C421" s="19"/>
      <c r="D421" s="19"/>
      <c r="E421" s="22"/>
      <c r="F421" s="20"/>
      <c r="G421" s="20"/>
      <c r="H421" s="22"/>
      <c r="I421" s="20"/>
      <c r="J421" s="32"/>
      <c r="K421" s="32"/>
      <c r="L421" s="32"/>
      <c r="M421" s="22"/>
      <c r="N421" s="62"/>
      <c r="O421" s="140" t="str">
        <f>IF($N421="Complete",IF(NOT(ISBLANK(J421)),VLOOKUP(J421,'2D.Report SMS TYN'!$D$5:$J$1005,7,FALSE),""),"")</f>
        <v/>
      </c>
      <c r="P421" s="140" t="str">
        <f>IF($N421="Complete",IF(NOT(ISBLANK(K421)),VLOOKUP(K421,'2D.Report SMS TYN'!$D$5:$J$1005,7,FALSE),""),"")</f>
        <v/>
      </c>
      <c r="Q421" s="140" t="str">
        <f>IF($N421="Complete",IF(NOT(ISBLANK(L421)),VLOOKUP(L421,'2D.Report SMS TYN'!$D$5:$J$1005,7,FALSE),""),"")</f>
        <v/>
      </c>
      <c r="R421" s="140" t="str">
        <f>IF(N421="Complete",IF(COUNTIF($J$12:$J421,$J421)+COUNTIF($K$12:$K421,$J421)+COUNTIF($L$12:$L421,$J421)&gt;1,"Data Duplicate",""),"")</f>
        <v/>
      </c>
      <c r="S421" s="140" t="str">
        <f>IF($N421="Complete",VLOOKUP($B421,'2C.Report TOS PostCall'!$B$2:$U$842,2,FALSE)," ")</f>
        <v xml:space="preserve"> </v>
      </c>
      <c r="T421" s="140" t="str">
        <f>IF($N421="Complete",VLOOKUP($B421,'2C.Report TOS PostCall'!$B$2:$U$842,4,FALSE)," ")</f>
        <v xml:space="preserve"> </v>
      </c>
      <c r="U421" s="140" t="str">
        <f>IF($N421="Complete",VLOOKUP($B421,'2C.Report TOS PostCall'!$B$2:$U$842,7,FALSE)," ")</f>
        <v xml:space="preserve"> </v>
      </c>
      <c r="V421" s="140" t="str">
        <f>IF($N421="Complete",VLOOKUP($B421,'2C.Report TOS PostCall'!$B$2:$U$842,5,FALSE)," ")</f>
        <v xml:space="preserve"> </v>
      </c>
      <c r="W421" s="140" t="str">
        <f>IF($N421="Complete",VLOOKUP($B421,'2C.Report TOS PostCall'!$B$2:$U$842,6,FALSE)," ")</f>
        <v xml:space="preserve"> </v>
      </c>
      <c r="X421" s="140" t="str">
        <f>IF($N421="Complete",VLOOKUP($B421,'2C.Report TOS PostCall'!$B$2:$U$842,8,FALSE)," ")</f>
        <v xml:space="preserve"> </v>
      </c>
      <c r="Y421" s="140" t="str">
        <f>IF($N421="Complete",VLOOKUP($B421,'2C.Report TOS PostCall'!$B$2:$U$842,9,FALSE)," ")</f>
        <v xml:space="preserve"> </v>
      </c>
      <c r="Z421" s="140" t="str">
        <f>IF($N421="Complete",VLOOKUP($B421,'2C.Report TOS PostCall'!$B$2:$U$842,11,FALSE)," ")</f>
        <v xml:space="preserve"> </v>
      </c>
      <c r="AA421" s="140" t="str">
        <f>IF($N421="Complete",VLOOKUP($B421,'2C.Report TOS PostCall'!$B$2:$U$842,12,FALSE)," ")</f>
        <v xml:space="preserve"> </v>
      </c>
      <c r="AB421" s="140" t="str">
        <f>IF($N421="Complete",VLOOKUP($B421,'2C.Report TOS PostCall'!$B$2:$U$842,13,FALSE)," ")</f>
        <v xml:space="preserve"> </v>
      </c>
      <c r="AC421" s="140" t="str">
        <f>IF($N421="Complete",VLOOKUP($B421,'2C.Report TOS PostCall'!$B$2:$U$842,14,FALSE)," ")</f>
        <v xml:space="preserve"> </v>
      </c>
      <c r="AD421" s="140" t="str">
        <f>IF($N421="Complete",VLOOKUP($B421,'2C.Report TOS PostCall'!$B$2:$U$842,16,FALSE)," ")</f>
        <v xml:space="preserve"> </v>
      </c>
      <c r="AE421" s="140" t="str">
        <f>IF($N421="Complete",VLOOKUP($B421,'2C.Report TOS PostCall'!$B$2:$U$842,15,FALSE)," ")</f>
        <v xml:space="preserve"> </v>
      </c>
      <c r="AF421" s="140" t="str">
        <f>IF($N421="Complete",VLOOKUP($B421,'2C.Report TOS PostCall'!$B$2:$U$842,17,FALSE)," ")</f>
        <v xml:space="preserve"> </v>
      </c>
    </row>
    <row r="422" spans="1:32">
      <c r="A422" s="18">
        <v>411</v>
      </c>
      <c r="B422" s="19"/>
      <c r="C422" s="19"/>
      <c r="D422" s="19"/>
      <c r="E422" s="22"/>
      <c r="F422" s="20"/>
      <c r="G422" s="20"/>
      <c r="H422" s="22"/>
      <c r="I422" s="20"/>
      <c r="J422" s="32"/>
      <c r="K422" s="32"/>
      <c r="L422" s="32"/>
      <c r="M422" s="22"/>
      <c r="N422" s="62"/>
      <c r="O422" s="140" t="str">
        <f>IF($N422="Complete",IF(NOT(ISBLANK(J422)),VLOOKUP(J422,'2D.Report SMS TYN'!$D$5:$J$1005,7,FALSE),""),"")</f>
        <v/>
      </c>
      <c r="P422" s="140" t="str">
        <f>IF($N422="Complete",IF(NOT(ISBLANK(K422)),VLOOKUP(K422,'2D.Report SMS TYN'!$D$5:$J$1005,7,FALSE),""),"")</f>
        <v/>
      </c>
      <c r="Q422" s="140" t="str">
        <f>IF($N422="Complete",IF(NOT(ISBLANK(L422)),VLOOKUP(L422,'2D.Report SMS TYN'!$D$5:$J$1005,7,FALSE),""),"")</f>
        <v/>
      </c>
      <c r="R422" s="140" t="str">
        <f>IF(N422="Complete",IF(COUNTIF($J$12:$J422,$J422)+COUNTIF($K$12:$K422,$J422)+COUNTIF($L$12:$L422,$J422)&gt;1,"Data Duplicate",""),"")</f>
        <v/>
      </c>
      <c r="S422" s="140" t="str">
        <f>IF($N422="Complete",VLOOKUP($B422,'2C.Report TOS PostCall'!$B$2:$U$842,2,FALSE)," ")</f>
        <v xml:space="preserve"> </v>
      </c>
      <c r="T422" s="140" t="str">
        <f>IF($N422="Complete",VLOOKUP($B422,'2C.Report TOS PostCall'!$B$2:$U$842,4,FALSE)," ")</f>
        <v xml:space="preserve"> </v>
      </c>
      <c r="U422" s="140" t="str">
        <f>IF($N422="Complete",VLOOKUP($B422,'2C.Report TOS PostCall'!$B$2:$U$842,7,FALSE)," ")</f>
        <v xml:space="preserve"> </v>
      </c>
      <c r="V422" s="140" t="str">
        <f>IF($N422="Complete",VLOOKUP($B422,'2C.Report TOS PostCall'!$B$2:$U$842,5,FALSE)," ")</f>
        <v xml:space="preserve"> </v>
      </c>
      <c r="W422" s="140" t="str">
        <f>IF($N422="Complete",VLOOKUP($B422,'2C.Report TOS PostCall'!$B$2:$U$842,6,FALSE)," ")</f>
        <v xml:space="preserve"> </v>
      </c>
      <c r="X422" s="140" t="str">
        <f>IF($N422="Complete",VLOOKUP($B422,'2C.Report TOS PostCall'!$B$2:$U$842,8,FALSE)," ")</f>
        <v xml:space="preserve"> </v>
      </c>
      <c r="Y422" s="140" t="str">
        <f>IF($N422="Complete",VLOOKUP($B422,'2C.Report TOS PostCall'!$B$2:$U$842,9,FALSE)," ")</f>
        <v xml:space="preserve"> </v>
      </c>
      <c r="Z422" s="140" t="str">
        <f>IF($N422="Complete",VLOOKUP($B422,'2C.Report TOS PostCall'!$B$2:$U$842,11,FALSE)," ")</f>
        <v xml:space="preserve"> </v>
      </c>
      <c r="AA422" s="140" t="str">
        <f>IF($N422="Complete",VLOOKUP($B422,'2C.Report TOS PostCall'!$B$2:$U$842,12,FALSE)," ")</f>
        <v xml:space="preserve"> </v>
      </c>
      <c r="AB422" s="140" t="str">
        <f>IF($N422="Complete",VLOOKUP($B422,'2C.Report TOS PostCall'!$B$2:$U$842,13,FALSE)," ")</f>
        <v xml:space="preserve"> </v>
      </c>
      <c r="AC422" s="140" t="str">
        <f>IF($N422="Complete",VLOOKUP($B422,'2C.Report TOS PostCall'!$B$2:$U$842,14,FALSE)," ")</f>
        <v xml:space="preserve"> </v>
      </c>
      <c r="AD422" s="140" t="str">
        <f>IF($N422="Complete",VLOOKUP($B422,'2C.Report TOS PostCall'!$B$2:$U$842,16,FALSE)," ")</f>
        <v xml:space="preserve"> </v>
      </c>
      <c r="AE422" s="140" t="str">
        <f>IF($N422="Complete",VLOOKUP($B422,'2C.Report TOS PostCall'!$B$2:$U$842,15,FALSE)," ")</f>
        <v xml:space="preserve"> </v>
      </c>
      <c r="AF422" s="140" t="str">
        <f>IF($N422="Complete",VLOOKUP($B422,'2C.Report TOS PostCall'!$B$2:$U$842,17,FALSE)," ")</f>
        <v xml:space="preserve"> </v>
      </c>
    </row>
    <row r="423" spans="1:32">
      <c r="A423" s="18">
        <v>412</v>
      </c>
      <c r="B423" s="19"/>
      <c r="C423" s="19"/>
      <c r="D423" s="19"/>
      <c r="E423" s="22"/>
      <c r="F423" s="20"/>
      <c r="G423" s="20"/>
      <c r="H423" s="22"/>
      <c r="I423" s="20"/>
      <c r="J423" s="32"/>
      <c r="K423" s="32"/>
      <c r="L423" s="32"/>
      <c r="M423" s="22"/>
      <c r="N423" s="62"/>
      <c r="O423" s="140" t="str">
        <f>IF($N423="Complete",IF(NOT(ISBLANK(J423)),VLOOKUP(J423,'2D.Report SMS TYN'!$D$5:$J$1005,7,FALSE),""),"")</f>
        <v/>
      </c>
      <c r="P423" s="140" t="str">
        <f>IF($N423="Complete",IF(NOT(ISBLANK(K423)),VLOOKUP(K423,'2D.Report SMS TYN'!$D$5:$J$1005,7,FALSE),""),"")</f>
        <v/>
      </c>
      <c r="Q423" s="140" t="str">
        <f>IF($N423="Complete",IF(NOT(ISBLANK(L423)),VLOOKUP(L423,'2D.Report SMS TYN'!$D$5:$J$1005,7,FALSE),""),"")</f>
        <v/>
      </c>
      <c r="R423" s="140" t="str">
        <f>IF(N423="Complete",IF(COUNTIF($J$12:$J423,$J423)+COUNTIF($K$12:$K423,$J423)+COUNTIF($L$12:$L423,$J423)&gt;1,"Data Duplicate",""),"")</f>
        <v/>
      </c>
      <c r="S423" s="140" t="str">
        <f>IF($N423="Complete",VLOOKUP($B423,'2C.Report TOS PostCall'!$B$2:$U$842,2,FALSE)," ")</f>
        <v xml:space="preserve"> </v>
      </c>
      <c r="T423" s="140" t="str">
        <f>IF($N423="Complete",VLOOKUP($B423,'2C.Report TOS PostCall'!$B$2:$U$842,4,FALSE)," ")</f>
        <v xml:space="preserve"> </v>
      </c>
      <c r="U423" s="140" t="str">
        <f>IF($N423="Complete",VLOOKUP($B423,'2C.Report TOS PostCall'!$B$2:$U$842,7,FALSE)," ")</f>
        <v xml:space="preserve"> </v>
      </c>
      <c r="V423" s="140" t="str">
        <f>IF($N423="Complete",VLOOKUP($B423,'2C.Report TOS PostCall'!$B$2:$U$842,5,FALSE)," ")</f>
        <v xml:space="preserve"> </v>
      </c>
      <c r="W423" s="140" t="str">
        <f>IF($N423="Complete",VLOOKUP($B423,'2C.Report TOS PostCall'!$B$2:$U$842,6,FALSE)," ")</f>
        <v xml:space="preserve"> </v>
      </c>
      <c r="X423" s="140" t="str">
        <f>IF($N423="Complete",VLOOKUP($B423,'2C.Report TOS PostCall'!$B$2:$U$842,8,FALSE)," ")</f>
        <v xml:space="preserve"> </v>
      </c>
      <c r="Y423" s="140" t="str">
        <f>IF($N423="Complete",VLOOKUP($B423,'2C.Report TOS PostCall'!$B$2:$U$842,9,FALSE)," ")</f>
        <v xml:space="preserve"> </v>
      </c>
      <c r="Z423" s="140" t="str">
        <f>IF($N423="Complete",VLOOKUP($B423,'2C.Report TOS PostCall'!$B$2:$U$842,11,FALSE)," ")</f>
        <v xml:space="preserve"> </v>
      </c>
      <c r="AA423" s="140" t="str">
        <f>IF($N423="Complete",VLOOKUP($B423,'2C.Report TOS PostCall'!$B$2:$U$842,12,FALSE)," ")</f>
        <v xml:space="preserve"> </v>
      </c>
      <c r="AB423" s="140" t="str">
        <f>IF($N423="Complete",VLOOKUP($B423,'2C.Report TOS PostCall'!$B$2:$U$842,13,FALSE)," ")</f>
        <v xml:space="preserve"> </v>
      </c>
      <c r="AC423" s="140" t="str">
        <f>IF($N423="Complete",VLOOKUP($B423,'2C.Report TOS PostCall'!$B$2:$U$842,14,FALSE)," ")</f>
        <v xml:space="preserve"> </v>
      </c>
      <c r="AD423" s="140" t="str">
        <f>IF($N423="Complete",VLOOKUP($B423,'2C.Report TOS PostCall'!$B$2:$U$842,16,FALSE)," ")</f>
        <v xml:space="preserve"> </v>
      </c>
      <c r="AE423" s="140" t="str">
        <f>IF($N423="Complete",VLOOKUP($B423,'2C.Report TOS PostCall'!$B$2:$U$842,15,FALSE)," ")</f>
        <v xml:space="preserve"> </v>
      </c>
      <c r="AF423" s="140" t="str">
        <f>IF($N423="Complete",VLOOKUP($B423,'2C.Report TOS PostCall'!$B$2:$U$842,17,FALSE)," ")</f>
        <v xml:space="preserve"> </v>
      </c>
    </row>
    <row r="424" spans="1:32">
      <c r="A424" s="18">
        <v>413</v>
      </c>
      <c r="B424" s="19"/>
      <c r="C424" s="19"/>
      <c r="D424" s="19"/>
      <c r="E424" s="22"/>
      <c r="F424" s="20"/>
      <c r="G424" s="20"/>
      <c r="H424" s="22"/>
      <c r="I424" s="20"/>
      <c r="J424" s="32"/>
      <c r="K424" s="32"/>
      <c r="L424" s="32"/>
      <c r="M424" s="22"/>
      <c r="N424" s="62"/>
      <c r="O424" s="140" t="str">
        <f>IF($N424="Complete",IF(NOT(ISBLANK(J424)),VLOOKUP(J424,'2D.Report SMS TYN'!$D$5:$J$1005,7,FALSE),""),"")</f>
        <v/>
      </c>
      <c r="P424" s="140" t="str">
        <f>IF($N424="Complete",IF(NOT(ISBLANK(K424)),VLOOKUP(K424,'2D.Report SMS TYN'!$D$5:$J$1005,7,FALSE),""),"")</f>
        <v/>
      </c>
      <c r="Q424" s="140" t="str">
        <f>IF($N424="Complete",IF(NOT(ISBLANK(L424)),VLOOKUP(L424,'2D.Report SMS TYN'!$D$5:$J$1005,7,FALSE),""),"")</f>
        <v/>
      </c>
      <c r="R424" s="140" t="str">
        <f>IF(N424="Complete",IF(COUNTIF($J$12:$J424,$J424)+COUNTIF($K$12:$K424,$J424)+COUNTIF($L$12:$L424,$J424)&gt;1,"Data Duplicate",""),"")</f>
        <v/>
      </c>
      <c r="S424" s="140" t="str">
        <f>IF($N424="Complete",VLOOKUP($B424,'2C.Report TOS PostCall'!$B$2:$U$842,2,FALSE)," ")</f>
        <v xml:space="preserve"> </v>
      </c>
      <c r="T424" s="140" t="str">
        <f>IF($N424="Complete",VLOOKUP($B424,'2C.Report TOS PostCall'!$B$2:$U$842,4,FALSE)," ")</f>
        <v xml:space="preserve"> </v>
      </c>
      <c r="U424" s="140" t="str">
        <f>IF($N424="Complete",VLOOKUP($B424,'2C.Report TOS PostCall'!$B$2:$U$842,7,FALSE)," ")</f>
        <v xml:space="preserve"> </v>
      </c>
      <c r="V424" s="140" t="str">
        <f>IF($N424="Complete",VLOOKUP($B424,'2C.Report TOS PostCall'!$B$2:$U$842,5,FALSE)," ")</f>
        <v xml:space="preserve"> </v>
      </c>
      <c r="W424" s="140" t="str">
        <f>IF($N424="Complete",VLOOKUP($B424,'2C.Report TOS PostCall'!$B$2:$U$842,6,FALSE)," ")</f>
        <v xml:space="preserve"> </v>
      </c>
      <c r="X424" s="140" t="str">
        <f>IF($N424="Complete",VLOOKUP($B424,'2C.Report TOS PostCall'!$B$2:$U$842,8,FALSE)," ")</f>
        <v xml:space="preserve"> </v>
      </c>
      <c r="Y424" s="140" t="str">
        <f>IF($N424="Complete",VLOOKUP($B424,'2C.Report TOS PostCall'!$B$2:$U$842,9,FALSE)," ")</f>
        <v xml:space="preserve"> </v>
      </c>
      <c r="Z424" s="140" t="str">
        <f>IF($N424="Complete",VLOOKUP($B424,'2C.Report TOS PostCall'!$B$2:$U$842,11,FALSE)," ")</f>
        <v xml:space="preserve"> </v>
      </c>
      <c r="AA424" s="140" t="str">
        <f>IF($N424="Complete",VLOOKUP($B424,'2C.Report TOS PostCall'!$B$2:$U$842,12,FALSE)," ")</f>
        <v xml:space="preserve"> </v>
      </c>
      <c r="AB424" s="140" t="str">
        <f>IF($N424="Complete",VLOOKUP($B424,'2C.Report TOS PostCall'!$B$2:$U$842,13,FALSE)," ")</f>
        <v xml:space="preserve"> </v>
      </c>
      <c r="AC424" s="140" t="str">
        <f>IF($N424="Complete",VLOOKUP($B424,'2C.Report TOS PostCall'!$B$2:$U$842,14,FALSE)," ")</f>
        <v xml:space="preserve"> </v>
      </c>
      <c r="AD424" s="140" t="str">
        <f>IF($N424="Complete",VLOOKUP($B424,'2C.Report TOS PostCall'!$B$2:$U$842,16,FALSE)," ")</f>
        <v xml:space="preserve"> </v>
      </c>
      <c r="AE424" s="140" t="str">
        <f>IF($N424="Complete",VLOOKUP($B424,'2C.Report TOS PostCall'!$B$2:$U$842,15,FALSE)," ")</f>
        <v xml:space="preserve"> </v>
      </c>
      <c r="AF424" s="140" t="str">
        <f>IF($N424="Complete",VLOOKUP($B424,'2C.Report TOS PostCall'!$B$2:$U$842,17,FALSE)," ")</f>
        <v xml:space="preserve"> </v>
      </c>
    </row>
    <row r="425" spans="1:32">
      <c r="A425" s="18">
        <v>414</v>
      </c>
      <c r="B425" s="19"/>
      <c r="C425" s="19"/>
      <c r="D425" s="19"/>
      <c r="E425" s="22"/>
      <c r="F425" s="20"/>
      <c r="G425" s="20"/>
      <c r="H425" s="22"/>
      <c r="I425" s="20"/>
      <c r="J425" s="32"/>
      <c r="K425" s="32"/>
      <c r="L425" s="32"/>
      <c r="M425" s="22"/>
      <c r="N425" s="62"/>
      <c r="O425" s="140" t="str">
        <f>IF($N425="Complete",IF(NOT(ISBLANK(J425)),VLOOKUP(J425,'2D.Report SMS TYN'!$D$5:$J$1005,7,FALSE),""),"")</f>
        <v/>
      </c>
      <c r="P425" s="140" t="str">
        <f>IF($N425="Complete",IF(NOT(ISBLANK(K425)),VLOOKUP(K425,'2D.Report SMS TYN'!$D$5:$J$1005,7,FALSE),""),"")</f>
        <v/>
      </c>
      <c r="Q425" s="140" t="str">
        <f>IF($N425="Complete",IF(NOT(ISBLANK(L425)),VLOOKUP(L425,'2D.Report SMS TYN'!$D$5:$J$1005,7,FALSE),""),"")</f>
        <v/>
      </c>
      <c r="R425" s="140" t="str">
        <f>IF(N425="Complete",IF(COUNTIF($J$12:$J425,$J425)+COUNTIF($K$12:$K425,$J425)+COUNTIF($L$12:$L425,$J425)&gt;1,"Data Duplicate",""),"")</f>
        <v/>
      </c>
      <c r="S425" s="140" t="str">
        <f>IF($N425="Complete",VLOOKUP($B425,'2C.Report TOS PostCall'!$B$2:$U$842,2,FALSE)," ")</f>
        <v xml:space="preserve"> </v>
      </c>
      <c r="T425" s="140" t="str">
        <f>IF($N425="Complete",VLOOKUP($B425,'2C.Report TOS PostCall'!$B$2:$U$842,4,FALSE)," ")</f>
        <v xml:space="preserve"> </v>
      </c>
      <c r="U425" s="140" t="str">
        <f>IF($N425="Complete",VLOOKUP($B425,'2C.Report TOS PostCall'!$B$2:$U$842,7,FALSE)," ")</f>
        <v xml:space="preserve"> </v>
      </c>
      <c r="V425" s="140" t="str">
        <f>IF($N425="Complete",VLOOKUP($B425,'2C.Report TOS PostCall'!$B$2:$U$842,5,FALSE)," ")</f>
        <v xml:space="preserve"> </v>
      </c>
      <c r="W425" s="140" t="str">
        <f>IF($N425="Complete",VLOOKUP($B425,'2C.Report TOS PostCall'!$B$2:$U$842,6,FALSE)," ")</f>
        <v xml:space="preserve"> </v>
      </c>
      <c r="X425" s="140" t="str">
        <f>IF($N425="Complete",VLOOKUP($B425,'2C.Report TOS PostCall'!$B$2:$U$842,8,FALSE)," ")</f>
        <v xml:space="preserve"> </v>
      </c>
      <c r="Y425" s="140" t="str">
        <f>IF($N425="Complete",VLOOKUP($B425,'2C.Report TOS PostCall'!$B$2:$U$842,9,FALSE)," ")</f>
        <v xml:space="preserve"> </v>
      </c>
      <c r="Z425" s="140" t="str">
        <f>IF($N425="Complete",VLOOKUP($B425,'2C.Report TOS PostCall'!$B$2:$U$842,11,FALSE)," ")</f>
        <v xml:space="preserve"> </v>
      </c>
      <c r="AA425" s="140" t="str">
        <f>IF($N425="Complete",VLOOKUP($B425,'2C.Report TOS PostCall'!$B$2:$U$842,12,FALSE)," ")</f>
        <v xml:space="preserve"> </v>
      </c>
      <c r="AB425" s="140" t="str">
        <f>IF($N425="Complete",VLOOKUP($B425,'2C.Report TOS PostCall'!$B$2:$U$842,13,FALSE)," ")</f>
        <v xml:space="preserve"> </v>
      </c>
      <c r="AC425" s="140" t="str">
        <f>IF($N425="Complete",VLOOKUP($B425,'2C.Report TOS PostCall'!$B$2:$U$842,14,FALSE)," ")</f>
        <v xml:space="preserve"> </v>
      </c>
      <c r="AD425" s="140" t="str">
        <f>IF($N425="Complete",VLOOKUP($B425,'2C.Report TOS PostCall'!$B$2:$U$842,16,FALSE)," ")</f>
        <v xml:space="preserve"> </v>
      </c>
      <c r="AE425" s="140" t="str">
        <f>IF($N425="Complete",VLOOKUP($B425,'2C.Report TOS PostCall'!$B$2:$U$842,15,FALSE)," ")</f>
        <v xml:space="preserve"> </v>
      </c>
      <c r="AF425" s="140" t="str">
        <f>IF($N425="Complete",VLOOKUP($B425,'2C.Report TOS PostCall'!$B$2:$U$842,17,FALSE)," ")</f>
        <v xml:space="preserve"> </v>
      </c>
    </row>
    <row r="426" spans="1:32">
      <c r="A426" s="18">
        <v>415</v>
      </c>
      <c r="B426" s="19"/>
      <c r="C426" s="19"/>
      <c r="D426" s="19"/>
      <c r="E426" s="22"/>
      <c r="F426" s="20"/>
      <c r="G426" s="20"/>
      <c r="H426" s="22"/>
      <c r="I426" s="20"/>
      <c r="J426" s="32"/>
      <c r="K426" s="32"/>
      <c r="L426" s="32"/>
      <c r="M426" s="22"/>
      <c r="N426" s="62"/>
      <c r="O426" s="140" t="str">
        <f>IF($N426="Complete",IF(NOT(ISBLANK(J426)),VLOOKUP(J426,'2D.Report SMS TYN'!$D$5:$J$1005,7,FALSE),""),"")</f>
        <v/>
      </c>
      <c r="P426" s="140" t="str">
        <f>IF($N426="Complete",IF(NOT(ISBLANK(K426)),VLOOKUP(K426,'2D.Report SMS TYN'!$D$5:$J$1005,7,FALSE),""),"")</f>
        <v/>
      </c>
      <c r="Q426" s="140" t="str">
        <f>IF($N426="Complete",IF(NOT(ISBLANK(L426)),VLOOKUP(L426,'2D.Report SMS TYN'!$D$5:$J$1005,7,FALSE),""),"")</f>
        <v/>
      </c>
      <c r="R426" s="140" t="str">
        <f>IF(N426="Complete",IF(COUNTIF($J$12:$J426,$J426)+COUNTIF($K$12:$K426,$J426)+COUNTIF($L$12:$L426,$J426)&gt;1,"Data Duplicate",""),"")</f>
        <v/>
      </c>
      <c r="S426" s="140" t="str">
        <f>IF($N426="Complete",VLOOKUP($B426,'2C.Report TOS PostCall'!$B$2:$U$842,2,FALSE)," ")</f>
        <v xml:space="preserve"> </v>
      </c>
      <c r="T426" s="140" t="str">
        <f>IF($N426="Complete",VLOOKUP($B426,'2C.Report TOS PostCall'!$B$2:$U$842,4,FALSE)," ")</f>
        <v xml:space="preserve"> </v>
      </c>
      <c r="U426" s="140" t="str">
        <f>IF($N426="Complete",VLOOKUP($B426,'2C.Report TOS PostCall'!$B$2:$U$842,7,FALSE)," ")</f>
        <v xml:space="preserve"> </v>
      </c>
      <c r="V426" s="140" t="str">
        <f>IF($N426="Complete",VLOOKUP($B426,'2C.Report TOS PostCall'!$B$2:$U$842,5,FALSE)," ")</f>
        <v xml:space="preserve"> </v>
      </c>
      <c r="W426" s="140" t="str">
        <f>IF($N426="Complete",VLOOKUP($B426,'2C.Report TOS PostCall'!$B$2:$U$842,6,FALSE)," ")</f>
        <v xml:space="preserve"> </v>
      </c>
      <c r="X426" s="140" t="str">
        <f>IF($N426="Complete",VLOOKUP($B426,'2C.Report TOS PostCall'!$B$2:$U$842,8,FALSE)," ")</f>
        <v xml:space="preserve"> </v>
      </c>
      <c r="Y426" s="140" t="str">
        <f>IF($N426="Complete",VLOOKUP($B426,'2C.Report TOS PostCall'!$B$2:$U$842,9,FALSE)," ")</f>
        <v xml:space="preserve"> </v>
      </c>
      <c r="Z426" s="140" t="str">
        <f>IF($N426="Complete",VLOOKUP($B426,'2C.Report TOS PostCall'!$B$2:$U$842,11,FALSE)," ")</f>
        <v xml:space="preserve"> </v>
      </c>
      <c r="AA426" s="140" t="str">
        <f>IF($N426="Complete",VLOOKUP($B426,'2C.Report TOS PostCall'!$B$2:$U$842,12,FALSE)," ")</f>
        <v xml:space="preserve"> </v>
      </c>
      <c r="AB426" s="140" t="str">
        <f>IF($N426="Complete",VLOOKUP($B426,'2C.Report TOS PostCall'!$B$2:$U$842,13,FALSE)," ")</f>
        <v xml:space="preserve"> </v>
      </c>
      <c r="AC426" s="140" t="str">
        <f>IF($N426="Complete",VLOOKUP($B426,'2C.Report TOS PostCall'!$B$2:$U$842,14,FALSE)," ")</f>
        <v xml:space="preserve"> </v>
      </c>
      <c r="AD426" s="140" t="str">
        <f>IF($N426="Complete",VLOOKUP($B426,'2C.Report TOS PostCall'!$B$2:$U$842,16,FALSE)," ")</f>
        <v xml:space="preserve"> </v>
      </c>
      <c r="AE426" s="140" t="str">
        <f>IF($N426="Complete",VLOOKUP($B426,'2C.Report TOS PostCall'!$B$2:$U$842,15,FALSE)," ")</f>
        <v xml:space="preserve"> </v>
      </c>
      <c r="AF426" s="140" t="str">
        <f>IF($N426="Complete",VLOOKUP($B426,'2C.Report TOS PostCall'!$B$2:$U$842,17,FALSE)," ")</f>
        <v xml:space="preserve"> </v>
      </c>
    </row>
    <row r="427" spans="1:32">
      <c r="A427" s="18">
        <v>416</v>
      </c>
      <c r="B427" s="19"/>
      <c r="C427" s="19"/>
      <c r="D427" s="19"/>
      <c r="E427" s="22"/>
      <c r="F427" s="20"/>
      <c r="G427" s="20"/>
      <c r="H427" s="22"/>
      <c r="I427" s="20"/>
      <c r="J427" s="32"/>
      <c r="K427" s="32"/>
      <c r="L427" s="32"/>
      <c r="M427" s="22"/>
      <c r="N427" s="62"/>
      <c r="O427" s="140" t="str">
        <f>IF($N427="Complete",IF(NOT(ISBLANK(J427)),VLOOKUP(J427,'2D.Report SMS TYN'!$D$5:$J$1005,7,FALSE),""),"")</f>
        <v/>
      </c>
      <c r="P427" s="140" t="str">
        <f>IF($N427="Complete",IF(NOT(ISBLANK(K427)),VLOOKUP(K427,'2D.Report SMS TYN'!$D$5:$J$1005,7,FALSE),""),"")</f>
        <v/>
      </c>
      <c r="Q427" s="140" t="str">
        <f>IF($N427="Complete",IF(NOT(ISBLANK(L427)),VLOOKUP(L427,'2D.Report SMS TYN'!$D$5:$J$1005,7,FALSE),""),"")</f>
        <v/>
      </c>
      <c r="R427" s="140" t="str">
        <f>IF(N427="Complete",IF(COUNTIF($J$12:$J427,$J427)+COUNTIF($K$12:$K427,$J427)+COUNTIF($L$12:$L427,$J427)&gt;1,"Data Duplicate",""),"")</f>
        <v/>
      </c>
      <c r="S427" s="140" t="str">
        <f>IF($N427="Complete",VLOOKUP($B427,'2C.Report TOS PostCall'!$B$2:$U$842,2,FALSE)," ")</f>
        <v xml:space="preserve"> </v>
      </c>
      <c r="T427" s="140" t="str">
        <f>IF($N427="Complete",VLOOKUP($B427,'2C.Report TOS PostCall'!$B$2:$U$842,4,FALSE)," ")</f>
        <v xml:space="preserve"> </v>
      </c>
      <c r="U427" s="140" t="str">
        <f>IF($N427="Complete",VLOOKUP($B427,'2C.Report TOS PostCall'!$B$2:$U$842,7,FALSE)," ")</f>
        <v xml:space="preserve"> </v>
      </c>
      <c r="V427" s="140" t="str">
        <f>IF($N427="Complete",VLOOKUP($B427,'2C.Report TOS PostCall'!$B$2:$U$842,5,FALSE)," ")</f>
        <v xml:space="preserve"> </v>
      </c>
      <c r="W427" s="140" t="str">
        <f>IF($N427="Complete",VLOOKUP($B427,'2C.Report TOS PostCall'!$B$2:$U$842,6,FALSE)," ")</f>
        <v xml:space="preserve"> </v>
      </c>
      <c r="X427" s="140" t="str">
        <f>IF($N427="Complete",VLOOKUP($B427,'2C.Report TOS PostCall'!$B$2:$U$842,8,FALSE)," ")</f>
        <v xml:space="preserve"> </v>
      </c>
      <c r="Y427" s="140" t="str">
        <f>IF($N427="Complete",VLOOKUP($B427,'2C.Report TOS PostCall'!$B$2:$U$842,9,FALSE)," ")</f>
        <v xml:space="preserve"> </v>
      </c>
      <c r="Z427" s="140" t="str">
        <f>IF($N427="Complete",VLOOKUP($B427,'2C.Report TOS PostCall'!$B$2:$U$842,11,FALSE)," ")</f>
        <v xml:space="preserve"> </v>
      </c>
      <c r="AA427" s="140" t="str">
        <f>IF($N427="Complete",VLOOKUP($B427,'2C.Report TOS PostCall'!$B$2:$U$842,12,FALSE)," ")</f>
        <v xml:space="preserve"> </v>
      </c>
      <c r="AB427" s="140" t="str">
        <f>IF($N427="Complete",VLOOKUP($B427,'2C.Report TOS PostCall'!$B$2:$U$842,13,FALSE)," ")</f>
        <v xml:space="preserve"> </v>
      </c>
      <c r="AC427" s="140" t="str">
        <f>IF($N427="Complete",VLOOKUP($B427,'2C.Report TOS PostCall'!$B$2:$U$842,14,FALSE)," ")</f>
        <v xml:space="preserve"> </v>
      </c>
      <c r="AD427" s="140" t="str">
        <f>IF($N427="Complete",VLOOKUP($B427,'2C.Report TOS PostCall'!$B$2:$U$842,16,FALSE)," ")</f>
        <v xml:space="preserve"> </v>
      </c>
      <c r="AE427" s="140" t="str">
        <f>IF($N427="Complete",VLOOKUP($B427,'2C.Report TOS PostCall'!$B$2:$U$842,15,FALSE)," ")</f>
        <v xml:space="preserve"> </v>
      </c>
      <c r="AF427" s="140" t="str">
        <f>IF($N427="Complete",VLOOKUP($B427,'2C.Report TOS PostCall'!$B$2:$U$842,17,FALSE)," ")</f>
        <v xml:space="preserve"> </v>
      </c>
    </row>
    <row r="428" spans="1:32">
      <c r="A428" s="18">
        <v>417</v>
      </c>
      <c r="B428" s="19"/>
      <c r="C428" s="19"/>
      <c r="D428" s="19"/>
      <c r="E428" s="22"/>
      <c r="F428" s="20"/>
      <c r="G428" s="20"/>
      <c r="H428" s="22"/>
      <c r="I428" s="20"/>
      <c r="J428" s="32"/>
      <c r="K428" s="32"/>
      <c r="L428" s="32"/>
      <c r="M428" s="22"/>
      <c r="N428" s="62"/>
      <c r="O428" s="140" t="str">
        <f>IF($N428="Complete",IF(NOT(ISBLANK(J428)),VLOOKUP(J428,'2D.Report SMS TYN'!$D$5:$J$1005,7,FALSE),""),"")</f>
        <v/>
      </c>
      <c r="P428" s="140" t="str">
        <f>IF($N428="Complete",IF(NOT(ISBLANK(K428)),VLOOKUP(K428,'2D.Report SMS TYN'!$D$5:$J$1005,7,FALSE),""),"")</f>
        <v/>
      </c>
      <c r="Q428" s="140" t="str">
        <f>IF($N428="Complete",IF(NOT(ISBLANK(L428)),VLOOKUP(L428,'2D.Report SMS TYN'!$D$5:$J$1005,7,FALSE),""),"")</f>
        <v/>
      </c>
      <c r="R428" s="140" t="str">
        <f>IF(N428="Complete",IF(COUNTIF($J$12:$J428,$J428)+COUNTIF($K$12:$K428,$J428)+COUNTIF($L$12:$L428,$J428)&gt;1,"Data Duplicate",""),"")</f>
        <v/>
      </c>
      <c r="S428" s="140" t="str">
        <f>IF($N428="Complete",VLOOKUP($B428,'2C.Report TOS PostCall'!$B$2:$U$842,2,FALSE)," ")</f>
        <v xml:space="preserve"> </v>
      </c>
      <c r="T428" s="140" t="str">
        <f>IF($N428="Complete",VLOOKUP($B428,'2C.Report TOS PostCall'!$B$2:$U$842,4,FALSE)," ")</f>
        <v xml:space="preserve"> </v>
      </c>
      <c r="U428" s="140" t="str">
        <f>IF($N428="Complete",VLOOKUP($B428,'2C.Report TOS PostCall'!$B$2:$U$842,7,FALSE)," ")</f>
        <v xml:space="preserve"> </v>
      </c>
      <c r="V428" s="140" t="str">
        <f>IF($N428="Complete",VLOOKUP($B428,'2C.Report TOS PostCall'!$B$2:$U$842,5,FALSE)," ")</f>
        <v xml:space="preserve"> </v>
      </c>
      <c r="W428" s="140" t="str">
        <f>IF($N428="Complete",VLOOKUP($B428,'2C.Report TOS PostCall'!$B$2:$U$842,6,FALSE)," ")</f>
        <v xml:space="preserve"> </v>
      </c>
      <c r="X428" s="140" t="str">
        <f>IF($N428="Complete",VLOOKUP($B428,'2C.Report TOS PostCall'!$B$2:$U$842,8,FALSE)," ")</f>
        <v xml:space="preserve"> </v>
      </c>
      <c r="Y428" s="140" t="str">
        <f>IF($N428="Complete",VLOOKUP($B428,'2C.Report TOS PostCall'!$B$2:$U$842,9,FALSE)," ")</f>
        <v xml:space="preserve"> </v>
      </c>
      <c r="Z428" s="140" t="str">
        <f>IF($N428="Complete",VLOOKUP($B428,'2C.Report TOS PostCall'!$B$2:$U$842,11,FALSE)," ")</f>
        <v xml:space="preserve"> </v>
      </c>
      <c r="AA428" s="140" t="str">
        <f>IF($N428="Complete",VLOOKUP($B428,'2C.Report TOS PostCall'!$B$2:$U$842,12,FALSE)," ")</f>
        <v xml:space="preserve"> </v>
      </c>
      <c r="AB428" s="140" t="str">
        <f>IF($N428="Complete",VLOOKUP($B428,'2C.Report TOS PostCall'!$B$2:$U$842,13,FALSE)," ")</f>
        <v xml:space="preserve"> </v>
      </c>
      <c r="AC428" s="140" t="str">
        <f>IF($N428="Complete",VLOOKUP($B428,'2C.Report TOS PostCall'!$B$2:$U$842,14,FALSE)," ")</f>
        <v xml:space="preserve"> </v>
      </c>
      <c r="AD428" s="140" t="str">
        <f>IF($N428="Complete",VLOOKUP($B428,'2C.Report TOS PostCall'!$B$2:$U$842,16,FALSE)," ")</f>
        <v xml:space="preserve"> </v>
      </c>
      <c r="AE428" s="140" t="str">
        <f>IF($N428="Complete",VLOOKUP($B428,'2C.Report TOS PostCall'!$B$2:$U$842,15,FALSE)," ")</f>
        <v xml:space="preserve"> </v>
      </c>
      <c r="AF428" s="140" t="str">
        <f>IF($N428="Complete",VLOOKUP($B428,'2C.Report TOS PostCall'!$B$2:$U$842,17,FALSE)," ")</f>
        <v xml:space="preserve"> </v>
      </c>
    </row>
    <row r="429" spans="1:32">
      <c r="A429" s="18">
        <v>418</v>
      </c>
      <c r="B429" s="19"/>
      <c r="C429" s="19"/>
      <c r="D429" s="19"/>
      <c r="E429" s="22"/>
      <c r="F429" s="20"/>
      <c r="G429" s="20"/>
      <c r="H429" s="22"/>
      <c r="I429" s="20"/>
      <c r="J429" s="32"/>
      <c r="K429" s="32"/>
      <c r="L429" s="32"/>
      <c r="M429" s="22"/>
      <c r="N429" s="62"/>
      <c r="O429" s="140" t="str">
        <f>IF($N429="Complete",IF(NOT(ISBLANK(J429)),VLOOKUP(J429,'2D.Report SMS TYN'!$D$5:$J$1005,7,FALSE),""),"")</f>
        <v/>
      </c>
      <c r="P429" s="140" t="str">
        <f>IF($N429="Complete",IF(NOT(ISBLANK(K429)),VLOOKUP(K429,'2D.Report SMS TYN'!$D$5:$J$1005,7,FALSE),""),"")</f>
        <v/>
      </c>
      <c r="Q429" s="140" t="str">
        <f>IF($N429="Complete",IF(NOT(ISBLANK(L429)),VLOOKUP(L429,'2D.Report SMS TYN'!$D$5:$J$1005,7,FALSE),""),"")</f>
        <v/>
      </c>
      <c r="R429" s="140" t="str">
        <f>IF(N429="Complete",IF(COUNTIF($J$12:$J429,$J429)+COUNTIF($K$12:$K429,$J429)+COUNTIF($L$12:$L429,$J429)&gt;1,"Data Duplicate",""),"")</f>
        <v/>
      </c>
      <c r="S429" s="140" t="str">
        <f>IF($N429="Complete",VLOOKUP($B429,'2C.Report TOS PostCall'!$B$2:$U$842,2,FALSE)," ")</f>
        <v xml:space="preserve"> </v>
      </c>
      <c r="T429" s="140" t="str">
        <f>IF($N429="Complete",VLOOKUP($B429,'2C.Report TOS PostCall'!$B$2:$U$842,4,FALSE)," ")</f>
        <v xml:space="preserve"> </v>
      </c>
      <c r="U429" s="140" t="str">
        <f>IF($N429="Complete",VLOOKUP($B429,'2C.Report TOS PostCall'!$B$2:$U$842,7,FALSE)," ")</f>
        <v xml:space="preserve"> </v>
      </c>
      <c r="V429" s="140" t="str">
        <f>IF($N429="Complete",VLOOKUP($B429,'2C.Report TOS PostCall'!$B$2:$U$842,5,FALSE)," ")</f>
        <v xml:space="preserve"> </v>
      </c>
      <c r="W429" s="140" t="str">
        <f>IF($N429="Complete",VLOOKUP($B429,'2C.Report TOS PostCall'!$B$2:$U$842,6,FALSE)," ")</f>
        <v xml:space="preserve"> </v>
      </c>
      <c r="X429" s="140" t="str">
        <f>IF($N429="Complete",VLOOKUP($B429,'2C.Report TOS PostCall'!$B$2:$U$842,8,FALSE)," ")</f>
        <v xml:space="preserve"> </v>
      </c>
      <c r="Y429" s="140" t="str">
        <f>IF($N429="Complete",VLOOKUP($B429,'2C.Report TOS PostCall'!$B$2:$U$842,9,FALSE)," ")</f>
        <v xml:space="preserve"> </v>
      </c>
      <c r="Z429" s="140" t="str">
        <f>IF($N429="Complete",VLOOKUP($B429,'2C.Report TOS PostCall'!$B$2:$U$842,11,FALSE)," ")</f>
        <v xml:space="preserve"> </v>
      </c>
      <c r="AA429" s="140" t="str">
        <f>IF($N429="Complete",VLOOKUP($B429,'2C.Report TOS PostCall'!$B$2:$U$842,12,FALSE)," ")</f>
        <v xml:space="preserve"> </v>
      </c>
      <c r="AB429" s="140" t="str">
        <f>IF($N429="Complete",VLOOKUP($B429,'2C.Report TOS PostCall'!$B$2:$U$842,13,FALSE)," ")</f>
        <v xml:space="preserve"> </v>
      </c>
      <c r="AC429" s="140" t="str">
        <f>IF($N429="Complete",VLOOKUP($B429,'2C.Report TOS PostCall'!$B$2:$U$842,14,FALSE)," ")</f>
        <v xml:space="preserve"> </v>
      </c>
      <c r="AD429" s="140" t="str">
        <f>IF($N429="Complete",VLOOKUP($B429,'2C.Report TOS PostCall'!$B$2:$U$842,16,FALSE)," ")</f>
        <v xml:space="preserve"> </v>
      </c>
      <c r="AE429" s="140" t="str">
        <f>IF($N429="Complete",VLOOKUP($B429,'2C.Report TOS PostCall'!$B$2:$U$842,15,FALSE)," ")</f>
        <v xml:space="preserve"> </v>
      </c>
      <c r="AF429" s="140" t="str">
        <f>IF($N429="Complete",VLOOKUP($B429,'2C.Report TOS PostCall'!$B$2:$U$842,17,FALSE)," ")</f>
        <v xml:space="preserve"> </v>
      </c>
    </row>
    <row r="430" spans="1:32">
      <c r="A430" s="18">
        <v>419</v>
      </c>
      <c r="B430" s="19"/>
      <c r="C430" s="19"/>
      <c r="D430" s="19"/>
      <c r="E430" s="22"/>
      <c r="F430" s="20"/>
      <c r="G430" s="20"/>
      <c r="H430" s="22"/>
      <c r="I430" s="20"/>
      <c r="J430" s="32"/>
      <c r="K430" s="32"/>
      <c r="L430" s="32"/>
      <c r="M430" s="22"/>
      <c r="N430" s="62"/>
      <c r="O430" s="140" t="str">
        <f>IF($N430="Complete",IF(NOT(ISBLANK(J430)),VLOOKUP(J430,'2D.Report SMS TYN'!$D$5:$J$1005,7,FALSE),""),"")</f>
        <v/>
      </c>
      <c r="P430" s="140" t="str">
        <f>IF($N430="Complete",IF(NOT(ISBLANK(K430)),VLOOKUP(K430,'2D.Report SMS TYN'!$D$5:$J$1005,7,FALSE),""),"")</f>
        <v/>
      </c>
      <c r="Q430" s="140" t="str">
        <f>IF($N430="Complete",IF(NOT(ISBLANK(L430)),VLOOKUP(L430,'2D.Report SMS TYN'!$D$5:$J$1005,7,FALSE),""),"")</f>
        <v/>
      </c>
      <c r="R430" s="140" t="str">
        <f>IF(N430="Complete",IF(COUNTIF($J$12:$J430,$J430)+COUNTIF($K$12:$K430,$J430)+COUNTIF($L$12:$L430,$J430)&gt;1,"Data Duplicate",""),"")</f>
        <v/>
      </c>
      <c r="S430" s="140" t="str">
        <f>IF($N430="Complete",VLOOKUP($B430,'2C.Report TOS PostCall'!$B$2:$U$842,2,FALSE)," ")</f>
        <v xml:space="preserve"> </v>
      </c>
      <c r="T430" s="140" t="str">
        <f>IF($N430="Complete",VLOOKUP($B430,'2C.Report TOS PostCall'!$B$2:$U$842,4,FALSE)," ")</f>
        <v xml:space="preserve"> </v>
      </c>
      <c r="U430" s="140" t="str">
        <f>IF($N430="Complete",VLOOKUP($B430,'2C.Report TOS PostCall'!$B$2:$U$842,7,FALSE)," ")</f>
        <v xml:space="preserve"> </v>
      </c>
      <c r="V430" s="140" t="str">
        <f>IF($N430="Complete",VLOOKUP($B430,'2C.Report TOS PostCall'!$B$2:$U$842,5,FALSE)," ")</f>
        <v xml:space="preserve"> </v>
      </c>
      <c r="W430" s="140" t="str">
        <f>IF($N430="Complete",VLOOKUP($B430,'2C.Report TOS PostCall'!$B$2:$U$842,6,FALSE)," ")</f>
        <v xml:space="preserve"> </v>
      </c>
      <c r="X430" s="140" t="str">
        <f>IF($N430="Complete",VLOOKUP($B430,'2C.Report TOS PostCall'!$B$2:$U$842,8,FALSE)," ")</f>
        <v xml:space="preserve"> </v>
      </c>
      <c r="Y430" s="140" t="str">
        <f>IF($N430="Complete",VLOOKUP($B430,'2C.Report TOS PostCall'!$B$2:$U$842,9,FALSE)," ")</f>
        <v xml:space="preserve"> </v>
      </c>
      <c r="Z430" s="140" t="str">
        <f>IF($N430="Complete",VLOOKUP($B430,'2C.Report TOS PostCall'!$B$2:$U$842,11,FALSE)," ")</f>
        <v xml:space="preserve"> </v>
      </c>
      <c r="AA430" s="140" t="str">
        <f>IF($N430="Complete",VLOOKUP($B430,'2C.Report TOS PostCall'!$B$2:$U$842,12,FALSE)," ")</f>
        <v xml:space="preserve"> </v>
      </c>
      <c r="AB430" s="140" t="str">
        <f>IF($N430="Complete",VLOOKUP($B430,'2C.Report TOS PostCall'!$B$2:$U$842,13,FALSE)," ")</f>
        <v xml:space="preserve"> </v>
      </c>
      <c r="AC430" s="140" t="str">
        <f>IF($N430="Complete",VLOOKUP($B430,'2C.Report TOS PostCall'!$B$2:$U$842,14,FALSE)," ")</f>
        <v xml:space="preserve"> </v>
      </c>
      <c r="AD430" s="140" t="str">
        <f>IF($N430="Complete",VLOOKUP($B430,'2C.Report TOS PostCall'!$B$2:$U$842,16,FALSE)," ")</f>
        <v xml:space="preserve"> </v>
      </c>
      <c r="AE430" s="140" t="str">
        <f>IF($N430="Complete",VLOOKUP($B430,'2C.Report TOS PostCall'!$B$2:$U$842,15,FALSE)," ")</f>
        <v xml:space="preserve"> </v>
      </c>
      <c r="AF430" s="140" t="str">
        <f>IF($N430="Complete",VLOOKUP($B430,'2C.Report TOS PostCall'!$B$2:$U$842,17,FALSE)," ")</f>
        <v xml:space="preserve"> </v>
      </c>
    </row>
    <row r="431" spans="1:32">
      <c r="A431" s="18">
        <v>420</v>
      </c>
      <c r="B431" s="19"/>
      <c r="C431" s="19"/>
      <c r="D431" s="19"/>
      <c r="E431" s="22"/>
      <c r="F431" s="20"/>
      <c r="G431" s="20"/>
      <c r="H431" s="22"/>
      <c r="I431" s="20"/>
      <c r="J431" s="32"/>
      <c r="K431" s="32"/>
      <c r="L431" s="32"/>
      <c r="M431" s="22"/>
      <c r="N431" s="62"/>
      <c r="O431" s="140" t="str">
        <f>IF($N431="Complete",IF(NOT(ISBLANK(J431)),VLOOKUP(J431,'2D.Report SMS TYN'!$D$5:$J$1005,7,FALSE),""),"")</f>
        <v/>
      </c>
      <c r="P431" s="140" t="str">
        <f>IF($N431="Complete",IF(NOT(ISBLANK(K431)),VLOOKUP(K431,'2D.Report SMS TYN'!$D$5:$J$1005,7,FALSE),""),"")</f>
        <v/>
      </c>
      <c r="Q431" s="140" t="str">
        <f>IF($N431="Complete",IF(NOT(ISBLANK(L431)),VLOOKUP(L431,'2D.Report SMS TYN'!$D$5:$J$1005,7,FALSE),""),"")</f>
        <v/>
      </c>
      <c r="R431" s="140" t="str">
        <f>IF(N431="Complete",IF(COUNTIF($J$12:$J431,$J431)+COUNTIF($K$12:$K431,$J431)+COUNTIF($L$12:$L431,$J431)&gt;1,"Data Duplicate",""),"")</f>
        <v/>
      </c>
      <c r="S431" s="140" t="str">
        <f>IF($N431="Complete",VLOOKUP($B431,'2C.Report TOS PostCall'!$B$2:$U$842,2,FALSE)," ")</f>
        <v xml:space="preserve"> </v>
      </c>
      <c r="T431" s="140" t="str">
        <f>IF($N431="Complete",VLOOKUP($B431,'2C.Report TOS PostCall'!$B$2:$U$842,4,FALSE)," ")</f>
        <v xml:space="preserve"> </v>
      </c>
      <c r="U431" s="140" t="str">
        <f>IF($N431="Complete",VLOOKUP($B431,'2C.Report TOS PostCall'!$B$2:$U$842,7,FALSE)," ")</f>
        <v xml:space="preserve"> </v>
      </c>
      <c r="V431" s="140" t="str">
        <f>IF($N431="Complete",VLOOKUP($B431,'2C.Report TOS PostCall'!$B$2:$U$842,5,FALSE)," ")</f>
        <v xml:space="preserve"> </v>
      </c>
      <c r="W431" s="140" t="str">
        <f>IF($N431="Complete",VLOOKUP($B431,'2C.Report TOS PostCall'!$B$2:$U$842,6,FALSE)," ")</f>
        <v xml:space="preserve"> </v>
      </c>
      <c r="X431" s="140" t="str">
        <f>IF($N431="Complete",VLOOKUP($B431,'2C.Report TOS PostCall'!$B$2:$U$842,8,FALSE)," ")</f>
        <v xml:space="preserve"> </v>
      </c>
      <c r="Y431" s="140" t="str">
        <f>IF($N431="Complete",VLOOKUP($B431,'2C.Report TOS PostCall'!$B$2:$U$842,9,FALSE)," ")</f>
        <v xml:space="preserve"> </v>
      </c>
      <c r="Z431" s="140" t="str">
        <f>IF($N431="Complete",VLOOKUP($B431,'2C.Report TOS PostCall'!$B$2:$U$842,11,FALSE)," ")</f>
        <v xml:space="preserve"> </v>
      </c>
      <c r="AA431" s="140" t="str">
        <f>IF($N431="Complete",VLOOKUP($B431,'2C.Report TOS PostCall'!$B$2:$U$842,12,FALSE)," ")</f>
        <v xml:space="preserve"> </v>
      </c>
      <c r="AB431" s="140" t="str">
        <f>IF($N431="Complete",VLOOKUP($B431,'2C.Report TOS PostCall'!$B$2:$U$842,13,FALSE)," ")</f>
        <v xml:space="preserve"> </v>
      </c>
      <c r="AC431" s="140" t="str">
        <f>IF($N431="Complete",VLOOKUP($B431,'2C.Report TOS PostCall'!$B$2:$U$842,14,FALSE)," ")</f>
        <v xml:space="preserve"> </v>
      </c>
      <c r="AD431" s="140" t="str">
        <f>IF($N431="Complete",VLOOKUP($B431,'2C.Report TOS PostCall'!$B$2:$U$842,16,FALSE)," ")</f>
        <v xml:space="preserve"> </v>
      </c>
      <c r="AE431" s="140" t="str">
        <f>IF($N431="Complete",VLOOKUP($B431,'2C.Report TOS PostCall'!$B$2:$U$842,15,FALSE)," ")</f>
        <v xml:space="preserve"> </v>
      </c>
      <c r="AF431" s="140" t="str">
        <f>IF($N431="Complete",VLOOKUP($B431,'2C.Report TOS PostCall'!$B$2:$U$842,17,FALSE)," ")</f>
        <v xml:space="preserve"> </v>
      </c>
    </row>
    <row r="432" spans="1:32">
      <c r="A432" s="18">
        <v>421</v>
      </c>
      <c r="B432" s="19"/>
      <c r="C432" s="19"/>
      <c r="D432" s="19"/>
      <c r="E432" s="22"/>
      <c r="F432" s="20"/>
      <c r="G432" s="20"/>
      <c r="H432" s="22"/>
      <c r="I432" s="20"/>
      <c r="J432" s="32"/>
      <c r="K432" s="32"/>
      <c r="L432" s="32"/>
      <c r="M432" s="22"/>
      <c r="N432" s="62"/>
      <c r="O432" s="140" t="str">
        <f>IF($N432="Complete",IF(NOT(ISBLANK(J432)),VLOOKUP(J432,'2D.Report SMS TYN'!$D$5:$J$1005,7,FALSE),""),"")</f>
        <v/>
      </c>
      <c r="P432" s="140" t="str">
        <f>IF($N432="Complete",IF(NOT(ISBLANK(K432)),VLOOKUP(K432,'2D.Report SMS TYN'!$D$5:$J$1005,7,FALSE),""),"")</f>
        <v/>
      </c>
      <c r="Q432" s="140" t="str">
        <f>IF($N432="Complete",IF(NOT(ISBLANK(L432)),VLOOKUP(L432,'2D.Report SMS TYN'!$D$5:$J$1005,7,FALSE),""),"")</f>
        <v/>
      </c>
      <c r="R432" s="140" t="str">
        <f>IF(N432="Complete",IF(COUNTIF($J$12:$J432,$J432)+COUNTIF($K$12:$K432,$J432)+COUNTIF($L$12:$L432,$J432)&gt;1,"Data Duplicate",""),"")</f>
        <v/>
      </c>
      <c r="S432" s="140" t="str">
        <f>IF($N432="Complete",VLOOKUP($B432,'2C.Report TOS PostCall'!$B$2:$U$842,2,FALSE)," ")</f>
        <v xml:space="preserve"> </v>
      </c>
      <c r="T432" s="140" t="str">
        <f>IF($N432="Complete",VLOOKUP($B432,'2C.Report TOS PostCall'!$B$2:$U$842,4,FALSE)," ")</f>
        <v xml:space="preserve"> </v>
      </c>
      <c r="U432" s="140" t="str">
        <f>IF($N432="Complete",VLOOKUP($B432,'2C.Report TOS PostCall'!$B$2:$U$842,7,FALSE)," ")</f>
        <v xml:space="preserve"> </v>
      </c>
      <c r="V432" s="140" t="str">
        <f>IF($N432="Complete",VLOOKUP($B432,'2C.Report TOS PostCall'!$B$2:$U$842,5,FALSE)," ")</f>
        <v xml:space="preserve"> </v>
      </c>
      <c r="W432" s="140" t="str">
        <f>IF($N432="Complete",VLOOKUP($B432,'2C.Report TOS PostCall'!$B$2:$U$842,6,FALSE)," ")</f>
        <v xml:space="preserve"> </v>
      </c>
      <c r="X432" s="140" t="str">
        <f>IF($N432="Complete",VLOOKUP($B432,'2C.Report TOS PostCall'!$B$2:$U$842,8,FALSE)," ")</f>
        <v xml:space="preserve"> </v>
      </c>
      <c r="Y432" s="140" t="str">
        <f>IF($N432="Complete",VLOOKUP($B432,'2C.Report TOS PostCall'!$B$2:$U$842,9,FALSE)," ")</f>
        <v xml:space="preserve"> </v>
      </c>
      <c r="Z432" s="140" t="str">
        <f>IF($N432="Complete",VLOOKUP($B432,'2C.Report TOS PostCall'!$B$2:$U$842,11,FALSE)," ")</f>
        <v xml:space="preserve"> </v>
      </c>
      <c r="AA432" s="140" t="str">
        <f>IF($N432="Complete",VLOOKUP($B432,'2C.Report TOS PostCall'!$B$2:$U$842,12,FALSE)," ")</f>
        <v xml:space="preserve"> </v>
      </c>
      <c r="AB432" s="140" t="str">
        <f>IF($N432="Complete",VLOOKUP($B432,'2C.Report TOS PostCall'!$B$2:$U$842,13,FALSE)," ")</f>
        <v xml:space="preserve"> </v>
      </c>
      <c r="AC432" s="140" t="str">
        <f>IF($N432="Complete",VLOOKUP($B432,'2C.Report TOS PostCall'!$B$2:$U$842,14,FALSE)," ")</f>
        <v xml:space="preserve"> </v>
      </c>
      <c r="AD432" s="140" t="str">
        <f>IF($N432="Complete",VLOOKUP($B432,'2C.Report TOS PostCall'!$B$2:$U$842,16,FALSE)," ")</f>
        <v xml:space="preserve"> </v>
      </c>
      <c r="AE432" s="140" t="str">
        <f>IF($N432="Complete",VLOOKUP($B432,'2C.Report TOS PostCall'!$B$2:$U$842,15,FALSE)," ")</f>
        <v xml:space="preserve"> </v>
      </c>
      <c r="AF432" s="140" t="str">
        <f>IF($N432="Complete",VLOOKUP($B432,'2C.Report TOS PostCall'!$B$2:$U$842,17,FALSE)," ")</f>
        <v xml:space="preserve"> </v>
      </c>
    </row>
    <row r="433" spans="1:32">
      <c r="A433" s="18">
        <v>422</v>
      </c>
      <c r="B433" s="19"/>
      <c r="C433" s="19"/>
      <c r="D433" s="19"/>
      <c r="E433" s="22"/>
      <c r="F433" s="20"/>
      <c r="G433" s="20"/>
      <c r="H433" s="22"/>
      <c r="I433" s="20"/>
      <c r="J433" s="32"/>
      <c r="K433" s="32"/>
      <c r="L433" s="32"/>
      <c r="M433" s="22"/>
      <c r="N433" s="62"/>
      <c r="O433" s="140" t="str">
        <f>IF($N433="Complete",IF(NOT(ISBLANK(J433)),VLOOKUP(J433,'2D.Report SMS TYN'!$D$5:$J$1005,7,FALSE),""),"")</f>
        <v/>
      </c>
      <c r="P433" s="140" t="str">
        <f>IF($N433="Complete",IF(NOT(ISBLANK(K433)),VLOOKUP(K433,'2D.Report SMS TYN'!$D$5:$J$1005,7,FALSE),""),"")</f>
        <v/>
      </c>
      <c r="Q433" s="140" t="str">
        <f>IF($N433="Complete",IF(NOT(ISBLANK(L433)),VLOOKUP(L433,'2D.Report SMS TYN'!$D$5:$J$1005,7,FALSE),""),"")</f>
        <v/>
      </c>
      <c r="R433" s="140" t="str">
        <f>IF(N433="Complete",IF(COUNTIF($J$12:$J433,$J433)+COUNTIF($K$12:$K433,$J433)+COUNTIF($L$12:$L433,$J433)&gt;1,"Data Duplicate",""),"")</f>
        <v/>
      </c>
      <c r="S433" s="140" t="str">
        <f>IF($N433="Complete",VLOOKUP($B433,'2C.Report TOS PostCall'!$B$2:$U$842,2,FALSE)," ")</f>
        <v xml:space="preserve"> </v>
      </c>
      <c r="T433" s="140" t="str">
        <f>IF($N433="Complete",VLOOKUP($B433,'2C.Report TOS PostCall'!$B$2:$U$842,4,FALSE)," ")</f>
        <v xml:space="preserve"> </v>
      </c>
      <c r="U433" s="140" t="str">
        <f>IF($N433="Complete",VLOOKUP($B433,'2C.Report TOS PostCall'!$B$2:$U$842,7,FALSE)," ")</f>
        <v xml:space="preserve"> </v>
      </c>
      <c r="V433" s="140" t="str">
        <f>IF($N433="Complete",VLOOKUP($B433,'2C.Report TOS PostCall'!$B$2:$U$842,5,FALSE)," ")</f>
        <v xml:space="preserve"> </v>
      </c>
      <c r="W433" s="140" t="str">
        <f>IF($N433="Complete",VLOOKUP($B433,'2C.Report TOS PostCall'!$B$2:$U$842,6,FALSE)," ")</f>
        <v xml:space="preserve"> </v>
      </c>
      <c r="X433" s="140" t="str">
        <f>IF($N433="Complete",VLOOKUP($B433,'2C.Report TOS PostCall'!$B$2:$U$842,8,FALSE)," ")</f>
        <v xml:space="preserve"> </v>
      </c>
      <c r="Y433" s="140" t="str">
        <f>IF($N433="Complete",VLOOKUP($B433,'2C.Report TOS PostCall'!$B$2:$U$842,9,FALSE)," ")</f>
        <v xml:space="preserve"> </v>
      </c>
      <c r="Z433" s="140" t="str">
        <f>IF($N433="Complete",VLOOKUP($B433,'2C.Report TOS PostCall'!$B$2:$U$842,11,FALSE)," ")</f>
        <v xml:space="preserve"> </v>
      </c>
      <c r="AA433" s="140" t="str">
        <f>IF($N433="Complete",VLOOKUP($B433,'2C.Report TOS PostCall'!$B$2:$U$842,12,FALSE)," ")</f>
        <v xml:space="preserve"> </v>
      </c>
      <c r="AB433" s="140" t="str">
        <f>IF($N433="Complete",VLOOKUP($B433,'2C.Report TOS PostCall'!$B$2:$U$842,13,FALSE)," ")</f>
        <v xml:space="preserve"> </v>
      </c>
      <c r="AC433" s="140" t="str">
        <f>IF($N433="Complete",VLOOKUP($B433,'2C.Report TOS PostCall'!$B$2:$U$842,14,FALSE)," ")</f>
        <v xml:space="preserve"> </v>
      </c>
      <c r="AD433" s="140" t="str">
        <f>IF($N433="Complete",VLOOKUP($B433,'2C.Report TOS PostCall'!$B$2:$U$842,16,FALSE)," ")</f>
        <v xml:space="preserve"> </v>
      </c>
      <c r="AE433" s="140" t="str">
        <f>IF($N433="Complete",VLOOKUP($B433,'2C.Report TOS PostCall'!$B$2:$U$842,15,FALSE)," ")</f>
        <v xml:space="preserve"> </v>
      </c>
      <c r="AF433" s="140" t="str">
        <f>IF($N433="Complete",VLOOKUP($B433,'2C.Report TOS PostCall'!$B$2:$U$842,17,FALSE)," ")</f>
        <v xml:space="preserve"> </v>
      </c>
    </row>
    <row r="434" spans="1:32">
      <c r="A434" s="18">
        <v>423</v>
      </c>
      <c r="B434" s="19"/>
      <c r="C434" s="19"/>
      <c r="D434" s="19"/>
      <c r="E434" s="22"/>
      <c r="F434" s="20"/>
      <c r="G434" s="20"/>
      <c r="H434" s="22"/>
      <c r="I434" s="20"/>
      <c r="J434" s="32"/>
      <c r="K434" s="32"/>
      <c r="L434" s="32"/>
      <c r="M434" s="22"/>
      <c r="N434" s="62"/>
      <c r="O434" s="140" t="str">
        <f>IF($N434="Complete",IF(NOT(ISBLANK(J434)),VLOOKUP(J434,'2D.Report SMS TYN'!$D$5:$J$1005,7,FALSE),""),"")</f>
        <v/>
      </c>
      <c r="P434" s="140" t="str">
        <f>IF($N434="Complete",IF(NOT(ISBLANK(K434)),VLOOKUP(K434,'2D.Report SMS TYN'!$D$5:$J$1005,7,FALSE),""),"")</f>
        <v/>
      </c>
      <c r="Q434" s="140" t="str">
        <f>IF($N434="Complete",IF(NOT(ISBLANK(L434)),VLOOKUP(L434,'2D.Report SMS TYN'!$D$5:$J$1005,7,FALSE),""),"")</f>
        <v/>
      </c>
      <c r="R434" s="140" t="str">
        <f>IF(N434="Complete",IF(COUNTIF($J$12:$J434,$J434)+COUNTIF($K$12:$K434,$J434)+COUNTIF($L$12:$L434,$J434)&gt;1,"Data Duplicate",""),"")</f>
        <v/>
      </c>
      <c r="S434" s="140" t="str">
        <f>IF($N434="Complete",VLOOKUP($B434,'2C.Report TOS PostCall'!$B$2:$U$842,2,FALSE)," ")</f>
        <v xml:space="preserve"> </v>
      </c>
      <c r="T434" s="140" t="str">
        <f>IF($N434="Complete",VLOOKUP($B434,'2C.Report TOS PostCall'!$B$2:$U$842,4,FALSE)," ")</f>
        <v xml:space="preserve"> </v>
      </c>
      <c r="U434" s="140" t="str">
        <f>IF($N434="Complete",VLOOKUP($B434,'2C.Report TOS PostCall'!$B$2:$U$842,7,FALSE)," ")</f>
        <v xml:space="preserve"> </v>
      </c>
      <c r="V434" s="140" t="str">
        <f>IF($N434="Complete",VLOOKUP($B434,'2C.Report TOS PostCall'!$B$2:$U$842,5,FALSE)," ")</f>
        <v xml:space="preserve"> </v>
      </c>
      <c r="W434" s="140" t="str">
        <f>IF($N434="Complete",VLOOKUP($B434,'2C.Report TOS PostCall'!$B$2:$U$842,6,FALSE)," ")</f>
        <v xml:space="preserve"> </v>
      </c>
      <c r="X434" s="140" t="str">
        <f>IF($N434="Complete",VLOOKUP($B434,'2C.Report TOS PostCall'!$B$2:$U$842,8,FALSE)," ")</f>
        <v xml:space="preserve"> </v>
      </c>
      <c r="Y434" s="140" t="str">
        <f>IF($N434="Complete",VLOOKUP($B434,'2C.Report TOS PostCall'!$B$2:$U$842,9,FALSE)," ")</f>
        <v xml:space="preserve"> </v>
      </c>
      <c r="Z434" s="140" t="str">
        <f>IF($N434="Complete",VLOOKUP($B434,'2C.Report TOS PostCall'!$B$2:$U$842,11,FALSE)," ")</f>
        <v xml:space="preserve"> </v>
      </c>
      <c r="AA434" s="140" t="str">
        <f>IF($N434="Complete",VLOOKUP($B434,'2C.Report TOS PostCall'!$B$2:$U$842,12,FALSE)," ")</f>
        <v xml:space="preserve"> </v>
      </c>
      <c r="AB434" s="140" t="str">
        <f>IF($N434="Complete",VLOOKUP($B434,'2C.Report TOS PostCall'!$B$2:$U$842,13,FALSE)," ")</f>
        <v xml:space="preserve"> </v>
      </c>
      <c r="AC434" s="140" t="str">
        <f>IF($N434="Complete",VLOOKUP($B434,'2C.Report TOS PostCall'!$B$2:$U$842,14,FALSE)," ")</f>
        <v xml:space="preserve"> </v>
      </c>
      <c r="AD434" s="140" t="str">
        <f>IF($N434="Complete",VLOOKUP($B434,'2C.Report TOS PostCall'!$B$2:$U$842,16,FALSE)," ")</f>
        <v xml:space="preserve"> </v>
      </c>
      <c r="AE434" s="140" t="str">
        <f>IF($N434="Complete",VLOOKUP($B434,'2C.Report TOS PostCall'!$B$2:$U$842,15,FALSE)," ")</f>
        <v xml:space="preserve"> </v>
      </c>
      <c r="AF434" s="140" t="str">
        <f>IF($N434="Complete",VLOOKUP($B434,'2C.Report TOS PostCall'!$B$2:$U$842,17,FALSE)," ")</f>
        <v xml:space="preserve"> </v>
      </c>
    </row>
    <row r="435" spans="1:32">
      <c r="A435" s="18">
        <v>424</v>
      </c>
      <c r="B435" s="19"/>
      <c r="C435" s="19"/>
      <c r="D435" s="19"/>
      <c r="E435" s="22"/>
      <c r="F435" s="20"/>
      <c r="G435" s="20"/>
      <c r="H435" s="22"/>
      <c r="I435" s="20"/>
      <c r="J435" s="32"/>
      <c r="K435" s="32"/>
      <c r="L435" s="32"/>
      <c r="M435" s="22"/>
      <c r="N435" s="62"/>
      <c r="O435" s="140" t="str">
        <f>IF($N435="Complete",IF(NOT(ISBLANK(J435)),VLOOKUP(J435,'2D.Report SMS TYN'!$D$5:$J$1005,7,FALSE),""),"")</f>
        <v/>
      </c>
      <c r="P435" s="140" t="str">
        <f>IF($N435="Complete",IF(NOT(ISBLANK(K435)),VLOOKUP(K435,'2D.Report SMS TYN'!$D$5:$J$1005,7,FALSE),""),"")</f>
        <v/>
      </c>
      <c r="Q435" s="140" t="str">
        <f>IF($N435="Complete",IF(NOT(ISBLANK(L435)),VLOOKUP(L435,'2D.Report SMS TYN'!$D$5:$J$1005,7,FALSE),""),"")</f>
        <v/>
      </c>
      <c r="R435" s="140" t="str">
        <f>IF(N435="Complete",IF(COUNTIF($J$12:$J435,$J435)+COUNTIF($K$12:$K435,$J435)+COUNTIF($L$12:$L435,$J435)&gt;1,"Data Duplicate",""),"")</f>
        <v/>
      </c>
      <c r="S435" s="140" t="str">
        <f>IF($N435="Complete",VLOOKUP($B435,'2C.Report TOS PostCall'!$B$2:$U$842,2,FALSE)," ")</f>
        <v xml:space="preserve"> </v>
      </c>
      <c r="T435" s="140" t="str">
        <f>IF($N435="Complete",VLOOKUP($B435,'2C.Report TOS PostCall'!$B$2:$U$842,4,FALSE)," ")</f>
        <v xml:space="preserve"> </v>
      </c>
      <c r="U435" s="140" t="str">
        <f>IF($N435="Complete",VLOOKUP($B435,'2C.Report TOS PostCall'!$B$2:$U$842,7,FALSE)," ")</f>
        <v xml:space="preserve"> </v>
      </c>
      <c r="V435" s="140" t="str">
        <f>IF($N435="Complete",VLOOKUP($B435,'2C.Report TOS PostCall'!$B$2:$U$842,5,FALSE)," ")</f>
        <v xml:space="preserve"> </v>
      </c>
      <c r="W435" s="140" t="str">
        <f>IF($N435="Complete",VLOOKUP($B435,'2C.Report TOS PostCall'!$B$2:$U$842,6,FALSE)," ")</f>
        <v xml:space="preserve"> </v>
      </c>
      <c r="X435" s="140" t="str">
        <f>IF($N435="Complete",VLOOKUP($B435,'2C.Report TOS PostCall'!$B$2:$U$842,8,FALSE)," ")</f>
        <v xml:space="preserve"> </v>
      </c>
      <c r="Y435" s="140" t="str">
        <f>IF($N435="Complete",VLOOKUP($B435,'2C.Report TOS PostCall'!$B$2:$U$842,9,FALSE)," ")</f>
        <v xml:space="preserve"> </v>
      </c>
      <c r="Z435" s="140" t="str">
        <f>IF($N435="Complete",VLOOKUP($B435,'2C.Report TOS PostCall'!$B$2:$U$842,11,FALSE)," ")</f>
        <v xml:space="preserve"> </v>
      </c>
      <c r="AA435" s="140" t="str">
        <f>IF($N435="Complete",VLOOKUP($B435,'2C.Report TOS PostCall'!$B$2:$U$842,12,FALSE)," ")</f>
        <v xml:space="preserve"> </v>
      </c>
      <c r="AB435" s="140" t="str">
        <f>IF($N435="Complete",VLOOKUP($B435,'2C.Report TOS PostCall'!$B$2:$U$842,13,FALSE)," ")</f>
        <v xml:space="preserve"> </v>
      </c>
      <c r="AC435" s="140" t="str">
        <f>IF($N435="Complete",VLOOKUP($B435,'2C.Report TOS PostCall'!$B$2:$U$842,14,FALSE)," ")</f>
        <v xml:space="preserve"> </v>
      </c>
      <c r="AD435" s="140" t="str">
        <f>IF($N435="Complete",VLOOKUP($B435,'2C.Report TOS PostCall'!$B$2:$U$842,16,FALSE)," ")</f>
        <v xml:space="preserve"> </v>
      </c>
      <c r="AE435" s="140" t="str">
        <f>IF($N435="Complete",VLOOKUP($B435,'2C.Report TOS PostCall'!$B$2:$U$842,15,FALSE)," ")</f>
        <v xml:space="preserve"> </v>
      </c>
      <c r="AF435" s="140" t="str">
        <f>IF($N435="Complete",VLOOKUP($B435,'2C.Report TOS PostCall'!$B$2:$U$842,17,FALSE)," ")</f>
        <v xml:space="preserve"> </v>
      </c>
    </row>
    <row r="436" spans="1:32">
      <c r="A436" s="18">
        <v>425</v>
      </c>
      <c r="B436" s="19"/>
      <c r="C436" s="19"/>
      <c r="D436" s="19"/>
      <c r="E436" s="22"/>
      <c r="F436" s="20"/>
      <c r="G436" s="20"/>
      <c r="H436" s="22"/>
      <c r="I436" s="20"/>
      <c r="J436" s="32"/>
      <c r="K436" s="32"/>
      <c r="L436" s="32"/>
      <c r="M436" s="22"/>
      <c r="N436" s="62"/>
      <c r="O436" s="140" t="str">
        <f>IF($N436="Complete",IF(NOT(ISBLANK(J436)),VLOOKUP(J436,'2D.Report SMS TYN'!$D$5:$J$1005,7,FALSE),""),"")</f>
        <v/>
      </c>
      <c r="P436" s="140" t="str">
        <f>IF($N436="Complete",IF(NOT(ISBLANK(K436)),VLOOKUP(K436,'2D.Report SMS TYN'!$D$5:$J$1005,7,FALSE),""),"")</f>
        <v/>
      </c>
      <c r="Q436" s="140" t="str">
        <f>IF($N436="Complete",IF(NOT(ISBLANK(L436)),VLOOKUP(L436,'2D.Report SMS TYN'!$D$5:$J$1005,7,FALSE),""),"")</f>
        <v/>
      </c>
      <c r="R436" s="140" t="str">
        <f>IF(N436="Complete",IF(COUNTIF($J$12:$J436,$J436)+COUNTIF($K$12:$K436,$J436)+COUNTIF($L$12:$L436,$J436)&gt;1,"Data Duplicate",""),"")</f>
        <v/>
      </c>
      <c r="S436" s="140" t="str">
        <f>IF($N436="Complete",VLOOKUP($B436,'2C.Report TOS PostCall'!$B$2:$U$842,2,FALSE)," ")</f>
        <v xml:space="preserve"> </v>
      </c>
      <c r="T436" s="140" t="str">
        <f>IF($N436="Complete",VLOOKUP($B436,'2C.Report TOS PostCall'!$B$2:$U$842,4,FALSE)," ")</f>
        <v xml:space="preserve"> </v>
      </c>
      <c r="U436" s="140" t="str">
        <f>IF($N436="Complete",VLOOKUP($B436,'2C.Report TOS PostCall'!$B$2:$U$842,7,FALSE)," ")</f>
        <v xml:space="preserve"> </v>
      </c>
      <c r="V436" s="140" t="str">
        <f>IF($N436="Complete",VLOOKUP($B436,'2C.Report TOS PostCall'!$B$2:$U$842,5,FALSE)," ")</f>
        <v xml:space="preserve"> </v>
      </c>
      <c r="W436" s="140" t="str">
        <f>IF($N436="Complete",VLOOKUP($B436,'2C.Report TOS PostCall'!$B$2:$U$842,6,FALSE)," ")</f>
        <v xml:space="preserve"> </v>
      </c>
      <c r="X436" s="140" t="str">
        <f>IF($N436="Complete",VLOOKUP($B436,'2C.Report TOS PostCall'!$B$2:$U$842,8,FALSE)," ")</f>
        <v xml:space="preserve"> </v>
      </c>
      <c r="Y436" s="140" t="str">
        <f>IF($N436="Complete",VLOOKUP($B436,'2C.Report TOS PostCall'!$B$2:$U$842,9,FALSE)," ")</f>
        <v xml:space="preserve"> </v>
      </c>
      <c r="Z436" s="140" t="str">
        <f>IF($N436="Complete",VLOOKUP($B436,'2C.Report TOS PostCall'!$B$2:$U$842,11,FALSE)," ")</f>
        <v xml:space="preserve"> </v>
      </c>
      <c r="AA436" s="140" t="str">
        <f>IF($N436="Complete",VLOOKUP($B436,'2C.Report TOS PostCall'!$B$2:$U$842,12,FALSE)," ")</f>
        <v xml:space="preserve"> </v>
      </c>
      <c r="AB436" s="140" t="str">
        <f>IF($N436="Complete",VLOOKUP($B436,'2C.Report TOS PostCall'!$B$2:$U$842,13,FALSE)," ")</f>
        <v xml:space="preserve"> </v>
      </c>
      <c r="AC436" s="140" t="str">
        <f>IF($N436="Complete",VLOOKUP($B436,'2C.Report TOS PostCall'!$B$2:$U$842,14,FALSE)," ")</f>
        <v xml:space="preserve"> </v>
      </c>
      <c r="AD436" s="140" t="str">
        <f>IF($N436="Complete",VLOOKUP($B436,'2C.Report TOS PostCall'!$B$2:$U$842,16,FALSE)," ")</f>
        <v xml:space="preserve"> </v>
      </c>
      <c r="AE436" s="140" t="str">
        <f>IF($N436="Complete",VLOOKUP($B436,'2C.Report TOS PostCall'!$B$2:$U$842,15,FALSE)," ")</f>
        <v xml:space="preserve"> </v>
      </c>
      <c r="AF436" s="140" t="str">
        <f>IF($N436="Complete",VLOOKUP($B436,'2C.Report TOS PostCall'!$B$2:$U$842,17,FALSE)," ")</f>
        <v xml:space="preserve"> </v>
      </c>
    </row>
    <row r="437" spans="1:32">
      <c r="A437" s="18">
        <v>426</v>
      </c>
      <c r="B437" s="19"/>
      <c r="C437" s="19"/>
      <c r="D437" s="19"/>
      <c r="E437" s="22"/>
      <c r="F437" s="20"/>
      <c r="G437" s="20"/>
      <c r="H437" s="22"/>
      <c r="I437" s="20"/>
      <c r="J437" s="32"/>
      <c r="K437" s="32"/>
      <c r="L437" s="32"/>
      <c r="M437" s="22"/>
      <c r="N437" s="62"/>
      <c r="O437" s="140" t="str">
        <f>IF($N437="Complete",IF(NOT(ISBLANK(J437)),VLOOKUP(J437,'2D.Report SMS TYN'!$D$5:$J$1005,7,FALSE),""),"")</f>
        <v/>
      </c>
      <c r="P437" s="140" t="str">
        <f>IF($N437="Complete",IF(NOT(ISBLANK(K437)),VLOOKUP(K437,'2D.Report SMS TYN'!$D$5:$J$1005,7,FALSE),""),"")</f>
        <v/>
      </c>
      <c r="Q437" s="140" t="str">
        <f>IF($N437="Complete",IF(NOT(ISBLANK(L437)),VLOOKUP(L437,'2D.Report SMS TYN'!$D$5:$J$1005,7,FALSE),""),"")</f>
        <v/>
      </c>
      <c r="R437" s="140" t="str">
        <f>IF(N437="Complete",IF(COUNTIF($J$12:$J437,$J437)+COUNTIF($K$12:$K437,$J437)+COUNTIF($L$12:$L437,$J437)&gt;1,"Data Duplicate",""),"")</f>
        <v/>
      </c>
      <c r="S437" s="140" t="str">
        <f>IF($N437="Complete",VLOOKUP($B437,'2C.Report TOS PostCall'!$B$2:$U$842,2,FALSE)," ")</f>
        <v xml:space="preserve"> </v>
      </c>
      <c r="T437" s="140" t="str">
        <f>IF($N437="Complete",VLOOKUP($B437,'2C.Report TOS PostCall'!$B$2:$U$842,4,FALSE)," ")</f>
        <v xml:space="preserve"> </v>
      </c>
      <c r="U437" s="140" t="str">
        <f>IF($N437="Complete",VLOOKUP($B437,'2C.Report TOS PostCall'!$B$2:$U$842,7,FALSE)," ")</f>
        <v xml:space="preserve"> </v>
      </c>
      <c r="V437" s="140" t="str">
        <f>IF($N437="Complete",VLOOKUP($B437,'2C.Report TOS PostCall'!$B$2:$U$842,5,FALSE)," ")</f>
        <v xml:space="preserve"> </v>
      </c>
      <c r="W437" s="140" t="str">
        <f>IF($N437="Complete",VLOOKUP($B437,'2C.Report TOS PostCall'!$B$2:$U$842,6,FALSE)," ")</f>
        <v xml:space="preserve"> </v>
      </c>
      <c r="X437" s="140" t="str">
        <f>IF($N437="Complete",VLOOKUP($B437,'2C.Report TOS PostCall'!$B$2:$U$842,8,FALSE)," ")</f>
        <v xml:space="preserve"> </v>
      </c>
      <c r="Y437" s="140" t="str">
        <f>IF($N437="Complete",VLOOKUP($B437,'2C.Report TOS PostCall'!$B$2:$U$842,9,FALSE)," ")</f>
        <v xml:space="preserve"> </v>
      </c>
      <c r="Z437" s="140" t="str">
        <f>IF($N437="Complete",VLOOKUP($B437,'2C.Report TOS PostCall'!$B$2:$U$842,11,FALSE)," ")</f>
        <v xml:space="preserve"> </v>
      </c>
      <c r="AA437" s="140" t="str">
        <f>IF($N437="Complete",VLOOKUP($B437,'2C.Report TOS PostCall'!$B$2:$U$842,12,FALSE)," ")</f>
        <v xml:space="preserve"> </v>
      </c>
      <c r="AB437" s="140" t="str">
        <f>IF($N437="Complete",VLOOKUP($B437,'2C.Report TOS PostCall'!$B$2:$U$842,13,FALSE)," ")</f>
        <v xml:space="preserve"> </v>
      </c>
      <c r="AC437" s="140" t="str">
        <f>IF($N437="Complete",VLOOKUP($B437,'2C.Report TOS PostCall'!$B$2:$U$842,14,FALSE)," ")</f>
        <v xml:space="preserve"> </v>
      </c>
      <c r="AD437" s="140" t="str">
        <f>IF($N437="Complete",VLOOKUP($B437,'2C.Report TOS PostCall'!$B$2:$U$842,16,FALSE)," ")</f>
        <v xml:space="preserve"> </v>
      </c>
      <c r="AE437" s="140" t="str">
        <f>IF($N437="Complete",VLOOKUP($B437,'2C.Report TOS PostCall'!$B$2:$U$842,15,FALSE)," ")</f>
        <v xml:space="preserve"> </v>
      </c>
      <c r="AF437" s="140" t="str">
        <f>IF($N437="Complete",VLOOKUP($B437,'2C.Report TOS PostCall'!$B$2:$U$842,17,FALSE)," ")</f>
        <v xml:space="preserve"> </v>
      </c>
    </row>
    <row r="438" spans="1:32">
      <c r="A438" s="18">
        <v>427</v>
      </c>
      <c r="B438" s="19"/>
      <c r="C438" s="19"/>
      <c r="D438" s="19"/>
      <c r="E438" s="22"/>
      <c r="F438" s="20"/>
      <c r="G438" s="20"/>
      <c r="H438" s="22"/>
      <c r="I438" s="20"/>
      <c r="J438" s="32"/>
      <c r="K438" s="32"/>
      <c r="L438" s="32"/>
      <c r="M438" s="22"/>
      <c r="N438" s="62"/>
      <c r="O438" s="140" t="str">
        <f>IF($N438="Complete",IF(NOT(ISBLANK(J438)),VLOOKUP(J438,'2D.Report SMS TYN'!$D$5:$J$1005,7,FALSE),""),"")</f>
        <v/>
      </c>
      <c r="P438" s="140" t="str">
        <f>IF($N438="Complete",IF(NOT(ISBLANK(K438)),VLOOKUP(K438,'2D.Report SMS TYN'!$D$5:$J$1005,7,FALSE),""),"")</f>
        <v/>
      </c>
      <c r="Q438" s="140" t="str">
        <f>IF($N438="Complete",IF(NOT(ISBLANK(L438)),VLOOKUP(L438,'2D.Report SMS TYN'!$D$5:$J$1005,7,FALSE),""),"")</f>
        <v/>
      </c>
      <c r="R438" s="140" t="str">
        <f>IF(N438="Complete",IF(COUNTIF($J$12:$J438,$J438)+COUNTIF($K$12:$K438,$J438)+COUNTIF($L$12:$L438,$J438)&gt;1,"Data Duplicate",""),"")</f>
        <v/>
      </c>
      <c r="S438" s="140" t="str">
        <f>IF($N438="Complete",VLOOKUP($B438,'2C.Report TOS PostCall'!$B$2:$U$842,2,FALSE)," ")</f>
        <v xml:space="preserve"> </v>
      </c>
      <c r="T438" s="140" t="str">
        <f>IF($N438="Complete",VLOOKUP($B438,'2C.Report TOS PostCall'!$B$2:$U$842,4,FALSE)," ")</f>
        <v xml:space="preserve"> </v>
      </c>
      <c r="U438" s="140" t="str">
        <f>IF($N438="Complete",VLOOKUP($B438,'2C.Report TOS PostCall'!$B$2:$U$842,7,FALSE)," ")</f>
        <v xml:space="preserve"> </v>
      </c>
      <c r="V438" s="140" t="str">
        <f>IF($N438="Complete",VLOOKUP($B438,'2C.Report TOS PostCall'!$B$2:$U$842,5,FALSE)," ")</f>
        <v xml:space="preserve"> </v>
      </c>
      <c r="W438" s="140" t="str">
        <f>IF($N438="Complete",VLOOKUP($B438,'2C.Report TOS PostCall'!$B$2:$U$842,6,FALSE)," ")</f>
        <v xml:space="preserve"> </v>
      </c>
      <c r="X438" s="140" t="str">
        <f>IF($N438="Complete",VLOOKUP($B438,'2C.Report TOS PostCall'!$B$2:$U$842,8,FALSE)," ")</f>
        <v xml:space="preserve"> </v>
      </c>
      <c r="Y438" s="140" t="str">
        <f>IF($N438="Complete",VLOOKUP($B438,'2C.Report TOS PostCall'!$B$2:$U$842,9,FALSE)," ")</f>
        <v xml:space="preserve"> </v>
      </c>
      <c r="Z438" s="140" t="str">
        <f>IF($N438="Complete",VLOOKUP($B438,'2C.Report TOS PostCall'!$B$2:$U$842,11,FALSE)," ")</f>
        <v xml:space="preserve"> </v>
      </c>
      <c r="AA438" s="140" t="str">
        <f>IF($N438="Complete",VLOOKUP($B438,'2C.Report TOS PostCall'!$B$2:$U$842,12,FALSE)," ")</f>
        <v xml:space="preserve"> </v>
      </c>
      <c r="AB438" s="140" t="str">
        <f>IF($N438="Complete",VLOOKUP($B438,'2C.Report TOS PostCall'!$B$2:$U$842,13,FALSE)," ")</f>
        <v xml:space="preserve"> </v>
      </c>
      <c r="AC438" s="140" t="str">
        <f>IF($N438="Complete",VLOOKUP($B438,'2C.Report TOS PostCall'!$B$2:$U$842,14,FALSE)," ")</f>
        <v xml:space="preserve"> </v>
      </c>
      <c r="AD438" s="140" t="str">
        <f>IF($N438="Complete",VLOOKUP($B438,'2C.Report TOS PostCall'!$B$2:$U$842,16,FALSE)," ")</f>
        <v xml:space="preserve"> </v>
      </c>
      <c r="AE438" s="140" t="str">
        <f>IF($N438="Complete",VLOOKUP($B438,'2C.Report TOS PostCall'!$B$2:$U$842,15,FALSE)," ")</f>
        <v xml:space="preserve"> </v>
      </c>
      <c r="AF438" s="140" t="str">
        <f>IF($N438="Complete",VLOOKUP($B438,'2C.Report TOS PostCall'!$B$2:$U$842,17,FALSE)," ")</f>
        <v xml:space="preserve"> </v>
      </c>
    </row>
    <row r="439" spans="1:32">
      <c r="A439" s="18">
        <v>428</v>
      </c>
      <c r="B439" s="19"/>
      <c r="C439" s="19"/>
      <c r="D439" s="19"/>
      <c r="E439" s="22"/>
      <c r="F439" s="20"/>
      <c r="G439" s="20"/>
      <c r="H439" s="22"/>
      <c r="I439" s="20"/>
      <c r="J439" s="32"/>
      <c r="K439" s="32"/>
      <c r="L439" s="32"/>
      <c r="M439" s="22"/>
      <c r="N439" s="62"/>
      <c r="O439" s="140" t="str">
        <f>IF($N439="Complete",IF(NOT(ISBLANK(J439)),VLOOKUP(J439,'2D.Report SMS TYN'!$D$5:$J$1005,7,FALSE),""),"")</f>
        <v/>
      </c>
      <c r="P439" s="140" t="str">
        <f>IF($N439="Complete",IF(NOT(ISBLANK(K439)),VLOOKUP(K439,'2D.Report SMS TYN'!$D$5:$J$1005,7,FALSE),""),"")</f>
        <v/>
      </c>
      <c r="Q439" s="140" t="str">
        <f>IF($N439="Complete",IF(NOT(ISBLANK(L439)),VLOOKUP(L439,'2D.Report SMS TYN'!$D$5:$J$1005,7,FALSE),""),"")</f>
        <v/>
      </c>
      <c r="R439" s="140" t="str">
        <f>IF(N439="Complete",IF(COUNTIF($J$12:$J439,$J439)+COUNTIF($K$12:$K439,$J439)+COUNTIF($L$12:$L439,$J439)&gt;1,"Data Duplicate",""),"")</f>
        <v/>
      </c>
      <c r="S439" s="140" t="str">
        <f>IF($N439="Complete",VLOOKUP($B439,'2C.Report TOS PostCall'!$B$2:$U$842,2,FALSE)," ")</f>
        <v xml:space="preserve"> </v>
      </c>
      <c r="T439" s="140" t="str">
        <f>IF($N439="Complete",VLOOKUP($B439,'2C.Report TOS PostCall'!$B$2:$U$842,4,FALSE)," ")</f>
        <v xml:space="preserve"> </v>
      </c>
      <c r="U439" s="140" t="str">
        <f>IF($N439="Complete",VLOOKUP($B439,'2C.Report TOS PostCall'!$B$2:$U$842,7,FALSE)," ")</f>
        <v xml:space="preserve"> </v>
      </c>
      <c r="V439" s="140" t="str">
        <f>IF($N439="Complete",VLOOKUP($B439,'2C.Report TOS PostCall'!$B$2:$U$842,5,FALSE)," ")</f>
        <v xml:space="preserve"> </v>
      </c>
      <c r="W439" s="140" t="str">
        <f>IF($N439="Complete",VLOOKUP($B439,'2C.Report TOS PostCall'!$B$2:$U$842,6,FALSE)," ")</f>
        <v xml:space="preserve"> </v>
      </c>
      <c r="X439" s="140" t="str">
        <f>IF($N439="Complete",VLOOKUP($B439,'2C.Report TOS PostCall'!$B$2:$U$842,8,FALSE)," ")</f>
        <v xml:space="preserve"> </v>
      </c>
      <c r="Y439" s="140" t="str">
        <f>IF($N439="Complete",VLOOKUP($B439,'2C.Report TOS PostCall'!$B$2:$U$842,9,FALSE)," ")</f>
        <v xml:space="preserve"> </v>
      </c>
      <c r="Z439" s="140" t="str">
        <f>IF($N439="Complete",VLOOKUP($B439,'2C.Report TOS PostCall'!$B$2:$U$842,11,FALSE)," ")</f>
        <v xml:space="preserve"> </v>
      </c>
      <c r="AA439" s="140" t="str">
        <f>IF($N439="Complete",VLOOKUP($B439,'2C.Report TOS PostCall'!$B$2:$U$842,12,FALSE)," ")</f>
        <v xml:space="preserve"> </v>
      </c>
      <c r="AB439" s="140" t="str">
        <f>IF($N439="Complete",VLOOKUP($B439,'2C.Report TOS PostCall'!$B$2:$U$842,13,FALSE)," ")</f>
        <v xml:space="preserve"> </v>
      </c>
      <c r="AC439" s="140" t="str">
        <f>IF($N439="Complete",VLOOKUP($B439,'2C.Report TOS PostCall'!$B$2:$U$842,14,FALSE)," ")</f>
        <v xml:space="preserve"> </v>
      </c>
      <c r="AD439" s="140" t="str">
        <f>IF($N439="Complete",VLOOKUP($B439,'2C.Report TOS PostCall'!$B$2:$U$842,16,FALSE)," ")</f>
        <v xml:space="preserve"> </v>
      </c>
      <c r="AE439" s="140" t="str">
        <f>IF($N439="Complete",VLOOKUP($B439,'2C.Report TOS PostCall'!$B$2:$U$842,15,FALSE)," ")</f>
        <v xml:space="preserve"> </v>
      </c>
      <c r="AF439" s="140" t="str">
        <f>IF($N439="Complete",VLOOKUP($B439,'2C.Report TOS PostCall'!$B$2:$U$842,17,FALSE)," ")</f>
        <v xml:space="preserve"> </v>
      </c>
    </row>
    <row r="440" spans="1:32">
      <c r="A440" s="18">
        <v>429</v>
      </c>
      <c r="B440" s="19"/>
      <c r="C440" s="19"/>
      <c r="D440" s="19"/>
      <c r="E440" s="22"/>
      <c r="F440" s="20"/>
      <c r="G440" s="20"/>
      <c r="H440" s="22"/>
      <c r="I440" s="20"/>
      <c r="J440" s="32"/>
      <c r="K440" s="32"/>
      <c r="L440" s="32"/>
      <c r="M440" s="22"/>
      <c r="N440" s="62"/>
      <c r="O440" s="140" t="str">
        <f>IF($N440="Complete",IF(NOT(ISBLANK(J440)),VLOOKUP(J440,'2D.Report SMS TYN'!$D$5:$J$1005,7,FALSE),""),"")</f>
        <v/>
      </c>
      <c r="P440" s="140" t="str">
        <f>IF($N440="Complete",IF(NOT(ISBLANK(K440)),VLOOKUP(K440,'2D.Report SMS TYN'!$D$5:$J$1005,7,FALSE),""),"")</f>
        <v/>
      </c>
      <c r="Q440" s="140" t="str">
        <f>IF($N440="Complete",IF(NOT(ISBLANK(L440)),VLOOKUP(L440,'2D.Report SMS TYN'!$D$5:$J$1005,7,FALSE),""),"")</f>
        <v/>
      </c>
      <c r="R440" s="140" t="str">
        <f>IF(N440="Complete",IF(COUNTIF($J$12:$J440,$J440)+COUNTIF($K$12:$K440,$J440)+COUNTIF($L$12:$L440,$J440)&gt;1,"Data Duplicate",""),"")</f>
        <v/>
      </c>
      <c r="S440" s="140" t="str">
        <f>IF($N440="Complete",VLOOKUP($B440,'2C.Report TOS PostCall'!$B$2:$U$842,2,FALSE)," ")</f>
        <v xml:space="preserve"> </v>
      </c>
      <c r="T440" s="140" t="str">
        <f>IF($N440="Complete",VLOOKUP($B440,'2C.Report TOS PostCall'!$B$2:$U$842,4,FALSE)," ")</f>
        <v xml:space="preserve"> </v>
      </c>
      <c r="U440" s="140" t="str">
        <f>IF($N440="Complete",VLOOKUP($B440,'2C.Report TOS PostCall'!$B$2:$U$842,7,FALSE)," ")</f>
        <v xml:space="preserve"> </v>
      </c>
      <c r="V440" s="140" t="str">
        <f>IF($N440="Complete",VLOOKUP($B440,'2C.Report TOS PostCall'!$B$2:$U$842,5,FALSE)," ")</f>
        <v xml:space="preserve"> </v>
      </c>
      <c r="W440" s="140" t="str">
        <f>IF($N440="Complete",VLOOKUP($B440,'2C.Report TOS PostCall'!$B$2:$U$842,6,FALSE)," ")</f>
        <v xml:space="preserve"> </v>
      </c>
      <c r="X440" s="140" t="str">
        <f>IF($N440="Complete",VLOOKUP($B440,'2C.Report TOS PostCall'!$B$2:$U$842,8,FALSE)," ")</f>
        <v xml:space="preserve"> </v>
      </c>
      <c r="Y440" s="140" t="str">
        <f>IF($N440="Complete",VLOOKUP($B440,'2C.Report TOS PostCall'!$B$2:$U$842,9,FALSE)," ")</f>
        <v xml:space="preserve"> </v>
      </c>
      <c r="Z440" s="140" t="str">
        <f>IF($N440="Complete",VLOOKUP($B440,'2C.Report TOS PostCall'!$B$2:$U$842,11,FALSE)," ")</f>
        <v xml:space="preserve"> </v>
      </c>
      <c r="AA440" s="140" t="str">
        <f>IF($N440="Complete",VLOOKUP($B440,'2C.Report TOS PostCall'!$B$2:$U$842,12,FALSE)," ")</f>
        <v xml:space="preserve"> </v>
      </c>
      <c r="AB440" s="140" t="str">
        <f>IF($N440="Complete",VLOOKUP($B440,'2C.Report TOS PostCall'!$B$2:$U$842,13,FALSE)," ")</f>
        <v xml:space="preserve"> </v>
      </c>
      <c r="AC440" s="140" t="str">
        <f>IF($N440="Complete",VLOOKUP($B440,'2C.Report TOS PostCall'!$B$2:$U$842,14,FALSE)," ")</f>
        <v xml:space="preserve"> </v>
      </c>
      <c r="AD440" s="140" t="str">
        <f>IF($N440="Complete",VLOOKUP($B440,'2C.Report TOS PostCall'!$B$2:$U$842,16,FALSE)," ")</f>
        <v xml:space="preserve"> </v>
      </c>
      <c r="AE440" s="140" t="str">
        <f>IF($N440="Complete",VLOOKUP($B440,'2C.Report TOS PostCall'!$B$2:$U$842,15,FALSE)," ")</f>
        <v xml:space="preserve"> </v>
      </c>
      <c r="AF440" s="140" t="str">
        <f>IF($N440="Complete",VLOOKUP($B440,'2C.Report TOS PostCall'!$B$2:$U$842,17,FALSE)," ")</f>
        <v xml:space="preserve"> </v>
      </c>
    </row>
    <row r="441" spans="1:32">
      <c r="A441" s="18">
        <v>430</v>
      </c>
      <c r="B441" s="19"/>
      <c r="C441" s="19"/>
      <c r="D441" s="19"/>
      <c r="E441" s="22"/>
      <c r="F441" s="20"/>
      <c r="G441" s="20"/>
      <c r="H441" s="22"/>
      <c r="I441" s="20"/>
      <c r="J441" s="32"/>
      <c r="K441" s="32"/>
      <c r="L441" s="32"/>
      <c r="M441" s="22"/>
      <c r="N441" s="62"/>
      <c r="O441" s="140" t="str">
        <f>IF($N441="Complete",IF(NOT(ISBLANK(J441)),VLOOKUP(J441,'2D.Report SMS TYN'!$D$5:$J$1005,7,FALSE),""),"")</f>
        <v/>
      </c>
      <c r="P441" s="140" t="str">
        <f>IF($N441="Complete",IF(NOT(ISBLANK(K441)),VLOOKUP(K441,'2D.Report SMS TYN'!$D$5:$J$1005,7,FALSE),""),"")</f>
        <v/>
      </c>
      <c r="Q441" s="140" t="str">
        <f>IF($N441="Complete",IF(NOT(ISBLANK(L441)),VLOOKUP(L441,'2D.Report SMS TYN'!$D$5:$J$1005,7,FALSE),""),"")</f>
        <v/>
      </c>
      <c r="R441" s="140" t="str">
        <f>IF(N441="Complete",IF(COUNTIF($J$12:$J441,$J441)+COUNTIF($K$12:$K441,$J441)+COUNTIF($L$12:$L441,$J441)&gt;1,"Data Duplicate",""),"")</f>
        <v/>
      </c>
      <c r="S441" s="140" t="str">
        <f>IF($N441="Complete",VLOOKUP($B441,'2C.Report TOS PostCall'!$B$2:$U$842,2,FALSE)," ")</f>
        <v xml:space="preserve"> </v>
      </c>
      <c r="T441" s="140" t="str">
        <f>IF($N441="Complete",VLOOKUP($B441,'2C.Report TOS PostCall'!$B$2:$U$842,4,FALSE)," ")</f>
        <v xml:space="preserve"> </v>
      </c>
      <c r="U441" s="140" t="str">
        <f>IF($N441="Complete",VLOOKUP($B441,'2C.Report TOS PostCall'!$B$2:$U$842,7,FALSE)," ")</f>
        <v xml:space="preserve"> </v>
      </c>
      <c r="V441" s="140" t="str">
        <f>IF($N441="Complete",VLOOKUP($B441,'2C.Report TOS PostCall'!$B$2:$U$842,5,FALSE)," ")</f>
        <v xml:space="preserve"> </v>
      </c>
      <c r="W441" s="140" t="str">
        <f>IF($N441="Complete",VLOOKUP($B441,'2C.Report TOS PostCall'!$B$2:$U$842,6,FALSE)," ")</f>
        <v xml:space="preserve"> </v>
      </c>
      <c r="X441" s="140" t="str">
        <f>IF($N441="Complete",VLOOKUP($B441,'2C.Report TOS PostCall'!$B$2:$U$842,8,FALSE)," ")</f>
        <v xml:space="preserve"> </v>
      </c>
      <c r="Y441" s="140" t="str">
        <f>IF($N441="Complete",VLOOKUP($B441,'2C.Report TOS PostCall'!$B$2:$U$842,9,FALSE)," ")</f>
        <v xml:space="preserve"> </v>
      </c>
      <c r="Z441" s="140" t="str">
        <f>IF($N441="Complete",VLOOKUP($B441,'2C.Report TOS PostCall'!$B$2:$U$842,11,FALSE)," ")</f>
        <v xml:space="preserve"> </v>
      </c>
      <c r="AA441" s="140" t="str">
        <f>IF($N441="Complete",VLOOKUP($B441,'2C.Report TOS PostCall'!$B$2:$U$842,12,FALSE)," ")</f>
        <v xml:space="preserve"> </v>
      </c>
      <c r="AB441" s="140" t="str">
        <f>IF($N441="Complete",VLOOKUP($B441,'2C.Report TOS PostCall'!$B$2:$U$842,13,FALSE)," ")</f>
        <v xml:space="preserve"> </v>
      </c>
      <c r="AC441" s="140" t="str">
        <f>IF($N441="Complete",VLOOKUP($B441,'2C.Report TOS PostCall'!$B$2:$U$842,14,FALSE)," ")</f>
        <v xml:space="preserve"> </v>
      </c>
      <c r="AD441" s="140" t="str">
        <f>IF($N441="Complete",VLOOKUP($B441,'2C.Report TOS PostCall'!$B$2:$U$842,16,FALSE)," ")</f>
        <v xml:space="preserve"> </v>
      </c>
      <c r="AE441" s="140" t="str">
        <f>IF($N441="Complete",VLOOKUP($B441,'2C.Report TOS PostCall'!$B$2:$U$842,15,FALSE)," ")</f>
        <v xml:space="preserve"> </v>
      </c>
      <c r="AF441" s="140" t="str">
        <f>IF($N441="Complete",VLOOKUP($B441,'2C.Report TOS PostCall'!$B$2:$U$842,17,FALSE)," ")</f>
        <v xml:space="preserve"> </v>
      </c>
    </row>
    <row r="442" spans="1:32">
      <c r="A442" s="18">
        <v>431</v>
      </c>
      <c r="B442" s="19"/>
      <c r="C442" s="19"/>
      <c r="D442" s="19"/>
      <c r="E442" s="22"/>
      <c r="F442" s="20"/>
      <c r="G442" s="20"/>
      <c r="H442" s="22"/>
      <c r="I442" s="20"/>
      <c r="J442" s="32"/>
      <c r="K442" s="32"/>
      <c r="L442" s="32"/>
      <c r="M442" s="22"/>
      <c r="N442" s="62"/>
      <c r="O442" s="140" t="str">
        <f>IF($N442="Complete",IF(NOT(ISBLANK(J442)),VLOOKUP(J442,'2D.Report SMS TYN'!$D$5:$J$1005,7,FALSE),""),"")</f>
        <v/>
      </c>
      <c r="P442" s="140" t="str">
        <f>IF($N442="Complete",IF(NOT(ISBLANK(K442)),VLOOKUP(K442,'2D.Report SMS TYN'!$D$5:$J$1005,7,FALSE),""),"")</f>
        <v/>
      </c>
      <c r="Q442" s="140" t="str">
        <f>IF($N442="Complete",IF(NOT(ISBLANK(L442)),VLOOKUP(L442,'2D.Report SMS TYN'!$D$5:$J$1005,7,FALSE),""),"")</f>
        <v/>
      </c>
      <c r="R442" s="140" t="str">
        <f>IF(N442="Complete",IF(COUNTIF($J$12:$J442,$J442)+COUNTIF($K$12:$K442,$J442)+COUNTIF($L$12:$L442,$J442)&gt;1,"Data Duplicate",""),"")</f>
        <v/>
      </c>
      <c r="S442" s="140" t="str">
        <f>IF($N442="Complete",VLOOKUP($B442,'2C.Report TOS PostCall'!$B$2:$U$842,2,FALSE)," ")</f>
        <v xml:space="preserve"> </v>
      </c>
      <c r="T442" s="140" t="str">
        <f>IF($N442="Complete",VLOOKUP($B442,'2C.Report TOS PostCall'!$B$2:$U$842,4,FALSE)," ")</f>
        <v xml:space="preserve"> </v>
      </c>
      <c r="U442" s="140" t="str">
        <f>IF($N442="Complete",VLOOKUP($B442,'2C.Report TOS PostCall'!$B$2:$U$842,7,FALSE)," ")</f>
        <v xml:space="preserve"> </v>
      </c>
      <c r="V442" s="140" t="str">
        <f>IF($N442="Complete",VLOOKUP($B442,'2C.Report TOS PostCall'!$B$2:$U$842,5,FALSE)," ")</f>
        <v xml:space="preserve"> </v>
      </c>
      <c r="W442" s="140" t="str">
        <f>IF($N442="Complete",VLOOKUP($B442,'2C.Report TOS PostCall'!$B$2:$U$842,6,FALSE)," ")</f>
        <v xml:space="preserve"> </v>
      </c>
      <c r="X442" s="140" t="str">
        <f>IF($N442="Complete",VLOOKUP($B442,'2C.Report TOS PostCall'!$B$2:$U$842,8,FALSE)," ")</f>
        <v xml:space="preserve"> </v>
      </c>
      <c r="Y442" s="140" t="str">
        <f>IF($N442="Complete",VLOOKUP($B442,'2C.Report TOS PostCall'!$B$2:$U$842,9,FALSE)," ")</f>
        <v xml:space="preserve"> </v>
      </c>
      <c r="Z442" s="140" t="str">
        <f>IF($N442="Complete",VLOOKUP($B442,'2C.Report TOS PostCall'!$B$2:$U$842,11,FALSE)," ")</f>
        <v xml:space="preserve"> </v>
      </c>
      <c r="AA442" s="140" t="str">
        <f>IF($N442="Complete",VLOOKUP($B442,'2C.Report TOS PostCall'!$B$2:$U$842,12,FALSE)," ")</f>
        <v xml:space="preserve"> </v>
      </c>
      <c r="AB442" s="140" t="str">
        <f>IF($N442="Complete",VLOOKUP($B442,'2C.Report TOS PostCall'!$B$2:$U$842,13,FALSE)," ")</f>
        <v xml:space="preserve"> </v>
      </c>
      <c r="AC442" s="140" t="str">
        <f>IF($N442="Complete",VLOOKUP($B442,'2C.Report TOS PostCall'!$B$2:$U$842,14,FALSE)," ")</f>
        <v xml:space="preserve"> </v>
      </c>
      <c r="AD442" s="140" t="str">
        <f>IF($N442="Complete",VLOOKUP($B442,'2C.Report TOS PostCall'!$B$2:$U$842,16,FALSE)," ")</f>
        <v xml:space="preserve"> </v>
      </c>
      <c r="AE442" s="140" t="str">
        <f>IF($N442="Complete",VLOOKUP($B442,'2C.Report TOS PostCall'!$B$2:$U$842,15,FALSE)," ")</f>
        <v xml:space="preserve"> </v>
      </c>
      <c r="AF442" s="140" t="str">
        <f>IF($N442="Complete",VLOOKUP($B442,'2C.Report TOS PostCall'!$B$2:$U$842,17,FALSE)," ")</f>
        <v xml:space="preserve"> </v>
      </c>
    </row>
    <row r="443" spans="1:32">
      <c r="A443" s="18">
        <v>432</v>
      </c>
      <c r="B443" s="19"/>
      <c r="C443" s="19"/>
      <c r="D443" s="19"/>
      <c r="E443" s="22"/>
      <c r="F443" s="20"/>
      <c r="G443" s="20"/>
      <c r="H443" s="22"/>
      <c r="I443" s="20"/>
      <c r="J443" s="32"/>
      <c r="K443" s="32"/>
      <c r="L443" s="32"/>
      <c r="M443" s="22"/>
      <c r="N443" s="62"/>
      <c r="O443" s="140" t="str">
        <f>IF($N443="Complete",IF(NOT(ISBLANK(J443)),VLOOKUP(J443,'2D.Report SMS TYN'!$D$5:$J$1005,7,FALSE),""),"")</f>
        <v/>
      </c>
      <c r="P443" s="140" t="str">
        <f>IF($N443="Complete",IF(NOT(ISBLANK(K443)),VLOOKUP(K443,'2D.Report SMS TYN'!$D$5:$J$1005,7,FALSE),""),"")</f>
        <v/>
      </c>
      <c r="Q443" s="140" t="str">
        <f>IF($N443="Complete",IF(NOT(ISBLANK(L443)),VLOOKUP(L443,'2D.Report SMS TYN'!$D$5:$J$1005,7,FALSE),""),"")</f>
        <v/>
      </c>
      <c r="R443" s="140" t="str">
        <f>IF(N443="Complete",IF(COUNTIF($J$12:$J443,$J443)+COUNTIF($K$12:$K443,$J443)+COUNTIF($L$12:$L443,$J443)&gt;1,"Data Duplicate",""),"")</f>
        <v/>
      </c>
      <c r="S443" s="140" t="str">
        <f>IF($N443="Complete",VLOOKUP($B443,'2C.Report TOS PostCall'!$B$2:$U$842,2,FALSE)," ")</f>
        <v xml:space="preserve"> </v>
      </c>
      <c r="T443" s="140" t="str">
        <f>IF($N443="Complete",VLOOKUP($B443,'2C.Report TOS PostCall'!$B$2:$U$842,4,FALSE)," ")</f>
        <v xml:space="preserve"> </v>
      </c>
      <c r="U443" s="140" t="str">
        <f>IF($N443="Complete",VLOOKUP($B443,'2C.Report TOS PostCall'!$B$2:$U$842,7,FALSE)," ")</f>
        <v xml:space="preserve"> </v>
      </c>
      <c r="V443" s="140" t="str">
        <f>IF($N443="Complete",VLOOKUP($B443,'2C.Report TOS PostCall'!$B$2:$U$842,5,FALSE)," ")</f>
        <v xml:space="preserve"> </v>
      </c>
      <c r="W443" s="140" t="str">
        <f>IF($N443="Complete",VLOOKUP($B443,'2C.Report TOS PostCall'!$B$2:$U$842,6,FALSE)," ")</f>
        <v xml:space="preserve"> </v>
      </c>
      <c r="X443" s="140" t="str">
        <f>IF($N443="Complete",VLOOKUP($B443,'2C.Report TOS PostCall'!$B$2:$U$842,8,FALSE)," ")</f>
        <v xml:space="preserve"> </v>
      </c>
      <c r="Y443" s="140" t="str">
        <f>IF($N443="Complete",VLOOKUP($B443,'2C.Report TOS PostCall'!$B$2:$U$842,9,FALSE)," ")</f>
        <v xml:space="preserve"> </v>
      </c>
      <c r="Z443" s="140" t="str">
        <f>IF($N443="Complete",VLOOKUP($B443,'2C.Report TOS PostCall'!$B$2:$U$842,11,FALSE)," ")</f>
        <v xml:space="preserve"> </v>
      </c>
      <c r="AA443" s="140" t="str">
        <f>IF($N443="Complete",VLOOKUP($B443,'2C.Report TOS PostCall'!$B$2:$U$842,12,FALSE)," ")</f>
        <v xml:space="preserve"> </v>
      </c>
      <c r="AB443" s="140" t="str">
        <f>IF($N443="Complete",VLOOKUP($B443,'2C.Report TOS PostCall'!$B$2:$U$842,13,FALSE)," ")</f>
        <v xml:space="preserve"> </v>
      </c>
      <c r="AC443" s="140" t="str">
        <f>IF($N443="Complete",VLOOKUP($B443,'2C.Report TOS PostCall'!$B$2:$U$842,14,FALSE)," ")</f>
        <v xml:space="preserve"> </v>
      </c>
      <c r="AD443" s="140" t="str">
        <f>IF($N443="Complete",VLOOKUP($B443,'2C.Report TOS PostCall'!$B$2:$U$842,16,FALSE)," ")</f>
        <v xml:space="preserve"> </v>
      </c>
      <c r="AE443" s="140" t="str">
        <f>IF($N443="Complete",VLOOKUP($B443,'2C.Report TOS PostCall'!$B$2:$U$842,15,FALSE)," ")</f>
        <v xml:space="preserve"> </v>
      </c>
      <c r="AF443" s="140" t="str">
        <f>IF($N443="Complete",VLOOKUP($B443,'2C.Report TOS PostCall'!$B$2:$U$842,17,FALSE)," ")</f>
        <v xml:space="preserve"> </v>
      </c>
    </row>
    <row r="444" spans="1:32">
      <c r="A444" s="18">
        <v>433</v>
      </c>
      <c r="B444" s="19"/>
      <c r="C444" s="19"/>
      <c r="D444" s="19"/>
      <c r="E444" s="22"/>
      <c r="F444" s="20"/>
      <c r="G444" s="20"/>
      <c r="H444" s="22"/>
      <c r="I444" s="20"/>
      <c r="J444" s="32"/>
      <c r="K444" s="32"/>
      <c r="L444" s="32"/>
      <c r="M444" s="22"/>
      <c r="N444" s="62"/>
      <c r="O444" s="140" t="str">
        <f>IF($N444="Complete",IF(NOT(ISBLANK(J444)),VLOOKUP(J444,'2D.Report SMS TYN'!$D$5:$J$1005,7,FALSE),""),"")</f>
        <v/>
      </c>
      <c r="P444" s="140" t="str">
        <f>IF($N444="Complete",IF(NOT(ISBLANK(K444)),VLOOKUP(K444,'2D.Report SMS TYN'!$D$5:$J$1005,7,FALSE),""),"")</f>
        <v/>
      </c>
      <c r="Q444" s="140" t="str">
        <f>IF($N444="Complete",IF(NOT(ISBLANK(L444)),VLOOKUP(L444,'2D.Report SMS TYN'!$D$5:$J$1005,7,FALSE),""),"")</f>
        <v/>
      </c>
      <c r="R444" s="140" t="str">
        <f>IF(N444="Complete",IF(COUNTIF($J$12:$J444,$J444)+COUNTIF($K$12:$K444,$J444)+COUNTIF($L$12:$L444,$J444)&gt;1,"Data Duplicate",""),"")</f>
        <v/>
      </c>
      <c r="S444" s="140" t="str">
        <f>IF($N444="Complete",VLOOKUP($B444,'2C.Report TOS PostCall'!$B$2:$U$842,2,FALSE)," ")</f>
        <v xml:space="preserve"> </v>
      </c>
      <c r="T444" s="140" t="str">
        <f>IF($N444="Complete",VLOOKUP($B444,'2C.Report TOS PostCall'!$B$2:$U$842,4,FALSE)," ")</f>
        <v xml:space="preserve"> </v>
      </c>
      <c r="U444" s="140" t="str">
        <f>IF($N444="Complete",VLOOKUP($B444,'2C.Report TOS PostCall'!$B$2:$U$842,7,FALSE)," ")</f>
        <v xml:space="preserve"> </v>
      </c>
      <c r="V444" s="140" t="str">
        <f>IF($N444="Complete",VLOOKUP($B444,'2C.Report TOS PostCall'!$B$2:$U$842,5,FALSE)," ")</f>
        <v xml:space="preserve"> </v>
      </c>
      <c r="W444" s="140" t="str">
        <f>IF($N444="Complete",VLOOKUP($B444,'2C.Report TOS PostCall'!$B$2:$U$842,6,FALSE)," ")</f>
        <v xml:space="preserve"> </v>
      </c>
      <c r="X444" s="140" t="str">
        <f>IF($N444="Complete",VLOOKUP($B444,'2C.Report TOS PostCall'!$B$2:$U$842,8,FALSE)," ")</f>
        <v xml:space="preserve"> </v>
      </c>
      <c r="Y444" s="140" t="str">
        <f>IF($N444="Complete",VLOOKUP($B444,'2C.Report TOS PostCall'!$B$2:$U$842,9,FALSE)," ")</f>
        <v xml:space="preserve"> </v>
      </c>
      <c r="Z444" s="140" t="str">
        <f>IF($N444="Complete",VLOOKUP($B444,'2C.Report TOS PostCall'!$B$2:$U$842,11,FALSE)," ")</f>
        <v xml:space="preserve"> </v>
      </c>
      <c r="AA444" s="140" t="str">
        <f>IF($N444="Complete",VLOOKUP($B444,'2C.Report TOS PostCall'!$B$2:$U$842,12,FALSE)," ")</f>
        <v xml:space="preserve"> </v>
      </c>
      <c r="AB444" s="140" t="str">
        <f>IF($N444="Complete",VLOOKUP($B444,'2C.Report TOS PostCall'!$B$2:$U$842,13,FALSE)," ")</f>
        <v xml:space="preserve"> </v>
      </c>
      <c r="AC444" s="140" t="str">
        <f>IF($N444="Complete",VLOOKUP($B444,'2C.Report TOS PostCall'!$B$2:$U$842,14,FALSE)," ")</f>
        <v xml:space="preserve"> </v>
      </c>
      <c r="AD444" s="140" t="str">
        <f>IF($N444="Complete",VLOOKUP($B444,'2C.Report TOS PostCall'!$B$2:$U$842,16,FALSE)," ")</f>
        <v xml:space="preserve"> </v>
      </c>
      <c r="AE444" s="140" t="str">
        <f>IF($N444="Complete",VLOOKUP($B444,'2C.Report TOS PostCall'!$B$2:$U$842,15,FALSE)," ")</f>
        <v xml:space="preserve"> </v>
      </c>
      <c r="AF444" s="140" t="str">
        <f>IF($N444="Complete",VLOOKUP($B444,'2C.Report TOS PostCall'!$B$2:$U$842,17,FALSE)," ")</f>
        <v xml:space="preserve"> </v>
      </c>
    </row>
    <row r="445" spans="1:32">
      <c r="A445" s="18">
        <v>434</v>
      </c>
      <c r="B445" s="19"/>
      <c r="C445" s="19"/>
      <c r="D445" s="19"/>
      <c r="E445" s="22"/>
      <c r="F445" s="20"/>
      <c r="G445" s="20"/>
      <c r="H445" s="22"/>
      <c r="I445" s="20"/>
      <c r="J445" s="32"/>
      <c r="K445" s="32"/>
      <c r="L445" s="32"/>
      <c r="M445" s="22"/>
      <c r="N445" s="62"/>
      <c r="O445" s="140" t="str">
        <f>IF($N445="Complete",IF(NOT(ISBLANK(J445)),VLOOKUP(J445,'2D.Report SMS TYN'!$D$5:$J$1005,7,FALSE),""),"")</f>
        <v/>
      </c>
      <c r="P445" s="140" t="str">
        <f>IF($N445="Complete",IF(NOT(ISBLANK(K445)),VLOOKUP(K445,'2D.Report SMS TYN'!$D$5:$J$1005,7,FALSE),""),"")</f>
        <v/>
      </c>
      <c r="Q445" s="140" t="str">
        <f>IF($N445="Complete",IF(NOT(ISBLANK(L445)),VLOOKUP(L445,'2D.Report SMS TYN'!$D$5:$J$1005,7,FALSE),""),"")</f>
        <v/>
      </c>
      <c r="R445" s="140" t="str">
        <f>IF(N445="Complete",IF(COUNTIF($J$12:$J445,$J445)+COUNTIF($K$12:$K445,$J445)+COUNTIF($L$12:$L445,$J445)&gt;1,"Data Duplicate",""),"")</f>
        <v/>
      </c>
      <c r="S445" s="140" t="str">
        <f>IF($N445="Complete",VLOOKUP($B445,'2C.Report TOS PostCall'!$B$2:$U$842,2,FALSE)," ")</f>
        <v xml:space="preserve"> </v>
      </c>
      <c r="T445" s="140" t="str">
        <f>IF($N445="Complete",VLOOKUP($B445,'2C.Report TOS PostCall'!$B$2:$U$842,4,FALSE)," ")</f>
        <v xml:space="preserve"> </v>
      </c>
      <c r="U445" s="140" t="str">
        <f>IF($N445="Complete",VLOOKUP($B445,'2C.Report TOS PostCall'!$B$2:$U$842,7,FALSE)," ")</f>
        <v xml:space="preserve"> </v>
      </c>
      <c r="V445" s="140" t="str">
        <f>IF($N445="Complete",VLOOKUP($B445,'2C.Report TOS PostCall'!$B$2:$U$842,5,FALSE)," ")</f>
        <v xml:space="preserve"> </v>
      </c>
      <c r="W445" s="140" t="str">
        <f>IF($N445="Complete",VLOOKUP($B445,'2C.Report TOS PostCall'!$B$2:$U$842,6,FALSE)," ")</f>
        <v xml:space="preserve"> </v>
      </c>
      <c r="X445" s="140" t="str">
        <f>IF($N445="Complete",VLOOKUP($B445,'2C.Report TOS PostCall'!$B$2:$U$842,8,FALSE)," ")</f>
        <v xml:space="preserve"> </v>
      </c>
      <c r="Y445" s="140" t="str">
        <f>IF($N445="Complete",VLOOKUP($B445,'2C.Report TOS PostCall'!$B$2:$U$842,9,FALSE)," ")</f>
        <v xml:space="preserve"> </v>
      </c>
      <c r="Z445" s="140" t="str">
        <f>IF($N445="Complete",VLOOKUP($B445,'2C.Report TOS PostCall'!$B$2:$U$842,11,FALSE)," ")</f>
        <v xml:space="preserve"> </v>
      </c>
      <c r="AA445" s="140" t="str">
        <f>IF($N445="Complete",VLOOKUP($B445,'2C.Report TOS PostCall'!$B$2:$U$842,12,FALSE)," ")</f>
        <v xml:space="preserve"> </v>
      </c>
      <c r="AB445" s="140" t="str">
        <f>IF($N445="Complete",VLOOKUP($B445,'2C.Report TOS PostCall'!$B$2:$U$842,13,FALSE)," ")</f>
        <v xml:space="preserve"> </v>
      </c>
      <c r="AC445" s="140" t="str">
        <f>IF($N445="Complete",VLOOKUP($B445,'2C.Report TOS PostCall'!$B$2:$U$842,14,FALSE)," ")</f>
        <v xml:space="preserve"> </v>
      </c>
      <c r="AD445" s="140" t="str">
        <f>IF($N445="Complete",VLOOKUP($B445,'2C.Report TOS PostCall'!$B$2:$U$842,16,FALSE)," ")</f>
        <v xml:space="preserve"> </v>
      </c>
      <c r="AE445" s="140" t="str">
        <f>IF($N445="Complete",VLOOKUP($B445,'2C.Report TOS PostCall'!$B$2:$U$842,15,FALSE)," ")</f>
        <v xml:space="preserve"> </v>
      </c>
      <c r="AF445" s="140" t="str">
        <f>IF($N445="Complete",VLOOKUP($B445,'2C.Report TOS PostCall'!$B$2:$U$842,17,FALSE)," ")</f>
        <v xml:space="preserve"> </v>
      </c>
    </row>
    <row r="446" spans="1:32">
      <c r="A446" s="18">
        <v>435</v>
      </c>
      <c r="B446" s="19"/>
      <c r="C446" s="19"/>
      <c r="D446" s="19"/>
      <c r="E446" s="22"/>
      <c r="F446" s="20"/>
      <c r="G446" s="20"/>
      <c r="H446" s="22"/>
      <c r="I446" s="20"/>
      <c r="J446" s="32"/>
      <c r="K446" s="32"/>
      <c r="L446" s="32"/>
      <c r="M446" s="22"/>
      <c r="N446" s="62"/>
      <c r="O446" s="140" t="str">
        <f>IF($N446="Complete",IF(NOT(ISBLANK(J446)),VLOOKUP(J446,'2D.Report SMS TYN'!$D$5:$J$1005,7,FALSE),""),"")</f>
        <v/>
      </c>
      <c r="P446" s="140" t="str">
        <f>IF($N446="Complete",IF(NOT(ISBLANK(K446)),VLOOKUP(K446,'2D.Report SMS TYN'!$D$5:$J$1005,7,FALSE),""),"")</f>
        <v/>
      </c>
      <c r="Q446" s="140" t="str">
        <f>IF($N446="Complete",IF(NOT(ISBLANK(L446)),VLOOKUP(L446,'2D.Report SMS TYN'!$D$5:$J$1005,7,FALSE),""),"")</f>
        <v/>
      </c>
      <c r="R446" s="140" t="str">
        <f>IF(N446="Complete",IF(COUNTIF($J$12:$J446,$J446)+COUNTIF($K$12:$K446,$J446)+COUNTIF($L$12:$L446,$J446)&gt;1,"Data Duplicate",""),"")</f>
        <v/>
      </c>
      <c r="S446" s="140" t="str">
        <f>IF($N446="Complete",VLOOKUP($B446,'2C.Report TOS PostCall'!$B$2:$U$842,2,FALSE)," ")</f>
        <v xml:space="preserve"> </v>
      </c>
      <c r="T446" s="140" t="str">
        <f>IF($N446="Complete",VLOOKUP($B446,'2C.Report TOS PostCall'!$B$2:$U$842,4,FALSE)," ")</f>
        <v xml:space="preserve"> </v>
      </c>
      <c r="U446" s="140" t="str">
        <f>IF($N446="Complete",VLOOKUP($B446,'2C.Report TOS PostCall'!$B$2:$U$842,7,FALSE)," ")</f>
        <v xml:space="preserve"> </v>
      </c>
      <c r="V446" s="140" t="str">
        <f>IF($N446="Complete",VLOOKUP($B446,'2C.Report TOS PostCall'!$B$2:$U$842,5,FALSE)," ")</f>
        <v xml:space="preserve"> </v>
      </c>
      <c r="W446" s="140" t="str">
        <f>IF($N446="Complete",VLOOKUP($B446,'2C.Report TOS PostCall'!$B$2:$U$842,6,FALSE)," ")</f>
        <v xml:space="preserve"> </v>
      </c>
      <c r="X446" s="140" t="str">
        <f>IF($N446="Complete",VLOOKUP($B446,'2C.Report TOS PostCall'!$B$2:$U$842,8,FALSE)," ")</f>
        <v xml:space="preserve"> </v>
      </c>
      <c r="Y446" s="140" t="str">
        <f>IF($N446="Complete",VLOOKUP($B446,'2C.Report TOS PostCall'!$B$2:$U$842,9,FALSE)," ")</f>
        <v xml:space="preserve"> </v>
      </c>
      <c r="Z446" s="140" t="str">
        <f>IF($N446="Complete",VLOOKUP($B446,'2C.Report TOS PostCall'!$B$2:$U$842,11,FALSE)," ")</f>
        <v xml:space="preserve"> </v>
      </c>
      <c r="AA446" s="140" t="str">
        <f>IF($N446="Complete",VLOOKUP($B446,'2C.Report TOS PostCall'!$B$2:$U$842,12,FALSE)," ")</f>
        <v xml:space="preserve"> </v>
      </c>
      <c r="AB446" s="140" t="str">
        <f>IF($N446="Complete",VLOOKUP($B446,'2C.Report TOS PostCall'!$B$2:$U$842,13,FALSE)," ")</f>
        <v xml:space="preserve"> </v>
      </c>
      <c r="AC446" s="140" t="str">
        <f>IF($N446="Complete",VLOOKUP($B446,'2C.Report TOS PostCall'!$B$2:$U$842,14,FALSE)," ")</f>
        <v xml:space="preserve"> </v>
      </c>
      <c r="AD446" s="140" t="str">
        <f>IF($N446="Complete",VLOOKUP($B446,'2C.Report TOS PostCall'!$B$2:$U$842,16,FALSE)," ")</f>
        <v xml:space="preserve"> </v>
      </c>
      <c r="AE446" s="140" t="str">
        <f>IF($N446="Complete",VLOOKUP($B446,'2C.Report TOS PostCall'!$B$2:$U$842,15,FALSE)," ")</f>
        <v xml:space="preserve"> </v>
      </c>
      <c r="AF446" s="140" t="str">
        <f>IF($N446="Complete",VLOOKUP($B446,'2C.Report TOS PostCall'!$B$2:$U$842,17,FALSE)," ")</f>
        <v xml:space="preserve"> </v>
      </c>
    </row>
    <row r="447" spans="1:32">
      <c r="A447" s="18">
        <v>436</v>
      </c>
      <c r="B447" s="19"/>
      <c r="C447" s="19"/>
      <c r="D447" s="19"/>
      <c r="E447" s="22"/>
      <c r="F447" s="20"/>
      <c r="G447" s="20"/>
      <c r="H447" s="22"/>
      <c r="I447" s="20"/>
      <c r="J447" s="32"/>
      <c r="K447" s="32"/>
      <c r="L447" s="32"/>
      <c r="M447" s="22"/>
      <c r="N447" s="62"/>
      <c r="O447" s="140" t="str">
        <f>IF($N447="Complete",IF(NOT(ISBLANK(J447)),VLOOKUP(J447,'2D.Report SMS TYN'!$D$5:$J$1005,7,FALSE),""),"")</f>
        <v/>
      </c>
      <c r="P447" s="140" t="str">
        <f>IF($N447="Complete",IF(NOT(ISBLANK(K447)),VLOOKUP(K447,'2D.Report SMS TYN'!$D$5:$J$1005,7,FALSE),""),"")</f>
        <v/>
      </c>
      <c r="Q447" s="140" t="str">
        <f>IF($N447="Complete",IF(NOT(ISBLANK(L447)),VLOOKUP(L447,'2D.Report SMS TYN'!$D$5:$J$1005,7,FALSE),""),"")</f>
        <v/>
      </c>
      <c r="R447" s="140" t="str">
        <f>IF(N447="Complete",IF(COUNTIF($J$12:$J447,$J447)+COUNTIF($K$12:$K447,$J447)+COUNTIF($L$12:$L447,$J447)&gt;1,"Data Duplicate",""),"")</f>
        <v/>
      </c>
      <c r="S447" s="140" t="str">
        <f>IF($N447="Complete",VLOOKUP($B447,'2C.Report TOS PostCall'!$B$2:$U$842,2,FALSE)," ")</f>
        <v xml:space="preserve"> </v>
      </c>
      <c r="T447" s="140" t="str">
        <f>IF($N447="Complete",VLOOKUP($B447,'2C.Report TOS PostCall'!$B$2:$U$842,4,FALSE)," ")</f>
        <v xml:space="preserve"> </v>
      </c>
      <c r="U447" s="140" t="str">
        <f>IF($N447="Complete",VLOOKUP($B447,'2C.Report TOS PostCall'!$B$2:$U$842,7,FALSE)," ")</f>
        <v xml:space="preserve"> </v>
      </c>
      <c r="V447" s="140" t="str">
        <f>IF($N447="Complete",VLOOKUP($B447,'2C.Report TOS PostCall'!$B$2:$U$842,5,FALSE)," ")</f>
        <v xml:space="preserve"> </v>
      </c>
      <c r="W447" s="140" t="str">
        <f>IF($N447="Complete",VLOOKUP($B447,'2C.Report TOS PostCall'!$B$2:$U$842,6,FALSE)," ")</f>
        <v xml:space="preserve"> </v>
      </c>
      <c r="X447" s="140" t="str">
        <f>IF($N447="Complete",VLOOKUP($B447,'2C.Report TOS PostCall'!$B$2:$U$842,8,FALSE)," ")</f>
        <v xml:space="preserve"> </v>
      </c>
      <c r="Y447" s="140" t="str">
        <f>IF($N447="Complete",VLOOKUP($B447,'2C.Report TOS PostCall'!$B$2:$U$842,9,FALSE)," ")</f>
        <v xml:space="preserve"> </v>
      </c>
      <c r="Z447" s="140" t="str">
        <f>IF($N447="Complete",VLOOKUP($B447,'2C.Report TOS PostCall'!$B$2:$U$842,11,FALSE)," ")</f>
        <v xml:space="preserve"> </v>
      </c>
      <c r="AA447" s="140" t="str">
        <f>IF($N447="Complete",VLOOKUP($B447,'2C.Report TOS PostCall'!$B$2:$U$842,12,FALSE)," ")</f>
        <v xml:space="preserve"> </v>
      </c>
      <c r="AB447" s="140" t="str">
        <f>IF($N447="Complete",VLOOKUP($B447,'2C.Report TOS PostCall'!$B$2:$U$842,13,FALSE)," ")</f>
        <v xml:space="preserve"> </v>
      </c>
      <c r="AC447" s="140" t="str">
        <f>IF($N447="Complete",VLOOKUP($B447,'2C.Report TOS PostCall'!$B$2:$U$842,14,FALSE)," ")</f>
        <v xml:space="preserve"> </v>
      </c>
      <c r="AD447" s="140" t="str">
        <f>IF($N447="Complete",VLOOKUP($B447,'2C.Report TOS PostCall'!$B$2:$U$842,16,FALSE)," ")</f>
        <v xml:space="preserve"> </v>
      </c>
      <c r="AE447" s="140" t="str">
        <f>IF($N447="Complete",VLOOKUP($B447,'2C.Report TOS PostCall'!$B$2:$U$842,15,FALSE)," ")</f>
        <v xml:space="preserve"> </v>
      </c>
      <c r="AF447" s="140" t="str">
        <f>IF($N447="Complete",VLOOKUP($B447,'2C.Report TOS PostCall'!$B$2:$U$842,17,FALSE)," ")</f>
        <v xml:space="preserve"> </v>
      </c>
    </row>
    <row r="448" spans="1:32">
      <c r="A448" s="18">
        <v>437</v>
      </c>
      <c r="B448" s="19"/>
      <c r="C448" s="19"/>
      <c r="D448" s="19"/>
      <c r="E448" s="22"/>
      <c r="F448" s="20"/>
      <c r="G448" s="20"/>
      <c r="H448" s="22"/>
      <c r="I448" s="20"/>
      <c r="J448" s="32"/>
      <c r="K448" s="32"/>
      <c r="L448" s="32"/>
      <c r="M448" s="22"/>
      <c r="N448" s="62"/>
      <c r="O448" s="140" t="str">
        <f>IF($N448="Complete",IF(NOT(ISBLANK(J448)),VLOOKUP(J448,'2D.Report SMS TYN'!$D$5:$J$1005,7,FALSE),""),"")</f>
        <v/>
      </c>
      <c r="P448" s="140" t="str">
        <f>IF($N448="Complete",IF(NOT(ISBLANK(K448)),VLOOKUP(K448,'2D.Report SMS TYN'!$D$5:$J$1005,7,FALSE),""),"")</f>
        <v/>
      </c>
      <c r="Q448" s="140" t="str">
        <f>IF($N448="Complete",IF(NOT(ISBLANK(L448)),VLOOKUP(L448,'2D.Report SMS TYN'!$D$5:$J$1005,7,FALSE),""),"")</f>
        <v/>
      </c>
      <c r="R448" s="140" t="str">
        <f>IF(N448="Complete",IF(COUNTIF($J$12:$J448,$J448)+COUNTIF($K$12:$K448,$J448)+COUNTIF($L$12:$L448,$J448)&gt;1,"Data Duplicate",""),"")</f>
        <v/>
      </c>
      <c r="S448" s="140" t="str">
        <f>IF($N448="Complete",VLOOKUP($B448,'2C.Report TOS PostCall'!$B$2:$U$842,2,FALSE)," ")</f>
        <v xml:space="preserve"> </v>
      </c>
      <c r="T448" s="140" t="str">
        <f>IF($N448="Complete",VLOOKUP($B448,'2C.Report TOS PostCall'!$B$2:$U$842,4,FALSE)," ")</f>
        <v xml:space="preserve"> </v>
      </c>
      <c r="U448" s="140" t="str">
        <f>IF($N448="Complete",VLOOKUP($B448,'2C.Report TOS PostCall'!$B$2:$U$842,7,FALSE)," ")</f>
        <v xml:space="preserve"> </v>
      </c>
      <c r="V448" s="140" t="str">
        <f>IF($N448="Complete",VLOOKUP($B448,'2C.Report TOS PostCall'!$B$2:$U$842,5,FALSE)," ")</f>
        <v xml:space="preserve"> </v>
      </c>
      <c r="W448" s="140" t="str">
        <f>IF($N448="Complete",VLOOKUP($B448,'2C.Report TOS PostCall'!$B$2:$U$842,6,FALSE)," ")</f>
        <v xml:space="preserve"> </v>
      </c>
      <c r="X448" s="140" t="str">
        <f>IF($N448="Complete",VLOOKUP($B448,'2C.Report TOS PostCall'!$B$2:$U$842,8,FALSE)," ")</f>
        <v xml:space="preserve"> </v>
      </c>
      <c r="Y448" s="140" t="str">
        <f>IF($N448="Complete",VLOOKUP($B448,'2C.Report TOS PostCall'!$B$2:$U$842,9,FALSE)," ")</f>
        <v xml:space="preserve"> </v>
      </c>
      <c r="Z448" s="140" t="str">
        <f>IF($N448="Complete",VLOOKUP($B448,'2C.Report TOS PostCall'!$B$2:$U$842,11,FALSE)," ")</f>
        <v xml:space="preserve"> </v>
      </c>
      <c r="AA448" s="140" t="str">
        <f>IF($N448="Complete",VLOOKUP($B448,'2C.Report TOS PostCall'!$B$2:$U$842,12,FALSE)," ")</f>
        <v xml:space="preserve"> </v>
      </c>
      <c r="AB448" s="140" t="str">
        <f>IF($N448="Complete",VLOOKUP($B448,'2C.Report TOS PostCall'!$B$2:$U$842,13,FALSE)," ")</f>
        <v xml:space="preserve"> </v>
      </c>
      <c r="AC448" s="140" t="str">
        <f>IF($N448="Complete",VLOOKUP($B448,'2C.Report TOS PostCall'!$B$2:$U$842,14,FALSE)," ")</f>
        <v xml:space="preserve"> </v>
      </c>
      <c r="AD448" s="140" t="str">
        <f>IF($N448="Complete",VLOOKUP($B448,'2C.Report TOS PostCall'!$B$2:$U$842,16,FALSE)," ")</f>
        <v xml:space="preserve"> </v>
      </c>
      <c r="AE448" s="140" t="str">
        <f>IF($N448="Complete",VLOOKUP($B448,'2C.Report TOS PostCall'!$B$2:$U$842,15,FALSE)," ")</f>
        <v xml:space="preserve"> </v>
      </c>
      <c r="AF448" s="140" t="str">
        <f>IF($N448="Complete",VLOOKUP($B448,'2C.Report TOS PostCall'!$B$2:$U$842,17,FALSE)," ")</f>
        <v xml:space="preserve"> </v>
      </c>
    </row>
    <row r="449" spans="1:32">
      <c r="A449" s="18">
        <v>438</v>
      </c>
      <c r="B449" s="19"/>
      <c r="C449" s="19"/>
      <c r="D449" s="19"/>
      <c r="E449" s="22"/>
      <c r="F449" s="20"/>
      <c r="G449" s="20"/>
      <c r="H449" s="22"/>
      <c r="I449" s="20"/>
      <c r="J449" s="32"/>
      <c r="K449" s="32"/>
      <c r="L449" s="32"/>
      <c r="M449" s="22"/>
      <c r="N449" s="62"/>
      <c r="O449" s="140" t="str">
        <f>IF($N449="Complete",IF(NOT(ISBLANK(J449)),VLOOKUP(J449,'2D.Report SMS TYN'!$D$5:$J$1005,7,FALSE),""),"")</f>
        <v/>
      </c>
      <c r="P449" s="140" t="str">
        <f>IF($N449="Complete",IF(NOT(ISBLANK(K449)),VLOOKUP(K449,'2D.Report SMS TYN'!$D$5:$J$1005,7,FALSE),""),"")</f>
        <v/>
      </c>
      <c r="Q449" s="140" t="str">
        <f>IF($N449="Complete",IF(NOT(ISBLANK(L449)),VLOOKUP(L449,'2D.Report SMS TYN'!$D$5:$J$1005,7,FALSE),""),"")</f>
        <v/>
      </c>
      <c r="R449" s="140" t="str">
        <f>IF(N449="Complete",IF(COUNTIF($J$12:$J449,$J449)+COUNTIF($K$12:$K449,$J449)+COUNTIF($L$12:$L449,$J449)&gt;1,"Data Duplicate",""),"")</f>
        <v/>
      </c>
      <c r="S449" s="140" t="str">
        <f>IF($N449="Complete",VLOOKUP($B449,'2C.Report TOS PostCall'!$B$2:$U$842,2,FALSE)," ")</f>
        <v xml:space="preserve"> </v>
      </c>
      <c r="T449" s="140" t="str">
        <f>IF($N449="Complete",VLOOKUP($B449,'2C.Report TOS PostCall'!$B$2:$U$842,4,FALSE)," ")</f>
        <v xml:space="preserve"> </v>
      </c>
      <c r="U449" s="140" t="str">
        <f>IF($N449="Complete",VLOOKUP($B449,'2C.Report TOS PostCall'!$B$2:$U$842,7,FALSE)," ")</f>
        <v xml:space="preserve"> </v>
      </c>
      <c r="V449" s="140" t="str">
        <f>IF($N449="Complete",VLOOKUP($B449,'2C.Report TOS PostCall'!$B$2:$U$842,5,FALSE)," ")</f>
        <v xml:space="preserve"> </v>
      </c>
      <c r="W449" s="140" t="str">
        <f>IF($N449="Complete",VLOOKUP($B449,'2C.Report TOS PostCall'!$B$2:$U$842,6,FALSE)," ")</f>
        <v xml:space="preserve"> </v>
      </c>
      <c r="X449" s="140" t="str">
        <f>IF($N449="Complete",VLOOKUP($B449,'2C.Report TOS PostCall'!$B$2:$U$842,8,FALSE)," ")</f>
        <v xml:space="preserve"> </v>
      </c>
      <c r="Y449" s="140" t="str">
        <f>IF($N449="Complete",VLOOKUP($B449,'2C.Report TOS PostCall'!$B$2:$U$842,9,FALSE)," ")</f>
        <v xml:space="preserve"> </v>
      </c>
      <c r="Z449" s="140" t="str">
        <f>IF($N449="Complete",VLOOKUP($B449,'2C.Report TOS PostCall'!$B$2:$U$842,11,FALSE)," ")</f>
        <v xml:space="preserve"> </v>
      </c>
      <c r="AA449" s="140" t="str">
        <f>IF($N449="Complete",VLOOKUP($B449,'2C.Report TOS PostCall'!$B$2:$U$842,12,FALSE)," ")</f>
        <v xml:space="preserve"> </v>
      </c>
      <c r="AB449" s="140" t="str">
        <f>IF($N449="Complete",VLOOKUP($B449,'2C.Report TOS PostCall'!$B$2:$U$842,13,FALSE)," ")</f>
        <v xml:space="preserve"> </v>
      </c>
      <c r="AC449" s="140" t="str">
        <f>IF($N449="Complete",VLOOKUP($B449,'2C.Report TOS PostCall'!$B$2:$U$842,14,FALSE)," ")</f>
        <v xml:space="preserve"> </v>
      </c>
      <c r="AD449" s="140" t="str">
        <f>IF($N449="Complete",VLOOKUP($B449,'2C.Report TOS PostCall'!$B$2:$U$842,16,FALSE)," ")</f>
        <v xml:space="preserve"> </v>
      </c>
      <c r="AE449" s="140" t="str">
        <f>IF($N449="Complete",VLOOKUP($B449,'2C.Report TOS PostCall'!$B$2:$U$842,15,FALSE)," ")</f>
        <v xml:space="preserve"> </v>
      </c>
      <c r="AF449" s="140" t="str">
        <f>IF($N449="Complete",VLOOKUP($B449,'2C.Report TOS PostCall'!$B$2:$U$842,17,FALSE)," ")</f>
        <v xml:space="preserve"> </v>
      </c>
    </row>
    <row r="450" spans="1:32">
      <c r="A450" s="18">
        <v>439</v>
      </c>
      <c r="B450" s="19"/>
      <c r="C450" s="19"/>
      <c r="D450" s="19"/>
      <c r="E450" s="22"/>
      <c r="F450" s="20"/>
      <c r="G450" s="20"/>
      <c r="H450" s="22"/>
      <c r="I450" s="20"/>
      <c r="J450" s="32"/>
      <c r="K450" s="32"/>
      <c r="L450" s="32"/>
      <c r="M450" s="22"/>
      <c r="N450" s="62"/>
      <c r="O450" s="140" t="str">
        <f>IF($N450="Complete",IF(NOT(ISBLANK(J450)),VLOOKUP(J450,'2D.Report SMS TYN'!$D$5:$J$1005,7,FALSE),""),"")</f>
        <v/>
      </c>
      <c r="P450" s="140" t="str">
        <f>IF($N450="Complete",IF(NOT(ISBLANK(K450)),VLOOKUP(K450,'2D.Report SMS TYN'!$D$5:$J$1005,7,FALSE),""),"")</f>
        <v/>
      </c>
      <c r="Q450" s="140" t="str">
        <f>IF($N450="Complete",IF(NOT(ISBLANK(L450)),VLOOKUP(L450,'2D.Report SMS TYN'!$D$5:$J$1005,7,FALSE),""),"")</f>
        <v/>
      </c>
      <c r="R450" s="140" t="str">
        <f>IF(N450="Complete",IF(COUNTIF($J$12:$J450,$J450)+COUNTIF($K$12:$K450,$J450)+COUNTIF($L$12:$L450,$J450)&gt;1,"Data Duplicate",""),"")</f>
        <v/>
      </c>
      <c r="S450" s="140" t="str">
        <f>IF($N450="Complete",VLOOKUP($B450,'2C.Report TOS PostCall'!$B$2:$U$842,2,FALSE)," ")</f>
        <v xml:space="preserve"> </v>
      </c>
      <c r="T450" s="140" t="str">
        <f>IF($N450="Complete",VLOOKUP($B450,'2C.Report TOS PostCall'!$B$2:$U$842,4,FALSE)," ")</f>
        <v xml:space="preserve"> </v>
      </c>
      <c r="U450" s="140" t="str">
        <f>IF($N450="Complete",VLOOKUP($B450,'2C.Report TOS PostCall'!$B$2:$U$842,7,FALSE)," ")</f>
        <v xml:space="preserve"> </v>
      </c>
      <c r="V450" s="140" t="str">
        <f>IF($N450="Complete",VLOOKUP($B450,'2C.Report TOS PostCall'!$B$2:$U$842,5,FALSE)," ")</f>
        <v xml:space="preserve"> </v>
      </c>
      <c r="W450" s="140" t="str">
        <f>IF($N450="Complete",VLOOKUP($B450,'2C.Report TOS PostCall'!$B$2:$U$842,6,FALSE)," ")</f>
        <v xml:space="preserve"> </v>
      </c>
      <c r="X450" s="140" t="str">
        <f>IF($N450="Complete",VLOOKUP($B450,'2C.Report TOS PostCall'!$B$2:$U$842,8,FALSE)," ")</f>
        <v xml:space="preserve"> </v>
      </c>
      <c r="Y450" s="140" t="str">
        <f>IF($N450="Complete",VLOOKUP($B450,'2C.Report TOS PostCall'!$B$2:$U$842,9,FALSE)," ")</f>
        <v xml:space="preserve"> </v>
      </c>
      <c r="Z450" s="140" t="str">
        <f>IF($N450="Complete",VLOOKUP($B450,'2C.Report TOS PostCall'!$B$2:$U$842,11,FALSE)," ")</f>
        <v xml:space="preserve"> </v>
      </c>
      <c r="AA450" s="140" t="str">
        <f>IF($N450="Complete",VLOOKUP($B450,'2C.Report TOS PostCall'!$B$2:$U$842,12,FALSE)," ")</f>
        <v xml:space="preserve"> </v>
      </c>
      <c r="AB450" s="140" t="str">
        <f>IF($N450="Complete",VLOOKUP($B450,'2C.Report TOS PostCall'!$B$2:$U$842,13,FALSE)," ")</f>
        <v xml:space="preserve"> </v>
      </c>
      <c r="AC450" s="140" t="str">
        <f>IF($N450="Complete",VLOOKUP($B450,'2C.Report TOS PostCall'!$B$2:$U$842,14,FALSE)," ")</f>
        <v xml:space="preserve"> </v>
      </c>
      <c r="AD450" s="140" t="str">
        <f>IF($N450="Complete",VLOOKUP($B450,'2C.Report TOS PostCall'!$B$2:$U$842,16,FALSE)," ")</f>
        <v xml:space="preserve"> </v>
      </c>
      <c r="AE450" s="140" t="str">
        <f>IF($N450="Complete",VLOOKUP($B450,'2C.Report TOS PostCall'!$B$2:$U$842,15,FALSE)," ")</f>
        <v xml:space="preserve"> </v>
      </c>
      <c r="AF450" s="140" t="str">
        <f>IF($N450="Complete",VLOOKUP($B450,'2C.Report TOS PostCall'!$B$2:$U$842,17,FALSE)," ")</f>
        <v xml:space="preserve"> </v>
      </c>
    </row>
    <row r="451" spans="1:32">
      <c r="A451" s="18">
        <v>440</v>
      </c>
      <c r="B451" s="19"/>
      <c r="C451" s="19"/>
      <c r="D451" s="19"/>
      <c r="E451" s="22"/>
      <c r="F451" s="20"/>
      <c r="G451" s="20"/>
      <c r="H451" s="22"/>
      <c r="I451" s="20"/>
      <c r="J451" s="32"/>
      <c r="K451" s="32"/>
      <c r="L451" s="32"/>
      <c r="M451" s="22"/>
      <c r="N451" s="62"/>
      <c r="O451" s="140" t="str">
        <f>IF($N451="Complete",IF(NOT(ISBLANK(J451)),VLOOKUP(J451,'2D.Report SMS TYN'!$D$5:$J$1005,7,FALSE),""),"")</f>
        <v/>
      </c>
      <c r="P451" s="140" t="str">
        <f>IF($N451="Complete",IF(NOT(ISBLANK(K451)),VLOOKUP(K451,'2D.Report SMS TYN'!$D$5:$J$1005,7,FALSE),""),"")</f>
        <v/>
      </c>
      <c r="Q451" s="140" t="str">
        <f>IF($N451="Complete",IF(NOT(ISBLANK(L451)),VLOOKUP(L451,'2D.Report SMS TYN'!$D$5:$J$1005,7,FALSE),""),"")</f>
        <v/>
      </c>
      <c r="R451" s="140" t="str">
        <f>IF(N451="Complete",IF(COUNTIF($J$12:$J451,$J451)+COUNTIF($K$12:$K451,$J451)+COUNTIF($L$12:$L451,$J451)&gt;1,"Data Duplicate",""),"")</f>
        <v/>
      </c>
      <c r="S451" s="140" t="str">
        <f>IF($N451="Complete",VLOOKUP($B451,'2C.Report TOS PostCall'!$B$2:$U$842,2,FALSE)," ")</f>
        <v xml:space="preserve"> </v>
      </c>
      <c r="T451" s="140" t="str">
        <f>IF($N451="Complete",VLOOKUP($B451,'2C.Report TOS PostCall'!$B$2:$U$842,4,FALSE)," ")</f>
        <v xml:space="preserve"> </v>
      </c>
      <c r="U451" s="140" t="str">
        <f>IF($N451="Complete",VLOOKUP($B451,'2C.Report TOS PostCall'!$B$2:$U$842,7,FALSE)," ")</f>
        <v xml:space="preserve"> </v>
      </c>
      <c r="V451" s="140" t="str">
        <f>IF($N451="Complete",VLOOKUP($B451,'2C.Report TOS PostCall'!$B$2:$U$842,5,FALSE)," ")</f>
        <v xml:space="preserve"> </v>
      </c>
      <c r="W451" s="140" t="str">
        <f>IF($N451="Complete",VLOOKUP($B451,'2C.Report TOS PostCall'!$B$2:$U$842,6,FALSE)," ")</f>
        <v xml:space="preserve"> </v>
      </c>
      <c r="X451" s="140" t="str">
        <f>IF($N451="Complete",VLOOKUP($B451,'2C.Report TOS PostCall'!$B$2:$U$842,8,FALSE)," ")</f>
        <v xml:space="preserve"> </v>
      </c>
      <c r="Y451" s="140" t="str">
        <f>IF($N451="Complete",VLOOKUP($B451,'2C.Report TOS PostCall'!$B$2:$U$842,9,FALSE)," ")</f>
        <v xml:space="preserve"> </v>
      </c>
      <c r="Z451" s="140" t="str">
        <f>IF($N451="Complete",VLOOKUP($B451,'2C.Report TOS PostCall'!$B$2:$U$842,11,FALSE)," ")</f>
        <v xml:space="preserve"> </v>
      </c>
      <c r="AA451" s="140" t="str">
        <f>IF($N451="Complete",VLOOKUP($B451,'2C.Report TOS PostCall'!$B$2:$U$842,12,FALSE)," ")</f>
        <v xml:space="preserve"> </v>
      </c>
      <c r="AB451" s="140" t="str">
        <f>IF($N451="Complete",VLOOKUP($B451,'2C.Report TOS PostCall'!$B$2:$U$842,13,FALSE)," ")</f>
        <v xml:space="preserve"> </v>
      </c>
      <c r="AC451" s="140" t="str">
        <f>IF($N451="Complete",VLOOKUP($B451,'2C.Report TOS PostCall'!$B$2:$U$842,14,FALSE)," ")</f>
        <v xml:space="preserve"> </v>
      </c>
      <c r="AD451" s="140" t="str">
        <f>IF($N451="Complete",VLOOKUP($B451,'2C.Report TOS PostCall'!$B$2:$U$842,16,FALSE)," ")</f>
        <v xml:space="preserve"> </v>
      </c>
      <c r="AE451" s="140" t="str">
        <f>IF($N451="Complete",VLOOKUP($B451,'2C.Report TOS PostCall'!$B$2:$U$842,15,FALSE)," ")</f>
        <v xml:space="preserve"> </v>
      </c>
      <c r="AF451" s="140" t="str">
        <f>IF($N451="Complete",VLOOKUP($B451,'2C.Report TOS PostCall'!$B$2:$U$842,17,FALSE)," ")</f>
        <v xml:space="preserve"> </v>
      </c>
    </row>
    <row r="452" spans="1:32">
      <c r="A452" s="18">
        <v>441</v>
      </c>
      <c r="B452" s="19"/>
      <c r="C452" s="19"/>
      <c r="D452" s="19"/>
      <c r="E452" s="22"/>
      <c r="F452" s="20"/>
      <c r="G452" s="20"/>
      <c r="H452" s="22"/>
      <c r="I452" s="20"/>
      <c r="J452" s="32"/>
      <c r="K452" s="32"/>
      <c r="L452" s="32"/>
      <c r="M452" s="22"/>
      <c r="N452" s="62"/>
      <c r="O452" s="140" t="str">
        <f>IF($N452="Complete",IF(NOT(ISBLANK(J452)),VLOOKUP(J452,'2D.Report SMS TYN'!$D$5:$J$1005,7,FALSE),""),"")</f>
        <v/>
      </c>
      <c r="P452" s="140" t="str">
        <f>IF($N452="Complete",IF(NOT(ISBLANK(K452)),VLOOKUP(K452,'2D.Report SMS TYN'!$D$5:$J$1005,7,FALSE),""),"")</f>
        <v/>
      </c>
      <c r="Q452" s="140" t="str">
        <f>IF($N452="Complete",IF(NOT(ISBLANK(L452)),VLOOKUP(L452,'2D.Report SMS TYN'!$D$5:$J$1005,7,FALSE),""),"")</f>
        <v/>
      </c>
      <c r="R452" s="140" t="str">
        <f>IF(N452="Complete",IF(COUNTIF($J$12:$J452,$J452)+COUNTIF($K$12:$K452,$J452)+COUNTIF($L$12:$L452,$J452)&gt;1,"Data Duplicate",""),"")</f>
        <v/>
      </c>
      <c r="S452" s="140" t="str">
        <f>IF($N452="Complete",VLOOKUP($B452,'2C.Report TOS PostCall'!$B$2:$U$842,2,FALSE)," ")</f>
        <v xml:space="preserve"> </v>
      </c>
      <c r="T452" s="140" t="str">
        <f>IF($N452="Complete",VLOOKUP($B452,'2C.Report TOS PostCall'!$B$2:$U$842,4,FALSE)," ")</f>
        <v xml:space="preserve"> </v>
      </c>
      <c r="U452" s="140" t="str">
        <f>IF($N452="Complete",VLOOKUP($B452,'2C.Report TOS PostCall'!$B$2:$U$842,7,FALSE)," ")</f>
        <v xml:space="preserve"> </v>
      </c>
      <c r="V452" s="140" t="str">
        <f>IF($N452="Complete",VLOOKUP($B452,'2C.Report TOS PostCall'!$B$2:$U$842,5,FALSE)," ")</f>
        <v xml:space="preserve"> </v>
      </c>
      <c r="W452" s="140" t="str">
        <f>IF($N452="Complete",VLOOKUP($B452,'2C.Report TOS PostCall'!$B$2:$U$842,6,FALSE)," ")</f>
        <v xml:space="preserve"> </v>
      </c>
      <c r="X452" s="140" t="str">
        <f>IF($N452="Complete",VLOOKUP($B452,'2C.Report TOS PostCall'!$B$2:$U$842,8,FALSE)," ")</f>
        <v xml:space="preserve"> </v>
      </c>
      <c r="Y452" s="140" t="str">
        <f>IF($N452="Complete",VLOOKUP($B452,'2C.Report TOS PostCall'!$B$2:$U$842,9,FALSE)," ")</f>
        <v xml:space="preserve"> </v>
      </c>
      <c r="Z452" s="140" t="str">
        <f>IF($N452="Complete",VLOOKUP($B452,'2C.Report TOS PostCall'!$B$2:$U$842,11,FALSE)," ")</f>
        <v xml:space="preserve"> </v>
      </c>
      <c r="AA452" s="140" t="str">
        <f>IF($N452="Complete",VLOOKUP($B452,'2C.Report TOS PostCall'!$B$2:$U$842,12,FALSE)," ")</f>
        <v xml:space="preserve"> </v>
      </c>
      <c r="AB452" s="140" t="str">
        <f>IF($N452="Complete",VLOOKUP($B452,'2C.Report TOS PostCall'!$B$2:$U$842,13,FALSE)," ")</f>
        <v xml:space="preserve"> </v>
      </c>
      <c r="AC452" s="140" t="str">
        <f>IF($N452="Complete",VLOOKUP($B452,'2C.Report TOS PostCall'!$B$2:$U$842,14,FALSE)," ")</f>
        <v xml:space="preserve"> </v>
      </c>
      <c r="AD452" s="140" t="str">
        <f>IF($N452="Complete",VLOOKUP($B452,'2C.Report TOS PostCall'!$B$2:$U$842,16,FALSE)," ")</f>
        <v xml:space="preserve"> </v>
      </c>
      <c r="AE452" s="140" t="str">
        <f>IF($N452="Complete",VLOOKUP($B452,'2C.Report TOS PostCall'!$B$2:$U$842,15,FALSE)," ")</f>
        <v xml:space="preserve"> </v>
      </c>
      <c r="AF452" s="140" t="str">
        <f>IF($N452="Complete",VLOOKUP($B452,'2C.Report TOS PostCall'!$B$2:$U$842,17,FALSE)," ")</f>
        <v xml:space="preserve"> </v>
      </c>
    </row>
    <row r="453" spans="1:32">
      <c r="A453" s="18">
        <v>442</v>
      </c>
      <c r="B453" s="19"/>
      <c r="C453" s="19"/>
      <c r="D453" s="19"/>
      <c r="E453" s="22"/>
      <c r="F453" s="20"/>
      <c r="G453" s="20"/>
      <c r="H453" s="22"/>
      <c r="I453" s="20"/>
      <c r="J453" s="32"/>
      <c r="K453" s="32"/>
      <c r="L453" s="32"/>
      <c r="M453" s="22"/>
      <c r="N453" s="62"/>
      <c r="O453" s="140" t="str">
        <f>IF($N453="Complete",IF(NOT(ISBLANK(J453)),VLOOKUP(J453,'2D.Report SMS TYN'!$D$5:$J$1005,7,FALSE),""),"")</f>
        <v/>
      </c>
      <c r="P453" s="140" t="str">
        <f>IF($N453="Complete",IF(NOT(ISBLANK(K453)),VLOOKUP(K453,'2D.Report SMS TYN'!$D$5:$J$1005,7,FALSE),""),"")</f>
        <v/>
      </c>
      <c r="Q453" s="140" t="str">
        <f>IF($N453="Complete",IF(NOT(ISBLANK(L453)),VLOOKUP(L453,'2D.Report SMS TYN'!$D$5:$J$1005,7,FALSE),""),"")</f>
        <v/>
      </c>
      <c r="R453" s="140" t="str">
        <f>IF(N453="Complete",IF(COUNTIF($J$12:$J453,$J453)+COUNTIF($K$12:$K453,$J453)+COUNTIF($L$12:$L453,$J453)&gt;1,"Data Duplicate",""),"")</f>
        <v/>
      </c>
      <c r="S453" s="140" t="str">
        <f>IF($N453="Complete",VLOOKUP($B453,'2C.Report TOS PostCall'!$B$2:$U$842,2,FALSE)," ")</f>
        <v xml:space="preserve"> </v>
      </c>
      <c r="T453" s="140" t="str">
        <f>IF($N453="Complete",VLOOKUP($B453,'2C.Report TOS PostCall'!$B$2:$U$842,4,FALSE)," ")</f>
        <v xml:space="preserve"> </v>
      </c>
      <c r="U453" s="140" t="str">
        <f>IF($N453="Complete",VLOOKUP($B453,'2C.Report TOS PostCall'!$B$2:$U$842,7,FALSE)," ")</f>
        <v xml:space="preserve"> </v>
      </c>
      <c r="V453" s="140" t="str">
        <f>IF($N453="Complete",VLOOKUP($B453,'2C.Report TOS PostCall'!$B$2:$U$842,5,FALSE)," ")</f>
        <v xml:space="preserve"> </v>
      </c>
      <c r="W453" s="140" t="str">
        <f>IF($N453="Complete",VLOOKUP($B453,'2C.Report TOS PostCall'!$B$2:$U$842,6,FALSE)," ")</f>
        <v xml:space="preserve"> </v>
      </c>
      <c r="X453" s="140" t="str">
        <f>IF($N453="Complete",VLOOKUP($B453,'2C.Report TOS PostCall'!$B$2:$U$842,8,FALSE)," ")</f>
        <v xml:space="preserve"> </v>
      </c>
      <c r="Y453" s="140" t="str">
        <f>IF($N453="Complete",VLOOKUP($B453,'2C.Report TOS PostCall'!$B$2:$U$842,9,FALSE)," ")</f>
        <v xml:space="preserve"> </v>
      </c>
      <c r="Z453" s="140" t="str">
        <f>IF($N453="Complete",VLOOKUP($B453,'2C.Report TOS PostCall'!$B$2:$U$842,11,FALSE)," ")</f>
        <v xml:space="preserve"> </v>
      </c>
      <c r="AA453" s="140" t="str">
        <f>IF($N453="Complete",VLOOKUP($B453,'2C.Report TOS PostCall'!$B$2:$U$842,12,FALSE)," ")</f>
        <v xml:space="preserve"> </v>
      </c>
      <c r="AB453" s="140" t="str">
        <f>IF($N453="Complete",VLOOKUP($B453,'2C.Report TOS PostCall'!$B$2:$U$842,13,FALSE)," ")</f>
        <v xml:space="preserve"> </v>
      </c>
      <c r="AC453" s="140" t="str">
        <f>IF($N453="Complete",VLOOKUP($B453,'2C.Report TOS PostCall'!$B$2:$U$842,14,FALSE)," ")</f>
        <v xml:space="preserve"> </v>
      </c>
      <c r="AD453" s="140" t="str">
        <f>IF($N453="Complete",VLOOKUP($B453,'2C.Report TOS PostCall'!$B$2:$U$842,16,FALSE)," ")</f>
        <v xml:space="preserve"> </v>
      </c>
      <c r="AE453" s="140" t="str">
        <f>IF($N453="Complete",VLOOKUP($B453,'2C.Report TOS PostCall'!$B$2:$U$842,15,FALSE)," ")</f>
        <v xml:space="preserve"> </v>
      </c>
      <c r="AF453" s="140" t="str">
        <f>IF($N453="Complete",VLOOKUP($B453,'2C.Report TOS PostCall'!$B$2:$U$842,17,FALSE)," ")</f>
        <v xml:space="preserve"> </v>
      </c>
    </row>
    <row r="454" spans="1:32">
      <c r="A454" s="18">
        <v>443</v>
      </c>
      <c r="B454" s="19"/>
      <c r="C454" s="19"/>
      <c r="D454" s="19"/>
      <c r="E454" s="22"/>
      <c r="F454" s="20"/>
      <c r="G454" s="20"/>
      <c r="H454" s="22"/>
      <c r="I454" s="20"/>
      <c r="J454" s="32"/>
      <c r="K454" s="32"/>
      <c r="L454" s="32"/>
      <c r="M454" s="22"/>
      <c r="N454" s="62"/>
      <c r="O454" s="140" t="str">
        <f>IF($N454="Complete",IF(NOT(ISBLANK(J454)),VLOOKUP(J454,'2D.Report SMS TYN'!$D$5:$J$1005,7,FALSE),""),"")</f>
        <v/>
      </c>
      <c r="P454" s="140" t="str">
        <f>IF($N454="Complete",IF(NOT(ISBLANK(K454)),VLOOKUP(K454,'2D.Report SMS TYN'!$D$5:$J$1005,7,FALSE),""),"")</f>
        <v/>
      </c>
      <c r="Q454" s="140" t="str">
        <f>IF($N454="Complete",IF(NOT(ISBLANK(L454)),VLOOKUP(L454,'2D.Report SMS TYN'!$D$5:$J$1005,7,FALSE),""),"")</f>
        <v/>
      </c>
      <c r="R454" s="140" t="str">
        <f>IF(N454="Complete",IF(COUNTIF($J$12:$J454,$J454)+COUNTIF($K$12:$K454,$J454)+COUNTIF($L$12:$L454,$J454)&gt;1,"Data Duplicate",""),"")</f>
        <v/>
      </c>
      <c r="S454" s="140" t="str">
        <f>IF($N454="Complete",VLOOKUP($B454,'2C.Report TOS PostCall'!$B$2:$U$842,2,FALSE)," ")</f>
        <v xml:space="preserve"> </v>
      </c>
      <c r="T454" s="140" t="str">
        <f>IF($N454="Complete",VLOOKUP($B454,'2C.Report TOS PostCall'!$B$2:$U$842,4,FALSE)," ")</f>
        <v xml:space="preserve"> </v>
      </c>
      <c r="U454" s="140" t="str">
        <f>IF($N454="Complete",VLOOKUP($B454,'2C.Report TOS PostCall'!$B$2:$U$842,7,FALSE)," ")</f>
        <v xml:space="preserve"> </v>
      </c>
      <c r="V454" s="140" t="str">
        <f>IF($N454="Complete",VLOOKUP($B454,'2C.Report TOS PostCall'!$B$2:$U$842,5,FALSE)," ")</f>
        <v xml:space="preserve"> </v>
      </c>
      <c r="W454" s="140" t="str">
        <f>IF($N454="Complete",VLOOKUP($B454,'2C.Report TOS PostCall'!$B$2:$U$842,6,FALSE)," ")</f>
        <v xml:space="preserve"> </v>
      </c>
      <c r="X454" s="140" t="str">
        <f>IF($N454="Complete",VLOOKUP($B454,'2C.Report TOS PostCall'!$B$2:$U$842,8,FALSE)," ")</f>
        <v xml:space="preserve"> </v>
      </c>
      <c r="Y454" s="140" t="str">
        <f>IF($N454="Complete",VLOOKUP($B454,'2C.Report TOS PostCall'!$B$2:$U$842,9,FALSE)," ")</f>
        <v xml:space="preserve"> </v>
      </c>
      <c r="Z454" s="140" t="str">
        <f>IF($N454="Complete",VLOOKUP($B454,'2C.Report TOS PostCall'!$B$2:$U$842,11,FALSE)," ")</f>
        <v xml:space="preserve"> </v>
      </c>
      <c r="AA454" s="140" t="str">
        <f>IF($N454="Complete",VLOOKUP($B454,'2C.Report TOS PostCall'!$B$2:$U$842,12,FALSE)," ")</f>
        <v xml:space="preserve"> </v>
      </c>
      <c r="AB454" s="140" t="str">
        <f>IF($N454="Complete",VLOOKUP($B454,'2C.Report TOS PostCall'!$B$2:$U$842,13,FALSE)," ")</f>
        <v xml:space="preserve"> </v>
      </c>
      <c r="AC454" s="140" t="str">
        <f>IF($N454="Complete",VLOOKUP($B454,'2C.Report TOS PostCall'!$B$2:$U$842,14,FALSE)," ")</f>
        <v xml:space="preserve"> </v>
      </c>
      <c r="AD454" s="140" t="str">
        <f>IF($N454="Complete",VLOOKUP($B454,'2C.Report TOS PostCall'!$B$2:$U$842,16,FALSE)," ")</f>
        <v xml:space="preserve"> </v>
      </c>
      <c r="AE454" s="140" t="str">
        <f>IF($N454="Complete",VLOOKUP($B454,'2C.Report TOS PostCall'!$B$2:$U$842,15,FALSE)," ")</f>
        <v xml:space="preserve"> </v>
      </c>
      <c r="AF454" s="140" t="str">
        <f>IF($N454="Complete",VLOOKUP($B454,'2C.Report TOS PostCall'!$B$2:$U$842,17,FALSE)," ")</f>
        <v xml:space="preserve"> </v>
      </c>
    </row>
    <row r="455" spans="1:32">
      <c r="A455" s="18">
        <v>444</v>
      </c>
      <c r="B455" s="19"/>
      <c r="C455" s="19"/>
      <c r="D455" s="19"/>
      <c r="E455" s="22"/>
      <c r="F455" s="20"/>
      <c r="G455" s="20"/>
      <c r="H455" s="22"/>
      <c r="I455" s="20"/>
      <c r="J455" s="32"/>
      <c r="K455" s="32"/>
      <c r="L455" s="32"/>
      <c r="M455" s="22"/>
      <c r="N455" s="62"/>
      <c r="O455" s="140" t="str">
        <f>IF($N455="Complete",IF(NOT(ISBLANK(J455)),VLOOKUP(J455,'2D.Report SMS TYN'!$D$5:$J$1005,7,FALSE),""),"")</f>
        <v/>
      </c>
      <c r="P455" s="140" t="str">
        <f>IF($N455="Complete",IF(NOT(ISBLANK(K455)),VLOOKUP(K455,'2D.Report SMS TYN'!$D$5:$J$1005,7,FALSE),""),"")</f>
        <v/>
      </c>
      <c r="Q455" s="140" t="str">
        <f>IF($N455="Complete",IF(NOT(ISBLANK(L455)),VLOOKUP(L455,'2D.Report SMS TYN'!$D$5:$J$1005,7,FALSE),""),"")</f>
        <v/>
      </c>
      <c r="R455" s="140" t="str">
        <f>IF(N455="Complete",IF(COUNTIF($J$12:$J455,$J455)+COUNTIF($K$12:$K455,$J455)+COUNTIF($L$12:$L455,$J455)&gt;1,"Data Duplicate",""),"")</f>
        <v/>
      </c>
      <c r="S455" s="140" t="str">
        <f>IF($N455="Complete",VLOOKUP($B455,'2C.Report TOS PostCall'!$B$2:$U$842,2,FALSE)," ")</f>
        <v xml:space="preserve"> </v>
      </c>
      <c r="T455" s="140" t="str">
        <f>IF($N455="Complete",VLOOKUP($B455,'2C.Report TOS PostCall'!$B$2:$U$842,4,FALSE)," ")</f>
        <v xml:space="preserve"> </v>
      </c>
      <c r="U455" s="140" t="str">
        <f>IF($N455="Complete",VLOOKUP($B455,'2C.Report TOS PostCall'!$B$2:$U$842,7,FALSE)," ")</f>
        <v xml:space="preserve"> </v>
      </c>
      <c r="V455" s="140" t="str">
        <f>IF($N455="Complete",VLOOKUP($B455,'2C.Report TOS PostCall'!$B$2:$U$842,5,FALSE)," ")</f>
        <v xml:space="preserve"> </v>
      </c>
      <c r="W455" s="140" t="str">
        <f>IF($N455="Complete",VLOOKUP($B455,'2C.Report TOS PostCall'!$B$2:$U$842,6,FALSE)," ")</f>
        <v xml:space="preserve"> </v>
      </c>
      <c r="X455" s="140" t="str">
        <f>IF($N455="Complete",VLOOKUP($B455,'2C.Report TOS PostCall'!$B$2:$U$842,8,FALSE)," ")</f>
        <v xml:space="preserve"> </v>
      </c>
      <c r="Y455" s="140" t="str">
        <f>IF($N455="Complete",VLOOKUP($B455,'2C.Report TOS PostCall'!$B$2:$U$842,9,FALSE)," ")</f>
        <v xml:space="preserve"> </v>
      </c>
      <c r="Z455" s="140" t="str">
        <f>IF($N455="Complete",VLOOKUP($B455,'2C.Report TOS PostCall'!$B$2:$U$842,11,FALSE)," ")</f>
        <v xml:space="preserve"> </v>
      </c>
      <c r="AA455" s="140" t="str">
        <f>IF($N455="Complete",VLOOKUP($B455,'2C.Report TOS PostCall'!$B$2:$U$842,12,FALSE)," ")</f>
        <v xml:space="preserve"> </v>
      </c>
      <c r="AB455" s="140" t="str">
        <f>IF($N455="Complete",VLOOKUP($B455,'2C.Report TOS PostCall'!$B$2:$U$842,13,FALSE)," ")</f>
        <v xml:space="preserve"> </v>
      </c>
      <c r="AC455" s="140" t="str">
        <f>IF($N455="Complete",VLOOKUP($B455,'2C.Report TOS PostCall'!$B$2:$U$842,14,FALSE)," ")</f>
        <v xml:space="preserve"> </v>
      </c>
      <c r="AD455" s="140" t="str">
        <f>IF($N455="Complete",VLOOKUP($B455,'2C.Report TOS PostCall'!$B$2:$U$842,16,FALSE)," ")</f>
        <v xml:space="preserve"> </v>
      </c>
      <c r="AE455" s="140" t="str">
        <f>IF($N455="Complete",VLOOKUP($B455,'2C.Report TOS PostCall'!$B$2:$U$842,15,FALSE)," ")</f>
        <v xml:space="preserve"> </v>
      </c>
      <c r="AF455" s="140" t="str">
        <f>IF($N455="Complete",VLOOKUP($B455,'2C.Report TOS PostCall'!$B$2:$U$842,17,FALSE)," ")</f>
        <v xml:space="preserve"> </v>
      </c>
    </row>
    <row r="456" spans="1:32">
      <c r="A456" s="18">
        <v>445</v>
      </c>
      <c r="B456" s="19"/>
      <c r="C456" s="19"/>
      <c r="D456" s="19"/>
      <c r="E456" s="22"/>
      <c r="F456" s="20"/>
      <c r="G456" s="20"/>
      <c r="H456" s="22"/>
      <c r="I456" s="20"/>
      <c r="J456" s="32"/>
      <c r="K456" s="32"/>
      <c r="L456" s="32"/>
      <c r="M456" s="22"/>
      <c r="N456" s="62"/>
      <c r="O456" s="140" t="str">
        <f>IF($N456="Complete",IF(NOT(ISBLANK(J456)),VLOOKUP(J456,'2D.Report SMS TYN'!$D$5:$J$1005,7,FALSE),""),"")</f>
        <v/>
      </c>
      <c r="P456" s="140" t="str">
        <f>IF($N456="Complete",IF(NOT(ISBLANK(K456)),VLOOKUP(K456,'2D.Report SMS TYN'!$D$5:$J$1005,7,FALSE),""),"")</f>
        <v/>
      </c>
      <c r="Q456" s="140" t="str">
        <f>IF($N456="Complete",IF(NOT(ISBLANK(L456)),VLOOKUP(L456,'2D.Report SMS TYN'!$D$5:$J$1005,7,FALSE),""),"")</f>
        <v/>
      </c>
      <c r="R456" s="140" t="str">
        <f>IF(N456="Complete",IF(COUNTIF($J$12:$J456,$J456)+COUNTIF($K$12:$K456,$J456)+COUNTIF($L$12:$L456,$J456)&gt;1,"Data Duplicate",""),"")</f>
        <v/>
      </c>
      <c r="S456" s="140" t="str">
        <f>IF($N456="Complete",VLOOKUP($B456,'2C.Report TOS PostCall'!$B$2:$U$842,2,FALSE)," ")</f>
        <v xml:space="preserve"> </v>
      </c>
      <c r="T456" s="140" t="str">
        <f>IF($N456="Complete",VLOOKUP($B456,'2C.Report TOS PostCall'!$B$2:$U$842,4,FALSE)," ")</f>
        <v xml:space="preserve"> </v>
      </c>
      <c r="U456" s="140" t="str">
        <f>IF($N456="Complete",VLOOKUP($B456,'2C.Report TOS PostCall'!$B$2:$U$842,7,FALSE)," ")</f>
        <v xml:space="preserve"> </v>
      </c>
      <c r="V456" s="140" t="str">
        <f>IF($N456="Complete",VLOOKUP($B456,'2C.Report TOS PostCall'!$B$2:$U$842,5,FALSE)," ")</f>
        <v xml:space="preserve"> </v>
      </c>
      <c r="W456" s="140" t="str">
        <f>IF($N456="Complete",VLOOKUP($B456,'2C.Report TOS PostCall'!$B$2:$U$842,6,FALSE)," ")</f>
        <v xml:space="preserve"> </v>
      </c>
      <c r="X456" s="140" t="str">
        <f>IF($N456="Complete",VLOOKUP($B456,'2C.Report TOS PostCall'!$B$2:$U$842,8,FALSE)," ")</f>
        <v xml:space="preserve"> </v>
      </c>
      <c r="Y456" s="140" t="str">
        <f>IF($N456="Complete",VLOOKUP($B456,'2C.Report TOS PostCall'!$B$2:$U$842,9,FALSE)," ")</f>
        <v xml:space="preserve"> </v>
      </c>
      <c r="Z456" s="140" t="str">
        <f>IF($N456="Complete",VLOOKUP($B456,'2C.Report TOS PostCall'!$B$2:$U$842,11,FALSE)," ")</f>
        <v xml:space="preserve"> </v>
      </c>
      <c r="AA456" s="140" t="str">
        <f>IF($N456="Complete",VLOOKUP($B456,'2C.Report TOS PostCall'!$B$2:$U$842,12,FALSE)," ")</f>
        <v xml:space="preserve"> </v>
      </c>
      <c r="AB456" s="140" t="str">
        <f>IF($N456="Complete",VLOOKUP($B456,'2C.Report TOS PostCall'!$B$2:$U$842,13,FALSE)," ")</f>
        <v xml:space="preserve"> </v>
      </c>
      <c r="AC456" s="140" t="str">
        <f>IF($N456="Complete",VLOOKUP($B456,'2C.Report TOS PostCall'!$B$2:$U$842,14,FALSE)," ")</f>
        <v xml:space="preserve"> </v>
      </c>
      <c r="AD456" s="140" t="str">
        <f>IF($N456="Complete",VLOOKUP($B456,'2C.Report TOS PostCall'!$B$2:$U$842,16,FALSE)," ")</f>
        <v xml:space="preserve"> </v>
      </c>
      <c r="AE456" s="140" t="str">
        <f>IF($N456="Complete",VLOOKUP($B456,'2C.Report TOS PostCall'!$B$2:$U$842,15,FALSE)," ")</f>
        <v xml:space="preserve"> </v>
      </c>
      <c r="AF456" s="140" t="str">
        <f>IF($N456="Complete",VLOOKUP($B456,'2C.Report TOS PostCall'!$B$2:$U$842,17,FALSE)," ")</f>
        <v xml:space="preserve"> </v>
      </c>
    </row>
    <row r="457" spans="1:32">
      <c r="A457" s="18">
        <v>446</v>
      </c>
      <c r="B457" s="19"/>
      <c r="C457" s="19"/>
      <c r="D457" s="19"/>
      <c r="E457" s="22"/>
      <c r="F457" s="20"/>
      <c r="G457" s="20"/>
      <c r="H457" s="22"/>
      <c r="I457" s="20"/>
      <c r="J457" s="32"/>
      <c r="K457" s="32"/>
      <c r="L457" s="32"/>
      <c r="M457" s="22"/>
      <c r="N457" s="62"/>
      <c r="O457" s="140" t="str">
        <f>IF($N457="Complete",IF(NOT(ISBLANK(J457)),VLOOKUP(J457,'2D.Report SMS TYN'!$D$5:$J$1005,7,FALSE),""),"")</f>
        <v/>
      </c>
      <c r="P457" s="140" t="str">
        <f>IF($N457="Complete",IF(NOT(ISBLANK(K457)),VLOOKUP(K457,'2D.Report SMS TYN'!$D$5:$J$1005,7,FALSE),""),"")</f>
        <v/>
      </c>
      <c r="Q457" s="140" t="str">
        <f>IF($N457="Complete",IF(NOT(ISBLANK(L457)),VLOOKUP(L457,'2D.Report SMS TYN'!$D$5:$J$1005,7,FALSE),""),"")</f>
        <v/>
      </c>
      <c r="R457" s="140" t="str">
        <f>IF(N457="Complete",IF(COUNTIF($J$12:$J457,$J457)+COUNTIF($K$12:$K457,$J457)+COUNTIF($L$12:$L457,$J457)&gt;1,"Data Duplicate",""),"")</f>
        <v/>
      </c>
      <c r="S457" s="140" t="str">
        <f>IF($N457="Complete",VLOOKUP($B457,'2C.Report TOS PostCall'!$B$2:$U$842,2,FALSE)," ")</f>
        <v xml:space="preserve"> </v>
      </c>
      <c r="T457" s="140" t="str">
        <f>IF($N457="Complete",VLOOKUP($B457,'2C.Report TOS PostCall'!$B$2:$U$842,4,FALSE)," ")</f>
        <v xml:space="preserve"> </v>
      </c>
      <c r="U457" s="140" t="str">
        <f>IF($N457="Complete",VLOOKUP($B457,'2C.Report TOS PostCall'!$B$2:$U$842,7,FALSE)," ")</f>
        <v xml:space="preserve"> </v>
      </c>
      <c r="V457" s="140" t="str">
        <f>IF($N457="Complete",VLOOKUP($B457,'2C.Report TOS PostCall'!$B$2:$U$842,5,FALSE)," ")</f>
        <v xml:space="preserve"> </v>
      </c>
      <c r="W457" s="140" t="str">
        <f>IF($N457="Complete",VLOOKUP($B457,'2C.Report TOS PostCall'!$B$2:$U$842,6,FALSE)," ")</f>
        <v xml:space="preserve"> </v>
      </c>
      <c r="X457" s="140" t="str">
        <f>IF($N457="Complete",VLOOKUP($B457,'2C.Report TOS PostCall'!$B$2:$U$842,8,FALSE)," ")</f>
        <v xml:space="preserve"> </v>
      </c>
      <c r="Y457" s="140" t="str">
        <f>IF($N457="Complete",VLOOKUP($B457,'2C.Report TOS PostCall'!$B$2:$U$842,9,FALSE)," ")</f>
        <v xml:space="preserve"> </v>
      </c>
      <c r="Z457" s="140" t="str">
        <f>IF($N457="Complete",VLOOKUP($B457,'2C.Report TOS PostCall'!$B$2:$U$842,11,FALSE)," ")</f>
        <v xml:space="preserve"> </v>
      </c>
      <c r="AA457" s="140" t="str">
        <f>IF($N457="Complete",VLOOKUP($B457,'2C.Report TOS PostCall'!$B$2:$U$842,12,FALSE)," ")</f>
        <v xml:space="preserve"> </v>
      </c>
      <c r="AB457" s="140" t="str">
        <f>IF($N457="Complete",VLOOKUP($B457,'2C.Report TOS PostCall'!$B$2:$U$842,13,FALSE)," ")</f>
        <v xml:space="preserve"> </v>
      </c>
      <c r="AC457" s="140" t="str">
        <f>IF($N457="Complete",VLOOKUP($B457,'2C.Report TOS PostCall'!$B$2:$U$842,14,FALSE)," ")</f>
        <v xml:space="preserve"> </v>
      </c>
      <c r="AD457" s="140" t="str">
        <f>IF($N457="Complete",VLOOKUP($B457,'2C.Report TOS PostCall'!$B$2:$U$842,16,FALSE)," ")</f>
        <v xml:space="preserve"> </v>
      </c>
      <c r="AE457" s="140" t="str">
        <f>IF($N457="Complete",VLOOKUP($B457,'2C.Report TOS PostCall'!$B$2:$U$842,15,FALSE)," ")</f>
        <v xml:space="preserve"> </v>
      </c>
      <c r="AF457" s="140" t="str">
        <f>IF($N457="Complete",VLOOKUP($B457,'2C.Report TOS PostCall'!$B$2:$U$842,17,FALSE)," ")</f>
        <v xml:space="preserve"> </v>
      </c>
    </row>
    <row r="458" spans="1:32">
      <c r="A458" s="18">
        <v>447</v>
      </c>
      <c r="B458" s="19"/>
      <c r="C458" s="19"/>
      <c r="D458" s="19"/>
      <c r="E458" s="22"/>
      <c r="F458" s="20"/>
      <c r="G458" s="20"/>
      <c r="H458" s="22"/>
      <c r="I458" s="20"/>
      <c r="J458" s="32"/>
      <c r="K458" s="32"/>
      <c r="L458" s="32"/>
      <c r="M458" s="22"/>
      <c r="N458" s="62"/>
      <c r="O458" s="140" t="str">
        <f>IF($N458="Complete",IF(NOT(ISBLANK(J458)),VLOOKUP(J458,'2D.Report SMS TYN'!$D$5:$J$1005,7,FALSE),""),"")</f>
        <v/>
      </c>
      <c r="P458" s="140" t="str">
        <f>IF($N458="Complete",IF(NOT(ISBLANK(K458)),VLOOKUP(K458,'2D.Report SMS TYN'!$D$5:$J$1005,7,FALSE),""),"")</f>
        <v/>
      </c>
      <c r="Q458" s="140" t="str">
        <f>IF($N458="Complete",IF(NOT(ISBLANK(L458)),VLOOKUP(L458,'2D.Report SMS TYN'!$D$5:$J$1005,7,FALSE),""),"")</f>
        <v/>
      </c>
      <c r="R458" s="140" t="str">
        <f>IF(N458="Complete",IF(COUNTIF($J$12:$J458,$J458)+COUNTIF($K$12:$K458,$J458)+COUNTIF($L$12:$L458,$J458)&gt;1,"Data Duplicate",""),"")</f>
        <v/>
      </c>
      <c r="S458" s="140" t="str">
        <f>IF($N458="Complete",VLOOKUP($B458,'2C.Report TOS PostCall'!$B$2:$U$842,2,FALSE)," ")</f>
        <v xml:space="preserve"> </v>
      </c>
      <c r="T458" s="140" t="str">
        <f>IF($N458="Complete",VLOOKUP($B458,'2C.Report TOS PostCall'!$B$2:$U$842,4,FALSE)," ")</f>
        <v xml:space="preserve"> </v>
      </c>
      <c r="U458" s="140" t="str">
        <f>IF($N458="Complete",VLOOKUP($B458,'2C.Report TOS PostCall'!$B$2:$U$842,7,FALSE)," ")</f>
        <v xml:space="preserve"> </v>
      </c>
      <c r="V458" s="140" t="str">
        <f>IF($N458="Complete",VLOOKUP($B458,'2C.Report TOS PostCall'!$B$2:$U$842,5,FALSE)," ")</f>
        <v xml:space="preserve"> </v>
      </c>
      <c r="W458" s="140" t="str">
        <f>IF($N458="Complete",VLOOKUP($B458,'2C.Report TOS PostCall'!$B$2:$U$842,6,FALSE)," ")</f>
        <v xml:space="preserve"> </v>
      </c>
      <c r="X458" s="140" t="str">
        <f>IF($N458="Complete",VLOOKUP($B458,'2C.Report TOS PostCall'!$B$2:$U$842,8,FALSE)," ")</f>
        <v xml:space="preserve"> </v>
      </c>
      <c r="Y458" s="140" t="str">
        <f>IF($N458="Complete",VLOOKUP($B458,'2C.Report TOS PostCall'!$B$2:$U$842,9,FALSE)," ")</f>
        <v xml:space="preserve"> </v>
      </c>
      <c r="Z458" s="140" t="str">
        <f>IF($N458="Complete",VLOOKUP($B458,'2C.Report TOS PostCall'!$B$2:$U$842,11,FALSE)," ")</f>
        <v xml:space="preserve"> </v>
      </c>
      <c r="AA458" s="140" t="str">
        <f>IF($N458="Complete",VLOOKUP($B458,'2C.Report TOS PostCall'!$B$2:$U$842,12,FALSE)," ")</f>
        <v xml:space="preserve"> </v>
      </c>
      <c r="AB458" s="140" t="str">
        <f>IF($N458="Complete",VLOOKUP($B458,'2C.Report TOS PostCall'!$B$2:$U$842,13,FALSE)," ")</f>
        <v xml:space="preserve"> </v>
      </c>
      <c r="AC458" s="140" t="str">
        <f>IF($N458="Complete",VLOOKUP($B458,'2C.Report TOS PostCall'!$B$2:$U$842,14,FALSE)," ")</f>
        <v xml:space="preserve"> </v>
      </c>
      <c r="AD458" s="140" t="str">
        <f>IF($N458="Complete",VLOOKUP($B458,'2C.Report TOS PostCall'!$B$2:$U$842,16,FALSE)," ")</f>
        <v xml:space="preserve"> </v>
      </c>
      <c r="AE458" s="140" t="str">
        <f>IF($N458="Complete",VLOOKUP($B458,'2C.Report TOS PostCall'!$B$2:$U$842,15,FALSE)," ")</f>
        <v xml:space="preserve"> </v>
      </c>
      <c r="AF458" s="140" t="str">
        <f>IF($N458="Complete",VLOOKUP($B458,'2C.Report TOS PostCall'!$B$2:$U$842,17,FALSE)," ")</f>
        <v xml:space="preserve"> </v>
      </c>
    </row>
    <row r="459" spans="1:32">
      <c r="A459" s="18">
        <v>448</v>
      </c>
      <c r="B459" s="19"/>
      <c r="C459" s="19"/>
      <c r="D459" s="19"/>
      <c r="E459" s="22"/>
      <c r="F459" s="20"/>
      <c r="G459" s="20"/>
      <c r="H459" s="22"/>
      <c r="I459" s="20"/>
      <c r="J459" s="32"/>
      <c r="K459" s="32"/>
      <c r="L459" s="32"/>
      <c r="M459" s="22"/>
      <c r="N459" s="62"/>
      <c r="O459" s="140" t="str">
        <f>IF($N459="Complete",IF(NOT(ISBLANK(J459)),VLOOKUP(J459,'2D.Report SMS TYN'!$D$5:$J$1005,7,FALSE),""),"")</f>
        <v/>
      </c>
      <c r="P459" s="140" t="str">
        <f>IF($N459="Complete",IF(NOT(ISBLANK(K459)),VLOOKUP(K459,'2D.Report SMS TYN'!$D$5:$J$1005,7,FALSE),""),"")</f>
        <v/>
      </c>
      <c r="Q459" s="140" t="str">
        <f>IF($N459="Complete",IF(NOT(ISBLANK(L459)),VLOOKUP(L459,'2D.Report SMS TYN'!$D$5:$J$1005,7,FALSE),""),"")</f>
        <v/>
      </c>
      <c r="R459" s="140" t="str">
        <f>IF(N459="Complete",IF(COUNTIF($J$12:$J459,$J459)+COUNTIF($K$12:$K459,$J459)+COUNTIF($L$12:$L459,$J459)&gt;1,"Data Duplicate",""),"")</f>
        <v/>
      </c>
      <c r="S459" s="140" t="str">
        <f>IF($N459="Complete",VLOOKUP($B459,'2C.Report TOS PostCall'!$B$2:$U$842,2,FALSE)," ")</f>
        <v xml:space="preserve"> </v>
      </c>
      <c r="T459" s="140" t="str">
        <f>IF($N459="Complete",VLOOKUP($B459,'2C.Report TOS PostCall'!$B$2:$U$842,4,FALSE)," ")</f>
        <v xml:space="preserve"> </v>
      </c>
      <c r="U459" s="140" t="str">
        <f>IF($N459="Complete",VLOOKUP($B459,'2C.Report TOS PostCall'!$B$2:$U$842,7,FALSE)," ")</f>
        <v xml:space="preserve"> </v>
      </c>
      <c r="V459" s="140" t="str">
        <f>IF($N459="Complete",VLOOKUP($B459,'2C.Report TOS PostCall'!$B$2:$U$842,5,FALSE)," ")</f>
        <v xml:space="preserve"> </v>
      </c>
      <c r="W459" s="140" t="str">
        <f>IF($N459="Complete",VLOOKUP($B459,'2C.Report TOS PostCall'!$B$2:$U$842,6,FALSE)," ")</f>
        <v xml:space="preserve"> </v>
      </c>
      <c r="X459" s="140" t="str">
        <f>IF($N459="Complete",VLOOKUP($B459,'2C.Report TOS PostCall'!$B$2:$U$842,8,FALSE)," ")</f>
        <v xml:space="preserve"> </v>
      </c>
      <c r="Y459" s="140" t="str">
        <f>IF($N459="Complete",VLOOKUP($B459,'2C.Report TOS PostCall'!$B$2:$U$842,9,FALSE)," ")</f>
        <v xml:space="preserve"> </v>
      </c>
      <c r="Z459" s="140" t="str">
        <f>IF($N459="Complete",VLOOKUP($B459,'2C.Report TOS PostCall'!$B$2:$U$842,11,FALSE)," ")</f>
        <v xml:space="preserve"> </v>
      </c>
      <c r="AA459" s="140" t="str">
        <f>IF($N459="Complete",VLOOKUP($B459,'2C.Report TOS PostCall'!$B$2:$U$842,12,FALSE)," ")</f>
        <v xml:space="preserve"> </v>
      </c>
      <c r="AB459" s="140" t="str">
        <f>IF($N459="Complete",VLOOKUP($B459,'2C.Report TOS PostCall'!$B$2:$U$842,13,FALSE)," ")</f>
        <v xml:space="preserve"> </v>
      </c>
      <c r="AC459" s="140" t="str">
        <f>IF($N459="Complete",VLOOKUP($B459,'2C.Report TOS PostCall'!$B$2:$U$842,14,FALSE)," ")</f>
        <v xml:space="preserve"> </v>
      </c>
      <c r="AD459" s="140" t="str">
        <f>IF($N459="Complete",VLOOKUP($B459,'2C.Report TOS PostCall'!$B$2:$U$842,16,FALSE)," ")</f>
        <v xml:space="preserve"> </v>
      </c>
      <c r="AE459" s="140" t="str">
        <f>IF($N459="Complete",VLOOKUP($B459,'2C.Report TOS PostCall'!$B$2:$U$842,15,FALSE)," ")</f>
        <v xml:space="preserve"> </v>
      </c>
      <c r="AF459" s="140" t="str">
        <f>IF($N459="Complete",VLOOKUP($B459,'2C.Report TOS PostCall'!$B$2:$U$842,17,FALSE)," ")</f>
        <v xml:space="preserve"> </v>
      </c>
    </row>
    <row r="460" spans="1:32">
      <c r="A460" s="18">
        <v>449</v>
      </c>
      <c r="B460" s="19"/>
      <c r="C460" s="19"/>
      <c r="D460" s="19"/>
      <c r="E460" s="22"/>
      <c r="F460" s="20"/>
      <c r="G460" s="20"/>
      <c r="H460" s="22"/>
      <c r="I460" s="20"/>
      <c r="J460" s="32"/>
      <c r="K460" s="32"/>
      <c r="L460" s="32"/>
      <c r="M460" s="22"/>
      <c r="N460" s="62"/>
      <c r="O460" s="140" t="str">
        <f>IF($N460="Complete",IF(NOT(ISBLANK(J460)),VLOOKUP(J460,'2D.Report SMS TYN'!$D$5:$J$1005,7,FALSE),""),"")</f>
        <v/>
      </c>
      <c r="P460" s="140" t="str">
        <f>IF($N460="Complete",IF(NOT(ISBLANK(K460)),VLOOKUP(K460,'2D.Report SMS TYN'!$D$5:$J$1005,7,FALSE),""),"")</f>
        <v/>
      </c>
      <c r="Q460" s="140" t="str">
        <f>IF($N460="Complete",IF(NOT(ISBLANK(L460)),VLOOKUP(L460,'2D.Report SMS TYN'!$D$5:$J$1005,7,FALSE),""),"")</f>
        <v/>
      </c>
      <c r="R460" s="140" t="str">
        <f>IF(N460="Complete",IF(COUNTIF($J$12:$J460,$J460)+COUNTIF($K$12:$K460,$J460)+COUNTIF($L$12:$L460,$J460)&gt;1,"Data Duplicate",""),"")</f>
        <v/>
      </c>
      <c r="S460" s="140" t="str">
        <f>IF($N460="Complete",VLOOKUP($B460,'2C.Report TOS PostCall'!$B$2:$U$842,2,FALSE)," ")</f>
        <v xml:space="preserve"> </v>
      </c>
      <c r="T460" s="140" t="str">
        <f>IF($N460="Complete",VLOOKUP($B460,'2C.Report TOS PostCall'!$B$2:$U$842,4,FALSE)," ")</f>
        <v xml:space="preserve"> </v>
      </c>
      <c r="U460" s="140" t="str">
        <f>IF($N460="Complete",VLOOKUP($B460,'2C.Report TOS PostCall'!$B$2:$U$842,7,FALSE)," ")</f>
        <v xml:space="preserve"> </v>
      </c>
      <c r="V460" s="140" t="str">
        <f>IF($N460="Complete",VLOOKUP($B460,'2C.Report TOS PostCall'!$B$2:$U$842,5,FALSE)," ")</f>
        <v xml:space="preserve"> </v>
      </c>
      <c r="W460" s="140" t="str">
        <f>IF($N460="Complete",VLOOKUP($B460,'2C.Report TOS PostCall'!$B$2:$U$842,6,FALSE)," ")</f>
        <v xml:space="preserve"> </v>
      </c>
      <c r="X460" s="140" t="str">
        <f>IF($N460="Complete",VLOOKUP($B460,'2C.Report TOS PostCall'!$B$2:$U$842,8,FALSE)," ")</f>
        <v xml:space="preserve"> </v>
      </c>
      <c r="Y460" s="140" t="str">
        <f>IF($N460="Complete",VLOOKUP($B460,'2C.Report TOS PostCall'!$B$2:$U$842,9,FALSE)," ")</f>
        <v xml:space="preserve"> </v>
      </c>
      <c r="Z460" s="140" t="str">
        <f>IF($N460="Complete",VLOOKUP($B460,'2C.Report TOS PostCall'!$B$2:$U$842,11,FALSE)," ")</f>
        <v xml:space="preserve"> </v>
      </c>
      <c r="AA460" s="140" t="str">
        <f>IF($N460="Complete",VLOOKUP($B460,'2C.Report TOS PostCall'!$B$2:$U$842,12,FALSE)," ")</f>
        <v xml:space="preserve"> </v>
      </c>
      <c r="AB460" s="140" t="str">
        <f>IF($N460="Complete",VLOOKUP($B460,'2C.Report TOS PostCall'!$B$2:$U$842,13,FALSE)," ")</f>
        <v xml:space="preserve"> </v>
      </c>
      <c r="AC460" s="140" t="str">
        <f>IF($N460="Complete",VLOOKUP($B460,'2C.Report TOS PostCall'!$B$2:$U$842,14,FALSE)," ")</f>
        <v xml:space="preserve"> </v>
      </c>
      <c r="AD460" s="140" t="str">
        <f>IF($N460="Complete",VLOOKUP($B460,'2C.Report TOS PostCall'!$B$2:$U$842,16,FALSE)," ")</f>
        <v xml:space="preserve"> </v>
      </c>
      <c r="AE460" s="140" t="str">
        <f>IF($N460="Complete",VLOOKUP($B460,'2C.Report TOS PostCall'!$B$2:$U$842,15,FALSE)," ")</f>
        <v xml:space="preserve"> </v>
      </c>
      <c r="AF460" s="140" t="str">
        <f>IF($N460="Complete",VLOOKUP($B460,'2C.Report TOS PostCall'!$B$2:$U$842,17,FALSE)," ")</f>
        <v xml:space="preserve"> </v>
      </c>
    </row>
    <row r="461" spans="1:32">
      <c r="A461" s="18">
        <v>450</v>
      </c>
      <c r="B461" s="19"/>
      <c r="C461" s="19"/>
      <c r="D461" s="19"/>
      <c r="E461" s="22"/>
      <c r="F461" s="20"/>
      <c r="G461" s="20"/>
      <c r="H461" s="22"/>
      <c r="I461" s="20"/>
      <c r="J461" s="32"/>
      <c r="K461" s="32"/>
      <c r="L461" s="32"/>
      <c r="M461" s="22"/>
      <c r="N461" s="62"/>
      <c r="O461" s="140" t="str">
        <f>IF($N461="Complete",IF(NOT(ISBLANK(J461)),VLOOKUP(J461,'2D.Report SMS TYN'!$D$5:$J$1005,7,FALSE),""),"")</f>
        <v/>
      </c>
      <c r="P461" s="140" t="str">
        <f>IF($N461="Complete",IF(NOT(ISBLANK(K461)),VLOOKUP(K461,'2D.Report SMS TYN'!$D$5:$J$1005,7,FALSE),""),"")</f>
        <v/>
      </c>
      <c r="Q461" s="140" t="str">
        <f>IF($N461="Complete",IF(NOT(ISBLANK(L461)),VLOOKUP(L461,'2D.Report SMS TYN'!$D$5:$J$1005,7,FALSE),""),"")</f>
        <v/>
      </c>
      <c r="R461" s="140" t="str">
        <f>IF(N461="Complete",IF(COUNTIF($J$12:$J461,$J461)+COUNTIF($K$12:$K461,$J461)+COUNTIF($L$12:$L461,$J461)&gt;1,"Data Duplicate",""),"")</f>
        <v/>
      </c>
      <c r="S461" s="140" t="str">
        <f>IF($N461="Complete",VLOOKUP($B461,'2C.Report TOS PostCall'!$B$2:$U$842,2,FALSE)," ")</f>
        <v xml:space="preserve"> </v>
      </c>
      <c r="T461" s="140" t="str">
        <f>IF($N461="Complete",VLOOKUP($B461,'2C.Report TOS PostCall'!$B$2:$U$842,4,FALSE)," ")</f>
        <v xml:space="preserve"> </v>
      </c>
      <c r="U461" s="140" t="str">
        <f>IF($N461="Complete",VLOOKUP($B461,'2C.Report TOS PostCall'!$B$2:$U$842,7,FALSE)," ")</f>
        <v xml:space="preserve"> </v>
      </c>
      <c r="V461" s="140" t="str">
        <f>IF($N461="Complete",VLOOKUP($B461,'2C.Report TOS PostCall'!$B$2:$U$842,5,FALSE)," ")</f>
        <v xml:space="preserve"> </v>
      </c>
      <c r="W461" s="140" t="str">
        <f>IF($N461="Complete",VLOOKUP($B461,'2C.Report TOS PostCall'!$B$2:$U$842,6,FALSE)," ")</f>
        <v xml:space="preserve"> </v>
      </c>
      <c r="X461" s="140" t="str">
        <f>IF($N461="Complete",VLOOKUP($B461,'2C.Report TOS PostCall'!$B$2:$U$842,8,FALSE)," ")</f>
        <v xml:space="preserve"> </v>
      </c>
      <c r="Y461" s="140" t="str">
        <f>IF($N461="Complete",VLOOKUP($B461,'2C.Report TOS PostCall'!$B$2:$U$842,9,FALSE)," ")</f>
        <v xml:space="preserve"> </v>
      </c>
      <c r="Z461" s="140" t="str">
        <f>IF($N461="Complete",VLOOKUP($B461,'2C.Report TOS PostCall'!$B$2:$U$842,11,FALSE)," ")</f>
        <v xml:space="preserve"> </v>
      </c>
      <c r="AA461" s="140" t="str">
        <f>IF($N461="Complete",VLOOKUP($B461,'2C.Report TOS PostCall'!$B$2:$U$842,12,FALSE)," ")</f>
        <v xml:space="preserve"> </v>
      </c>
      <c r="AB461" s="140" t="str">
        <f>IF($N461="Complete",VLOOKUP($B461,'2C.Report TOS PostCall'!$B$2:$U$842,13,FALSE)," ")</f>
        <v xml:space="preserve"> </v>
      </c>
      <c r="AC461" s="140" t="str">
        <f>IF($N461="Complete",VLOOKUP($B461,'2C.Report TOS PostCall'!$B$2:$U$842,14,FALSE)," ")</f>
        <v xml:space="preserve"> </v>
      </c>
      <c r="AD461" s="140" t="str">
        <f>IF($N461="Complete",VLOOKUP($B461,'2C.Report TOS PostCall'!$B$2:$U$842,16,FALSE)," ")</f>
        <v xml:space="preserve"> </v>
      </c>
      <c r="AE461" s="140" t="str">
        <f>IF($N461="Complete",VLOOKUP($B461,'2C.Report TOS PostCall'!$B$2:$U$842,15,FALSE)," ")</f>
        <v xml:space="preserve"> </v>
      </c>
      <c r="AF461" s="140" t="str">
        <f>IF($N461="Complete",VLOOKUP($B461,'2C.Report TOS PostCall'!$B$2:$U$842,17,FALSE)," ")</f>
        <v xml:space="preserve"> </v>
      </c>
    </row>
    <row r="462" spans="1:32">
      <c r="A462" s="18">
        <v>451</v>
      </c>
      <c r="B462" s="19"/>
      <c r="C462" s="19"/>
      <c r="D462" s="19"/>
      <c r="E462" s="22"/>
      <c r="F462" s="20"/>
      <c r="G462" s="20"/>
      <c r="H462" s="22"/>
      <c r="I462" s="20"/>
      <c r="J462" s="32"/>
      <c r="K462" s="32"/>
      <c r="L462" s="32"/>
      <c r="M462" s="22"/>
      <c r="N462" s="62"/>
      <c r="O462" s="140" t="str">
        <f>IF($N462="Complete",IF(NOT(ISBLANK(J462)),VLOOKUP(J462,'2D.Report SMS TYN'!$D$5:$J$1005,7,FALSE),""),"")</f>
        <v/>
      </c>
      <c r="P462" s="140" t="str">
        <f>IF($N462="Complete",IF(NOT(ISBLANK(K462)),VLOOKUP(K462,'2D.Report SMS TYN'!$D$5:$J$1005,7,FALSE),""),"")</f>
        <v/>
      </c>
      <c r="Q462" s="140" t="str">
        <f>IF($N462="Complete",IF(NOT(ISBLANK(L462)),VLOOKUP(L462,'2D.Report SMS TYN'!$D$5:$J$1005,7,FALSE),""),"")</f>
        <v/>
      </c>
      <c r="R462" s="140" t="str">
        <f>IF(N462="Complete",IF(COUNTIF($J$12:$J462,$J462)+COUNTIF($K$12:$K462,$J462)+COUNTIF($L$12:$L462,$J462)&gt;1,"Data Duplicate",""),"")</f>
        <v/>
      </c>
      <c r="S462" s="140" t="str">
        <f>IF($N462="Complete",VLOOKUP($B462,'2C.Report TOS PostCall'!$B$2:$U$842,2,FALSE)," ")</f>
        <v xml:space="preserve"> </v>
      </c>
      <c r="T462" s="140" t="str">
        <f>IF($N462="Complete",VLOOKUP($B462,'2C.Report TOS PostCall'!$B$2:$U$842,4,FALSE)," ")</f>
        <v xml:space="preserve"> </v>
      </c>
      <c r="U462" s="140" t="str">
        <f>IF($N462="Complete",VLOOKUP($B462,'2C.Report TOS PostCall'!$B$2:$U$842,7,FALSE)," ")</f>
        <v xml:space="preserve"> </v>
      </c>
      <c r="V462" s="140" t="str">
        <f>IF($N462="Complete",VLOOKUP($B462,'2C.Report TOS PostCall'!$B$2:$U$842,5,FALSE)," ")</f>
        <v xml:space="preserve"> </v>
      </c>
      <c r="W462" s="140" t="str">
        <f>IF($N462="Complete",VLOOKUP($B462,'2C.Report TOS PostCall'!$B$2:$U$842,6,FALSE)," ")</f>
        <v xml:space="preserve"> </v>
      </c>
      <c r="X462" s="140" t="str">
        <f>IF($N462="Complete",VLOOKUP($B462,'2C.Report TOS PostCall'!$B$2:$U$842,8,FALSE)," ")</f>
        <v xml:space="preserve"> </v>
      </c>
      <c r="Y462" s="140" t="str">
        <f>IF($N462="Complete",VLOOKUP($B462,'2C.Report TOS PostCall'!$B$2:$U$842,9,FALSE)," ")</f>
        <v xml:space="preserve"> </v>
      </c>
      <c r="Z462" s="140" t="str">
        <f>IF($N462="Complete",VLOOKUP($B462,'2C.Report TOS PostCall'!$B$2:$U$842,11,FALSE)," ")</f>
        <v xml:space="preserve"> </v>
      </c>
      <c r="AA462" s="140" t="str">
        <f>IF($N462="Complete",VLOOKUP($B462,'2C.Report TOS PostCall'!$B$2:$U$842,12,FALSE)," ")</f>
        <v xml:space="preserve"> </v>
      </c>
      <c r="AB462" s="140" t="str">
        <f>IF($N462="Complete",VLOOKUP($B462,'2C.Report TOS PostCall'!$B$2:$U$842,13,FALSE)," ")</f>
        <v xml:space="preserve"> </v>
      </c>
      <c r="AC462" s="140" t="str">
        <f>IF($N462="Complete",VLOOKUP($B462,'2C.Report TOS PostCall'!$B$2:$U$842,14,FALSE)," ")</f>
        <v xml:space="preserve"> </v>
      </c>
      <c r="AD462" s="140" t="str">
        <f>IF($N462="Complete",VLOOKUP($B462,'2C.Report TOS PostCall'!$B$2:$U$842,16,FALSE)," ")</f>
        <v xml:space="preserve"> </v>
      </c>
      <c r="AE462" s="140" t="str">
        <f>IF($N462="Complete",VLOOKUP($B462,'2C.Report TOS PostCall'!$B$2:$U$842,15,FALSE)," ")</f>
        <v xml:space="preserve"> </v>
      </c>
      <c r="AF462" s="140" t="str">
        <f>IF($N462="Complete",VLOOKUP($B462,'2C.Report TOS PostCall'!$B$2:$U$842,17,FALSE)," ")</f>
        <v xml:space="preserve"> </v>
      </c>
    </row>
    <row r="463" spans="1:32">
      <c r="A463" s="18">
        <v>452</v>
      </c>
      <c r="B463" s="19"/>
      <c r="C463" s="19"/>
      <c r="D463" s="19"/>
      <c r="E463" s="22"/>
      <c r="F463" s="20"/>
      <c r="G463" s="20"/>
      <c r="H463" s="22"/>
      <c r="I463" s="20"/>
      <c r="J463" s="32"/>
      <c r="K463" s="32"/>
      <c r="L463" s="32"/>
      <c r="M463" s="22"/>
      <c r="N463" s="62"/>
      <c r="O463" s="140" t="str">
        <f>IF($N463="Complete",IF(NOT(ISBLANK(J463)),VLOOKUP(J463,'2D.Report SMS TYN'!$D$5:$J$1005,7,FALSE),""),"")</f>
        <v/>
      </c>
      <c r="P463" s="140" t="str">
        <f>IF($N463="Complete",IF(NOT(ISBLANK(K463)),VLOOKUP(K463,'2D.Report SMS TYN'!$D$5:$J$1005,7,FALSE),""),"")</f>
        <v/>
      </c>
      <c r="Q463" s="140" t="str">
        <f>IF($N463="Complete",IF(NOT(ISBLANK(L463)),VLOOKUP(L463,'2D.Report SMS TYN'!$D$5:$J$1005,7,FALSE),""),"")</f>
        <v/>
      </c>
      <c r="R463" s="140" t="str">
        <f>IF(N463="Complete",IF(COUNTIF($J$12:$J463,$J463)+COUNTIF($K$12:$K463,$J463)+COUNTIF($L$12:$L463,$J463)&gt;1,"Data Duplicate",""),"")</f>
        <v/>
      </c>
      <c r="S463" s="140" t="str">
        <f>IF($N463="Complete",VLOOKUP($B463,'2C.Report TOS PostCall'!$B$2:$U$842,2,FALSE)," ")</f>
        <v xml:space="preserve"> </v>
      </c>
      <c r="T463" s="140" t="str">
        <f>IF($N463="Complete",VLOOKUP($B463,'2C.Report TOS PostCall'!$B$2:$U$842,4,FALSE)," ")</f>
        <v xml:space="preserve"> </v>
      </c>
      <c r="U463" s="140" t="str">
        <f>IF($N463="Complete",VLOOKUP($B463,'2C.Report TOS PostCall'!$B$2:$U$842,7,FALSE)," ")</f>
        <v xml:space="preserve"> </v>
      </c>
      <c r="V463" s="140" t="str">
        <f>IF($N463="Complete",VLOOKUP($B463,'2C.Report TOS PostCall'!$B$2:$U$842,5,FALSE)," ")</f>
        <v xml:space="preserve"> </v>
      </c>
      <c r="W463" s="140" t="str">
        <f>IF($N463="Complete",VLOOKUP($B463,'2C.Report TOS PostCall'!$B$2:$U$842,6,FALSE)," ")</f>
        <v xml:space="preserve"> </v>
      </c>
      <c r="X463" s="140" t="str">
        <f>IF($N463="Complete",VLOOKUP($B463,'2C.Report TOS PostCall'!$B$2:$U$842,8,FALSE)," ")</f>
        <v xml:space="preserve"> </v>
      </c>
      <c r="Y463" s="140" t="str">
        <f>IF($N463="Complete",VLOOKUP($B463,'2C.Report TOS PostCall'!$B$2:$U$842,9,FALSE)," ")</f>
        <v xml:space="preserve"> </v>
      </c>
      <c r="Z463" s="140" t="str">
        <f>IF($N463="Complete",VLOOKUP($B463,'2C.Report TOS PostCall'!$B$2:$U$842,11,FALSE)," ")</f>
        <v xml:space="preserve"> </v>
      </c>
      <c r="AA463" s="140" t="str">
        <f>IF($N463="Complete",VLOOKUP($B463,'2C.Report TOS PostCall'!$B$2:$U$842,12,FALSE)," ")</f>
        <v xml:space="preserve"> </v>
      </c>
      <c r="AB463" s="140" t="str">
        <f>IF($N463="Complete",VLOOKUP($B463,'2C.Report TOS PostCall'!$B$2:$U$842,13,FALSE)," ")</f>
        <v xml:space="preserve"> </v>
      </c>
      <c r="AC463" s="140" t="str">
        <f>IF($N463="Complete",VLOOKUP($B463,'2C.Report TOS PostCall'!$B$2:$U$842,14,FALSE)," ")</f>
        <v xml:space="preserve"> </v>
      </c>
      <c r="AD463" s="140" t="str">
        <f>IF($N463="Complete",VLOOKUP($B463,'2C.Report TOS PostCall'!$B$2:$U$842,16,FALSE)," ")</f>
        <v xml:space="preserve"> </v>
      </c>
      <c r="AE463" s="140" t="str">
        <f>IF($N463="Complete",VLOOKUP($B463,'2C.Report TOS PostCall'!$B$2:$U$842,15,FALSE)," ")</f>
        <v xml:space="preserve"> </v>
      </c>
      <c r="AF463" s="140" t="str">
        <f>IF($N463="Complete",VLOOKUP($B463,'2C.Report TOS PostCall'!$B$2:$U$842,17,FALSE)," ")</f>
        <v xml:space="preserve"> </v>
      </c>
    </row>
    <row r="464" spans="1:32">
      <c r="A464" s="18">
        <v>453</v>
      </c>
      <c r="B464" s="19"/>
      <c r="C464" s="19"/>
      <c r="D464" s="19"/>
      <c r="E464" s="22"/>
      <c r="F464" s="20"/>
      <c r="G464" s="20"/>
      <c r="H464" s="22"/>
      <c r="I464" s="20"/>
      <c r="J464" s="32"/>
      <c r="K464" s="32"/>
      <c r="L464" s="32"/>
      <c r="M464" s="22"/>
      <c r="N464" s="62"/>
      <c r="O464" s="140" t="str">
        <f>IF($N464="Complete",IF(NOT(ISBLANK(J464)),VLOOKUP(J464,'2D.Report SMS TYN'!$D$5:$J$1005,7,FALSE),""),"")</f>
        <v/>
      </c>
      <c r="P464" s="140" t="str">
        <f>IF($N464="Complete",IF(NOT(ISBLANK(K464)),VLOOKUP(K464,'2D.Report SMS TYN'!$D$5:$J$1005,7,FALSE),""),"")</f>
        <v/>
      </c>
      <c r="Q464" s="140" t="str">
        <f>IF($N464="Complete",IF(NOT(ISBLANK(L464)),VLOOKUP(L464,'2D.Report SMS TYN'!$D$5:$J$1005,7,FALSE),""),"")</f>
        <v/>
      </c>
      <c r="R464" s="140" t="str">
        <f>IF(N464="Complete",IF(COUNTIF($J$12:$J464,$J464)+COUNTIF($K$12:$K464,$J464)+COUNTIF($L$12:$L464,$J464)&gt;1,"Data Duplicate",""),"")</f>
        <v/>
      </c>
      <c r="S464" s="140" t="str">
        <f>IF($N464="Complete",VLOOKUP($B464,'2C.Report TOS PostCall'!$B$2:$U$842,2,FALSE)," ")</f>
        <v xml:space="preserve"> </v>
      </c>
      <c r="T464" s="140" t="str">
        <f>IF($N464="Complete",VLOOKUP($B464,'2C.Report TOS PostCall'!$B$2:$U$842,4,FALSE)," ")</f>
        <v xml:space="preserve"> </v>
      </c>
      <c r="U464" s="140" t="str">
        <f>IF($N464="Complete",VLOOKUP($B464,'2C.Report TOS PostCall'!$B$2:$U$842,7,FALSE)," ")</f>
        <v xml:space="preserve"> </v>
      </c>
      <c r="V464" s="140" t="str">
        <f>IF($N464="Complete",VLOOKUP($B464,'2C.Report TOS PostCall'!$B$2:$U$842,5,FALSE)," ")</f>
        <v xml:space="preserve"> </v>
      </c>
      <c r="W464" s="140" t="str">
        <f>IF($N464="Complete",VLOOKUP($B464,'2C.Report TOS PostCall'!$B$2:$U$842,6,FALSE)," ")</f>
        <v xml:space="preserve"> </v>
      </c>
      <c r="X464" s="140" t="str">
        <f>IF($N464="Complete",VLOOKUP($B464,'2C.Report TOS PostCall'!$B$2:$U$842,8,FALSE)," ")</f>
        <v xml:space="preserve"> </v>
      </c>
      <c r="Y464" s="140" t="str">
        <f>IF($N464="Complete",VLOOKUP($B464,'2C.Report TOS PostCall'!$B$2:$U$842,9,FALSE)," ")</f>
        <v xml:space="preserve"> </v>
      </c>
      <c r="Z464" s="140" t="str">
        <f>IF($N464="Complete",VLOOKUP($B464,'2C.Report TOS PostCall'!$B$2:$U$842,11,FALSE)," ")</f>
        <v xml:space="preserve"> </v>
      </c>
      <c r="AA464" s="140" t="str">
        <f>IF($N464="Complete",VLOOKUP($B464,'2C.Report TOS PostCall'!$B$2:$U$842,12,FALSE)," ")</f>
        <v xml:space="preserve"> </v>
      </c>
      <c r="AB464" s="140" t="str">
        <f>IF($N464="Complete",VLOOKUP($B464,'2C.Report TOS PostCall'!$B$2:$U$842,13,FALSE)," ")</f>
        <v xml:space="preserve"> </v>
      </c>
      <c r="AC464" s="140" t="str">
        <f>IF($N464="Complete",VLOOKUP($B464,'2C.Report TOS PostCall'!$B$2:$U$842,14,FALSE)," ")</f>
        <v xml:space="preserve"> </v>
      </c>
      <c r="AD464" s="140" t="str">
        <f>IF($N464="Complete",VLOOKUP($B464,'2C.Report TOS PostCall'!$B$2:$U$842,16,FALSE)," ")</f>
        <v xml:space="preserve"> </v>
      </c>
      <c r="AE464" s="140" t="str">
        <f>IF($N464="Complete",VLOOKUP($B464,'2C.Report TOS PostCall'!$B$2:$U$842,15,FALSE)," ")</f>
        <v xml:space="preserve"> </v>
      </c>
      <c r="AF464" s="140" t="str">
        <f>IF($N464="Complete",VLOOKUP($B464,'2C.Report TOS PostCall'!$B$2:$U$842,17,FALSE)," ")</f>
        <v xml:space="preserve"> </v>
      </c>
    </row>
    <row r="465" spans="1:32">
      <c r="A465" s="18">
        <v>454</v>
      </c>
      <c r="B465" s="19"/>
      <c r="C465" s="19"/>
      <c r="D465" s="19"/>
      <c r="E465" s="22"/>
      <c r="F465" s="20"/>
      <c r="G465" s="20"/>
      <c r="H465" s="22"/>
      <c r="I465" s="20"/>
      <c r="J465" s="32"/>
      <c r="K465" s="32"/>
      <c r="L465" s="32"/>
      <c r="M465" s="22"/>
      <c r="N465" s="62"/>
      <c r="O465" s="140" t="str">
        <f>IF($N465="Complete",IF(NOT(ISBLANK(J465)),VLOOKUP(J465,'2D.Report SMS TYN'!$D$5:$J$1005,7,FALSE),""),"")</f>
        <v/>
      </c>
      <c r="P465" s="140" t="str">
        <f>IF($N465="Complete",IF(NOT(ISBLANK(K465)),VLOOKUP(K465,'2D.Report SMS TYN'!$D$5:$J$1005,7,FALSE),""),"")</f>
        <v/>
      </c>
      <c r="Q465" s="140" t="str">
        <f>IF($N465="Complete",IF(NOT(ISBLANK(L465)),VLOOKUP(L465,'2D.Report SMS TYN'!$D$5:$J$1005,7,FALSE),""),"")</f>
        <v/>
      </c>
      <c r="R465" s="140" t="str">
        <f>IF(N465="Complete",IF(COUNTIF($J$12:$J465,$J465)+COUNTIF($K$12:$K465,$J465)+COUNTIF($L$12:$L465,$J465)&gt;1,"Data Duplicate",""),"")</f>
        <v/>
      </c>
      <c r="S465" s="140" t="str">
        <f>IF($N465="Complete",VLOOKUP($B465,'2C.Report TOS PostCall'!$B$2:$U$842,2,FALSE)," ")</f>
        <v xml:space="preserve"> </v>
      </c>
      <c r="T465" s="140" t="str">
        <f>IF($N465="Complete",VLOOKUP($B465,'2C.Report TOS PostCall'!$B$2:$U$842,4,FALSE)," ")</f>
        <v xml:space="preserve"> </v>
      </c>
      <c r="U465" s="140" t="str">
        <f>IF($N465="Complete",VLOOKUP($B465,'2C.Report TOS PostCall'!$B$2:$U$842,7,FALSE)," ")</f>
        <v xml:space="preserve"> </v>
      </c>
      <c r="V465" s="140" t="str">
        <f>IF($N465="Complete",VLOOKUP($B465,'2C.Report TOS PostCall'!$B$2:$U$842,5,FALSE)," ")</f>
        <v xml:space="preserve"> </v>
      </c>
      <c r="W465" s="140" t="str">
        <f>IF($N465="Complete",VLOOKUP($B465,'2C.Report TOS PostCall'!$B$2:$U$842,6,FALSE)," ")</f>
        <v xml:space="preserve"> </v>
      </c>
      <c r="X465" s="140" t="str">
        <f>IF($N465="Complete",VLOOKUP($B465,'2C.Report TOS PostCall'!$B$2:$U$842,8,FALSE)," ")</f>
        <v xml:space="preserve"> </v>
      </c>
      <c r="Y465" s="140" t="str">
        <f>IF($N465="Complete",VLOOKUP($B465,'2C.Report TOS PostCall'!$B$2:$U$842,9,FALSE)," ")</f>
        <v xml:space="preserve"> </v>
      </c>
      <c r="Z465" s="140" t="str">
        <f>IF($N465="Complete",VLOOKUP($B465,'2C.Report TOS PostCall'!$B$2:$U$842,11,FALSE)," ")</f>
        <v xml:space="preserve"> </v>
      </c>
      <c r="AA465" s="140" t="str">
        <f>IF($N465="Complete",VLOOKUP($B465,'2C.Report TOS PostCall'!$B$2:$U$842,12,FALSE)," ")</f>
        <v xml:space="preserve"> </v>
      </c>
      <c r="AB465" s="140" t="str">
        <f>IF($N465="Complete",VLOOKUP($B465,'2C.Report TOS PostCall'!$B$2:$U$842,13,FALSE)," ")</f>
        <v xml:space="preserve"> </v>
      </c>
      <c r="AC465" s="140" t="str">
        <f>IF($N465="Complete",VLOOKUP($B465,'2C.Report TOS PostCall'!$B$2:$U$842,14,FALSE)," ")</f>
        <v xml:space="preserve"> </v>
      </c>
      <c r="AD465" s="140" t="str">
        <f>IF($N465="Complete",VLOOKUP($B465,'2C.Report TOS PostCall'!$B$2:$U$842,16,FALSE)," ")</f>
        <v xml:space="preserve"> </v>
      </c>
      <c r="AE465" s="140" t="str">
        <f>IF($N465="Complete",VLOOKUP($B465,'2C.Report TOS PostCall'!$B$2:$U$842,15,FALSE)," ")</f>
        <v xml:space="preserve"> </v>
      </c>
      <c r="AF465" s="140" t="str">
        <f>IF($N465="Complete",VLOOKUP($B465,'2C.Report TOS PostCall'!$B$2:$U$842,17,FALSE)," ")</f>
        <v xml:space="preserve"> </v>
      </c>
    </row>
    <row r="466" spans="1:32">
      <c r="A466" s="18">
        <v>455</v>
      </c>
      <c r="B466" s="19"/>
      <c r="C466" s="19"/>
      <c r="D466" s="19"/>
      <c r="E466" s="22"/>
      <c r="F466" s="20"/>
      <c r="G466" s="20"/>
      <c r="H466" s="22"/>
      <c r="I466" s="20"/>
      <c r="J466" s="32"/>
      <c r="K466" s="32"/>
      <c r="L466" s="32"/>
      <c r="M466" s="22"/>
      <c r="N466" s="62"/>
      <c r="O466" s="140" t="str">
        <f>IF($N466="Complete",IF(NOT(ISBLANK(J466)),VLOOKUP(J466,'2D.Report SMS TYN'!$D$5:$J$1005,7,FALSE),""),"")</f>
        <v/>
      </c>
      <c r="P466" s="140" t="str">
        <f>IF($N466="Complete",IF(NOT(ISBLANK(K466)),VLOOKUP(K466,'2D.Report SMS TYN'!$D$5:$J$1005,7,FALSE),""),"")</f>
        <v/>
      </c>
      <c r="Q466" s="140" t="str">
        <f>IF($N466="Complete",IF(NOT(ISBLANK(L466)),VLOOKUP(L466,'2D.Report SMS TYN'!$D$5:$J$1005,7,FALSE),""),"")</f>
        <v/>
      </c>
      <c r="R466" s="140" t="str">
        <f>IF(N466="Complete",IF(COUNTIF($J$12:$J466,$J466)+COUNTIF($K$12:$K466,$J466)+COUNTIF($L$12:$L466,$J466)&gt;1,"Data Duplicate",""),"")</f>
        <v/>
      </c>
      <c r="S466" s="140" t="str">
        <f>IF($N466="Complete",VLOOKUP($B466,'2C.Report TOS PostCall'!$B$2:$U$842,2,FALSE)," ")</f>
        <v xml:space="preserve"> </v>
      </c>
      <c r="T466" s="140" t="str">
        <f>IF($N466="Complete",VLOOKUP($B466,'2C.Report TOS PostCall'!$B$2:$U$842,4,FALSE)," ")</f>
        <v xml:space="preserve"> </v>
      </c>
      <c r="U466" s="140" t="str">
        <f>IF($N466="Complete",VLOOKUP($B466,'2C.Report TOS PostCall'!$B$2:$U$842,7,FALSE)," ")</f>
        <v xml:space="preserve"> </v>
      </c>
      <c r="V466" s="140" t="str">
        <f>IF($N466="Complete",VLOOKUP($B466,'2C.Report TOS PostCall'!$B$2:$U$842,5,FALSE)," ")</f>
        <v xml:space="preserve"> </v>
      </c>
      <c r="W466" s="140" t="str">
        <f>IF($N466="Complete",VLOOKUP($B466,'2C.Report TOS PostCall'!$B$2:$U$842,6,FALSE)," ")</f>
        <v xml:space="preserve"> </v>
      </c>
      <c r="X466" s="140" t="str">
        <f>IF($N466="Complete",VLOOKUP($B466,'2C.Report TOS PostCall'!$B$2:$U$842,8,FALSE)," ")</f>
        <v xml:space="preserve"> </v>
      </c>
      <c r="Y466" s="140" t="str">
        <f>IF($N466="Complete",VLOOKUP($B466,'2C.Report TOS PostCall'!$B$2:$U$842,9,FALSE)," ")</f>
        <v xml:space="preserve"> </v>
      </c>
      <c r="Z466" s="140" t="str">
        <f>IF($N466="Complete",VLOOKUP($B466,'2C.Report TOS PostCall'!$B$2:$U$842,11,FALSE)," ")</f>
        <v xml:space="preserve"> </v>
      </c>
      <c r="AA466" s="140" t="str">
        <f>IF($N466="Complete",VLOOKUP($B466,'2C.Report TOS PostCall'!$B$2:$U$842,12,FALSE)," ")</f>
        <v xml:space="preserve"> </v>
      </c>
      <c r="AB466" s="140" t="str">
        <f>IF($N466="Complete",VLOOKUP($B466,'2C.Report TOS PostCall'!$B$2:$U$842,13,FALSE)," ")</f>
        <v xml:space="preserve"> </v>
      </c>
      <c r="AC466" s="140" t="str">
        <f>IF($N466="Complete",VLOOKUP($B466,'2C.Report TOS PostCall'!$B$2:$U$842,14,FALSE)," ")</f>
        <v xml:space="preserve"> </v>
      </c>
      <c r="AD466" s="140" t="str">
        <f>IF($N466="Complete",VLOOKUP($B466,'2C.Report TOS PostCall'!$B$2:$U$842,16,FALSE)," ")</f>
        <v xml:space="preserve"> </v>
      </c>
      <c r="AE466" s="140" t="str">
        <f>IF($N466="Complete",VLOOKUP($B466,'2C.Report TOS PostCall'!$B$2:$U$842,15,FALSE)," ")</f>
        <v xml:space="preserve"> </v>
      </c>
      <c r="AF466" s="140" t="str">
        <f>IF($N466="Complete",VLOOKUP($B466,'2C.Report TOS PostCall'!$B$2:$U$842,17,FALSE)," ")</f>
        <v xml:space="preserve"> </v>
      </c>
    </row>
    <row r="467" spans="1:32">
      <c r="A467" s="18">
        <v>456</v>
      </c>
      <c r="B467" s="19"/>
      <c r="C467" s="19"/>
      <c r="D467" s="19"/>
      <c r="E467" s="22"/>
      <c r="F467" s="20"/>
      <c r="G467" s="20"/>
      <c r="H467" s="22"/>
      <c r="I467" s="20"/>
      <c r="J467" s="32"/>
      <c r="K467" s="32"/>
      <c r="L467" s="32"/>
      <c r="M467" s="22"/>
      <c r="N467" s="62"/>
      <c r="O467" s="140" t="str">
        <f>IF($N467="Complete",IF(NOT(ISBLANK(J467)),VLOOKUP(J467,'2D.Report SMS TYN'!$D$5:$J$1005,7,FALSE),""),"")</f>
        <v/>
      </c>
      <c r="P467" s="140" t="str">
        <f>IF($N467="Complete",IF(NOT(ISBLANK(K467)),VLOOKUP(K467,'2D.Report SMS TYN'!$D$5:$J$1005,7,FALSE),""),"")</f>
        <v/>
      </c>
      <c r="Q467" s="140" t="str">
        <f>IF($N467="Complete",IF(NOT(ISBLANK(L467)),VLOOKUP(L467,'2D.Report SMS TYN'!$D$5:$J$1005,7,FALSE),""),"")</f>
        <v/>
      </c>
      <c r="R467" s="140" t="str">
        <f>IF(N467="Complete",IF(COUNTIF($J$12:$J467,$J467)+COUNTIF($K$12:$K467,$J467)+COUNTIF($L$12:$L467,$J467)&gt;1,"Data Duplicate",""),"")</f>
        <v/>
      </c>
      <c r="S467" s="140" t="str">
        <f>IF($N467="Complete",VLOOKUP($B467,'2C.Report TOS PostCall'!$B$2:$U$842,2,FALSE)," ")</f>
        <v xml:space="preserve"> </v>
      </c>
      <c r="T467" s="140" t="str">
        <f>IF($N467="Complete",VLOOKUP($B467,'2C.Report TOS PostCall'!$B$2:$U$842,4,FALSE)," ")</f>
        <v xml:space="preserve"> </v>
      </c>
      <c r="U467" s="140" t="str">
        <f>IF($N467="Complete",VLOOKUP($B467,'2C.Report TOS PostCall'!$B$2:$U$842,7,FALSE)," ")</f>
        <v xml:space="preserve"> </v>
      </c>
      <c r="V467" s="140" t="str">
        <f>IF($N467="Complete",VLOOKUP($B467,'2C.Report TOS PostCall'!$B$2:$U$842,5,FALSE)," ")</f>
        <v xml:space="preserve"> </v>
      </c>
      <c r="W467" s="140" t="str">
        <f>IF($N467="Complete",VLOOKUP($B467,'2C.Report TOS PostCall'!$B$2:$U$842,6,FALSE)," ")</f>
        <v xml:space="preserve"> </v>
      </c>
      <c r="X467" s="140" t="str">
        <f>IF($N467="Complete",VLOOKUP($B467,'2C.Report TOS PostCall'!$B$2:$U$842,8,FALSE)," ")</f>
        <v xml:space="preserve"> </v>
      </c>
      <c r="Y467" s="140" t="str">
        <f>IF($N467="Complete",VLOOKUP($B467,'2C.Report TOS PostCall'!$B$2:$U$842,9,FALSE)," ")</f>
        <v xml:space="preserve"> </v>
      </c>
      <c r="Z467" s="140" t="str">
        <f>IF($N467="Complete",VLOOKUP($B467,'2C.Report TOS PostCall'!$B$2:$U$842,11,FALSE)," ")</f>
        <v xml:space="preserve"> </v>
      </c>
      <c r="AA467" s="140" t="str">
        <f>IF($N467="Complete",VLOOKUP($B467,'2C.Report TOS PostCall'!$B$2:$U$842,12,FALSE)," ")</f>
        <v xml:space="preserve"> </v>
      </c>
      <c r="AB467" s="140" t="str">
        <f>IF($N467="Complete",VLOOKUP($B467,'2C.Report TOS PostCall'!$B$2:$U$842,13,FALSE)," ")</f>
        <v xml:space="preserve"> </v>
      </c>
      <c r="AC467" s="140" t="str">
        <f>IF($N467="Complete",VLOOKUP($B467,'2C.Report TOS PostCall'!$B$2:$U$842,14,FALSE)," ")</f>
        <v xml:space="preserve"> </v>
      </c>
      <c r="AD467" s="140" t="str">
        <f>IF($N467="Complete",VLOOKUP($B467,'2C.Report TOS PostCall'!$B$2:$U$842,16,FALSE)," ")</f>
        <v xml:space="preserve"> </v>
      </c>
      <c r="AE467" s="140" t="str">
        <f>IF($N467="Complete",VLOOKUP($B467,'2C.Report TOS PostCall'!$B$2:$U$842,15,FALSE)," ")</f>
        <v xml:space="preserve"> </v>
      </c>
      <c r="AF467" s="140" t="str">
        <f>IF($N467="Complete",VLOOKUP($B467,'2C.Report TOS PostCall'!$B$2:$U$842,17,FALSE)," ")</f>
        <v xml:space="preserve"> </v>
      </c>
    </row>
    <row r="468" spans="1:32">
      <c r="A468" s="18">
        <v>457</v>
      </c>
      <c r="B468" s="19"/>
      <c r="C468" s="19"/>
      <c r="D468" s="19"/>
      <c r="E468" s="22"/>
      <c r="F468" s="20"/>
      <c r="G468" s="20"/>
      <c r="H468" s="22"/>
      <c r="I468" s="20"/>
      <c r="J468" s="32"/>
      <c r="K468" s="32"/>
      <c r="L468" s="32"/>
      <c r="M468" s="22"/>
      <c r="N468" s="62"/>
      <c r="O468" s="140" t="str">
        <f>IF($N468="Complete",IF(NOT(ISBLANK(J468)),VLOOKUP(J468,'2D.Report SMS TYN'!$D$5:$J$1005,7,FALSE),""),"")</f>
        <v/>
      </c>
      <c r="P468" s="140" t="str">
        <f>IF($N468="Complete",IF(NOT(ISBLANK(K468)),VLOOKUP(K468,'2D.Report SMS TYN'!$D$5:$J$1005,7,FALSE),""),"")</f>
        <v/>
      </c>
      <c r="Q468" s="140" t="str">
        <f>IF($N468="Complete",IF(NOT(ISBLANK(L468)),VLOOKUP(L468,'2D.Report SMS TYN'!$D$5:$J$1005,7,FALSE),""),"")</f>
        <v/>
      </c>
      <c r="R468" s="140" t="str">
        <f>IF(N468="Complete",IF(COUNTIF($J$12:$J468,$J468)+COUNTIF($K$12:$K468,$J468)+COUNTIF($L$12:$L468,$J468)&gt;1,"Data Duplicate",""),"")</f>
        <v/>
      </c>
      <c r="S468" s="140" t="str">
        <f>IF($N468="Complete",VLOOKUP($B468,'2C.Report TOS PostCall'!$B$2:$U$842,2,FALSE)," ")</f>
        <v xml:space="preserve"> </v>
      </c>
      <c r="T468" s="140" t="str">
        <f>IF($N468="Complete",VLOOKUP($B468,'2C.Report TOS PostCall'!$B$2:$U$842,4,FALSE)," ")</f>
        <v xml:space="preserve"> </v>
      </c>
      <c r="U468" s="140" t="str">
        <f>IF($N468="Complete",VLOOKUP($B468,'2C.Report TOS PostCall'!$B$2:$U$842,7,FALSE)," ")</f>
        <v xml:space="preserve"> </v>
      </c>
      <c r="V468" s="140" t="str">
        <f>IF($N468="Complete",VLOOKUP($B468,'2C.Report TOS PostCall'!$B$2:$U$842,5,FALSE)," ")</f>
        <v xml:space="preserve"> </v>
      </c>
      <c r="W468" s="140" t="str">
        <f>IF($N468="Complete",VLOOKUP($B468,'2C.Report TOS PostCall'!$B$2:$U$842,6,FALSE)," ")</f>
        <v xml:space="preserve"> </v>
      </c>
      <c r="X468" s="140" t="str">
        <f>IF($N468="Complete",VLOOKUP($B468,'2C.Report TOS PostCall'!$B$2:$U$842,8,FALSE)," ")</f>
        <v xml:space="preserve"> </v>
      </c>
      <c r="Y468" s="140" t="str">
        <f>IF($N468="Complete",VLOOKUP($B468,'2C.Report TOS PostCall'!$B$2:$U$842,9,FALSE)," ")</f>
        <v xml:space="preserve"> </v>
      </c>
      <c r="Z468" s="140" t="str">
        <f>IF($N468="Complete",VLOOKUP($B468,'2C.Report TOS PostCall'!$B$2:$U$842,11,FALSE)," ")</f>
        <v xml:space="preserve"> </v>
      </c>
      <c r="AA468" s="140" t="str">
        <f>IF($N468="Complete",VLOOKUP($B468,'2C.Report TOS PostCall'!$B$2:$U$842,12,FALSE)," ")</f>
        <v xml:space="preserve"> </v>
      </c>
      <c r="AB468" s="140" t="str">
        <f>IF($N468="Complete",VLOOKUP($B468,'2C.Report TOS PostCall'!$B$2:$U$842,13,FALSE)," ")</f>
        <v xml:space="preserve"> </v>
      </c>
      <c r="AC468" s="140" t="str">
        <f>IF($N468="Complete",VLOOKUP($B468,'2C.Report TOS PostCall'!$B$2:$U$842,14,FALSE)," ")</f>
        <v xml:space="preserve"> </v>
      </c>
      <c r="AD468" s="140" t="str">
        <f>IF($N468="Complete",VLOOKUP($B468,'2C.Report TOS PostCall'!$B$2:$U$842,16,FALSE)," ")</f>
        <v xml:space="preserve"> </v>
      </c>
      <c r="AE468" s="140" t="str">
        <f>IF($N468="Complete",VLOOKUP($B468,'2C.Report TOS PostCall'!$B$2:$U$842,15,FALSE)," ")</f>
        <v xml:space="preserve"> </v>
      </c>
      <c r="AF468" s="140" t="str">
        <f>IF($N468="Complete",VLOOKUP($B468,'2C.Report TOS PostCall'!$B$2:$U$842,17,FALSE)," ")</f>
        <v xml:space="preserve"> </v>
      </c>
    </row>
    <row r="469" spans="1:32">
      <c r="A469" s="18">
        <v>458</v>
      </c>
      <c r="B469" s="19"/>
      <c r="C469" s="19"/>
      <c r="D469" s="19"/>
      <c r="E469" s="22"/>
      <c r="F469" s="20"/>
      <c r="G469" s="20"/>
      <c r="H469" s="22"/>
      <c r="I469" s="20"/>
      <c r="J469" s="32"/>
      <c r="K469" s="32"/>
      <c r="L469" s="32"/>
      <c r="M469" s="22"/>
      <c r="N469" s="62"/>
      <c r="O469" s="140" t="str">
        <f>IF($N469="Complete",IF(NOT(ISBLANK(J469)),VLOOKUP(J469,'2D.Report SMS TYN'!$D$5:$J$1005,7,FALSE),""),"")</f>
        <v/>
      </c>
      <c r="P469" s="140" t="str">
        <f>IF($N469="Complete",IF(NOT(ISBLANK(K469)),VLOOKUP(K469,'2D.Report SMS TYN'!$D$5:$J$1005,7,FALSE),""),"")</f>
        <v/>
      </c>
      <c r="Q469" s="140" t="str">
        <f>IF($N469="Complete",IF(NOT(ISBLANK(L469)),VLOOKUP(L469,'2D.Report SMS TYN'!$D$5:$J$1005,7,FALSE),""),"")</f>
        <v/>
      </c>
      <c r="R469" s="140" t="str">
        <f>IF(N469="Complete",IF(COUNTIF($J$12:$J469,$J469)+COUNTIF($K$12:$K469,$J469)+COUNTIF($L$12:$L469,$J469)&gt;1,"Data Duplicate",""),"")</f>
        <v/>
      </c>
      <c r="S469" s="140" t="str">
        <f>IF($N469="Complete",VLOOKUP($B469,'2C.Report TOS PostCall'!$B$2:$U$842,2,FALSE)," ")</f>
        <v xml:space="preserve"> </v>
      </c>
      <c r="T469" s="140" t="str">
        <f>IF($N469="Complete",VLOOKUP($B469,'2C.Report TOS PostCall'!$B$2:$U$842,4,FALSE)," ")</f>
        <v xml:space="preserve"> </v>
      </c>
      <c r="U469" s="140" t="str">
        <f>IF($N469="Complete",VLOOKUP($B469,'2C.Report TOS PostCall'!$B$2:$U$842,7,FALSE)," ")</f>
        <v xml:space="preserve"> </v>
      </c>
      <c r="V469" s="140" t="str">
        <f>IF($N469="Complete",VLOOKUP($B469,'2C.Report TOS PostCall'!$B$2:$U$842,5,FALSE)," ")</f>
        <v xml:space="preserve"> </v>
      </c>
      <c r="W469" s="140" t="str">
        <f>IF($N469="Complete",VLOOKUP($B469,'2C.Report TOS PostCall'!$B$2:$U$842,6,FALSE)," ")</f>
        <v xml:space="preserve"> </v>
      </c>
      <c r="X469" s="140" t="str">
        <f>IF($N469="Complete",VLOOKUP($B469,'2C.Report TOS PostCall'!$B$2:$U$842,8,FALSE)," ")</f>
        <v xml:space="preserve"> </v>
      </c>
      <c r="Y469" s="140" t="str">
        <f>IF($N469="Complete",VLOOKUP($B469,'2C.Report TOS PostCall'!$B$2:$U$842,9,FALSE)," ")</f>
        <v xml:space="preserve"> </v>
      </c>
      <c r="Z469" s="140" t="str">
        <f>IF($N469="Complete",VLOOKUP($B469,'2C.Report TOS PostCall'!$B$2:$U$842,11,FALSE)," ")</f>
        <v xml:space="preserve"> </v>
      </c>
      <c r="AA469" s="140" t="str">
        <f>IF($N469="Complete",VLOOKUP($B469,'2C.Report TOS PostCall'!$B$2:$U$842,12,FALSE)," ")</f>
        <v xml:space="preserve"> </v>
      </c>
      <c r="AB469" s="140" t="str">
        <f>IF($N469="Complete",VLOOKUP($B469,'2C.Report TOS PostCall'!$B$2:$U$842,13,FALSE)," ")</f>
        <v xml:space="preserve"> </v>
      </c>
      <c r="AC469" s="140" t="str">
        <f>IF($N469="Complete",VLOOKUP($B469,'2C.Report TOS PostCall'!$B$2:$U$842,14,FALSE)," ")</f>
        <v xml:space="preserve"> </v>
      </c>
      <c r="AD469" s="140" t="str">
        <f>IF($N469="Complete",VLOOKUP($B469,'2C.Report TOS PostCall'!$B$2:$U$842,16,FALSE)," ")</f>
        <v xml:space="preserve"> </v>
      </c>
      <c r="AE469" s="140" t="str">
        <f>IF($N469="Complete",VLOOKUP($B469,'2C.Report TOS PostCall'!$B$2:$U$842,15,FALSE)," ")</f>
        <v xml:space="preserve"> </v>
      </c>
      <c r="AF469" s="140" t="str">
        <f>IF($N469="Complete",VLOOKUP($B469,'2C.Report TOS PostCall'!$B$2:$U$842,17,FALSE)," ")</f>
        <v xml:space="preserve"> </v>
      </c>
    </row>
    <row r="470" spans="1:32">
      <c r="A470" s="18">
        <v>459</v>
      </c>
      <c r="B470" s="19"/>
      <c r="C470" s="19"/>
      <c r="D470" s="19"/>
      <c r="E470" s="22"/>
      <c r="F470" s="20"/>
      <c r="G470" s="20"/>
      <c r="H470" s="22"/>
      <c r="I470" s="20"/>
      <c r="J470" s="32"/>
      <c r="K470" s="32"/>
      <c r="L470" s="32"/>
      <c r="M470" s="22"/>
      <c r="N470" s="62"/>
      <c r="O470" s="140" t="str">
        <f>IF($N470="Complete",IF(NOT(ISBLANK(J470)),VLOOKUP(J470,'2D.Report SMS TYN'!$D$5:$J$1005,7,FALSE),""),"")</f>
        <v/>
      </c>
      <c r="P470" s="140" t="str">
        <f>IF($N470="Complete",IF(NOT(ISBLANK(K470)),VLOOKUP(K470,'2D.Report SMS TYN'!$D$5:$J$1005,7,FALSE),""),"")</f>
        <v/>
      </c>
      <c r="Q470" s="140" t="str">
        <f>IF($N470="Complete",IF(NOT(ISBLANK(L470)),VLOOKUP(L470,'2D.Report SMS TYN'!$D$5:$J$1005,7,FALSE),""),"")</f>
        <v/>
      </c>
      <c r="R470" s="140" t="str">
        <f>IF(N470="Complete",IF(COUNTIF($J$12:$J470,$J470)+COUNTIF($K$12:$K470,$J470)+COUNTIF($L$12:$L470,$J470)&gt;1,"Data Duplicate",""),"")</f>
        <v/>
      </c>
      <c r="S470" s="140" t="str">
        <f>IF($N470="Complete",VLOOKUP($B470,'2C.Report TOS PostCall'!$B$2:$U$842,2,FALSE)," ")</f>
        <v xml:space="preserve"> </v>
      </c>
      <c r="T470" s="140" t="str">
        <f>IF($N470="Complete",VLOOKUP($B470,'2C.Report TOS PostCall'!$B$2:$U$842,4,FALSE)," ")</f>
        <v xml:space="preserve"> </v>
      </c>
      <c r="U470" s="140" t="str">
        <f>IF($N470="Complete",VLOOKUP($B470,'2C.Report TOS PostCall'!$B$2:$U$842,7,FALSE)," ")</f>
        <v xml:space="preserve"> </v>
      </c>
      <c r="V470" s="140" t="str">
        <f>IF($N470="Complete",VLOOKUP($B470,'2C.Report TOS PostCall'!$B$2:$U$842,5,FALSE)," ")</f>
        <v xml:space="preserve"> </v>
      </c>
      <c r="W470" s="140" t="str">
        <f>IF($N470="Complete",VLOOKUP($B470,'2C.Report TOS PostCall'!$B$2:$U$842,6,FALSE)," ")</f>
        <v xml:space="preserve"> </v>
      </c>
      <c r="X470" s="140" t="str">
        <f>IF($N470="Complete",VLOOKUP($B470,'2C.Report TOS PostCall'!$B$2:$U$842,8,FALSE)," ")</f>
        <v xml:space="preserve"> </v>
      </c>
      <c r="Y470" s="140" t="str">
        <f>IF($N470="Complete",VLOOKUP($B470,'2C.Report TOS PostCall'!$B$2:$U$842,9,FALSE)," ")</f>
        <v xml:space="preserve"> </v>
      </c>
      <c r="Z470" s="140" t="str">
        <f>IF($N470="Complete",VLOOKUP($B470,'2C.Report TOS PostCall'!$B$2:$U$842,11,FALSE)," ")</f>
        <v xml:space="preserve"> </v>
      </c>
      <c r="AA470" s="140" t="str">
        <f>IF($N470="Complete",VLOOKUP($B470,'2C.Report TOS PostCall'!$B$2:$U$842,12,FALSE)," ")</f>
        <v xml:space="preserve"> </v>
      </c>
      <c r="AB470" s="140" t="str">
        <f>IF($N470="Complete",VLOOKUP($B470,'2C.Report TOS PostCall'!$B$2:$U$842,13,FALSE)," ")</f>
        <v xml:space="preserve"> </v>
      </c>
      <c r="AC470" s="140" t="str">
        <f>IF($N470="Complete",VLOOKUP($B470,'2C.Report TOS PostCall'!$B$2:$U$842,14,FALSE)," ")</f>
        <v xml:space="preserve"> </v>
      </c>
      <c r="AD470" s="140" t="str">
        <f>IF($N470="Complete",VLOOKUP($B470,'2C.Report TOS PostCall'!$B$2:$U$842,16,FALSE)," ")</f>
        <v xml:space="preserve"> </v>
      </c>
      <c r="AE470" s="140" t="str">
        <f>IF($N470="Complete",VLOOKUP($B470,'2C.Report TOS PostCall'!$B$2:$U$842,15,FALSE)," ")</f>
        <v xml:space="preserve"> </v>
      </c>
      <c r="AF470" s="140" t="str">
        <f>IF($N470="Complete",VLOOKUP($B470,'2C.Report TOS PostCall'!$B$2:$U$842,17,FALSE)," ")</f>
        <v xml:space="preserve"> </v>
      </c>
    </row>
    <row r="471" spans="1:32">
      <c r="A471" s="18">
        <v>460</v>
      </c>
      <c r="B471" s="19"/>
      <c r="C471" s="19"/>
      <c r="D471" s="19"/>
      <c r="E471" s="22"/>
      <c r="F471" s="20"/>
      <c r="G471" s="20"/>
      <c r="H471" s="22"/>
      <c r="I471" s="20"/>
      <c r="J471" s="32"/>
      <c r="K471" s="32"/>
      <c r="L471" s="32"/>
      <c r="M471" s="22"/>
      <c r="N471" s="62"/>
      <c r="O471" s="140" t="str">
        <f>IF($N471="Complete",IF(NOT(ISBLANK(J471)),VLOOKUP(J471,'2D.Report SMS TYN'!$D$5:$J$1005,7,FALSE),""),"")</f>
        <v/>
      </c>
      <c r="P471" s="140" t="str">
        <f>IF($N471="Complete",IF(NOT(ISBLANK(K471)),VLOOKUP(K471,'2D.Report SMS TYN'!$D$5:$J$1005,7,FALSE),""),"")</f>
        <v/>
      </c>
      <c r="Q471" s="140" t="str">
        <f>IF($N471="Complete",IF(NOT(ISBLANK(L471)),VLOOKUP(L471,'2D.Report SMS TYN'!$D$5:$J$1005,7,FALSE),""),"")</f>
        <v/>
      </c>
      <c r="R471" s="140" t="str">
        <f>IF(N471="Complete",IF(COUNTIF($J$12:$J471,$J471)+COUNTIF($K$12:$K471,$J471)+COUNTIF($L$12:$L471,$J471)&gt;1,"Data Duplicate",""),"")</f>
        <v/>
      </c>
      <c r="S471" s="140" t="str">
        <f>IF($N471="Complete",VLOOKUP($B471,'2C.Report TOS PostCall'!$B$2:$U$842,2,FALSE)," ")</f>
        <v xml:space="preserve"> </v>
      </c>
      <c r="T471" s="140" t="str">
        <f>IF($N471="Complete",VLOOKUP($B471,'2C.Report TOS PostCall'!$B$2:$U$842,4,FALSE)," ")</f>
        <v xml:space="preserve"> </v>
      </c>
      <c r="U471" s="140" t="str">
        <f>IF($N471="Complete",VLOOKUP($B471,'2C.Report TOS PostCall'!$B$2:$U$842,7,FALSE)," ")</f>
        <v xml:space="preserve"> </v>
      </c>
      <c r="V471" s="140" t="str">
        <f>IF($N471="Complete",VLOOKUP($B471,'2C.Report TOS PostCall'!$B$2:$U$842,5,FALSE)," ")</f>
        <v xml:space="preserve"> </v>
      </c>
      <c r="W471" s="140" t="str">
        <f>IF($N471="Complete",VLOOKUP($B471,'2C.Report TOS PostCall'!$B$2:$U$842,6,FALSE)," ")</f>
        <v xml:space="preserve"> </v>
      </c>
      <c r="X471" s="140" t="str">
        <f>IF($N471="Complete",VLOOKUP($B471,'2C.Report TOS PostCall'!$B$2:$U$842,8,FALSE)," ")</f>
        <v xml:space="preserve"> </v>
      </c>
      <c r="Y471" s="140" t="str">
        <f>IF($N471="Complete",VLOOKUP($B471,'2C.Report TOS PostCall'!$B$2:$U$842,9,FALSE)," ")</f>
        <v xml:space="preserve"> </v>
      </c>
      <c r="Z471" s="140" t="str">
        <f>IF($N471="Complete",VLOOKUP($B471,'2C.Report TOS PostCall'!$B$2:$U$842,11,FALSE)," ")</f>
        <v xml:space="preserve"> </v>
      </c>
      <c r="AA471" s="140" t="str">
        <f>IF($N471="Complete",VLOOKUP($B471,'2C.Report TOS PostCall'!$B$2:$U$842,12,FALSE)," ")</f>
        <v xml:space="preserve"> </v>
      </c>
      <c r="AB471" s="140" t="str">
        <f>IF($N471="Complete",VLOOKUP($B471,'2C.Report TOS PostCall'!$B$2:$U$842,13,FALSE)," ")</f>
        <v xml:space="preserve"> </v>
      </c>
      <c r="AC471" s="140" t="str">
        <f>IF($N471="Complete",VLOOKUP($B471,'2C.Report TOS PostCall'!$B$2:$U$842,14,FALSE)," ")</f>
        <v xml:space="preserve"> </v>
      </c>
      <c r="AD471" s="140" t="str">
        <f>IF($N471="Complete",VLOOKUP($B471,'2C.Report TOS PostCall'!$B$2:$U$842,16,FALSE)," ")</f>
        <v xml:space="preserve"> </v>
      </c>
      <c r="AE471" s="140" t="str">
        <f>IF($N471="Complete",VLOOKUP($B471,'2C.Report TOS PostCall'!$B$2:$U$842,15,FALSE)," ")</f>
        <v xml:space="preserve"> </v>
      </c>
      <c r="AF471" s="140" t="str">
        <f>IF($N471="Complete",VLOOKUP($B471,'2C.Report TOS PostCall'!$B$2:$U$842,17,FALSE)," ")</f>
        <v xml:space="preserve"> </v>
      </c>
    </row>
    <row r="472" spans="1:32">
      <c r="A472" s="18">
        <v>461</v>
      </c>
      <c r="B472" s="19"/>
      <c r="C472" s="19"/>
      <c r="D472" s="19"/>
      <c r="E472" s="22"/>
      <c r="F472" s="20"/>
      <c r="G472" s="20"/>
      <c r="H472" s="22"/>
      <c r="I472" s="20"/>
      <c r="J472" s="32"/>
      <c r="K472" s="32"/>
      <c r="L472" s="32"/>
      <c r="M472" s="22"/>
      <c r="N472" s="62"/>
      <c r="O472" s="140" t="str">
        <f>IF($N472="Complete",IF(NOT(ISBLANK(J472)),VLOOKUP(J472,'2D.Report SMS TYN'!$D$5:$J$1005,7,FALSE),""),"")</f>
        <v/>
      </c>
      <c r="P472" s="140" t="str">
        <f>IF($N472="Complete",IF(NOT(ISBLANK(K472)),VLOOKUP(K472,'2D.Report SMS TYN'!$D$5:$J$1005,7,FALSE),""),"")</f>
        <v/>
      </c>
      <c r="Q472" s="140" t="str">
        <f>IF($N472="Complete",IF(NOT(ISBLANK(L472)),VLOOKUP(L472,'2D.Report SMS TYN'!$D$5:$J$1005,7,FALSE),""),"")</f>
        <v/>
      </c>
      <c r="R472" s="140" t="str">
        <f>IF(N472="Complete",IF(COUNTIF($J$12:$J472,$J472)+COUNTIF($K$12:$K472,$J472)+COUNTIF($L$12:$L472,$J472)&gt;1,"Data Duplicate",""),"")</f>
        <v/>
      </c>
      <c r="S472" s="140" t="str">
        <f>IF($N472="Complete",VLOOKUP($B472,'2C.Report TOS PostCall'!$B$2:$U$842,2,FALSE)," ")</f>
        <v xml:space="preserve"> </v>
      </c>
      <c r="T472" s="140" t="str">
        <f>IF($N472="Complete",VLOOKUP($B472,'2C.Report TOS PostCall'!$B$2:$U$842,4,FALSE)," ")</f>
        <v xml:space="preserve"> </v>
      </c>
      <c r="U472" s="140" t="str">
        <f>IF($N472="Complete",VLOOKUP($B472,'2C.Report TOS PostCall'!$B$2:$U$842,7,FALSE)," ")</f>
        <v xml:space="preserve"> </v>
      </c>
      <c r="V472" s="140" t="str">
        <f>IF($N472="Complete",VLOOKUP($B472,'2C.Report TOS PostCall'!$B$2:$U$842,5,FALSE)," ")</f>
        <v xml:space="preserve"> </v>
      </c>
      <c r="W472" s="140" t="str">
        <f>IF($N472="Complete",VLOOKUP($B472,'2C.Report TOS PostCall'!$B$2:$U$842,6,FALSE)," ")</f>
        <v xml:space="preserve"> </v>
      </c>
      <c r="X472" s="140" t="str">
        <f>IF($N472="Complete",VLOOKUP($B472,'2C.Report TOS PostCall'!$B$2:$U$842,8,FALSE)," ")</f>
        <v xml:space="preserve"> </v>
      </c>
      <c r="Y472" s="140" t="str">
        <f>IF($N472="Complete",VLOOKUP($B472,'2C.Report TOS PostCall'!$B$2:$U$842,9,FALSE)," ")</f>
        <v xml:space="preserve"> </v>
      </c>
      <c r="Z472" s="140" t="str">
        <f>IF($N472="Complete",VLOOKUP($B472,'2C.Report TOS PostCall'!$B$2:$U$842,11,FALSE)," ")</f>
        <v xml:space="preserve"> </v>
      </c>
      <c r="AA472" s="140" t="str">
        <f>IF($N472="Complete",VLOOKUP($B472,'2C.Report TOS PostCall'!$B$2:$U$842,12,FALSE)," ")</f>
        <v xml:space="preserve"> </v>
      </c>
      <c r="AB472" s="140" t="str">
        <f>IF($N472="Complete",VLOOKUP($B472,'2C.Report TOS PostCall'!$B$2:$U$842,13,FALSE)," ")</f>
        <v xml:space="preserve"> </v>
      </c>
      <c r="AC472" s="140" t="str">
        <f>IF($N472="Complete",VLOOKUP($B472,'2C.Report TOS PostCall'!$B$2:$U$842,14,FALSE)," ")</f>
        <v xml:space="preserve"> </v>
      </c>
      <c r="AD472" s="140" t="str">
        <f>IF($N472="Complete",VLOOKUP($B472,'2C.Report TOS PostCall'!$B$2:$U$842,16,FALSE)," ")</f>
        <v xml:space="preserve"> </v>
      </c>
      <c r="AE472" s="140" t="str">
        <f>IF($N472="Complete",VLOOKUP($B472,'2C.Report TOS PostCall'!$B$2:$U$842,15,FALSE)," ")</f>
        <v xml:space="preserve"> </v>
      </c>
      <c r="AF472" s="140" t="str">
        <f>IF($N472="Complete",VLOOKUP($B472,'2C.Report TOS PostCall'!$B$2:$U$842,17,FALSE)," ")</f>
        <v xml:space="preserve"> </v>
      </c>
    </row>
    <row r="473" spans="1:32">
      <c r="A473" s="18">
        <v>462</v>
      </c>
      <c r="B473" s="19"/>
      <c r="C473" s="19"/>
      <c r="D473" s="19"/>
      <c r="E473" s="22"/>
      <c r="F473" s="20"/>
      <c r="G473" s="20"/>
      <c r="H473" s="22"/>
      <c r="I473" s="20"/>
      <c r="J473" s="32"/>
      <c r="K473" s="32"/>
      <c r="L473" s="32"/>
      <c r="M473" s="22"/>
      <c r="N473" s="62"/>
      <c r="O473" s="140" t="str">
        <f>IF($N473="Complete",IF(NOT(ISBLANK(J473)),VLOOKUP(J473,'2D.Report SMS TYN'!$D$5:$J$1005,7,FALSE),""),"")</f>
        <v/>
      </c>
      <c r="P473" s="140" t="str">
        <f>IF($N473="Complete",IF(NOT(ISBLANK(K473)),VLOOKUP(K473,'2D.Report SMS TYN'!$D$5:$J$1005,7,FALSE),""),"")</f>
        <v/>
      </c>
      <c r="Q473" s="140" t="str">
        <f>IF($N473="Complete",IF(NOT(ISBLANK(L473)),VLOOKUP(L473,'2D.Report SMS TYN'!$D$5:$J$1005,7,FALSE),""),"")</f>
        <v/>
      </c>
      <c r="R473" s="140" t="str">
        <f>IF(N473="Complete",IF(COUNTIF($J$12:$J473,$J473)+COUNTIF($K$12:$K473,$J473)+COUNTIF($L$12:$L473,$J473)&gt;1,"Data Duplicate",""),"")</f>
        <v/>
      </c>
      <c r="S473" s="140" t="str">
        <f>IF($N473="Complete",VLOOKUP($B473,'2C.Report TOS PostCall'!$B$2:$U$842,2,FALSE)," ")</f>
        <v xml:space="preserve"> </v>
      </c>
      <c r="T473" s="140" t="str">
        <f>IF($N473="Complete",VLOOKUP($B473,'2C.Report TOS PostCall'!$B$2:$U$842,4,FALSE)," ")</f>
        <v xml:space="preserve"> </v>
      </c>
      <c r="U473" s="140" t="str">
        <f>IF($N473="Complete",VLOOKUP($B473,'2C.Report TOS PostCall'!$B$2:$U$842,7,FALSE)," ")</f>
        <v xml:space="preserve"> </v>
      </c>
      <c r="V473" s="140" t="str">
        <f>IF($N473="Complete",VLOOKUP($B473,'2C.Report TOS PostCall'!$B$2:$U$842,5,FALSE)," ")</f>
        <v xml:space="preserve"> </v>
      </c>
      <c r="W473" s="140" t="str">
        <f>IF($N473="Complete",VLOOKUP($B473,'2C.Report TOS PostCall'!$B$2:$U$842,6,FALSE)," ")</f>
        <v xml:space="preserve"> </v>
      </c>
      <c r="X473" s="140" t="str">
        <f>IF($N473="Complete",VLOOKUP($B473,'2C.Report TOS PostCall'!$B$2:$U$842,8,FALSE)," ")</f>
        <v xml:space="preserve"> </v>
      </c>
      <c r="Y473" s="140" t="str">
        <f>IF($N473="Complete",VLOOKUP($B473,'2C.Report TOS PostCall'!$B$2:$U$842,9,FALSE)," ")</f>
        <v xml:space="preserve"> </v>
      </c>
      <c r="Z473" s="140" t="str">
        <f>IF($N473="Complete",VLOOKUP($B473,'2C.Report TOS PostCall'!$B$2:$U$842,11,FALSE)," ")</f>
        <v xml:space="preserve"> </v>
      </c>
      <c r="AA473" s="140" t="str">
        <f>IF($N473="Complete",VLOOKUP($B473,'2C.Report TOS PostCall'!$B$2:$U$842,12,FALSE)," ")</f>
        <v xml:space="preserve"> </v>
      </c>
      <c r="AB473" s="140" t="str">
        <f>IF($N473="Complete",VLOOKUP($B473,'2C.Report TOS PostCall'!$B$2:$U$842,13,FALSE)," ")</f>
        <v xml:space="preserve"> </v>
      </c>
      <c r="AC473" s="140" t="str">
        <f>IF($N473="Complete",VLOOKUP($B473,'2C.Report TOS PostCall'!$B$2:$U$842,14,FALSE)," ")</f>
        <v xml:space="preserve"> </v>
      </c>
      <c r="AD473" s="140" t="str">
        <f>IF($N473="Complete",VLOOKUP($B473,'2C.Report TOS PostCall'!$B$2:$U$842,16,FALSE)," ")</f>
        <v xml:space="preserve"> </v>
      </c>
      <c r="AE473" s="140" t="str">
        <f>IF($N473="Complete",VLOOKUP($B473,'2C.Report TOS PostCall'!$B$2:$U$842,15,FALSE)," ")</f>
        <v xml:space="preserve"> </v>
      </c>
      <c r="AF473" s="140" t="str">
        <f>IF($N473="Complete",VLOOKUP($B473,'2C.Report TOS PostCall'!$B$2:$U$842,17,FALSE)," ")</f>
        <v xml:space="preserve"> </v>
      </c>
    </row>
    <row r="474" spans="1:32">
      <c r="A474" s="18">
        <v>463</v>
      </c>
      <c r="B474" s="19"/>
      <c r="C474" s="19"/>
      <c r="D474" s="19"/>
      <c r="E474" s="22"/>
      <c r="F474" s="20"/>
      <c r="G474" s="20"/>
      <c r="H474" s="22"/>
      <c r="I474" s="20"/>
      <c r="J474" s="32"/>
      <c r="K474" s="32"/>
      <c r="L474" s="32"/>
      <c r="M474" s="22"/>
      <c r="N474" s="62"/>
      <c r="O474" s="140" t="str">
        <f>IF($N474="Complete",IF(NOT(ISBLANK(J474)),VLOOKUP(J474,'2D.Report SMS TYN'!$D$5:$J$1005,7,FALSE),""),"")</f>
        <v/>
      </c>
      <c r="P474" s="140" t="str">
        <f>IF($N474="Complete",IF(NOT(ISBLANK(K474)),VLOOKUP(K474,'2D.Report SMS TYN'!$D$5:$J$1005,7,FALSE),""),"")</f>
        <v/>
      </c>
      <c r="Q474" s="140" t="str">
        <f>IF($N474="Complete",IF(NOT(ISBLANK(L474)),VLOOKUP(L474,'2D.Report SMS TYN'!$D$5:$J$1005,7,FALSE),""),"")</f>
        <v/>
      </c>
      <c r="R474" s="140" t="str">
        <f>IF(N474="Complete",IF(COUNTIF($J$12:$J474,$J474)+COUNTIF($K$12:$K474,$J474)+COUNTIF($L$12:$L474,$J474)&gt;1,"Data Duplicate",""),"")</f>
        <v/>
      </c>
      <c r="S474" s="140" t="str">
        <f>IF($N474="Complete",VLOOKUP($B474,'2C.Report TOS PostCall'!$B$2:$U$842,2,FALSE)," ")</f>
        <v xml:space="preserve"> </v>
      </c>
      <c r="T474" s="140" t="str">
        <f>IF($N474="Complete",VLOOKUP($B474,'2C.Report TOS PostCall'!$B$2:$U$842,4,FALSE)," ")</f>
        <v xml:space="preserve"> </v>
      </c>
      <c r="U474" s="140" t="str">
        <f>IF($N474="Complete",VLOOKUP($B474,'2C.Report TOS PostCall'!$B$2:$U$842,7,FALSE)," ")</f>
        <v xml:space="preserve"> </v>
      </c>
      <c r="V474" s="140" t="str">
        <f>IF($N474="Complete",VLOOKUP($B474,'2C.Report TOS PostCall'!$B$2:$U$842,5,FALSE)," ")</f>
        <v xml:space="preserve"> </v>
      </c>
      <c r="W474" s="140" t="str">
        <f>IF($N474="Complete",VLOOKUP($B474,'2C.Report TOS PostCall'!$B$2:$U$842,6,FALSE)," ")</f>
        <v xml:space="preserve"> </v>
      </c>
      <c r="X474" s="140" t="str">
        <f>IF($N474="Complete",VLOOKUP($B474,'2C.Report TOS PostCall'!$B$2:$U$842,8,FALSE)," ")</f>
        <v xml:space="preserve"> </v>
      </c>
      <c r="Y474" s="140" t="str">
        <f>IF($N474="Complete",VLOOKUP($B474,'2C.Report TOS PostCall'!$B$2:$U$842,9,FALSE)," ")</f>
        <v xml:space="preserve"> </v>
      </c>
      <c r="Z474" s="140" t="str">
        <f>IF($N474="Complete",VLOOKUP($B474,'2C.Report TOS PostCall'!$B$2:$U$842,11,FALSE)," ")</f>
        <v xml:space="preserve"> </v>
      </c>
      <c r="AA474" s="140" t="str">
        <f>IF($N474="Complete",VLOOKUP($B474,'2C.Report TOS PostCall'!$B$2:$U$842,12,FALSE)," ")</f>
        <v xml:space="preserve"> </v>
      </c>
      <c r="AB474" s="140" t="str">
        <f>IF($N474="Complete",VLOOKUP($B474,'2C.Report TOS PostCall'!$B$2:$U$842,13,FALSE)," ")</f>
        <v xml:space="preserve"> </v>
      </c>
      <c r="AC474" s="140" t="str">
        <f>IF($N474="Complete",VLOOKUP($B474,'2C.Report TOS PostCall'!$B$2:$U$842,14,FALSE)," ")</f>
        <v xml:space="preserve"> </v>
      </c>
      <c r="AD474" s="140" t="str">
        <f>IF($N474="Complete",VLOOKUP($B474,'2C.Report TOS PostCall'!$B$2:$U$842,16,FALSE)," ")</f>
        <v xml:space="preserve"> </v>
      </c>
      <c r="AE474" s="140" t="str">
        <f>IF($N474="Complete",VLOOKUP($B474,'2C.Report TOS PostCall'!$B$2:$U$842,15,FALSE)," ")</f>
        <v xml:space="preserve"> </v>
      </c>
      <c r="AF474" s="140" t="str">
        <f>IF($N474="Complete",VLOOKUP($B474,'2C.Report TOS PostCall'!$B$2:$U$842,17,FALSE)," ")</f>
        <v xml:space="preserve"> </v>
      </c>
    </row>
    <row r="475" spans="1:32">
      <c r="A475" s="18">
        <v>464</v>
      </c>
      <c r="B475" s="19"/>
      <c r="C475" s="19"/>
      <c r="D475" s="19"/>
      <c r="E475" s="22"/>
      <c r="F475" s="20"/>
      <c r="G475" s="20"/>
      <c r="H475" s="22"/>
      <c r="I475" s="20"/>
      <c r="J475" s="32"/>
      <c r="K475" s="32"/>
      <c r="L475" s="32"/>
      <c r="M475" s="22"/>
      <c r="N475" s="62"/>
      <c r="O475" s="140" t="str">
        <f>IF($N475="Complete",IF(NOT(ISBLANK(J475)),VLOOKUP(J475,'2D.Report SMS TYN'!$D$5:$J$1005,7,FALSE),""),"")</f>
        <v/>
      </c>
      <c r="P475" s="140" t="str">
        <f>IF($N475="Complete",IF(NOT(ISBLANK(K475)),VLOOKUP(K475,'2D.Report SMS TYN'!$D$5:$J$1005,7,FALSE),""),"")</f>
        <v/>
      </c>
      <c r="Q475" s="140" t="str">
        <f>IF($N475="Complete",IF(NOT(ISBLANK(L475)),VLOOKUP(L475,'2D.Report SMS TYN'!$D$5:$J$1005,7,FALSE),""),"")</f>
        <v/>
      </c>
      <c r="R475" s="140" t="str">
        <f>IF(N475="Complete",IF(COUNTIF($J$12:$J475,$J475)+COUNTIF($K$12:$K475,$J475)+COUNTIF($L$12:$L475,$J475)&gt;1,"Data Duplicate",""),"")</f>
        <v/>
      </c>
      <c r="S475" s="140" t="str">
        <f>IF($N475="Complete",VLOOKUP($B475,'2C.Report TOS PostCall'!$B$2:$U$842,2,FALSE)," ")</f>
        <v xml:space="preserve"> </v>
      </c>
      <c r="T475" s="140" t="str">
        <f>IF($N475="Complete",VLOOKUP($B475,'2C.Report TOS PostCall'!$B$2:$U$842,4,FALSE)," ")</f>
        <v xml:space="preserve"> </v>
      </c>
      <c r="U475" s="140" t="str">
        <f>IF($N475="Complete",VLOOKUP($B475,'2C.Report TOS PostCall'!$B$2:$U$842,7,FALSE)," ")</f>
        <v xml:space="preserve"> </v>
      </c>
      <c r="V475" s="140" t="str">
        <f>IF($N475="Complete",VLOOKUP($B475,'2C.Report TOS PostCall'!$B$2:$U$842,5,FALSE)," ")</f>
        <v xml:space="preserve"> </v>
      </c>
      <c r="W475" s="140" t="str">
        <f>IF($N475="Complete",VLOOKUP($B475,'2C.Report TOS PostCall'!$B$2:$U$842,6,FALSE)," ")</f>
        <v xml:space="preserve"> </v>
      </c>
      <c r="X475" s="140" t="str">
        <f>IF($N475="Complete",VLOOKUP($B475,'2C.Report TOS PostCall'!$B$2:$U$842,8,FALSE)," ")</f>
        <v xml:space="preserve"> </v>
      </c>
      <c r="Y475" s="140" t="str">
        <f>IF($N475="Complete",VLOOKUP($B475,'2C.Report TOS PostCall'!$B$2:$U$842,9,FALSE)," ")</f>
        <v xml:space="preserve"> </v>
      </c>
      <c r="Z475" s="140" t="str">
        <f>IF($N475="Complete",VLOOKUP($B475,'2C.Report TOS PostCall'!$B$2:$U$842,11,FALSE)," ")</f>
        <v xml:space="preserve"> </v>
      </c>
      <c r="AA475" s="140" t="str">
        <f>IF($N475="Complete",VLOOKUP($B475,'2C.Report TOS PostCall'!$B$2:$U$842,12,FALSE)," ")</f>
        <v xml:space="preserve"> </v>
      </c>
      <c r="AB475" s="140" t="str">
        <f>IF($N475="Complete",VLOOKUP($B475,'2C.Report TOS PostCall'!$B$2:$U$842,13,FALSE)," ")</f>
        <v xml:space="preserve"> </v>
      </c>
      <c r="AC475" s="140" t="str">
        <f>IF($N475="Complete",VLOOKUP($B475,'2C.Report TOS PostCall'!$B$2:$U$842,14,FALSE)," ")</f>
        <v xml:space="preserve"> </v>
      </c>
      <c r="AD475" s="140" t="str">
        <f>IF($N475="Complete",VLOOKUP($B475,'2C.Report TOS PostCall'!$B$2:$U$842,16,FALSE)," ")</f>
        <v xml:space="preserve"> </v>
      </c>
      <c r="AE475" s="140" t="str">
        <f>IF($N475="Complete",VLOOKUP($B475,'2C.Report TOS PostCall'!$B$2:$U$842,15,FALSE)," ")</f>
        <v xml:space="preserve"> </v>
      </c>
      <c r="AF475" s="140" t="str">
        <f>IF($N475="Complete",VLOOKUP($B475,'2C.Report TOS PostCall'!$B$2:$U$842,17,FALSE)," ")</f>
        <v xml:space="preserve"> </v>
      </c>
    </row>
    <row r="476" spans="1:32">
      <c r="A476" s="18">
        <v>465</v>
      </c>
      <c r="B476" s="19"/>
      <c r="C476" s="19"/>
      <c r="D476" s="19"/>
      <c r="E476" s="22"/>
      <c r="F476" s="20"/>
      <c r="G476" s="20"/>
      <c r="H476" s="22"/>
      <c r="I476" s="20"/>
      <c r="J476" s="32"/>
      <c r="K476" s="32"/>
      <c r="L476" s="32"/>
      <c r="M476" s="22"/>
      <c r="N476" s="62"/>
      <c r="O476" s="140" t="str">
        <f>IF($N476="Complete",IF(NOT(ISBLANK(J476)),VLOOKUP(J476,'2D.Report SMS TYN'!$D$5:$J$1005,7,FALSE),""),"")</f>
        <v/>
      </c>
      <c r="P476" s="140" t="str">
        <f>IF($N476="Complete",IF(NOT(ISBLANK(K476)),VLOOKUP(K476,'2D.Report SMS TYN'!$D$5:$J$1005,7,FALSE),""),"")</f>
        <v/>
      </c>
      <c r="Q476" s="140" t="str">
        <f>IF($N476="Complete",IF(NOT(ISBLANK(L476)),VLOOKUP(L476,'2D.Report SMS TYN'!$D$5:$J$1005,7,FALSE),""),"")</f>
        <v/>
      </c>
      <c r="R476" s="140" t="str">
        <f>IF(N476="Complete",IF(COUNTIF($J$12:$J476,$J476)+COUNTIF($K$12:$K476,$J476)+COUNTIF($L$12:$L476,$J476)&gt;1,"Data Duplicate",""),"")</f>
        <v/>
      </c>
      <c r="S476" s="140" t="str">
        <f>IF($N476="Complete",VLOOKUP($B476,'2C.Report TOS PostCall'!$B$2:$U$842,2,FALSE)," ")</f>
        <v xml:space="preserve"> </v>
      </c>
      <c r="T476" s="140" t="str">
        <f>IF($N476="Complete",VLOOKUP($B476,'2C.Report TOS PostCall'!$B$2:$U$842,4,FALSE)," ")</f>
        <v xml:space="preserve"> </v>
      </c>
      <c r="U476" s="140" t="str">
        <f>IF($N476="Complete",VLOOKUP($B476,'2C.Report TOS PostCall'!$B$2:$U$842,7,FALSE)," ")</f>
        <v xml:space="preserve"> </v>
      </c>
      <c r="V476" s="140" t="str">
        <f>IF($N476="Complete",VLOOKUP($B476,'2C.Report TOS PostCall'!$B$2:$U$842,5,FALSE)," ")</f>
        <v xml:space="preserve"> </v>
      </c>
      <c r="W476" s="140" t="str">
        <f>IF($N476="Complete",VLOOKUP($B476,'2C.Report TOS PostCall'!$B$2:$U$842,6,FALSE)," ")</f>
        <v xml:space="preserve"> </v>
      </c>
      <c r="X476" s="140" t="str">
        <f>IF($N476="Complete",VLOOKUP($B476,'2C.Report TOS PostCall'!$B$2:$U$842,8,FALSE)," ")</f>
        <v xml:space="preserve"> </v>
      </c>
      <c r="Y476" s="140" t="str">
        <f>IF($N476="Complete",VLOOKUP($B476,'2C.Report TOS PostCall'!$B$2:$U$842,9,FALSE)," ")</f>
        <v xml:space="preserve"> </v>
      </c>
      <c r="Z476" s="140" t="str">
        <f>IF($N476="Complete",VLOOKUP($B476,'2C.Report TOS PostCall'!$B$2:$U$842,11,FALSE)," ")</f>
        <v xml:space="preserve"> </v>
      </c>
      <c r="AA476" s="140" t="str">
        <f>IF($N476="Complete",VLOOKUP($B476,'2C.Report TOS PostCall'!$B$2:$U$842,12,FALSE)," ")</f>
        <v xml:space="preserve"> </v>
      </c>
      <c r="AB476" s="140" t="str">
        <f>IF($N476="Complete",VLOOKUP($B476,'2C.Report TOS PostCall'!$B$2:$U$842,13,FALSE)," ")</f>
        <v xml:space="preserve"> </v>
      </c>
      <c r="AC476" s="140" t="str">
        <f>IF($N476="Complete",VLOOKUP($B476,'2C.Report TOS PostCall'!$B$2:$U$842,14,FALSE)," ")</f>
        <v xml:space="preserve"> </v>
      </c>
      <c r="AD476" s="140" t="str">
        <f>IF($N476="Complete",VLOOKUP($B476,'2C.Report TOS PostCall'!$B$2:$U$842,16,FALSE)," ")</f>
        <v xml:space="preserve"> </v>
      </c>
      <c r="AE476" s="140" t="str">
        <f>IF($N476="Complete",VLOOKUP($B476,'2C.Report TOS PostCall'!$B$2:$U$842,15,FALSE)," ")</f>
        <v xml:space="preserve"> </v>
      </c>
      <c r="AF476" s="140" t="str">
        <f>IF($N476="Complete",VLOOKUP($B476,'2C.Report TOS PostCall'!$B$2:$U$842,17,FALSE)," ")</f>
        <v xml:space="preserve"> </v>
      </c>
    </row>
    <row r="477" spans="1:32">
      <c r="A477" s="18">
        <v>466</v>
      </c>
      <c r="B477" s="19"/>
      <c r="C477" s="19"/>
      <c r="D477" s="19"/>
      <c r="E477" s="22"/>
      <c r="F477" s="20"/>
      <c r="G477" s="20"/>
      <c r="H477" s="22"/>
      <c r="I477" s="20"/>
      <c r="J477" s="32"/>
      <c r="K477" s="32"/>
      <c r="L477" s="32"/>
      <c r="M477" s="22"/>
      <c r="N477" s="62"/>
      <c r="O477" s="140" t="str">
        <f>IF($N477="Complete",IF(NOT(ISBLANK(J477)),VLOOKUP(J477,'2D.Report SMS TYN'!$D$5:$J$1005,7,FALSE),""),"")</f>
        <v/>
      </c>
      <c r="P477" s="140" t="str">
        <f>IF($N477="Complete",IF(NOT(ISBLANK(K477)),VLOOKUP(K477,'2D.Report SMS TYN'!$D$5:$J$1005,7,FALSE),""),"")</f>
        <v/>
      </c>
      <c r="Q477" s="140" t="str">
        <f>IF($N477="Complete",IF(NOT(ISBLANK(L477)),VLOOKUP(L477,'2D.Report SMS TYN'!$D$5:$J$1005,7,FALSE),""),"")</f>
        <v/>
      </c>
      <c r="R477" s="140" t="str">
        <f>IF(N477="Complete",IF(COUNTIF($J$12:$J477,$J477)+COUNTIF($K$12:$K477,$J477)+COUNTIF($L$12:$L477,$J477)&gt;1,"Data Duplicate",""),"")</f>
        <v/>
      </c>
      <c r="S477" s="140" t="str">
        <f>IF($N477="Complete",VLOOKUP($B477,'2C.Report TOS PostCall'!$B$2:$U$842,2,FALSE)," ")</f>
        <v xml:space="preserve"> </v>
      </c>
      <c r="T477" s="140" t="str">
        <f>IF($N477="Complete",VLOOKUP($B477,'2C.Report TOS PostCall'!$B$2:$U$842,4,FALSE)," ")</f>
        <v xml:space="preserve"> </v>
      </c>
      <c r="U477" s="140" t="str">
        <f>IF($N477="Complete",VLOOKUP($B477,'2C.Report TOS PostCall'!$B$2:$U$842,7,FALSE)," ")</f>
        <v xml:space="preserve"> </v>
      </c>
      <c r="V477" s="140" t="str">
        <f>IF($N477="Complete",VLOOKUP($B477,'2C.Report TOS PostCall'!$B$2:$U$842,5,FALSE)," ")</f>
        <v xml:space="preserve"> </v>
      </c>
      <c r="W477" s="140" t="str">
        <f>IF($N477="Complete",VLOOKUP($B477,'2C.Report TOS PostCall'!$B$2:$U$842,6,FALSE)," ")</f>
        <v xml:space="preserve"> </v>
      </c>
      <c r="X477" s="140" t="str">
        <f>IF($N477="Complete",VLOOKUP($B477,'2C.Report TOS PostCall'!$B$2:$U$842,8,FALSE)," ")</f>
        <v xml:space="preserve"> </v>
      </c>
      <c r="Y477" s="140" t="str">
        <f>IF($N477="Complete",VLOOKUP($B477,'2C.Report TOS PostCall'!$B$2:$U$842,9,FALSE)," ")</f>
        <v xml:space="preserve"> </v>
      </c>
      <c r="Z477" s="140" t="str">
        <f>IF($N477="Complete",VLOOKUP($B477,'2C.Report TOS PostCall'!$B$2:$U$842,11,FALSE)," ")</f>
        <v xml:space="preserve"> </v>
      </c>
      <c r="AA477" s="140" t="str">
        <f>IF($N477="Complete",VLOOKUP($B477,'2C.Report TOS PostCall'!$B$2:$U$842,12,FALSE)," ")</f>
        <v xml:space="preserve"> </v>
      </c>
      <c r="AB477" s="140" t="str">
        <f>IF($N477="Complete",VLOOKUP($B477,'2C.Report TOS PostCall'!$B$2:$U$842,13,FALSE)," ")</f>
        <v xml:space="preserve"> </v>
      </c>
      <c r="AC477" s="140" t="str">
        <f>IF($N477="Complete",VLOOKUP($B477,'2C.Report TOS PostCall'!$B$2:$U$842,14,FALSE)," ")</f>
        <v xml:space="preserve"> </v>
      </c>
      <c r="AD477" s="140" t="str">
        <f>IF($N477="Complete",VLOOKUP($B477,'2C.Report TOS PostCall'!$B$2:$U$842,16,FALSE)," ")</f>
        <v xml:space="preserve"> </v>
      </c>
      <c r="AE477" s="140" t="str">
        <f>IF($N477="Complete",VLOOKUP($B477,'2C.Report TOS PostCall'!$B$2:$U$842,15,FALSE)," ")</f>
        <v xml:space="preserve"> </v>
      </c>
      <c r="AF477" s="140" t="str">
        <f>IF($N477="Complete",VLOOKUP($B477,'2C.Report TOS PostCall'!$B$2:$U$842,17,FALSE)," ")</f>
        <v xml:space="preserve"> </v>
      </c>
    </row>
    <row r="478" spans="1:32">
      <c r="A478" s="18">
        <v>467</v>
      </c>
      <c r="B478" s="19"/>
      <c r="C478" s="19"/>
      <c r="D478" s="19"/>
      <c r="E478" s="22"/>
      <c r="F478" s="20"/>
      <c r="G478" s="20"/>
      <c r="H478" s="22"/>
      <c r="I478" s="20"/>
      <c r="J478" s="32"/>
      <c r="K478" s="32"/>
      <c r="L478" s="32"/>
      <c r="M478" s="22"/>
      <c r="N478" s="62"/>
      <c r="O478" s="140" t="str">
        <f>IF($N478="Complete",IF(NOT(ISBLANK(J478)),VLOOKUP(J478,'2D.Report SMS TYN'!$D$5:$J$1005,7,FALSE),""),"")</f>
        <v/>
      </c>
      <c r="P478" s="140" t="str">
        <f>IF($N478="Complete",IF(NOT(ISBLANK(K478)),VLOOKUP(K478,'2D.Report SMS TYN'!$D$5:$J$1005,7,FALSE),""),"")</f>
        <v/>
      </c>
      <c r="Q478" s="140" t="str">
        <f>IF($N478="Complete",IF(NOT(ISBLANK(L478)),VLOOKUP(L478,'2D.Report SMS TYN'!$D$5:$J$1005,7,FALSE),""),"")</f>
        <v/>
      </c>
      <c r="R478" s="140" t="str">
        <f>IF(N478="Complete",IF(COUNTIF($J$12:$J478,$J478)+COUNTIF($K$12:$K478,$J478)+COUNTIF($L$12:$L478,$J478)&gt;1,"Data Duplicate",""),"")</f>
        <v/>
      </c>
      <c r="S478" s="140" t="str">
        <f>IF($N478="Complete",VLOOKUP($B478,'2C.Report TOS PostCall'!$B$2:$U$842,2,FALSE)," ")</f>
        <v xml:space="preserve"> </v>
      </c>
      <c r="T478" s="140" t="str">
        <f>IF($N478="Complete",VLOOKUP($B478,'2C.Report TOS PostCall'!$B$2:$U$842,4,FALSE)," ")</f>
        <v xml:space="preserve"> </v>
      </c>
      <c r="U478" s="140" t="str">
        <f>IF($N478="Complete",VLOOKUP($B478,'2C.Report TOS PostCall'!$B$2:$U$842,7,FALSE)," ")</f>
        <v xml:space="preserve"> </v>
      </c>
      <c r="V478" s="140" t="str">
        <f>IF($N478="Complete",VLOOKUP($B478,'2C.Report TOS PostCall'!$B$2:$U$842,5,FALSE)," ")</f>
        <v xml:space="preserve"> </v>
      </c>
      <c r="W478" s="140" t="str">
        <f>IF($N478="Complete",VLOOKUP($B478,'2C.Report TOS PostCall'!$B$2:$U$842,6,FALSE)," ")</f>
        <v xml:space="preserve"> </v>
      </c>
      <c r="X478" s="140" t="str">
        <f>IF($N478="Complete",VLOOKUP($B478,'2C.Report TOS PostCall'!$B$2:$U$842,8,FALSE)," ")</f>
        <v xml:space="preserve"> </v>
      </c>
      <c r="Y478" s="140" t="str">
        <f>IF($N478="Complete",VLOOKUP($B478,'2C.Report TOS PostCall'!$B$2:$U$842,9,FALSE)," ")</f>
        <v xml:space="preserve"> </v>
      </c>
      <c r="Z478" s="140" t="str">
        <f>IF($N478="Complete",VLOOKUP($B478,'2C.Report TOS PostCall'!$B$2:$U$842,11,FALSE)," ")</f>
        <v xml:space="preserve"> </v>
      </c>
      <c r="AA478" s="140" t="str">
        <f>IF($N478="Complete",VLOOKUP($B478,'2C.Report TOS PostCall'!$B$2:$U$842,12,FALSE)," ")</f>
        <v xml:space="preserve"> </v>
      </c>
      <c r="AB478" s="140" t="str">
        <f>IF($N478="Complete",VLOOKUP($B478,'2C.Report TOS PostCall'!$B$2:$U$842,13,FALSE)," ")</f>
        <v xml:space="preserve"> </v>
      </c>
      <c r="AC478" s="140" t="str">
        <f>IF($N478="Complete",VLOOKUP($B478,'2C.Report TOS PostCall'!$B$2:$U$842,14,FALSE)," ")</f>
        <v xml:space="preserve"> </v>
      </c>
      <c r="AD478" s="140" t="str">
        <f>IF($N478="Complete",VLOOKUP($B478,'2C.Report TOS PostCall'!$B$2:$U$842,16,FALSE)," ")</f>
        <v xml:space="preserve"> </v>
      </c>
      <c r="AE478" s="140" t="str">
        <f>IF($N478="Complete",VLOOKUP($B478,'2C.Report TOS PostCall'!$B$2:$U$842,15,FALSE)," ")</f>
        <v xml:space="preserve"> </v>
      </c>
      <c r="AF478" s="140" t="str">
        <f>IF($N478="Complete",VLOOKUP($B478,'2C.Report TOS PostCall'!$B$2:$U$842,17,FALSE)," ")</f>
        <v xml:space="preserve"> </v>
      </c>
    </row>
    <row r="479" spans="1:32">
      <c r="A479" s="18">
        <v>468</v>
      </c>
      <c r="B479" s="19"/>
      <c r="C479" s="19"/>
      <c r="D479" s="19"/>
      <c r="E479" s="22"/>
      <c r="F479" s="20"/>
      <c r="G479" s="20"/>
      <c r="H479" s="22"/>
      <c r="I479" s="20"/>
      <c r="J479" s="32"/>
      <c r="K479" s="32"/>
      <c r="L479" s="32"/>
      <c r="M479" s="22"/>
      <c r="N479" s="62"/>
      <c r="O479" s="140" t="str">
        <f>IF($N479="Complete",IF(NOT(ISBLANK(J479)),VLOOKUP(J479,'2D.Report SMS TYN'!$D$5:$J$1005,7,FALSE),""),"")</f>
        <v/>
      </c>
      <c r="P479" s="140" t="str">
        <f>IF($N479="Complete",IF(NOT(ISBLANK(K479)),VLOOKUP(K479,'2D.Report SMS TYN'!$D$5:$J$1005,7,FALSE),""),"")</f>
        <v/>
      </c>
      <c r="Q479" s="140" t="str">
        <f>IF($N479="Complete",IF(NOT(ISBLANK(L479)),VLOOKUP(L479,'2D.Report SMS TYN'!$D$5:$J$1005,7,FALSE),""),"")</f>
        <v/>
      </c>
      <c r="R479" s="140" t="str">
        <f>IF(N479="Complete",IF(COUNTIF($J$12:$J479,$J479)+COUNTIF($K$12:$K479,$J479)+COUNTIF($L$12:$L479,$J479)&gt;1,"Data Duplicate",""),"")</f>
        <v/>
      </c>
      <c r="S479" s="140" t="str">
        <f>IF($N479="Complete",VLOOKUP($B479,'2C.Report TOS PostCall'!$B$2:$U$842,2,FALSE)," ")</f>
        <v xml:space="preserve"> </v>
      </c>
      <c r="T479" s="140" t="str">
        <f>IF($N479="Complete",VLOOKUP($B479,'2C.Report TOS PostCall'!$B$2:$U$842,4,FALSE)," ")</f>
        <v xml:space="preserve"> </v>
      </c>
      <c r="U479" s="140" t="str">
        <f>IF($N479="Complete",VLOOKUP($B479,'2C.Report TOS PostCall'!$B$2:$U$842,7,FALSE)," ")</f>
        <v xml:space="preserve"> </v>
      </c>
      <c r="V479" s="140" t="str">
        <f>IF($N479="Complete",VLOOKUP($B479,'2C.Report TOS PostCall'!$B$2:$U$842,5,FALSE)," ")</f>
        <v xml:space="preserve"> </v>
      </c>
      <c r="W479" s="140" t="str">
        <f>IF($N479="Complete",VLOOKUP($B479,'2C.Report TOS PostCall'!$B$2:$U$842,6,FALSE)," ")</f>
        <v xml:space="preserve"> </v>
      </c>
      <c r="X479" s="140" t="str">
        <f>IF($N479="Complete",VLOOKUP($B479,'2C.Report TOS PostCall'!$B$2:$U$842,8,FALSE)," ")</f>
        <v xml:space="preserve"> </v>
      </c>
      <c r="Y479" s="140" t="str">
        <f>IF($N479="Complete",VLOOKUP($B479,'2C.Report TOS PostCall'!$B$2:$U$842,9,FALSE)," ")</f>
        <v xml:space="preserve"> </v>
      </c>
      <c r="Z479" s="140" t="str">
        <f>IF($N479="Complete",VLOOKUP($B479,'2C.Report TOS PostCall'!$B$2:$U$842,11,FALSE)," ")</f>
        <v xml:space="preserve"> </v>
      </c>
      <c r="AA479" s="140" t="str">
        <f>IF($N479="Complete",VLOOKUP($B479,'2C.Report TOS PostCall'!$B$2:$U$842,12,FALSE)," ")</f>
        <v xml:space="preserve"> </v>
      </c>
      <c r="AB479" s="140" t="str">
        <f>IF($N479="Complete",VLOOKUP($B479,'2C.Report TOS PostCall'!$B$2:$U$842,13,FALSE)," ")</f>
        <v xml:space="preserve"> </v>
      </c>
      <c r="AC479" s="140" t="str">
        <f>IF($N479="Complete",VLOOKUP($B479,'2C.Report TOS PostCall'!$B$2:$U$842,14,FALSE)," ")</f>
        <v xml:space="preserve"> </v>
      </c>
      <c r="AD479" s="140" t="str">
        <f>IF($N479="Complete",VLOOKUP($B479,'2C.Report TOS PostCall'!$B$2:$U$842,16,FALSE)," ")</f>
        <v xml:space="preserve"> </v>
      </c>
      <c r="AE479" s="140" t="str">
        <f>IF($N479="Complete",VLOOKUP($B479,'2C.Report TOS PostCall'!$B$2:$U$842,15,FALSE)," ")</f>
        <v xml:space="preserve"> </v>
      </c>
      <c r="AF479" s="140" t="str">
        <f>IF($N479="Complete",VLOOKUP($B479,'2C.Report TOS PostCall'!$B$2:$U$842,17,FALSE)," ")</f>
        <v xml:space="preserve"> </v>
      </c>
    </row>
    <row r="480" spans="1:32">
      <c r="A480" s="18">
        <v>469</v>
      </c>
      <c r="B480" s="19"/>
      <c r="C480" s="19"/>
      <c r="D480" s="19"/>
      <c r="E480" s="22"/>
      <c r="F480" s="20"/>
      <c r="G480" s="20"/>
      <c r="H480" s="22"/>
      <c r="I480" s="20"/>
      <c r="J480" s="32"/>
      <c r="K480" s="32"/>
      <c r="L480" s="32"/>
      <c r="M480" s="22"/>
      <c r="N480" s="62"/>
      <c r="O480" s="140" t="str">
        <f>IF($N480="Complete",IF(NOT(ISBLANK(J480)),VLOOKUP(J480,'2D.Report SMS TYN'!$D$5:$J$1005,7,FALSE),""),"")</f>
        <v/>
      </c>
      <c r="P480" s="140" t="str">
        <f>IF($N480="Complete",IF(NOT(ISBLANK(K480)),VLOOKUP(K480,'2D.Report SMS TYN'!$D$5:$J$1005,7,FALSE),""),"")</f>
        <v/>
      </c>
      <c r="Q480" s="140" t="str">
        <f>IF($N480="Complete",IF(NOT(ISBLANK(L480)),VLOOKUP(L480,'2D.Report SMS TYN'!$D$5:$J$1005,7,FALSE),""),"")</f>
        <v/>
      </c>
      <c r="R480" s="140" t="str">
        <f>IF(N480="Complete",IF(COUNTIF($J$12:$J480,$J480)+COUNTIF($K$12:$K480,$J480)+COUNTIF($L$12:$L480,$J480)&gt;1,"Data Duplicate",""),"")</f>
        <v/>
      </c>
      <c r="S480" s="140" t="str">
        <f>IF($N480="Complete",VLOOKUP($B480,'2C.Report TOS PostCall'!$B$2:$U$842,2,FALSE)," ")</f>
        <v xml:space="preserve"> </v>
      </c>
      <c r="T480" s="140" t="str">
        <f>IF($N480="Complete",VLOOKUP($B480,'2C.Report TOS PostCall'!$B$2:$U$842,4,FALSE)," ")</f>
        <v xml:space="preserve"> </v>
      </c>
      <c r="U480" s="140" t="str">
        <f>IF($N480="Complete",VLOOKUP($B480,'2C.Report TOS PostCall'!$B$2:$U$842,7,FALSE)," ")</f>
        <v xml:space="preserve"> </v>
      </c>
      <c r="V480" s="140" t="str">
        <f>IF($N480="Complete",VLOOKUP($B480,'2C.Report TOS PostCall'!$B$2:$U$842,5,FALSE)," ")</f>
        <v xml:space="preserve"> </v>
      </c>
      <c r="W480" s="140" t="str">
        <f>IF($N480="Complete",VLOOKUP($B480,'2C.Report TOS PostCall'!$B$2:$U$842,6,FALSE)," ")</f>
        <v xml:space="preserve"> </v>
      </c>
      <c r="X480" s="140" t="str">
        <f>IF($N480="Complete",VLOOKUP($B480,'2C.Report TOS PostCall'!$B$2:$U$842,8,FALSE)," ")</f>
        <v xml:space="preserve"> </v>
      </c>
      <c r="Y480" s="140" t="str">
        <f>IF($N480="Complete",VLOOKUP($B480,'2C.Report TOS PostCall'!$B$2:$U$842,9,FALSE)," ")</f>
        <v xml:space="preserve"> </v>
      </c>
      <c r="Z480" s="140" t="str">
        <f>IF($N480="Complete",VLOOKUP($B480,'2C.Report TOS PostCall'!$B$2:$U$842,11,FALSE)," ")</f>
        <v xml:space="preserve"> </v>
      </c>
      <c r="AA480" s="140" t="str">
        <f>IF($N480="Complete",VLOOKUP($B480,'2C.Report TOS PostCall'!$B$2:$U$842,12,FALSE)," ")</f>
        <v xml:space="preserve"> </v>
      </c>
      <c r="AB480" s="140" t="str">
        <f>IF($N480="Complete",VLOOKUP($B480,'2C.Report TOS PostCall'!$B$2:$U$842,13,FALSE)," ")</f>
        <v xml:space="preserve"> </v>
      </c>
      <c r="AC480" s="140" t="str">
        <f>IF($N480="Complete",VLOOKUP($B480,'2C.Report TOS PostCall'!$B$2:$U$842,14,FALSE)," ")</f>
        <v xml:space="preserve"> </v>
      </c>
      <c r="AD480" s="140" t="str">
        <f>IF($N480="Complete",VLOOKUP($B480,'2C.Report TOS PostCall'!$B$2:$U$842,16,FALSE)," ")</f>
        <v xml:space="preserve"> </v>
      </c>
      <c r="AE480" s="140" t="str">
        <f>IF($N480="Complete",VLOOKUP($B480,'2C.Report TOS PostCall'!$B$2:$U$842,15,FALSE)," ")</f>
        <v xml:space="preserve"> </v>
      </c>
      <c r="AF480" s="140" t="str">
        <f>IF($N480="Complete",VLOOKUP($B480,'2C.Report TOS PostCall'!$B$2:$U$842,17,FALSE)," ")</f>
        <v xml:space="preserve"> </v>
      </c>
    </row>
    <row r="481" spans="1:32">
      <c r="A481" s="18">
        <v>470</v>
      </c>
      <c r="B481" s="19"/>
      <c r="C481" s="19"/>
      <c r="D481" s="19"/>
      <c r="E481" s="22"/>
      <c r="F481" s="20"/>
      <c r="G481" s="20"/>
      <c r="H481" s="22"/>
      <c r="I481" s="20"/>
      <c r="J481" s="32"/>
      <c r="K481" s="32"/>
      <c r="L481" s="32"/>
      <c r="M481" s="22"/>
      <c r="N481" s="62"/>
      <c r="O481" s="140" t="str">
        <f>IF($N481="Complete",IF(NOT(ISBLANK(J481)),VLOOKUP(J481,'2D.Report SMS TYN'!$D$5:$J$1005,7,FALSE),""),"")</f>
        <v/>
      </c>
      <c r="P481" s="140" t="str">
        <f>IF($N481="Complete",IF(NOT(ISBLANK(K481)),VLOOKUP(K481,'2D.Report SMS TYN'!$D$5:$J$1005,7,FALSE),""),"")</f>
        <v/>
      </c>
      <c r="Q481" s="140" t="str">
        <f>IF($N481="Complete",IF(NOT(ISBLANK(L481)),VLOOKUP(L481,'2D.Report SMS TYN'!$D$5:$J$1005,7,FALSE),""),"")</f>
        <v/>
      </c>
      <c r="R481" s="140" t="str">
        <f>IF(N481="Complete",IF(COUNTIF($J$12:$J481,$J481)+COUNTIF($K$12:$K481,$J481)+COUNTIF($L$12:$L481,$J481)&gt;1,"Data Duplicate",""),"")</f>
        <v/>
      </c>
      <c r="S481" s="140" t="str">
        <f>IF($N481="Complete",VLOOKUP($B481,'2C.Report TOS PostCall'!$B$2:$U$842,2,FALSE)," ")</f>
        <v xml:space="preserve"> </v>
      </c>
      <c r="T481" s="140" t="str">
        <f>IF($N481="Complete",VLOOKUP($B481,'2C.Report TOS PostCall'!$B$2:$U$842,4,FALSE)," ")</f>
        <v xml:space="preserve"> </v>
      </c>
      <c r="U481" s="140" t="str">
        <f>IF($N481="Complete",VLOOKUP($B481,'2C.Report TOS PostCall'!$B$2:$U$842,7,FALSE)," ")</f>
        <v xml:space="preserve"> </v>
      </c>
      <c r="V481" s="140" t="str">
        <f>IF($N481="Complete",VLOOKUP($B481,'2C.Report TOS PostCall'!$B$2:$U$842,5,FALSE)," ")</f>
        <v xml:space="preserve"> </v>
      </c>
      <c r="W481" s="140" t="str">
        <f>IF($N481="Complete",VLOOKUP($B481,'2C.Report TOS PostCall'!$B$2:$U$842,6,FALSE)," ")</f>
        <v xml:space="preserve"> </v>
      </c>
      <c r="X481" s="140" t="str">
        <f>IF($N481="Complete",VLOOKUP($B481,'2C.Report TOS PostCall'!$B$2:$U$842,8,FALSE)," ")</f>
        <v xml:space="preserve"> </v>
      </c>
      <c r="Y481" s="140" t="str">
        <f>IF($N481="Complete",VLOOKUP($B481,'2C.Report TOS PostCall'!$B$2:$U$842,9,FALSE)," ")</f>
        <v xml:space="preserve"> </v>
      </c>
      <c r="Z481" s="140" t="str">
        <f>IF($N481="Complete",VLOOKUP($B481,'2C.Report TOS PostCall'!$B$2:$U$842,11,FALSE)," ")</f>
        <v xml:space="preserve"> </v>
      </c>
      <c r="AA481" s="140" t="str">
        <f>IF($N481="Complete",VLOOKUP($B481,'2C.Report TOS PostCall'!$B$2:$U$842,12,FALSE)," ")</f>
        <v xml:space="preserve"> </v>
      </c>
      <c r="AB481" s="140" t="str">
        <f>IF($N481="Complete",VLOOKUP($B481,'2C.Report TOS PostCall'!$B$2:$U$842,13,FALSE)," ")</f>
        <v xml:space="preserve"> </v>
      </c>
      <c r="AC481" s="140" t="str">
        <f>IF($N481="Complete",VLOOKUP($B481,'2C.Report TOS PostCall'!$B$2:$U$842,14,FALSE)," ")</f>
        <v xml:space="preserve"> </v>
      </c>
      <c r="AD481" s="140" t="str">
        <f>IF($N481="Complete",VLOOKUP($B481,'2C.Report TOS PostCall'!$B$2:$U$842,16,FALSE)," ")</f>
        <v xml:space="preserve"> </v>
      </c>
      <c r="AE481" s="140" t="str">
        <f>IF($N481="Complete",VLOOKUP($B481,'2C.Report TOS PostCall'!$B$2:$U$842,15,FALSE)," ")</f>
        <v xml:space="preserve"> </v>
      </c>
      <c r="AF481" s="140" t="str">
        <f>IF($N481="Complete",VLOOKUP($B481,'2C.Report TOS PostCall'!$B$2:$U$842,17,FALSE)," ")</f>
        <v xml:space="preserve"> </v>
      </c>
    </row>
    <row r="482" spans="1:32">
      <c r="A482" s="18">
        <v>471</v>
      </c>
      <c r="B482" s="19"/>
      <c r="C482" s="19"/>
      <c r="D482" s="19"/>
      <c r="E482" s="22"/>
      <c r="F482" s="20"/>
      <c r="G482" s="20"/>
      <c r="H482" s="22"/>
      <c r="I482" s="20"/>
      <c r="J482" s="32"/>
      <c r="K482" s="32"/>
      <c r="L482" s="32"/>
      <c r="M482" s="22"/>
      <c r="N482" s="62"/>
      <c r="O482" s="140" t="str">
        <f>IF($N482="Complete",IF(NOT(ISBLANK(J482)),VLOOKUP(J482,'2D.Report SMS TYN'!$D$5:$J$1005,7,FALSE),""),"")</f>
        <v/>
      </c>
      <c r="P482" s="140" t="str">
        <f>IF($N482="Complete",IF(NOT(ISBLANK(K482)),VLOOKUP(K482,'2D.Report SMS TYN'!$D$5:$J$1005,7,FALSE),""),"")</f>
        <v/>
      </c>
      <c r="Q482" s="140" t="str">
        <f>IF($N482="Complete",IF(NOT(ISBLANK(L482)),VLOOKUP(L482,'2D.Report SMS TYN'!$D$5:$J$1005,7,FALSE),""),"")</f>
        <v/>
      </c>
      <c r="R482" s="140" t="str">
        <f>IF(N482="Complete",IF(COUNTIF($J$12:$J482,$J482)+COUNTIF($K$12:$K482,$J482)+COUNTIF($L$12:$L482,$J482)&gt;1,"Data Duplicate",""),"")</f>
        <v/>
      </c>
      <c r="S482" s="140" t="str">
        <f>IF($N482="Complete",VLOOKUP($B482,'2C.Report TOS PostCall'!$B$2:$U$842,2,FALSE)," ")</f>
        <v xml:space="preserve"> </v>
      </c>
      <c r="T482" s="140" t="str">
        <f>IF($N482="Complete",VLOOKUP($B482,'2C.Report TOS PostCall'!$B$2:$U$842,4,FALSE)," ")</f>
        <v xml:space="preserve"> </v>
      </c>
      <c r="U482" s="140" t="str">
        <f>IF($N482="Complete",VLOOKUP($B482,'2C.Report TOS PostCall'!$B$2:$U$842,7,FALSE)," ")</f>
        <v xml:space="preserve"> </v>
      </c>
      <c r="V482" s="140" t="str">
        <f>IF($N482="Complete",VLOOKUP($B482,'2C.Report TOS PostCall'!$B$2:$U$842,5,FALSE)," ")</f>
        <v xml:space="preserve"> </v>
      </c>
      <c r="W482" s="140" t="str">
        <f>IF($N482="Complete",VLOOKUP($B482,'2C.Report TOS PostCall'!$B$2:$U$842,6,FALSE)," ")</f>
        <v xml:space="preserve"> </v>
      </c>
      <c r="X482" s="140" t="str">
        <f>IF($N482="Complete",VLOOKUP($B482,'2C.Report TOS PostCall'!$B$2:$U$842,8,FALSE)," ")</f>
        <v xml:space="preserve"> </v>
      </c>
      <c r="Y482" s="140" t="str">
        <f>IF($N482="Complete",VLOOKUP($B482,'2C.Report TOS PostCall'!$B$2:$U$842,9,FALSE)," ")</f>
        <v xml:space="preserve"> </v>
      </c>
      <c r="Z482" s="140" t="str">
        <f>IF($N482="Complete",VLOOKUP($B482,'2C.Report TOS PostCall'!$B$2:$U$842,11,FALSE)," ")</f>
        <v xml:space="preserve"> </v>
      </c>
      <c r="AA482" s="140" t="str">
        <f>IF($N482="Complete",VLOOKUP($B482,'2C.Report TOS PostCall'!$B$2:$U$842,12,FALSE)," ")</f>
        <v xml:space="preserve"> </v>
      </c>
      <c r="AB482" s="140" t="str">
        <f>IF($N482="Complete",VLOOKUP($B482,'2C.Report TOS PostCall'!$B$2:$U$842,13,FALSE)," ")</f>
        <v xml:space="preserve"> </v>
      </c>
      <c r="AC482" s="140" t="str">
        <f>IF($N482="Complete",VLOOKUP($B482,'2C.Report TOS PostCall'!$B$2:$U$842,14,FALSE)," ")</f>
        <v xml:space="preserve"> </v>
      </c>
      <c r="AD482" s="140" t="str">
        <f>IF($N482="Complete",VLOOKUP($B482,'2C.Report TOS PostCall'!$B$2:$U$842,16,FALSE)," ")</f>
        <v xml:space="preserve"> </v>
      </c>
      <c r="AE482" s="140" t="str">
        <f>IF($N482="Complete",VLOOKUP($B482,'2C.Report TOS PostCall'!$B$2:$U$842,15,FALSE)," ")</f>
        <v xml:space="preserve"> </v>
      </c>
      <c r="AF482" s="140" t="str">
        <f>IF($N482="Complete",VLOOKUP($B482,'2C.Report TOS PostCall'!$B$2:$U$842,17,FALSE)," ")</f>
        <v xml:space="preserve"> </v>
      </c>
    </row>
    <row r="483" spans="1:32">
      <c r="A483" s="18">
        <v>472</v>
      </c>
      <c r="B483" s="19"/>
      <c r="C483" s="19"/>
      <c r="D483" s="19"/>
      <c r="E483" s="22"/>
      <c r="F483" s="20"/>
      <c r="G483" s="20"/>
      <c r="H483" s="22"/>
      <c r="I483" s="20"/>
      <c r="J483" s="32"/>
      <c r="K483" s="32"/>
      <c r="L483" s="32"/>
      <c r="M483" s="22"/>
      <c r="N483" s="62"/>
      <c r="O483" s="140" t="str">
        <f>IF($N483="Complete",IF(NOT(ISBLANK(J483)),VLOOKUP(J483,'2D.Report SMS TYN'!$D$5:$J$1005,7,FALSE),""),"")</f>
        <v/>
      </c>
      <c r="P483" s="140" t="str">
        <f>IF($N483="Complete",IF(NOT(ISBLANK(K483)),VLOOKUP(K483,'2D.Report SMS TYN'!$D$5:$J$1005,7,FALSE),""),"")</f>
        <v/>
      </c>
      <c r="Q483" s="140" t="str">
        <f>IF($N483="Complete",IF(NOT(ISBLANK(L483)),VLOOKUP(L483,'2D.Report SMS TYN'!$D$5:$J$1005,7,FALSE),""),"")</f>
        <v/>
      </c>
      <c r="R483" s="140" t="str">
        <f>IF(N483="Complete",IF(COUNTIF($J$12:$J483,$J483)+COUNTIF($K$12:$K483,$J483)+COUNTIF($L$12:$L483,$J483)&gt;1,"Data Duplicate",""),"")</f>
        <v/>
      </c>
      <c r="S483" s="140" t="str">
        <f>IF($N483="Complete",VLOOKUP($B483,'2C.Report TOS PostCall'!$B$2:$U$842,2,FALSE)," ")</f>
        <v xml:space="preserve"> </v>
      </c>
      <c r="T483" s="140" t="str">
        <f>IF($N483="Complete",VLOOKUP($B483,'2C.Report TOS PostCall'!$B$2:$U$842,4,FALSE)," ")</f>
        <v xml:space="preserve"> </v>
      </c>
      <c r="U483" s="140" t="str">
        <f>IF($N483="Complete",VLOOKUP($B483,'2C.Report TOS PostCall'!$B$2:$U$842,7,FALSE)," ")</f>
        <v xml:space="preserve"> </v>
      </c>
      <c r="V483" s="140" t="str">
        <f>IF($N483="Complete",VLOOKUP($B483,'2C.Report TOS PostCall'!$B$2:$U$842,5,FALSE)," ")</f>
        <v xml:space="preserve"> </v>
      </c>
      <c r="W483" s="140" t="str">
        <f>IF($N483="Complete",VLOOKUP($B483,'2C.Report TOS PostCall'!$B$2:$U$842,6,FALSE)," ")</f>
        <v xml:space="preserve"> </v>
      </c>
      <c r="X483" s="140" t="str">
        <f>IF($N483="Complete",VLOOKUP($B483,'2C.Report TOS PostCall'!$B$2:$U$842,8,FALSE)," ")</f>
        <v xml:space="preserve"> </v>
      </c>
      <c r="Y483" s="140" t="str">
        <f>IF($N483="Complete",VLOOKUP($B483,'2C.Report TOS PostCall'!$B$2:$U$842,9,FALSE)," ")</f>
        <v xml:space="preserve"> </v>
      </c>
      <c r="Z483" s="140" t="str">
        <f>IF($N483="Complete",VLOOKUP($B483,'2C.Report TOS PostCall'!$B$2:$U$842,11,FALSE)," ")</f>
        <v xml:space="preserve"> </v>
      </c>
      <c r="AA483" s="140" t="str">
        <f>IF($N483="Complete",VLOOKUP($B483,'2C.Report TOS PostCall'!$B$2:$U$842,12,FALSE)," ")</f>
        <v xml:space="preserve"> </v>
      </c>
      <c r="AB483" s="140" t="str">
        <f>IF($N483="Complete",VLOOKUP($B483,'2C.Report TOS PostCall'!$B$2:$U$842,13,FALSE)," ")</f>
        <v xml:space="preserve"> </v>
      </c>
      <c r="AC483" s="140" t="str">
        <f>IF($N483="Complete",VLOOKUP($B483,'2C.Report TOS PostCall'!$B$2:$U$842,14,FALSE)," ")</f>
        <v xml:space="preserve"> </v>
      </c>
      <c r="AD483" s="140" t="str">
        <f>IF($N483="Complete",VLOOKUP($B483,'2C.Report TOS PostCall'!$B$2:$U$842,16,FALSE)," ")</f>
        <v xml:space="preserve"> </v>
      </c>
      <c r="AE483" s="140" t="str">
        <f>IF($N483="Complete",VLOOKUP($B483,'2C.Report TOS PostCall'!$B$2:$U$842,15,FALSE)," ")</f>
        <v xml:space="preserve"> </v>
      </c>
      <c r="AF483" s="140" t="str">
        <f>IF($N483="Complete",VLOOKUP($B483,'2C.Report TOS PostCall'!$B$2:$U$842,17,FALSE)," ")</f>
        <v xml:space="preserve"> </v>
      </c>
    </row>
    <row r="484" spans="1:32">
      <c r="A484" s="18">
        <v>473</v>
      </c>
      <c r="B484" s="19"/>
      <c r="C484" s="19"/>
      <c r="D484" s="19"/>
      <c r="E484" s="22"/>
      <c r="F484" s="20"/>
      <c r="G484" s="20"/>
      <c r="H484" s="22"/>
      <c r="I484" s="20"/>
      <c r="J484" s="32"/>
      <c r="K484" s="32"/>
      <c r="L484" s="32"/>
      <c r="M484" s="22"/>
      <c r="N484" s="62"/>
      <c r="O484" s="140" t="str">
        <f>IF($N484="Complete",IF(NOT(ISBLANK(J484)),VLOOKUP(J484,'2D.Report SMS TYN'!$D$5:$J$1005,7,FALSE),""),"")</f>
        <v/>
      </c>
      <c r="P484" s="140" t="str">
        <f>IF($N484="Complete",IF(NOT(ISBLANK(K484)),VLOOKUP(K484,'2D.Report SMS TYN'!$D$5:$J$1005,7,FALSE),""),"")</f>
        <v/>
      </c>
      <c r="Q484" s="140" t="str">
        <f>IF($N484="Complete",IF(NOT(ISBLANK(L484)),VLOOKUP(L484,'2D.Report SMS TYN'!$D$5:$J$1005,7,FALSE),""),"")</f>
        <v/>
      </c>
      <c r="R484" s="140" t="str">
        <f>IF(N484="Complete",IF(COUNTIF($J$12:$J484,$J484)+COUNTIF($K$12:$K484,$J484)+COUNTIF($L$12:$L484,$J484)&gt;1,"Data Duplicate",""),"")</f>
        <v/>
      </c>
      <c r="S484" s="140" t="str">
        <f>IF($N484="Complete",VLOOKUP($B484,'2C.Report TOS PostCall'!$B$2:$U$842,2,FALSE)," ")</f>
        <v xml:space="preserve"> </v>
      </c>
      <c r="T484" s="140" t="str">
        <f>IF($N484="Complete",VLOOKUP($B484,'2C.Report TOS PostCall'!$B$2:$U$842,4,FALSE)," ")</f>
        <v xml:space="preserve"> </v>
      </c>
      <c r="U484" s="140" t="str">
        <f>IF($N484="Complete",VLOOKUP($B484,'2C.Report TOS PostCall'!$B$2:$U$842,7,FALSE)," ")</f>
        <v xml:space="preserve"> </v>
      </c>
      <c r="V484" s="140" t="str">
        <f>IF($N484="Complete",VLOOKUP($B484,'2C.Report TOS PostCall'!$B$2:$U$842,5,FALSE)," ")</f>
        <v xml:space="preserve"> </v>
      </c>
      <c r="W484" s="140" t="str">
        <f>IF($N484="Complete",VLOOKUP($B484,'2C.Report TOS PostCall'!$B$2:$U$842,6,FALSE)," ")</f>
        <v xml:space="preserve"> </v>
      </c>
      <c r="X484" s="140" t="str">
        <f>IF($N484="Complete",VLOOKUP($B484,'2C.Report TOS PostCall'!$B$2:$U$842,8,FALSE)," ")</f>
        <v xml:space="preserve"> </v>
      </c>
      <c r="Y484" s="140" t="str">
        <f>IF($N484="Complete",VLOOKUP($B484,'2C.Report TOS PostCall'!$B$2:$U$842,9,FALSE)," ")</f>
        <v xml:space="preserve"> </v>
      </c>
      <c r="Z484" s="140" t="str">
        <f>IF($N484="Complete",VLOOKUP($B484,'2C.Report TOS PostCall'!$B$2:$U$842,11,FALSE)," ")</f>
        <v xml:space="preserve"> </v>
      </c>
      <c r="AA484" s="140" t="str">
        <f>IF($N484="Complete",VLOOKUP($B484,'2C.Report TOS PostCall'!$B$2:$U$842,12,FALSE)," ")</f>
        <v xml:space="preserve"> </v>
      </c>
      <c r="AB484" s="140" t="str">
        <f>IF($N484="Complete",VLOOKUP($B484,'2C.Report TOS PostCall'!$B$2:$U$842,13,FALSE)," ")</f>
        <v xml:space="preserve"> </v>
      </c>
      <c r="AC484" s="140" t="str">
        <f>IF($N484="Complete",VLOOKUP($B484,'2C.Report TOS PostCall'!$B$2:$U$842,14,FALSE)," ")</f>
        <v xml:space="preserve"> </v>
      </c>
      <c r="AD484" s="140" t="str">
        <f>IF($N484="Complete",VLOOKUP($B484,'2C.Report TOS PostCall'!$B$2:$U$842,16,FALSE)," ")</f>
        <v xml:space="preserve"> </v>
      </c>
      <c r="AE484" s="140" t="str">
        <f>IF($N484="Complete",VLOOKUP($B484,'2C.Report TOS PostCall'!$B$2:$U$842,15,FALSE)," ")</f>
        <v xml:space="preserve"> </v>
      </c>
      <c r="AF484" s="140" t="str">
        <f>IF($N484="Complete",VLOOKUP($B484,'2C.Report TOS PostCall'!$B$2:$U$842,17,FALSE)," ")</f>
        <v xml:space="preserve"> </v>
      </c>
    </row>
    <row r="485" spans="1:32">
      <c r="A485" s="18">
        <v>474</v>
      </c>
      <c r="B485" s="19"/>
      <c r="C485" s="19"/>
      <c r="D485" s="19"/>
      <c r="E485" s="22"/>
      <c r="F485" s="20"/>
      <c r="G485" s="20"/>
      <c r="H485" s="22"/>
      <c r="I485" s="20"/>
      <c r="J485" s="32"/>
      <c r="K485" s="32"/>
      <c r="L485" s="32"/>
      <c r="M485" s="22"/>
      <c r="N485" s="62"/>
      <c r="O485" s="140" t="str">
        <f>IF($N485="Complete",IF(NOT(ISBLANK(J485)),VLOOKUP(J485,'2D.Report SMS TYN'!$D$5:$J$1005,7,FALSE),""),"")</f>
        <v/>
      </c>
      <c r="P485" s="140" t="str">
        <f>IF($N485="Complete",IF(NOT(ISBLANK(K485)),VLOOKUP(K485,'2D.Report SMS TYN'!$D$5:$J$1005,7,FALSE),""),"")</f>
        <v/>
      </c>
      <c r="Q485" s="140" t="str">
        <f>IF($N485="Complete",IF(NOT(ISBLANK(L485)),VLOOKUP(L485,'2D.Report SMS TYN'!$D$5:$J$1005,7,FALSE),""),"")</f>
        <v/>
      </c>
      <c r="R485" s="140" t="str">
        <f>IF(N485="Complete",IF(COUNTIF($J$12:$J485,$J485)+COUNTIF($K$12:$K485,$J485)+COUNTIF($L$12:$L485,$J485)&gt;1,"Data Duplicate",""),"")</f>
        <v/>
      </c>
      <c r="S485" s="140" t="str">
        <f>IF($N485="Complete",VLOOKUP($B485,'2C.Report TOS PostCall'!$B$2:$U$842,2,FALSE)," ")</f>
        <v xml:space="preserve"> </v>
      </c>
      <c r="T485" s="140" t="str">
        <f>IF($N485="Complete",VLOOKUP($B485,'2C.Report TOS PostCall'!$B$2:$U$842,4,FALSE)," ")</f>
        <v xml:space="preserve"> </v>
      </c>
      <c r="U485" s="140" t="str">
        <f>IF($N485="Complete",VLOOKUP($B485,'2C.Report TOS PostCall'!$B$2:$U$842,7,FALSE)," ")</f>
        <v xml:space="preserve"> </v>
      </c>
      <c r="V485" s="140" t="str">
        <f>IF($N485="Complete",VLOOKUP($B485,'2C.Report TOS PostCall'!$B$2:$U$842,5,FALSE)," ")</f>
        <v xml:space="preserve"> </v>
      </c>
      <c r="W485" s="140" t="str">
        <f>IF($N485="Complete",VLOOKUP($B485,'2C.Report TOS PostCall'!$B$2:$U$842,6,FALSE)," ")</f>
        <v xml:space="preserve"> </v>
      </c>
      <c r="X485" s="140" t="str">
        <f>IF($N485="Complete",VLOOKUP($B485,'2C.Report TOS PostCall'!$B$2:$U$842,8,FALSE)," ")</f>
        <v xml:space="preserve"> </v>
      </c>
      <c r="Y485" s="140" t="str">
        <f>IF($N485="Complete",VLOOKUP($B485,'2C.Report TOS PostCall'!$B$2:$U$842,9,FALSE)," ")</f>
        <v xml:space="preserve"> </v>
      </c>
      <c r="Z485" s="140" t="str">
        <f>IF($N485="Complete",VLOOKUP($B485,'2C.Report TOS PostCall'!$B$2:$U$842,11,FALSE)," ")</f>
        <v xml:space="preserve"> </v>
      </c>
      <c r="AA485" s="140" t="str">
        <f>IF($N485="Complete",VLOOKUP($B485,'2C.Report TOS PostCall'!$B$2:$U$842,12,FALSE)," ")</f>
        <v xml:space="preserve"> </v>
      </c>
      <c r="AB485" s="140" t="str">
        <f>IF($N485="Complete",VLOOKUP($B485,'2C.Report TOS PostCall'!$B$2:$U$842,13,FALSE)," ")</f>
        <v xml:space="preserve"> </v>
      </c>
      <c r="AC485" s="140" t="str">
        <f>IF($N485="Complete",VLOOKUP($B485,'2C.Report TOS PostCall'!$B$2:$U$842,14,FALSE)," ")</f>
        <v xml:space="preserve"> </v>
      </c>
      <c r="AD485" s="140" t="str">
        <f>IF($N485="Complete",VLOOKUP($B485,'2C.Report TOS PostCall'!$B$2:$U$842,16,FALSE)," ")</f>
        <v xml:space="preserve"> </v>
      </c>
      <c r="AE485" s="140" t="str">
        <f>IF($N485="Complete",VLOOKUP($B485,'2C.Report TOS PostCall'!$B$2:$U$842,15,FALSE)," ")</f>
        <v xml:space="preserve"> </v>
      </c>
      <c r="AF485" s="140" t="str">
        <f>IF($N485="Complete",VLOOKUP($B485,'2C.Report TOS PostCall'!$B$2:$U$842,17,FALSE)," ")</f>
        <v xml:space="preserve"> </v>
      </c>
    </row>
    <row r="486" spans="1:32">
      <c r="A486" s="18">
        <v>475</v>
      </c>
      <c r="B486" s="19"/>
      <c r="C486" s="19"/>
      <c r="D486" s="19"/>
      <c r="E486" s="22"/>
      <c r="F486" s="20"/>
      <c r="G486" s="20"/>
      <c r="H486" s="22"/>
      <c r="I486" s="20"/>
      <c r="J486" s="32"/>
      <c r="K486" s="32"/>
      <c r="L486" s="32"/>
      <c r="M486" s="22"/>
      <c r="N486" s="62"/>
      <c r="O486" s="140" t="str">
        <f>IF($N486="Complete",IF(NOT(ISBLANK(J486)),VLOOKUP(J486,'2D.Report SMS TYN'!$D$5:$J$1005,7,FALSE),""),"")</f>
        <v/>
      </c>
      <c r="P486" s="140" t="str">
        <f>IF($N486="Complete",IF(NOT(ISBLANK(K486)),VLOOKUP(K486,'2D.Report SMS TYN'!$D$5:$J$1005,7,FALSE),""),"")</f>
        <v/>
      </c>
      <c r="Q486" s="140" t="str">
        <f>IF($N486="Complete",IF(NOT(ISBLANK(L486)),VLOOKUP(L486,'2D.Report SMS TYN'!$D$5:$J$1005,7,FALSE),""),"")</f>
        <v/>
      </c>
      <c r="R486" s="140" t="str">
        <f>IF(N486="Complete",IF(COUNTIF($J$12:$J486,$J486)+COUNTIF($K$12:$K486,$J486)+COUNTIF($L$12:$L486,$J486)&gt;1,"Data Duplicate",""),"")</f>
        <v/>
      </c>
      <c r="S486" s="140" t="str">
        <f>IF($N486="Complete",VLOOKUP($B486,'2C.Report TOS PostCall'!$B$2:$U$842,2,FALSE)," ")</f>
        <v xml:space="preserve"> </v>
      </c>
      <c r="T486" s="140" t="str">
        <f>IF($N486="Complete",VLOOKUP($B486,'2C.Report TOS PostCall'!$B$2:$U$842,4,FALSE)," ")</f>
        <v xml:space="preserve"> </v>
      </c>
      <c r="U486" s="140" t="str">
        <f>IF($N486="Complete",VLOOKUP($B486,'2C.Report TOS PostCall'!$B$2:$U$842,7,FALSE)," ")</f>
        <v xml:space="preserve"> </v>
      </c>
      <c r="V486" s="140" t="str">
        <f>IF($N486="Complete",VLOOKUP($B486,'2C.Report TOS PostCall'!$B$2:$U$842,5,FALSE)," ")</f>
        <v xml:space="preserve"> </v>
      </c>
      <c r="W486" s="140" t="str">
        <f>IF($N486="Complete",VLOOKUP($B486,'2C.Report TOS PostCall'!$B$2:$U$842,6,FALSE)," ")</f>
        <v xml:space="preserve"> </v>
      </c>
      <c r="X486" s="140" t="str">
        <f>IF($N486="Complete",VLOOKUP($B486,'2C.Report TOS PostCall'!$B$2:$U$842,8,FALSE)," ")</f>
        <v xml:space="preserve"> </v>
      </c>
      <c r="Y486" s="140" t="str">
        <f>IF($N486="Complete",VLOOKUP($B486,'2C.Report TOS PostCall'!$B$2:$U$842,9,FALSE)," ")</f>
        <v xml:space="preserve"> </v>
      </c>
      <c r="Z486" s="140" t="str">
        <f>IF($N486="Complete",VLOOKUP($B486,'2C.Report TOS PostCall'!$B$2:$U$842,11,FALSE)," ")</f>
        <v xml:space="preserve"> </v>
      </c>
      <c r="AA486" s="140" t="str">
        <f>IF($N486="Complete",VLOOKUP($B486,'2C.Report TOS PostCall'!$B$2:$U$842,12,FALSE)," ")</f>
        <v xml:space="preserve"> </v>
      </c>
      <c r="AB486" s="140" t="str">
        <f>IF($N486="Complete",VLOOKUP($B486,'2C.Report TOS PostCall'!$B$2:$U$842,13,FALSE)," ")</f>
        <v xml:space="preserve"> </v>
      </c>
      <c r="AC486" s="140" t="str">
        <f>IF($N486="Complete",VLOOKUP($B486,'2C.Report TOS PostCall'!$B$2:$U$842,14,FALSE)," ")</f>
        <v xml:space="preserve"> </v>
      </c>
      <c r="AD486" s="140" t="str">
        <f>IF($N486="Complete",VLOOKUP($B486,'2C.Report TOS PostCall'!$B$2:$U$842,16,FALSE)," ")</f>
        <v xml:space="preserve"> </v>
      </c>
      <c r="AE486" s="140" t="str">
        <f>IF($N486="Complete",VLOOKUP($B486,'2C.Report TOS PostCall'!$B$2:$U$842,15,FALSE)," ")</f>
        <v xml:space="preserve"> </v>
      </c>
      <c r="AF486" s="140" t="str">
        <f>IF($N486="Complete",VLOOKUP($B486,'2C.Report TOS PostCall'!$B$2:$U$842,17,FALSE)," ")</f>
        <v xml:space="preserve"> </v>
      </c>
    </row>
    <row r="487" spans="1:32">
      <c r="A487" s="18">
        <v>476</v>
      </c>
      <c r="B487" s="19"/>
      <c r="C487" s="19"/>
      <c r="D487" s="19"/>
      <c r="E487" s="22"/>
      <c r="F487" s="20"/>
      <c r="G487" s="20"/>
      <c r="H487" s="22"/>
      <c r="I487" s="20"/>
      <c r="J487" s="32"/>
      <c r="K487" s="32"/>
      <c r="L487" s="32"/>
      <c r="M487" s="22"/>
      <c r="N487" s="62"/>
      <c r="O487" s="140" t="str">
        <f>IF($N487="Complete",IF(NOT(ISBLANK(J487)),VLOOKUP(J487,'2D.Report SMS TYN'!$D$5:$J$1005,7,FALSE),""),"")</f>
        <v/>
      </c>
      <c r="P487" s="140" t="str">
        <f>IF($N487="Complete",IF(NOT(ISBLANK(K487)),VLOOKUP(K487,'2D.Report SMS TYN'!$D$5:$J$1005,7,FALSE),""),"")</f>
        <v/>
      </c>
      <c r="Q487" s="140" t="str">
        <f>IF($N487="Complete",IF(NOT(ISBLANK(L487)),VLOOKUP(L487,'2D.Report SMS TYN'!$D$5:$J$1005,7,FALSE),""),"")</f>
        <v/>
      </c>
      <c r="R487" s="140" t="str">
        <f>IF(N487="Complete",IF(COUNTIF($J$12:$J487,$J487)+COUNTIF($K$12:$K487,$J487)+COUNTIF($L$12:$L487,$J487)&gt;1,"Data Duplicate",""),"")</f>
        <v/>
      </c>
      <c r="S487" s="140" t="str">
        <f>IF($N487="Complete",VLOOKUP($B487,'2C.Report TOS PostCall'!$B$2:$U$842,2,FALSE)," ")</f>
        <v xml:space="preserve"> </v>
      </c>
      <c r="T487" s="140" t="str">
        <f>IF($N487="Complete",VLOOKUP($B487,'2C.Report TOS PostCall'!$B$2:$U$842,4,FALSE)," ")</f>
        <v xml:space="preserve"> </v>
      </c>
      <c r="U487" s="140" t="str">
        <f>IF($N487="Complete",VLOOKUP($B487,'2C.Report TOS PostCall'!$B$2:$U$842,7,FALSE)," ")</f>
        <v xml:space="preserve"> </v>
      </c>
      <c r="V487" s="140" t="str">
        <f>IF($N487="Complete",VLOOKUP($B487,'2C.Report TOS PostCall'!$B$2:$U$842,5,FALSE)," ")</f>
        <v xml:space="preserve"> </v>
      </c>
      <c r="W487" s="140" t="str">
        <f>IF($N487="Complete",VLOOKUP($B487,'2C.Report TOS PostCall'!$B$2:$U$842,6,FALSE)," ")</f>
        <v xml:space="preserve"> </v>
      </c>
      <c r="X487" s="140" t="str">
        <f>IF($N487="Complete",VLOOKUP($B487,'2C.Report TOS PostCall'!$B$2:$U$842,8,FALSE)," ")</f>
        <v xml:space="preserve"> </v>
      </c>
      <c r="Y487" s="140" t="str">
        <f>IF($N487="Complete",VLOOKUP($B487,'2C.Report TOS PostCall'!$B$2:$U$842,9,FALSE)," ")</f>
        <v xml:space="preserve"> </v>
      </c>
      <c r="Z487" s="140" t="str">
        <f>IF($N487="Complete",VLOOKUP($B487,'2C.Report TOS PostCall'!$B$2:$U$842,11,FALSE)," ")</f>
        <v xml:space="preserve"> </v>
      </c>
      <c r="AA487" s="140" t="str">
        <f>IF($N487="Complete",VLOOKUP($B487,'2C.Report TOS PostCall'!$B$2:$U$842,12,FALSE)," ")</f>
        <v xml:space="preserve"> </v>
      </c>
      <c r="AB487" s="140" t="str">
        <f>IF($N487="Complete",VLOOKUP($B487,'2C.Report TOS PostCall'!$B$2:$U$842,13,FALSE)," ")</f>
        <v xml:space="preserve"> </v>
      </c>
      <c r="AC487" s="140" t="str">
        <f>IF($N487="Complete",VLOOKUP($B487,'2C.Report TOS PostCall'!$B$2:$U$842,14,FALSE)," ")</f>
        <v xml:space="preserve"> </v>
      </c>
      <c r="AD487" s="140" t="str">
        <f>IF($N487="Complete",VLOOKUP($B487,'2C.Report TOS PostCall'!$B$2:$U$842,16,FALSE)," ")</f>
        <v xml:space="preserve"> </v>
      </c>
      <c r="AE487" s="140" t="str">
        <f>IF($N487="Complete",VLOOKUP($B487,'2C.Report TOS PostCall'!$B$2:$U$842,15,FALSE)," ")</f>
        <v xml:space="preserve"> </v>
      </c>
      <c r="AF487" s="140" t="str">
        <f>IF($N487="Complete",VLOOKUP($B487,'2C.Report TOS PostCall'!$B$2:$U$842,17,FALSE)," ")</f>
        <v xml:space="preserve"> </v>
      </c>
    </row>
    <row r="488" spans="1:32">
      <c r="A488" s="18">
        <v>477</v>
      </c>
      <c r="B488" s="19"/>
      <c r="C488" s="19"/>
      <c r="D488" s="19"/>
      <c r="E488" s="22"/>
      <c r="F488" s="20"/>
      <c r="G488" s="20"/>
      <c r="H488" s="22"/>
      <c r="I488" s="20"/>
      <c r="J488" s="32"/>
      <c r="K488" s="32"/>
      <c r="L488" s="32"/>
      <c r="M488" s="22"/>
      <c r="N488" s="62"/>
      <c r="O488" s="140" t="str">
        <f>IF($N488="Complete",IF(NOT(ISBLANK(J488)),VLOOKUP(J488,'2D.Report SMS TYN'!$D$5:$J$1005,7,FALSE),""),"")</f>
        <v/>
      </c>
      <c r="P488" s="140" t="str">
        <f>IF($N488="Complete",IF(NOT(ISBLANK(K488)),VLOOKUP(K488,'2D.Report SMS TYN'!$D$5:$J$1005,7,FALSE),""),"")</f>
        <v/>
      </c>
      <c r="Q488" s="140" t="str">
        <f>IF($N488="Complete",IF(NOT(ISBLANK(L488)),VLOOKUP(L488,'2D.Report SMS TYN'!$D$5:$J$1005,7,FALSE),""),"")</f>
        <v/>
      </c>
      <c r="R488" s="140" t="str">
        <f>IF(N488="Complete",IF(COUNTIF($J$12:$J488,$J488)+COUNTIF($K$12:$K488,$J488)+COUNTIF($L$12:$L488,$J488)&gt;1,"Data Duplicate",""),"")</f>
        <v/>
      </c>
      <c r="S488" s="140" t="str">
        <f>IF($N488="Complete",VLOOKUP($B488,'2C.Report TOS PostCall'!$B$2:$U$842,2,FALSE)," ")</f>
        <v xml:space="preserve"> </v>
      </c>
      <c r="T488" s="140" t="str">
        <f>IF($N488="Complete",VLOOKUP($B488,'2C.Report TOS PostCall'!$B$2:$U$842,4,FALSE)," ")</f>
        <v xml:space="preserve"> </v>
      </c>
      <c r="U488" s="140" t="str">
        <f>IF($N488="Complete",VLOOKUP($B488,'2C.Report TOS PostCall'!$B$2:$U$842,7,FALSE)," ")</f>
        <v xml:space="preserve"> </v>
      </c>
      <c r="V488" s="140" t="str">
        <f>IF($N488="Complete",VLOOKUP($B488,'2C.Report TOS PostCall'!$B$2:$U$842,5,FALSE)," ")</f>
        <v xml:space="preserve"> </v>
      </c>
      <c r="W488" s="140" t="str">
        <f>IF($N488="Complete",VLOOKUP($B488,'2C.Report TOS PostCall'!$B$2:$U$842,6,FALSE)," ")</f>
        <v xml:space="preserve"> </v>
      </c>
      <c r="X488" s="140" t="str">
        <f>IF($N488="Complete",VLOOKUP($B488,'2C.Report TOS PostCall'!$B$2:$U$842,8,FALSE)," ")</f>
        <v xml:space="preserve"> </v>
      </c>
      <c r="Y488" s="140" t="str">
        <f>IF($N488="Complete",VLOOKUP($B488,'2C.Report TOS PostCall'!$B$2:$U$842,9,FALSE)," ")</f>
        <v xml:space="preserve"> </v>
      </c>
      <c r="Z488" s="140" t="str">
        <f>IF($N488="Complete",VLOOKUP($B488,'2C.Report TOS PostCall'!$B$2:$U$842,11,FALSE)," ")</f>
        <v xml:space="preserve"> </v>
      </c>
      <c r="AA488" s="140" t="str">
        <f>IF($N488="Complete",VLOOKUP($B488,'2C.Report TOS PostCall'!$B$2:$U$842,12,FALSE)," ")</f>
        <v xml:space="preserve"> </v>
      </c>
      <c r="AB488" s="140" t="str">
        <f>IF($N488="Complete",VLOOKUP($B488,'2C.Report TOS PostCall'!$B$2:$U$842,13,FALSE)," ")</f>
        <v xml:space="preserve"> </v>
      </c>
      <c r="AC488" s="140" t="str">
        <f>IF($N488="Complete",VLOOKUP($B488,'2C.Report TOS PostCall'!$B$2:$U$842,14,FALSE)," ")</f>
        <v xml:space="preserve"> </v>
      </c>
      <c r="AD488" s="140" t="str">
        <f>IF($N488="Complete",VLOOKUP($B488,'2C.Report TOS PostCall'!$B$2:$U$842,16,FALSE)," ")</f>
        <v xml:space="preserve"> </v>
      </c>
      <c r="AE488" s="140" t="str">
        <f>IF($N488="Complete",VLOOKUP($B488,'2C.Report TOS PostCall'!$B$2:$U$842,15,FALSE)," ")</f>
        <v xml:space="preserve"> </v>
      </c>
      <c r="AF488" s="140" t="str">
        <f>IF($N488="Complete",VLOOKUP($B488,'2C.Report TOS PostCall'!$B$2:$U$842,17,FALSE)," ")</f>
        <v xml:space="preserve"> </v>
      </c>
    </row>
    <row r="489" spans="1:32">
      <c r="A489" s="18">
        <v>478</v>
      </c>
      <c r="B489" s="19"/>
      <c r="C489" s="19"/>
      <c r="D489" s="19"/>
      <c r="E489" s="22"/>
      <c r="F489" s="20"/>
      <c r="G489" s="20"/>
      <c r="H489" s="22"/>
      <c r="I489" s="20"/>
      <c r="J489" s="32"/>
      <c r="K489" s="32"/>
      <c r="L489" s="32"/>
      <c r="M489" s="22"/>
      <c r="N489" s="62"/>
      <c r="O489" s="140" t="str">
        <f>IF($N489="Complete",IF(NOT(ISBLANK(J489)),VLOOKUP(J489,'2D.Report SMS TYN'!$D$5:$J$1005,7,FALSE),""),"")</f>
        <v/>
      </c>
      <c r="P489" s="140" t="str">
        <f>IF($N489="Complete",IF(NOT(ISBLANK(K489)),VLOOKUP(K489,'2D.Report SMS TYN'!$D$5:$J$1005,7,FALSE),""),"")</f>
        <v/>
      </c>
      <c r="Q489" s="140" t="str">
        <f>IF($N489="Complete",IF(NOT(ISBLANK(L489)),VLOOKUP(L489,'2D.Report SMS TYN'!$D$5:$J$1005,7,FALSE),""),"")</f>
        <v/>
      </c>
      <c r="R489" s="140" t="str">
        <f>IF(N489="Complete",IF(COUNTIF($J$12:$J489,$J489)+COUNTIF($K$12:$K489,$J489)+COUNTIF($L$12:$L489,$J489)&gt;1,"Data Duplicate",""),"")</f>
        <v/>
      </c>
      <c r="S489" s="140" t="str">
        <f>IF($N489="Complete",VLOOKUP($B489,'2C.Report TOS PostCall'!$B$2:$U$842,2,FALSE)," ")</f>
        <v xml:space="preserve"> </v>
      </c>
      <c r="T489" s="140" t="str">
        <f>IF($N489="Complete",VLOOKUP($B489,'2C.Report TOS PostCall'!$B$2:$U$842,4,FALSE)," ")</f>
        <v xml:space="preserve"> </v>
      </c>
      <c r="U489" s="140" t="str">
        <f>IF($N489="Complete",VLOOKUP($B489,'2C.Report TOS PostCall'!$B$2:$U$842,7,FALSE)," ")</f>
        <v xml:space="preserve"> </v>
      </c>
      <c r="V489" s="140" t="str">
        <f>IF($N489="Complete",VLOOKUP($B489,'2C.Report TOS PostCall'!$B$2:$U$842,5,FALSE)," ")</f>
        <v xml:space="preserve"> </v>
      </c>
      <c r="W489" s="140" t="str">
        <f>IF($N489="Complete",VLOOKUP($B489,'2C.Report TOS PostCall'!$B$2:$U$842,6,FALSE)," ")</f>
        <v xml:space="preserve"> </v>
      </c>
      <c r="X489" s="140" t="str">
        <f>IF($N489="Complete",VLOOKUP($B489,'2C.Report TOS PostCall'!$B$2:$U$842,8,FALSE)," ")</f>
        <v xml:space="preserve"> </v>
      </c>
      <c r="Y489" s="140" t="str">
        <f>IF($N489="Complete",VLOOKUP($B489,'2C.Report TOS PostCall'!$B$2:$U$842,9,FALSE)," ")</f>
        <v xml:space="preserve"> </v>
      </c>
      <c r="Z489" s="140" t="str">
        <f>IF($N489="Complete",VLOOKUP($B489,'2C.Report TOS PostCall'!$B$2:$U$842,11,FALSE)," ")</f>
        <v xml:space="preserve"> </v>
      </c>
      <c r="AA489" s="140" t="str">
        <f>IF($N489="Complete",VLOOKUP($B489,'2C.Report TOS PostCall'!$B$2:$U$842,12,FALSE)," ")</f>
        <v xml:space="preserve"> </v>
      </c>
      <c r="AB489" s="140" t="str">
        <f>IF($N489="Complete",VLOOKUP($B489,'2C.Report TOS PostCall'!$B$2:$U$842,13,FALSE)," ")</f>
        <v xml:space="preserve"> </v>
      </c>
      <c r="AC489" s="140" t="str">
        <f>IF($N489="Complete",VLOOKUP($B489,'2C.Report TOS PostCall'!$B$2:$U$842,14,FALSE)," ")</f>
        <v xml:space="preserve"> </v>
      </c>
      <c r="AD489" s="140" t="str">
        <f>IF($N489="Complete",VLOOKUP($B489,'2C.Report TOS PostCall'!$B$2:$U$842,16,FALSE)," ")</f>
        <v xml:space="preserve"> </v>
      </c>
      <c r="AE489" s="140" t="str">
        <f>IF($N489="Complete",VLOOKUP($B489,'2C.Report TOS PostCall'!$B$2:$U$842,15,FALSE)," ")</f>
        <v xml:space="preserve"> </v>
      </c>
      <c r="AF489" s="140" t="str">
        <f>IF($N489="Complete",VLOOKUP($B489,'2C.Report TOS PostCall'!$B$2:$U$842,17,FALSE)," ")</f>
        <v xml:space="preserve"> </v>
      </c>
    </row>
    <row r="490" spans="1:32">
      <c r="A490" s="18">
        <v>479</v>
      </c>
      <c r="B490" s="19"/>
      <c r="C490" s="19"/>
      <c r="D490" s="19"/>
      <c r="E490" s="22"/>
      <c r="F490" s="20"/>
      <c r="G490" s="20"/>
      <c r="H490" s="22"/>
      <c r="I490" s="20"/>
      <c r="J490" s="32"/>
      <c r="K490" s="32"/>
      <c r="L490" s="32"/>
      <c r="M490" s="22"/>
      <c r="N490" s="62"/>
      <c r="O490" s="140" t="str">
        <f>IF($N490="Complete",IF(NOT(ISBLANK(J490)),VLOOKUP(J490,'2D.Report SMS TYN'!$D$5:$J$1005,7,FALSE),""),"")</f>
        <v/>
      </c>
      <c r="P490" s="140" t="str">
        <f>IF($N490="Complete",IF(NOT(ISBLANK(K490)),VLOOKUP(K490,'2D.Report SMS TYN'!$D$5:$J$1005,7,FALSE),""),"")</f>
        <v/>
      </c>
      <c r="Q490" s="140" t="str">
        <f>IF($N490="Complete",IF(NOT(ISBLANK(L490)),VLOOKUP(L490,'2D.Report SMS TYN'!$D$5:$J$1005,7,FALSE),""),"")</f>
        <v/>
      </c>
      <c r="R490" s="140" t="str">
        <f>IF(N490="Complete",IF(COUNTIF($J$12:$J490,$J490)+COUNTIF($K$12:$K490,$J490)+COUNTIF($L$12:$L490,$J490)&gt;1,"Data Duplicate",""),"")</f>
        <v/>
      </c>
      <c r="S490" s="140" t="str">
        <f>IF($N490="Complete",VLOOKUP($B490,'2C.Report TOS PostCall'!$B$2:$U$842,2,FALSE)," ")</f>
        <v xml:space="preserve"> </v>
      </c>
      <c r="T490" s="140" t="str">
        <f>IF($N490="Complete",VLOOKUP($B490,'2C.Report TOS PostCall'!$B$2:$U$842,4,FALSE)," ")</f>
        <v xml:space="preserve"> </v>
      </c>
      <c r="U490" s="140" t="str">
        <f>IF($N490="Complete",VLOOKUP($B490,'2C.Report TOS PostCall'!$B$2:$U$842,7,FALSE)," ")</f>
        <v xml:space="preserve"> </v>
      </c>
      <c r="V490" s="140" t="str">
        <f>IF($N490="Complete",VLOOKUP($B490,'2C.Report TOS PostCall'!$B$2:$U$842,5,FALSE)," ")</f>
        <v xml:space="preserve"> </v>
      </c>
      <c r="W490" s="140" t="str">
        <f>IF($N490="Complete",VLOOKUP($B490,'2C.Report TOS PostCall'!$B$2:$U$842,6,FALSE)," ")</f>
        <v xml:space="preserve"> </v>
      </c>
      <c r="X490" s="140" t="str">
        <f>IF($N490="Complete",VLOOKUP($B490,'2C.Report TOS PostCall'!$B$2:$U$842,8,FALSE)," ")</f>
        <v xml:space="preserve"> </v>
      </c>
      <c r="Y490" s="140" t="str">
        <f>IF($N490="Complete",VLOOKUP($B490,'2C.Report TOS PostCall'!$B$2:$U$842,9,FALSE)," ")</f>
        <v xml:space="preserve"> </v>
      </c>
      <c r="Z490" s="140" t="str">
        <f>IF($N490="Complete",VLOOKUP($B490,'2C.Report TOS PostCall'!$B$2:$U$842,11,FALSE)," ")</f>
        <v xml:space="preserve"> </v>
      </c>
      <c r="AA490" s="140" t="str">
        <f>IF($N490="Complete",VLOOKUP($B490,'2C.Report TOS PostCall'!$B$2:$U$842,12,FALSE)," ")</f>
        <v xml:space="preserve"> </v>
      </c>
      <c r="AB490" s="140" t="str">
        <f>IF($N490="Complete",VLOOKUP($B490,'2C.Report TOS PostCall'!$B$2:$U$842,13,FALSE)," ")</f>
        <v xml:space="preserve"> </v>
      </c>
      <c r="AC490" s="140" t="str">
        <f>IF($N490="Complete",VLOOKUP($B490,'2C.Report TOS PostCall'!$B$2:$U$842,14,FALSE)," ")</f>
        <v xml:space="preserve"> </v>
      </c>
      <c r="AD490" s="140" t="str">
        <f>IF($N490="Complete",VLOOKUP($B490,'2C.Report TOS PostCall'!$B$2:$U$842,16,FALSE)," ")</f>
        <v xml:space="preserve"> </v>
      </c>
      <c r="AE490" s="140" t="str">
        <f>IF($N490="Complete",VLOOKUP($B490,'2C.Report TOS PostCall'!$B$2:$U$842,15,FALSE)," ")</f>
        <v xml:space="preserve"> </v>
      </c>
      <c r="AF490" s="140" t="str">
        <f>IF($N490="Complete",VLOOKUP($B490,'2C.Report TOS PostCall'!$B$2:$U$842,17,FALSE)," ")</f>
        <v xml:space="preserve"> </v>
      </c>
    </row>
    <row r="491" spans="1:32">
      <c r="A491" s="18">
        <v>480</v>
      </c>
      <c r="B491" s="19"/>
      <c r="C491" s="19"/>
      <c r="D491" s="19"/>
      <c r="E491" s="22"/>
      <c r="F491" s="20"/>
      <c r="G491" s="20"/>
      <c r="H491" s="22"/>
      <c r="I491" s="20"/>
      <c r="J491" s="32"/>
      <c r="K491" s="32"/>
      <c r="L491" s="32"/>
      <c r="M491" s="22"/>
      <c r="N491" s="62"/>
      <c r="O491" s="140" t="str">
        <f>IF($N491="Complete",IF(NOT(ISBLANK(J491)),VLOOKUP(J491,'2D.Report SMS TYN'!$D$5:$J$1005,7,FALSE),""),"")</f>
        <v/>
      </c>
      <c r="P491" s="140" t="str">
        <f>IF($N491="Complete",IF(NOT(ISBLANK(K491)),VLOOKUP(K491,'2D.Report SMS TYN'!$D$5:$J$1005,7,FALSE),""),"")</f>
        <v/>
      </c>
      <c r="Q491" s="140" t="str">
        <f>IF($N491="Complete",IF(NOT(ISBLANK(L491)),VLOOKUP(L491,'2D.Report SMS TYN'!$D$5:$J$1005,7,FALSE),""),"")</f>
        <v/>
      </c>
      <c r="R491" s="140" t="str">
        <f>IF(N491="Complete",IF(COUNTIF($J$12:$J491,$J491)+COUNTIF($K$12:$K491,$J491)+COUNTIF($L$12:$L491,$J491)&gt;1,"Data Duplicate",""),"")</f>
        <v/>
      </c>
      <c r="S491" s="140" t="str">
        <f>IF($N491="Complete",VLOOKUP($B491,'2C.Report TOS PostCall'!$B$2:$U$842,2,FALSE)," ")</f>
        <v xml:space="preserve"> </v>
      </c>
      <c r="T491" s="140" t="str">
        <f>IF($N491="Complete",VLOOKUP($B491,'2C.Report TOS PostCall'!$B$2:$U$842,4,FALSE)," ")</f>
        <v xml:space="preserve"> </v>
      </c>
      <c r="U491" s="140" t="str">
        <f>IF($N491="Complete",VLOOKUP($B491,'2C.Report TOS PostCall'!$B$2:$U$842,7,FALSE)," ")</f>
        <v xml:space="preserve"> </v>
      </c>
      <c r="V491" s="140" t="str">
        <f>IF($N491="Complete",VLOOKUP($B491,'2C.Report TOS PostCall'!$B$2:$U$842,5,FALSE)," ")</f>
        <v xml:space="preserve"> </v>
      </c>
      <c r="W491" s="140" t="str">
        <f>IF($N491="Complete",VLOOKUP($B491,'2C.Report TOS PostCall'!$B$2:$U$842,6,FALSE)," ")</f>
        <v xml:space="preserve"> </v>
      </c>
      <c r="X491" s="140" t="str">
        <f>IF($N491="Complete",VLOOKUP($B491,'2C.Report TOS PostCall'!$B$2:$U$842,8,FALSE)," ")</f>
        <v xml:space="preserve"> </v>
      </c>
      <c r="Y491" s="140" t="str">
        <f>IF($N491="Complete",VLOOKUP($B491,'2C.Report TOS PostCall'!$B$2:$U$842,9,FALSE)," ")</f>
        <v xml:space="preserve"> </v>
      </c>
      <c r="Z491" s="140" t="str">
        <f>IF($N491="Complete",VLOOKUP($B491,'2C.Report TOS PostCall'!$B$2:$U$842,11,FALSE)," ")</f>
        <v xml:space="preserve"> </v>
      </c>
      <c r="AA491" s="140" t="str">
        <f>IF($N491="Complete",VLOOKUP($B491,'2C.Report TOS PostCall'!$B$2:$U$842,12,FALSE)," ")</f>
        <v xml:space="preserve"> </v>
      </c>
      <c r="AB491" s="140" t="str">
        <f>IF($N491="Complete",VLOOKUP($B491,'2C.Report TOS PostCall'!$B$2:$U$842,13,FALSE)," ")</f>
        <v xml:space="preserve"> </v>
      </c>
      <c r="AC491" s="140" t="str">
        <f>IF($N491="Complete",VLOOKUP($B491,'2C.Report TOS PostCall'!$B$2:$U$842,14,FALSE)," ")</f>
        <v xml:space="preserve"> </v>
      </c>
      <c r="AD491" s="140" t="str">
        <f>IF($N491="Complete",VLOOKUP($B491,'2C.Report TOS PostCall'!$B$2:$U$842,16,FALSE)," ")</f>
        <v xml:space="preserve"> </v>
      </c>
      <c r="AE491" s="140" t="str">
        <f>IF($N491="Complete",VLOOKUP($B491,'2C.Report TOS PostCall'!$B$2:$U$842,15,FALSE)," ")</f>
        <v xml:space="preserve"> </v>
      </c>
      <c r="AF491" s="140" t="str">
        <f>IF($N491="Complete",VLOOKUP($B491,'2C.Report TOS PostCall'!$B$2:$U$842,17,FALSE)," ")</f>
        <v xml:space="preserve"> </v>
      </c>
    </row>
    <row r="492" spans="1:32">
      <c r="A492" s="18">
        <v>481</v>
      </c>
      <c r="B492" s="19"/>
      <c r="C492" s="19"/>
      <c r="D492" s="19"/>
      <c r="E492" s="22"/>
      <c r="F492" s="20"/>
      <c r="G492" s="20"/>
      <c r="H492" s="22"/>
      <c r="I492" s="20"/>
      <c r="J492" s="32"/>
      <c r="K492" s="32"/>
      <c r="L492" s="32"/>
      <c r="M492" s="22"/>
      <c r="N492" s="62"/>
      <c r="O492" s="140" t="str">
        <f>IF($N492="Complete",IF(NOT(ISBLANK(J492)),VLOOKUP(J492,'2D.Report SMS TYN'!$D$5:$J$1005,7,FALSE),""),"")</f>
        <v/>
      </c>
      <c r="P492" s="140" t="str">
        <f>IF($N492="Complete",IF(NOT(ISBLANK(K492)),VLOOKUP(K492,'2D.Report SMS TYN'!$D$5:$J$1005,7,FALSE),""),"")</f>
        <v/>
      </c>
      <c r="Q492" s="140" t="str">
        <f>IF($N492="Complete",IF(NOT(ISBLANK(L492)),VLOOKUP(L492,'2D.Report SMS TYN'!$D$5:$J$1005,7,FALSE),""),"")</f>
        <v/>
      </c>
      <c r="R492" s="140" t="str">
        <f>IF(N492="Complete",IF(COUNTIF($J$12:$J492,$J492)+COUNTIF($K$12:$K492,$J492)+COUNTIF($L$12:$L492,$J492)&gt;1,"Data Duplicate",""),"")</f>
        <v/>
      </c>
      <c r="S492" s="140" t="str">
        <f>IF($N492="Complete",VLOOKUP($B492,'2C.Report TOS PostCall'!$B$2:$U$842,2,FALSE)," ")</f>
        <v xml:space="preserve"> </v>
      </c>
      <c r="T492" s="140" t="str">
        <f>IF($N492="Complete",VLOOKUP($B492,'2C.Report TOS PostCall'!$B$2:$U$842,4,FALSE)," ")</f>
        <v xml:space="preserve"> </v>
      </c>
      <c r="U492" s="140" t="str">
        <f>IF($N492="Complete",VLOOKUP($B492,'2C.Report TOS PostCall'!$B$2:$U$842,7,FALSE)," ")</f>
        <v xml:space="preserve"> </v>
      </c>
      <c r="V492" s="140" t="str">
        <f>IF($N492="Complete",VLOOKUP($B492,'2C.Report TOS PostCall'!$B$2:$U$842,5,FALSE)," ")</f>
        <v xml:space="preserve"> </v>
      </c>
      <c r="W492" s="140" t="str">
        <f>IF($N492="Complete",VLOOKUP($B492,'2C.Report TOS PostCall'!$B$2:$U$842,6,FALSE)," ")</f>
        <v xml:space="preserve"> </v>
      </c>
      <c r="X492" s="140" t="str">
        <f>IF($N492="Complete",VLOOKUP($B492,'2C.Report TOS PostCall'!$B$2:$U$842,8,FALSE)," ")</f>
        <v xml:space="preserve"> </v>
      </c>
      <c r="Y492" s="140" t="str">
        <f>IF($N492="Complete",VLOOKUP($B492,'2C.Report TOS PostCall'!$B$2:$U$842,9,FALSE)," ")</f>
        <v xml:space="preserve"> </v>
      </c>
      <c r="Z492" s="140" t="str">
        <f>IF($N492="Complete",VLOOKUP($B492,'2C.Report TOS PostCall'!$B$2:$U$842,11,FALSE)," ")</f>
        <v xml:space="preserve"> </v>
      </c>
      <c r="AA492" s="140" t="str">
        <f>IF($N492="Complete",VLOOKUP($B492,'2C.Report TOS PostCall'!$B$2:$U$842,12,FALSE)," ")</f>
        <v xml:space="preserve"> </v>
      </c>
      <c r="AB492" s="140" t="str">
        <f>IF($N492="Complete",VLOOKUP($B492,'2C.Report TOS PostCall'!$B$2:$U$842,13,FALSE)," ")</f>
        <v xml:space="preserve"> </v>
      </c>
      <c r="AC492" s="140" t="str">
        <f>IF($N492="Complete",VLOOKUP($B492,'2C.Report TOS PostCall'!$B$2:$U$842,14,FALSE)," ")</f>
        <v xml:space="preserve"> </v>
      </c>
      <c r="AD492" s="140" t="str">
        <f>IF($N492="Complete",VLOOKUP($B492,'2C.Report TOS PostCall'!$B$2:$U$842,16,FALSE)," ")</f>
        <v xml:space="preserve"> </v>
      </c>
      <c r="AE492" s="140" t="str">
        <f>IF($N492="Complete",VLOOKUP($B492,'2C.Report TOS PostCall'!$B$2:$U$842,15,FALSE)," ")</f>
        <v xml:space="preserve"> </v>
      </c>
      <c r="AF492" s="140" t="str">
        <f>IF($N492="Complete",VLOOKUP($B492,'2C.Report TOS PostCall'!$B$2:$U$842,17,FALSE)," ")</f>
        <v xml:space="preserve"> </v>
      </c>
    </row>
    <row r="493" spans="1:32">
      <c r="A493" s="18">
        <v>482</v>
      </c>
      <c r="B493" s="19"/>
      <c r="C493" s="19"/>
      <c r="D493" s="19"/>
      <c r="E493" s="22"/>
      <c r="F493" s="20"/>
      <c r="G493" s="20"/>
      <c r="H493" s="22"/>
      <c r="I493" s="20"/>
      <c r="J493" s="32"/>
      <c r="K493" s="32"/>
      <c r="L493" s="32"/>
      <c r="M493" s="22"/>
      <c r="N493" s="62"/>
      <c r="O493" s="140" t="str">
        <f>IF($N493="Complete",IF(NOT(ISBLANK(J493)),VLOOKUP(J493,'2D.Report SMS TYN'!$D$5:$J$1005,7,FALSE),""),"")</f>
        <v/>
      </c>
      <c r="P493" s="140" t="str">
        <f>IF($N493="Complete",IF(NOT(ISBLANK(K493)),VLOOKUP(K493,'2D.Report SMS TYN'!$D$5:$J$1005,7,FALSE),""),"")</f>
        <v/>
      </c>
      <c r="Q493" s="140" t="str">
        <f>IF($N493="Complete",IF(NOT(ISBLANK(L493)),VLOOKUP(L493,'2D.Report SMS TYN'!$D$5:$J$1005,7,FALSE),""),"")</f>
        <v/>
      </c>
      <c r="R493" s="140" t="str">
        <f>IF(N493="Complete",IF(COUNTIF($J$12:$J493,$J493)+COUNTIF($K$12:$K493,$J493)+COUNTIF($L$12:$L493,$J493)&gt;1,"Data Duplicate",""),"")</f>
        <v/>
      </c>
      <c r="S493" s="140" t="str">
        <f>IF($N493="Complete",VLOOKUP($B493,'2C.Report TOS PostCall'!$B$2:$U$842,2,FALSE)," ")</f>
        <v xml:space="preserve"> </v>
      </c>
      <c r="T493" s="140" t="str">
        <f>IF($N493="Complete",VLOOKUP($B493,'2C.Report TOS PostCall'!$B$2:$U$842,4,FALSE)," ")</f>
        <v xml:space="preserve"> </v>
      </c>
      <c r="U493" s="140" t="str">
        <f>IF($N493="Complete",VLOOKUP($B493,'2C.Report TOS PostCall'!$B$2:$U$842,7,FALSE)," ")</f>
        <v xml:space="preserve"> </v>
      </c>
      <c r="V493" s="140" t="str">
        <f>IF($N493="Complete",VLOOKUP($B493,'2C.Report TOS PostCall'!$B$2:$U$842,5,FALSE)," ")</f>
        <v xml:space="preserve"> </v>
      </c>
      <c r="W493" s="140" t="str">
        <f>IF($N493="Complete",VLOOKUP($B493,'2C.Report TOS PostCall'!$B$2:$U$842,6,FALSE)," ")</f>
        <v xml:space="preserve"> </v>
      </c>
      <c r="X493" s="140" t="str">
        <f>IF($N493="Complete",VLOOKUP($B493,'2C.Report TOS PostCall'!$B$2:$U$842,8,FALSE)," ")</f>
        <v xml:space="preserve"> </v>
      </c>
      <c r="Y493" s="140" t="str">
        <f>IF($N493="Complete",VLOOKUP($B493,'2C.Report TOS PostCall'!$B$2:$U$842,9,FALSE)," ")</f>
        <v xml:space="preserve"> </v>
      </c>
      <c r="Z493" s="140" t="str">
        <f>IF($N493="Complete",VLOOKUP($B493,'2C.Report TOS PostCall'!$B$2:$U$842,11,FALSE)," ")</f>
        <v xml:space="preserve"> </v>
      </c>
      <c r="AA493" s="140" t="str">
        <f>IF($N493="Complete",VLOOKUP($B493,'2C.Report TOS PostCall'!$B$2:$U$842,12,FALSE)," ")</f>
        <v xml:space="preserve"> </v>
      </c>
      <c r="AB493" s="140" t="str">
        <f>IF($N493="Complete",VLOOKUP($B493,'2C.Report TOS PostCall'!$B$2:$U$842,13,FALSE)," ")</f>
        <v xml:space="preserve"> </v>
      </c>
      <c r="AC493" s="140" t="str">
        <f>IF($N493="Complete",VLOOKUP($B493,'2C.Report TOS PostCall'!$B$2:$U$842,14,FALSE)," ")</f>
        <v xml:space="preserve"> </v>
      </c>
      <c r="AD493" s="140" t="str">
        <f>IF($N493="Complete",VLOOKUP($B493,'2C.Report TOS PostCall'!$B$2:$U$842,16,FALSE)," ")</f>
        <v xml:space="preserve"> </v>
      </c>
      <c r="AE493" s="140" t="str">
        <f>IF($N493="Complete",VLOOKUP($B493,'2C.Report TOS PostCall'!$B$2:$U$842,15,FALSE)," ")</f>
        <v xml:space="preserve"> </v>
      </c>
      <c r="AF493" s="140" t="str">
        <f>IF($N493="Complete",VLOOKUP($B493,'2C.Report TOS PostCall'!$B$2:$U$842,17,FALSE)," ")</f>
        <v xml:space="preserve"> </v>
      </c>
    </row>
    <row r="494" spans="1:32">
      <c r="A494" s="18">
        <v>483</v>
      </c>
      <c r="B494" s="19"/>
      <c r="C494" s="19"/>
      <c r="D494" s="19"/>
      <c r="E494" s="22"/>
      <c r="F494" s="20"/>
      <c r="G494" s="20"/>
      <c r="H494" s="22"/>
      <c r="I494" s="20"/>
      <c r="J494" s="32"/>
      <c r="K494" s="32"/>
      <c r="L494" s="32"/>
      <c r="M494" s="22"/>
      <c r="N494" s="62"/>
      <c r="O494" s="140" t="str">
        <f>IF($N494="Complete",IF(NOT(ISBLANK(J494)),VLOOKUP(J494,'2D.Report SMS TYN'!$D$5:$J$1005,7,FALSE),""),"")</f>
        <v/>
      </c>
      <c r="P494" s="140" t="str">
        <f>IF($N494="Complete",IF(NOT(ISBLANK(K494)),VLOOKUP(K494,'2D.Report SMS TYN'!$D$5:$J$1005,7,FALSE),""),"")</f>
        <v/>
      </c>
      <c r="Q494" s="140" t="str">
        <f>IF($N494="Complete",IF(NOT(ISBLANK(L494)),VLOOKUP(L494,'2D.Report SMS TYN'!$D$5:$J$1005,7,FALSE),""),"")</f>
        <v/>
      </c>
      <c r="R494" s="140" t="str">
        <f>IF(N494="Complete",IF(COUNTIF($J$12:$J494,$J494)+COUNTIF($K$12:$K494,$J494)+COUNTIF($L$12:$L494,$J494)&gt;1,"Data Duplicate",""),"")</f>
        <v/>
      </c>
      <c r="S494" s="140" t="str">
        <f>IF($N494="Complete",VLOOKUP($B494,'2C.Report TOS PostCall'!$B$2:$U$842,2,FALSE)," ")</f>
        <v xml:space="preserve"> </v>
      </c>
      <c r="T494" s="140" t="str">
        <f>IF($N494="Complete",VLOOKUP($B494,'2C.Report TOS PostCall'!$B$2:$U$842,4,FALSE)," ")</f>
        <v xml:space="preserve"> </v>
      </c>
      <c r="U494" s="140" t="str">
        <f>IF($N494="Complete",VLOOKUP($B494,'2C.Report TOS PostCall'!$B$2:$U$842,7,FALSE)," ")</f>
        <v xml:space="preserve"> </v>
      </c>
      <c r="V494" s="140" t="str">
        <f>IF($N494="Complete",VLOOKUP($B494,'2C.Report TOS PostCall'!$B$2:$U$842,5,FALSE)," ")</f>
        <v xml:space="preserve"> </v>
      </c>
      <c r="W494" s="140" t="str">
        <f>IF($N494="Complete",VLOOKUP($B494,'2C.Report TOS PostCall'!$B$2:$U$842,6,FALSE)," ")</f>
        <v xml:space="preserve"> </v>
      </c>
      <c r="X494" s="140" t="str">
        <f>IF($N494="Complete",VLOOKUP($B494,'2C.Report TOS PostCall'!$B$2:$U$842,8,FALSE)," ")</f>
        <v xml:space="preserve"> </v>
      </c>
      <c r="Y494" s="140" t="str">
        <f>IF($N494="Complete",VLOOKUP($B494,'2C.Report TOS PostCall'!$B$2:$U$842,9,FALSE)," ")</f>
        <v xml:space="preserve"> </v>
      </c>
      <c r="Z494" s="140" t="str">
        <f>IF($N494="Complete",VLOOKUP($B494,'2C.Report TOS PostCall'!$B$2:$U$842,11,FALSE)," ")</f>
        <v xml:space="preserve"> </v>
      </c>
      <c r="AA494" s="140" t="str">
        <f>IF($N494="Complete",VLOOKUP($B494,'2C.Report TOS PostCall'!$B$2:$U$842,12,FALSE)," ")</f>
        <v xml:space="preserve"> </v>
      </c>
      <c r="AB494" s="140" t="str">
        <f>IF($N494="Complete",VLOOKUP($B494,'2C.Report TOS PostCall'!$B$2:$U$842,13,FALSE)," ")</f>
        <v xml:space="preserve"> </v>
      </c>
      <c r="AC494" s="140" t="str">
        <f>IF($N494="Complete",VLOOKUP($B494,'2C.Report TOS PostCall'!$B$2:$U$842,14,FALSE)," ")</f>
        <v xml:space="preserve"> </v>
      </c>
      <c r="AD494" s="140" t="str">
        <f>IF($N494="Complete",VLOOKUP($B494,'2C.Report TOS PostCall'!$B$2:$U$842,16,FALSE)," ")</f>
        <v xml:space="preserve"> </v>
      </c>
      <c r="AE494" s="140" t="str">
        <f>IF($N494="Complete",VLOOKUP($B494,'2C.Report TOS PostCall'!$B$2:$U$842,15,FALSE)," ")</f>
        <v xml:space="preserve"> </v>
      </c>
      <c r="AF494" s="140" t="str">
        <f>IF($N494="Complete",VLOOKUP($B494,'2C.Report TOS PostCall'!$B$2:$U$842,17,FALSE)," ")</f>
        <v xml:space="preserve"> </v>
      </c>
    </row>
    <row r="495" spans="1:32">
      <c r="A495" s="18">
        <v>484</v>
      </c>
      <c r="B495" s="19"/>
      <c r="C495" s="19"/>
      <c r="D495" s="19"/>
      <c r="E495" s="22"/>
      <c r="F495" s="20"/>
      <c r="G495" s="20"/>
      <c r="H495" s="22"/>
      <c r="I495" s="20"/>
      <c r="J495" s="32"/>
      <c r="K495" s="32"/>
      <c r="L495" s="32"/>
      <c r="M495" s="22"/>
      <c r="N495" s="62"/>
      <c r="O495" s="140" t="str">
        <f>IF($N495="Complete",IF(NOT(ISBLANK(J495)),VLOOKUP(J495,'2D.Report SMS TYN'!$D$5:$J$1005,7,FALSE),""),"")</f>
        <v/>
      </c>
      <c r="P495" s="140" t="str">
        <f>IF($N495="Complete",IF(NOT(ISBLANK(K495)),VLOOKUP(K495,'2D.Report SMS TYN'!$D$5:$J$1005,7,FALSE),""),"")</f>
        <v/>
      </c>
      <c r="Q495" s="140" t="str">
        <f>IF($N495="Complete",IF(NOT(ISBLANK(L495)),VLOOKUP(L495,'2D.Report SMS TYN'!$D$5:$J$1005,7,FALSE),""),"")</f>
        <v/>
      </c>
      <c r="R495" s="140" t="str">
        <f>IF(N495="Complete",IF(COUNTIF($J$12:$J495,$J495)+COUNTIF($K$12:$K495,$J495)+COUNTIF($L$12:$L495,$J495)&gt;1,"Data Duplicate",""),"")</f>
        <v/>
      </c>
      <c r="S495" s="140" t="str">
        <f>IF($N495="Complete",VLOOKUP($B495,'2C.Report TOS PostCall'!$B$2:$U$842,2,FALSE)," ")</f>
        <v xml:space="preserve"> </v>
      </c>
      <c r="T495" s="140" t="str">
        <f>IF($N495="Complete",VLOOKUP($B495,'2C.Report TOS PostCall'!$B$2:$U$842,4,FALSE)," ")</f>
        <v xml:space="preserve"> </v>
      </c>
      <c r="U495" s="140" t="str">
        <f>IF($N495="Complete",VLOOKUP($B495,'2C.Report TOS PostCall'!$B$2:$U$842,7,FALSE)," ")</f>
        <v xml:space="preserve"> </v>
      </c>
      <c r="V495" s="140" t="str">
        <f>IF($N495="Complete",VLOOKUP($B495,'2C.Report TOS PostCall'!$B$2:$U$842,5,FALSE)," ")</f>
        <v xml:space="preserve"> </v>
      </c>
      <c r="W495" s="140" t="str">
        <f>IF($N495="Complete",VLOOKUP($B495,'2C.Report TOS PostCall'!$B$2:$U$842,6,FALSE)," ")</f>
        <v xml:space="preserve"> </v>
      </c>
      <c r="X495" s="140" t="str">
        <f>IF($N495="Complete",VLOOKUP($B495,'2C.Report TOS PostCall'!$B$2:$U$842,8,FALSE)," ")</f>
        <v xml:space="preserve"> </v>
      </c>
      <c r="Y495" s="140" t="str">
        <f>IF($N495="Complete",VLOOKUP($B495,'2C.Report TOS PostCall'!$B$2:$U$842,9,FALSE)," ")</f>
        <v xml:space="preserve"> </v>
      </c>
      <c r="Z495" s="140" t="str">
        <f>IF($N495="Complete",VLOOKUP($B495,'2C.Report TOS PostCall'!$B$2:$U$842,11,FALSE)," ")</f>
        <v xml:space="preserve"> </v>
      </c>
      <c r="AA495" s="140" t="str">
        <f>IF($N495="Complete",VLOOKUP($B495,'2C.Report TOS PostCall'!$B$2:$U$842,12,FALSE)," ")</f>
        <v xml:space="preserve"> </v>
      </c>
      <c r="AB495" s="140" t="str">
        <f>IF($N495="Complete",VLOOKUP($B495,'2C.Report TOS PostCall'!$B$2:$U$842,13,FALSE)," ")</f>
        <v xml:space="preserve"> </v>
      </c>
      <c r="AC495" s="140" t="str">
        <f>IF($N495="Complete",VLOOKUP($B495,'2C.Report TOS PostCall'!$B$2:$U$842,14,FALSE)," ")</f>
        <v xml:space="preserve"> </v>
      </c>
      <c r="AD495" s="140" t="str">
        <f>IF($N495="Complete",VLOOKUP($B495,'2C.Report TOS PostCall'!$B$2:$U$842,16,FALSE)," ")</f>
        <v xml:space="preserve"> </v>
      </c>
      <c r="AE495" s="140" t="str">
        <f>IF($N495="Complete",VLOOKUP($B495,'2C.Report TOS PostCall'!$B$2:$U$842,15,FALSE)," ")</f>
        <v xml:space="preserve"> </v>
      </c>
      <c r="AF495" s="140" t="str">
        <f>IF($N495="Complete",VLOOKUP($B495,'2C.Report TOS PostCall'!$B$2:$U$842,17,FALSE)," ")</f>
        <v xml:space="preserve"> </v>
      </c>
    </row>
    <row r="496" spans="1:32">
      <c r="A496" s="18">
        <v>485</v>
      </c>
      <c r="B496" s="19"/>
      <c r="C496" s="19"/>
      <c r="D496" s="19"/>
      <c r="E496" s="22"/>
      <c r="F496" s="20"/>
      <c r="G496" s="20"/>
      <c r="H496" s="22"/>
      <c r="I496" s="20"/>
      <c r="J496" s="32"/>
      <c r="K496" s="32"/>
      <c r="L496" s="32"/>
      <c r="M496" s="22"/>
      <c r="N496" s="62"/>
      <c r="O496" s="140" t="str">
        <f>IF($N496="Complete",IF(NOT(ISBLANK(J496)),VLOOKUP(J496,'2D.Report SMS TYN'!$D$5:$J$1005,7,FALSE),""),"")</f>
        <v/>
      </c>
      <c r="P496" s="140" t="str">
        <f>IF($N496="Complete",IF(NOT(ISBLANK(K496)),VLOOKUP(K496,'2D.Report SMS TYN'!$D$5:$J$1005,7,FALSE),""),"")</f>
        <v/>
      </c>
      <c r="Q496" s="140" t="str">
        <f>IF($N496="Complete",IF(NOT(ISBLANK(L496)),VLOOKUP(L496,'2D.Report SMS TYN'!$D$5:$J$1005,7,FALSE),""),"")</f>
        <v/>
      </c>
      <c r="R496" s="140" t="str">
        <f>IF(N496="Complete",IF(COUNTIF($J$12:$J496,$J496)+COUNTIF($K$12:$K496,$J496)+COUNTIF($L$12:$L496,$J496)&gt;1,"Data Duplicate",""),"")</f>
        <v/>
      </c>
      <c r="S496" s="140" t="str">
        <f>IF($N496="Complete",VLOOKUP($B496,'2C.Report TOS PostCall'!$B$2:$U$842,2,FALSE)," ")</f>
        <v xml:space="preserve"> </v>
      </c>
      <c r="T496" s="140" t="str">
        <f>IF($N496="Complete",VLOOKUP($B496,'2C.Report TOS PostCall'!$B$2:$U$842,4,FALSE)," ")</f>
        <v xml:space="preserve"> </v>
      </c>
      <c r="U496" s="140" t="str">
        <f>IF($N496="Complete",VLOOKUP($B496,'2C.Report TOS PostCall'!$B$2:$U$842,7,FALSE)," ")</f>
        <v xml:space="preserve"> </v>
      </c>
      <c r="V496" s="140" t="str">
        <f>IF($N496="Complete",VLOOKUP($B496,'2C.Report TOS PostCall'!$B$2:$U$842,5,FALSE)," ")</f>
        <v xml:space="preserve"> </v>
      </c>
      <c r="W496" s="140" t="str">
        <f>IF($N496="Complete",VLOOKUP($B496,'2C.Report TOS PostCall'!$B$2:$U$842,6,FALSE)," ")</f>
        <v xml:space="preserve"> </v>
      </c>
      <c r="X496" s="140" t="str">
        <f>IF($N496="Complete",VLOOKUP($B496,'2C.Report TOS PostCall'!$B$2:$U$842,8,FALSE)," ")</f>
        <v xml:space="preserve"> </v>
      </c>
      <c r="Y496" s="140" t="str">
        <f>IF($N496="Complete",VLOOKUP($B496,'2C.Report TOS PostCall'!$B$2:$U$842,9,FALSE)," ")</f>
        <v xml:space="preserve"> </v>
      </c>
      <c r="Z496" s="140" t="str">
        <f>IF($N496="Complete",VLOOKUP($B496,'2C.Report TOS PostCall'!$B$2:$U$842,11,FALSE)," ")</f>
        <v xml:space="preserve"> </v>
      </c>
      <c r="AA496" s="140" t="str">
        <f>IF($N496="Complete",VLOOKUP($B496,'2C.Report TOS PostCall'!$B$2:$U$842,12,FALSE)," ")</f>
        <v xml:space="preserve"> </v>
      </c>
      <c r="AB496" s="140" t="str">
        <f>IF($N496="Complete",VLOOKUP($B496,'2C.Report TOS PostCall'!$B$2:$U$842,13,FALSE)," ")</f>
        <v xml:space="preserve"> </v>
      </c>
      <c r="AC496" s="140" t="str">
        <f>IF($N496="Complete",VLOOKUP($B496,'2C.Report TOS PostCall'!$B$2:$U$842,14,FALSE)," ")</f>
        <v xml:space="preserve"> </v>
      </c>
      <c r="AD496" s="140" t="str">
        <f>IF($N496="Complete",VLOOKUP($B496,'2C.Report TOS PostCall'!$B$2:$U$842,16,FALSE)," ")</f>
        <v xml:space="preserve"> </v>
      </c>
      <c r="AE496" s="140" t="str">
        <f>IF($N496="Complete",VLOOKUP($B496,'2C.Report TOS PostCall'!$B$2:$U$842,15,FALSE)," ")</f>
        <v xml:space="preserve"> </v>
      </c>
      <c r="AF496" s="140" t="str">
        <f>IF($N496="Complete",VLOOKUP($B496,'2C.Report TOS PostCall'!$B$2:$U$842,17,FALSE)," ")</f>
        <v xml:space="preserve"> </v>
      </c>
    </row>
    <row r="497" spans="1:32">
      <c r="A497" s="18">
        <v>486</v>
      </c>
      <c r="B497" s="19"/>
      <c r="C497" s="19"/>
      <c r="D497" s="19"/>
      <c r="E497" s="22"/>
      <c r="F497" s="20"/>
      <c r="G497" s="20"/>
      <c r="H497" s="22"/>
      <c r="I497" s="20"/>
      <c r="J497" s="32"/>
      <c r="K497" s="32"/>
      <c r="L497" s="32"/>
      <c r="M497" s="22"/>
      <c r="N497" s="62"/>
      <c r="O497" s="140" t="str">
        <f>IF($N497="Complete",IF(NOT(ISBLANK(J497)),VLOOKUP(J497,'2D.Report SMS TYN'!$D$5:$J$1005,7,FALSE),""),"")</f>
        <v/>
      </c>
      <c r="P497" s="140" t="str">
        <f>IF($N497="Complete",IF(NOT(ISBLANK(K497)),VLOOKUP(K497,'2D.Report SMS TYN'!$D$5:$J$1005,7,FALSE),""),"")</f>
        <v/>
      </c>
      <c r="Q497" s="140" t="str">
        <f>IF($N497="Complete",IF(NOT(ISBLANK(L497)),VLOOKUP(L497,'2D.Report SMS TYN'!$D$5:$J$1005,7,FALSE),""),"")</f>
        <v/>
      </c>
      <c r="R497" s="140" t="str">
        <f>IF(N497="Complete",IF(COUNTIF($J$12:$J497,$J497)+COUNTIF($K$12:$K497,$J497)+COUNTIF($L$12:$L497,$J497)&gt;1,"Data Duplicate",""),"")</f>
        <v/>
      </c>
      <c r="S497" s="140" t="str">
        <f>IF($N497="Complete",VLOOKUP($B497,'2C.Report TOS PostCall'!$B$2:$U$842,2,FALSE)," ")</f>
        <v xml:space="preserve"> </v>
      </c>
      <c r="T497" s="140" t="str">
        <f>IF($N497="Complete",VLOOKUP($B497,'2C.Report TOS PostCall'!$B$2:$U$842,4,FALSE)," ")</f>
        <v xml:space="preserve"> </v>
      </c>
      <c r="U497" s="140" t="str">
        <f>IF($N497="Complete",VLOOKUP($B497,'2C.Report TOS PostCall'!$B$2:$U$842,7,FALSE)," ")</f>
        <v xml:space="preserve"> </v>
      </c>
      <c r="V497" s="140" t="str">
        <f>IF($N497="Complete",VLOOKUP($B497,'2C.Report TOS PostCall'!$B$2:$U$842,5,FALSE)," ")</f>
        <v xml:space="preserve"> </v>
      </c>
      <c r="W497" s="140" t="str">
        <f>IF($N497="Complete",VLOOKUP($B497,'2C.Report TOS PostCall'!$B$2:$U$842,6,FALSE)," ")</f>
        <v xml:space="preserve"> </v>
      </c>
      <c r="X497" s="140" t="str">
        <f>IF($N497="Complete",VLOOKUP($B497,'2C.Report TOS PostCall'!$B$2:$U$842,8,FALSE)," ")</f>
        <v xml:space="preserve"> </v>
      </c>
      <c r="Y497" s="140" t="str">
        <f>IF($N497="Complete",VLOOKUP($B497,'2C.Report TOS PostCall'!$B$2:$U$842,9,FALSE)," ")</f>
        <v xml:space="preserve"> </v>
      </c>
      <c r="Z497" s="140" t="str">
        <f>IF($N497="Complete",VLOOKUP($B497,'2C.Report TOS PostCall'!$B$2:$U$842,11,FALSE)," ")</f>
        <v xml:space="preserve"> </v>
      </c>
      <c r="AA497" s="140" t="str">
        <f>IF($N497="Complete",VLOOKUP($B497,'2C.Report TOS PostCall'!$B$2:$U$842,12,FALSE)," ")</f>
        <v xml:space="preserve"> </v>
      </c>
      <c r="AB497" s="140" t="str">
        <f>IF($N497="Complete",VLOOKUP($B497,'2C.Report TOS PostCall'!$B$2:$U$842,13,FALSE)," ")</f>
        <v xml:space="preserve"> </v>
      </c>
      <c r="AC497" s="140" t="str">
        <f>IF($N497="Complete",VLOOKUP($B497,'2C.Report TOS PostCall'!$B$2:$U$842,14,FALSE)," ")</f>
        <v xml:space="preserve"> </v>
      </c>
      <c r="AD497" s="140" t="str">
        <f>IF($N497="Complete",VLOOKUP($B497,'2C.Report TOS PostCall'!$B$2:$U$842,16,FALSE)," ")</f>
        <v xml:space="preserve"> </v>
      </c>
      <c r="AE497" s="140" t="str">
        <f>IF($N497="Complete",VLOOKUP($B497,'2C.Report TOS PostCall'!$B$2:$U$842,15,FALSE)," ")</f>
        <v xml:space="preserve"> </v>
      </c>
      <c r="AF497" s="140" t="str">
        <f>IF($N497="Complete",VLOOKUP($B497,'2C.Report TOS PostCall'!$B$2:$U$842,17,FALSE)," ")</f>
        <v xml:space="preserve"> </v>
      </c>
    </row>
    <row r="498" spans="1:32">
      <c r="A498" s="18">
        <v>487</v>
      </c>
      <c r="B498" s="19"/>
      <c r="C498" s="19"/>
      <c r="D498" s="19"/>
      <c r="E498" s="22"/>
      <c r="F498" s="20"/>
      <c r="G498" s="20"/>
      <c r="H498" s="22"/>
      <c r="I498" s="20"/>
      <c r="J498" s="32"/>
      <c r="K498" s="32"/>
      <c r="L498" s="32"/>
      <c r="M498" s="22"/>
      <c r="N498" s="62"/>
      <c r="O498" s="140" t="str">
        <f>IF($N498="Complete",IF(NOT(ISBLANK(J498)),VLOOKUP(J498,'2D.Report SMS TYN'!$D$5:$J$1005,7,FALSE),""),"")</f>
        <v/>
      </c>
      <c r="P498" s="140" t="str">
        <f>IF($N498="Complete",IF(NOT(ISBLANK(K498)),VLOOKUP(K498,'2D.Report SMS TYN'!$D$5:$J$1005,7,FALSE),""),"")</f>
        <v/>
      </c>
      <c r="Q498" s="140" t="str">
        <f>IF($N498="Complete",IF(NOT(ISBLANK(L498)),VLOOKUP(L498,'2D.Report SMS TYN'!$D$5:$J$1005,7,FALSE),""),"")</f>
        <v/>
      </c>
      <c r="R498" s="140" t="str">
        <f>IF(N498="Complete",IF(COUNTIF($J$12:$J498,$J498)+COUNTIF($K$12:$K498,$J498)+COUNTIF($L$12:$L498,$J498)&gt;1,"Data Duplicate",""),"")</f>
        <v/>
      </c>
      <c r="S498" s="140" t="str">
        <f>IF($N498="Complete",VLOOKUP($B498,'2C.Report TOS PostCall'!$B$2:$U$842,2,FALSE)," ")</f>
        <v xml:space="preserve"> </v>
      </c>
      <c r="T498" s="140" t="str">
        <f>IF($N498="Complete",VLOOKUP($B498,'2C.Report TOS PostCall'!$B$2:$U$842,4,FALSE)," ")</f>
        <v xml:space="preserve"> </v>
      </c>
      <c r="U498" s="140" t="str">
        <f>IF($N498="Complete",VLOOKUP($B498,'2C.Report TOS PostCall'!$B$2:$U$842,7,FALSE)," ")</f>
        <v xml:space="preserve"> </v>
      </c>
      <c r="V498" s="140" t="str">
        <f>IF($N498="Complete",VLOOKUP($B498,'2C.Report TOS PostCall'!$B$2:$U$842,5,FALSE)," ")</f>
        <v xml:space="preserve"> </v>
      </c>
      <c r="W498" s="140" t="str">
        <f>IF($N498="Complete",VLOOKUP($B498,'2C.Report TOS PostCall'!$B$2:$U$842,6,FALSE)," ")</f>
        <v xml:space="preserve"> </v>
      </c>
      <c r="X498" s="140" t="str">
        <f>IF($N498="Complete",VLOOKUP($B498,'2C.Report TOS PostCall'!$B$2:$U$842,8,FALSE)," ")</f>
        <v xml:space="preserve"> </v>
      </c>
      <c r="Y498" s="140" t="str">
        <f>IF($N498="Complete",VLOOKUP($B498,'2C.Report TOS PostCall'!$B$2:$U$842,9,FALSE)," ")</f>
        <v xml:space="preserve"> </v>
      </c>
      <c r="Z498" s="140" t="str">
        <f>IF($N498="Complete",VLOOKUP($B498,'2C.Report TOS PostCall'!$B$2:$U$842,11,FALSE)," ")</f>
        <v xml:space="preserve"> </v>
      </c>
      <c r="AA498" s="140" t="str">
        <f>IF($N498="Complete",VLOOKUP($B498,'2C.Report TOS PostCall'!$B$2:$U$842,12,FALSE)," ")</f>
        <v xml:space="preserve"> </v>
      </c>
      <c r="AB498" s="140" t="str">
        <f>IF($N498="Complete",VLOOKUP($B498,'2C.Report TOS PostCall'!$B$2:$U$842,13,FALSE)," ")</f>
        <v xml:space="preserve"> </v>
      </c>
      <c r="AC498" s="140" t="str">
        <f>IF($N498="Complete",VLOOKUP($B498,'2C.Report TOS PostCall'!$B$2:$U$842,14,FALSE)," ")</f>
        <v xml:space="preserve"> </v>
      </c>
      <c r="AD498" s="140" t="str">
        <f>IF($N498="Complete",VLOOKUP($B498,'2C.Report TOS PostCall'!$B$2:$U$842,16,FALSE)," ")</f>
        <v xml:space="preserve"> </v>
      </c>
      <c r="AE498" s="140" t="str">
        <f>IF($N498="Complete",VLOOKUP($B498,'2C.Report TOS PostCall'!$B$2:$U$842,15,FALSE)," ")</f>
        <v xml:space="preserve"> </v>
      </c>
      <c r="AF498" s="140" t="str">
        <f>IF($N498="Complete",VLOOKUP($B498,'2C.Report TOS PostCall'!$B$2:$U$842,17,FALSE)," ")</f>
        <v xml:space="preserve"> </v>
      </c>
    </row>
    <row r="499" spans="1:32">
      <c r="A499" s="18">
        <v>488</v>
      </c>
      <c r="B499" s="19"/>
      <c r="C499" s="19"/>
      <c r="D499" s="19"/>
      <c r="E499" s="22"/>
      <c r="F499" s="20"/>
      <c r="G499" s="20"/>
      <c r="H499" s="22"/>
      <c r="I499" s="20"/>
      <c r="J499" s="32"/>
      <c r="K499" s="32"/>
      <c r="L499" s="32"/>
      <c r="M499" s="22"/>
      <c r="N499" s="62"/>
      <c r="O499" s="140" t="str">
        <f>IF($N499="Complete",IF(NOT(ISBLANK(J499)),VLOOKUP(J499,'2D.Report SMS TYN'!$D$5:$J$1005,7,FALSE),""),"")</f>
        <v/>
      </c>
      <c r="P499" s="140" t="str">
        <f>IF($N499="Complete",IF(NOT(ISBLANK(K499)),VLOOKUP(K499,'2D.Report SMS TYN'!$D$5:$J$1005,7,FALSE),""),"")</f>
        <v/>
      </c>
      <c r="Q499" s="140" t="str">
        <f>IF($N499="Complete",IF(NOT(ISBLANK(L499)),VLOOKUP(L499,'2D.Report SMS TYN'!$D$5:$J$1005,7,FALSE),""),"")</f>
        <v/>
      </c>
      <c r="R499" s="140" t="str">
        <f>IF(N499="Complete",IF(COUNTIF($J$12:$J499,$J499)+COUNTIF($K$12:$K499,$J499)+COUNTIF($L$12:$L499,$J499)&gt;1,"Data Duplicate",""),"")</f>
        <v/>
      </c>
      <c r="S499" s="140" t="str">
        <f>IF($N499="Complete",VLOOKUP($B499,'2C.Report TOS PostCall'!$B$2:$U$842,2,FALSE)," ")</f>
        <v xml:space="preserve"> </v>
      </c>
      <c r="T499" s="140" t="str">
        <f>IF($N499="Complete",VLOOKUP($B499,'2C.Report TOS PostCall'!$B$2:$U$842,4,FALSE)," ")</f>
        <v xml:space="preserve"> </v>
      </c>
      <c r="U499" s="140" t="str">
        <f>IF($N499="Complete",VLOOKUP($B499,'2C.Report TOS PostCall'!$B$2:$U$842,7,FALSE)," ")</f>
        <v xml:space="preserve"> </v>
      </c>
      <c r="V499" s="140" t="str">
        <f>IF($N499="Complete",VLOOKUP($B499,'2C.Report TOS PostCall'!$B$2:$U$842,5,FALSE)," ")</f>
        <v xml:space="preserve"> </v>
      </c>
      <c r="W499" s="140" t="str">
        <f>IF($N499="Complete",VLOOKUP($B499,'2C.Report TOS PostCall'!$B$2:$U$842,6,FALSE)," ")</f>
        <v xml:space="preserve"> </v>
      </c>
      <c r="X499" s="140" t="str">
        <f>IF($N499="Complete",VLOOKUP($B499,'2C.Report TOS PostCall'!$B$2:$U$842,8,FALSE)," ")</f>
        <v xml:space="preserve"> </v>
      </c>
      <c r="Y499" s="140" t="str">
        <f>IF($N499="Complete",VLOOKUP($B499,'2C.Report TOS PostCall'!$B$2:$U$842,9,FALSE)," ")</f>
        <v xml:space="preserve"> </v>
      </c>
      <c r="Z499" s="140" t="str">
        <f>IF($N499="Complete",VLOOKUP($B499,'2C.Report TOS PostCall'!$B$2:$U$842,11,FALSE)," ")</f>
        <v xml:space="preserve"> </v>
      </c>
      <c r="AA499" s="140" t="str">
        <f>IF($N499="Complete",VLOOKUP($B499,'2C.Report TOS PostCall'!$B$2:$U$842,12,FALSE)," ")</f>
        <v xml:space="preserve"> </v>
      </c>
      <c r="AB499" s="140" t="str">
        <f>IF($N499="Complete",VLOOKUP($B499,'2C.Report TOS PostCall'!$B$2:$U$842,13,FALSE)," ")</f>
        <v xml:space="preserve"> </v>
      </c>
      <c r="AC499" s="140" t="str">
        <f>IF($N499="Complete",VLOOKUP($B499,'2C.Report TOS PostCall'!$B$2:$U$842,14,FALSE)," ")</f>
        <v xml:space="preserve"> </v>
      </c>
      <c r="AD499" s="140" t="str">
        <f>IF($N499="Complete",VLOOKUP($B499,'2C.Report TOS PostCall'!$B$2:$U$842,16,FALSE)," ")</f>
        <v xml:space="preserve"> </v>
      </c>
      <c r="AE499" s="140" t="str">
        <f>IF($N499="Complete",VLOOKUP($B499,'2C.Report TOS PostCall'!$B$2:$U$842,15,FALSE)," ")</f>
        <v xml:space="preserve"> </v>
      </c>
      <c r="AF499" s="140" t="str">
        <f>IF($N499="Complete",VLOOKUP($B499,'2C.Report TOS PostCall'!$B$2:$U$842,17,FALSE)," ")</f>
        <v xml:space="preserve"> </v>
      </c>
    </row>
    <row r="500" spans="1:32">
      <c r="A500" s="18">
        <v>489</v>
      </c>
      <c r="B500" s="19"/>
      <c r="C500" s="19"/>
      <c r="D500" s="19"/>
      <c r="E500" s="22"/>
      <c r="F500" s="20"/>
      <c r="G500" s="20"/>
      <c r="H500" s="22"/>
      <c r="I500" s="20"/>
      <c r="J500" s="32"/>
      <c r="K500" s="32"/>
      <c r="L500" s="32"/>
      <c r="M500" s="22"/>
      <c r="N500" s="62"/>
      <c r="O500" s="140" t="str">
        <f>IF($N500="Complete",IF(NOT(ISBLANK(J500)),VLOOKUP(J500,'2D.Report SMS TYN'!$D$5:$J$1005,7,FALSE),""),"")</f>
        <v/>
      </c>
      <c r="P500" s="140" t="str">
        <f>IF($N500="Complete",IF(NOT(ISBLANK(K500)),VLOOKUP(K500,'2D.Report SMS TYN'!$D$5:$J$1005,7,FALSE),""),"")</f>
        <v/>
      </c>
      <c r="Q500" s="140" t="str">
        <f>IF($N500="Complete",IF(NOT(ISBLANK(L500)),VLOOKUP(L500,'2D.Report SMS TYN'!$D$5:$J$1005,7,FALSE),""),"")</f>
        <v/>
      </c>
      <c r="R500" s="140" t="str">
        <f>IF(N500="Complete",IF(COUNTIF($J$12:$J500,$J500)+COUNTIF($K$12:$K500,$J500)+COUNTIF($L$12:$L500,$J500)&gt;1,"Data Duplicate",""),"")</f>
        <v/>
      </c>
      <c r="S500" s="140" t="str">
        <f>IF($N500="Complete",VLOOKUP($B500,'2C.Report TOS PostCall'!$B$2:$U$842,2,FALSE)," ")</f>
        <v xml:space="preserve"> </v>
      </c>
      <c r="T500" s="140" t="str">
        <f>IF($N500="Complete",VLOOKUP($B500,'2C.Report TOS PostCall'!$B$2:$U$842,4,FALSE)," ")</f>
        <v xml:space="preserve"> </v>
      </c>
      <c r="U500" s="140" t="str">
        <f>IF($N500="Complete",VLOOKUP($B500,'2C.Report TOS PostCall'!$B$2:$U$842,7,FALSE)," ")</f>
        <v xml:space="preserve"> </v>
      </c>
      <c r="V500" s="140" t="str">
        <f>IF($N500="Complete",VLOOKUP($B500,'2C.Report TOS PostCall'!$B$2:$U$842,5,FALSE)," ")</f>
        <v xml:space="preserve"> </v>
      </c>
      <c r="W500" s="140" t="str">
        <f>IF($N500="Complete",VLOOKUP($B500,'2C.Report TOS PostCall'!$B$2:$U$842,6,FALSE)," ")</f>
        <v xml:space="preserve"> </v>
      </c>
      <c r="X500" s="140" t="str">
        <f>IF($N500="Complete",VLOOKUP($B500,'2C.Report TOS PostCall'!$B$2:$U$842,8,FALSE)," ")</f>
        <v xml:space="preserve"> </v>
      </c>
      <c r="Y500" s="140" t="str">
        <f>IF($N500="Complete",VLOOKUP($B500,'2C.Report TOS PostCall'!$B$2:$U$842,9,FALSE)," ")</f>
        <v xml:space="preserve"> </v>
      </c>
      <c r="Z500" s="140" t="str">
        <f>IF($N500="Complete",VLOOKUP($B500,'2C.Report TOS PostCall'!$B$2:$U$842,11,FALSE)," ")</f>
        <v xml:space="preserve"> </v>
      </c>
      <c r="AA500" s="140" t="str">
        <f>IF($N500="Complete",VLOOKUP($B500,'2C.Report TOS PostCall'!$B$2:$U$842,12,FALSE)," ")</f>
        <v xml:space="preserve"> </v>
      </c>
      <c r="AB500" s="140" t="str">
        <f>IF($N500="Complete",VLOOKUP($B500,'2C.Report TOS PostCall'!$B$2:$U$842,13,FALSE)," ")</f>
        <v xml:space="preserve"> </v>
      </c>
      <c r="AC500" s="140" t="str">
        <f>IF($N500="Complete",VLOOKUP($B500,'2C.Report TOS PostCall'!$B$2:$U$842,14,FALSE)," ")</f>
        <v xml:space="preserve"> </v>
      </c>
      <c r="AD500" s="140" t="str">
        <f>IF($N500="Complete",VLOOKUP($B500,'2C.Report TOS PostCall'!$B$2:$U$842,16,FALSE)," ")</f>
        <v xml:space="preserve"> </v>
      </c>
      <c r="AE500" s="140" t="str">
        <f>IF($N500="Complete",VLOOKUP($B500,'2C.Report TOS PostCall'!$B$2:$U$842,15,FALSE)," ")</f>
        <v xml:space="preserve"> </v>
      </c>
      <c r="AF500" s="140" t="str">
        <f>IF($N500="Complete",VLOOKUP($B500,'2C.Report TOS PostCall'!$B$2:$U$842,17,FALSE)," ")</f>
        <v xml:space="preserve"> </v>
      </c>
    </row>
    <row r="501" spans="1:32">
      <c r="A501" s="18">
        <v>490</v>
      </c>
      <c r="B501" s="19"/>
      <c r="C501" s="19"/>
      <c r="D501" s="19"/>
      <c r="E501" s="22"/>
      <c r="F501" s="20"/>
      <c r="G501" s="20"/>
      <c r="H501" s="22"/>
      <c r="I501" s="20"/>
      <c r="J501" s="32"/>
      <c r="K501" s="32"/>
      <c r="L501" s="32"/>
      <c r="M501" s="22"/>
      <c r="N501" s="62"/>
      <c r="O501" s="140" t="str">
        <f>IF($N501="Complete",IF(NOT(ISBLANK(J501)),VLOOKUP(J501,'2D.Report SMS TYN'!$D$5:$J$1005,7,FALSE),""),"")</f>
        <v/>
      </c>
      <c r="P501" s="140" t="str">
        <f>IF($N501="Complete",IF(NOT(ISBLANK(K501)),VLOOKUP(K501,'2D.Report SMS TYN'!$D$5:$J$1005,7,FALSE),""),"")</f>
        <v/>
      </c>
      <c r="Q501" s="140" t="str">
        <f>IF($N501="Complete",IF(NOT(ISBLANK(L501)),VLOOKUP(L501,'2D.Report SMS TYN'!$D$5:$J$1005,7,FALSE),""),"")</f>
        <v/>
      </c>
      <c r="R501" s="140" t="str">
        <f>IF(N501="Complete",IF(COUNTIF($J$12:$J501,$J501)+COUNTIF($K$12:$K501,$J501)+COUNTIF($L$12:$L501,$J501)&gt;1,"Data Duplicate",""),"")</f>
        <v/>
      </c>
      <c r="S501" s="140" t="str">
        <f>IF($N501="Complete",VLOOKUP($B501,'2C.Report TOS PostCall'!$B$2:$U$842,2,FALSE)," ")</f>
        <v xml:space="preserve"> </v>
      </c>
      <c r="T501" s="140" t="str">
        <f>IF($N501="Complete",VLOOKUP($B501,'2C.Report TOS PostCall'!$B$2:$U$842,4,FALSE)," ")</f>
        <v xml:space="preserve"> </v>
      </c>
      <c r="U501" s="140" t="str">
        <f>IF($N501="Complete",VLOOKUP($B501,'2C.Report TOS PostCall'!$B$2:$U$842,7,FALSE)," ")</f>
        <v xml:space="preserve"> </v>
      </c>
      <c r="V501" s="140" t="str">
        <f>IF($N501="Complete",VLOOKUP($B501,'2C.Report TOS PostCall'!$B$2:$U$842,5,FALSE)," ")</f>
        <v xml:space="preserve"> </v>
      </c>
      <c r="W501" s="140" t="str">
        <f>IF($N501="Complete",VLOOKUP($B501,'2C.Report TOS PostCall'!$B$2:$U$842,6,FALSE)," ")</f>
        <v xml:space="preserve"> </v>
      </c>
      <c r="X501" s="140" t="str">
        <f>IF($N501="Complete",VLOOKUP($B501,'2C.Report TOS PostCall'!$B$2:$U$842,8,FALSE)," ")</f>
        <v xml:space="preserve"> </v>
      </c>
      <c r="Y501" s="140" t="str">
        <f>IF($N501="Complete",VLOOKUP($B501,'2C.Report TOS PostCall'!$B$2:$U$842,9,FALSE)," ")</f>
        <v xml:space="preserve"> </v>
      </c>
      <c r="Z501" s="140" t="str">
        <f>IF($N501="Complete",VLOOKUP($B501,'2C.Report TOS PostCall'!$B$2:$U$842,11,FALSE)," ")</f>
        <v xml:space="preserve"> </v>
      </c>
      <c r="AA501" s="140" t="str">
        <f>IF($N501="Complete",VLOOKUP($B501,'2C.Report TOS PostCall'!$B$2:$U$842,12,FALSE)," ")</f>
        <v xml:space="preserve"> </v>
      </c>
      <c r="AB501" s="140" t="str">
        <f>IF($N501="Complete",VLOOKUP($B501,'2C.Report TOS PostCall'!$B$2:$U$842,13,FALSE)," ")</f>
        <v xml:space="preserve"> </v>
      </c>
      <c r="AC501" s="140" t="str">
        <f>IF($N501="Complete",VLOOKUP($B501,'2C.Report TOS PostCall'!$B$2:$U$842,14,FALSE)," ")</f>
        <v xml:space="preserve"> </v>
      </c>
      <c r="AD501" s="140" t="str">
        <f>IF($N501="Complete",VLOOKUP($B501,'2C.Report TOS PostCall'!$B$2:$U$842,16,FALSE)," ")</f>
        <v xml:space="preserve"> </v>
      </c>
      <c r="AE501" s="140" t="str">
        <f>IF($N501="Complete",VLOOKUP($B501,'2C.Report TOS PostCall'!$B$2:$U$842,15,FALSE)," ")</f>
        <v xml:space="preserve"> </v>
      </c>
      <c r="AF501" s="140" t="str">
        <f>IF($N501="Complete",VLOOKUP($B501,'2C.Report TOS PostCall'!$B$2:$U$842,17,FALSE)," ")</f>
        <v xml:space="preserve"> </v>
      </c>
    </row>
    <row r="502" spans="1:32">
      <c r="A502" s="18">
        <v>491</v>
      </c>
      <c r="B502" s="19"/>
      <c r="C502" s="19"/>
      <c r="D502" s="19"/>
      <c r="E502" s="22"/>
      <c r="F502" s="20"/>
      <c r="G502" s="20"/>
      <c r="H502" s="22"/>
      <c r="I502" s="20"/>
      <c r="J502" s="32"/>
      <c r="K502" s="32"/>
      <c r="L502" s="32"/>
      <c r="M502" s="22"/>
      <c r="N502" s="62"/>
      <c r="O502" s="140" t="str">
        <f>IF($N502="Complete",IF(NOT(ISBLANK(J502)),VLOOKUP(J502,'2D.Report SMS TYN'!$D$5:$J$1005,7,FALSE),""),"")</f>
        <v/>
      </c>
      <c r="P502" s="140" t="str">
        <f>IF($N502="Complete",IF(NOT(ISBLANK(K502)),VLOOKUP(K502,'2D.Report SMS TYN'!$D$5:$J$1005,7,FALSE),""),"")</f>
        <v/>
      </c>
      <c r="Q502" s="140" t="str">
        <f>IF($N502="Complete",IF(NOT(ISBLANK(L502)),VLOOKUP(L502,'2D.Report SMS TYN'!$D$5:$J$1005,7,FALSE),""),"")</f>
        <v/>
      </c>
      <c r="R502" s="140" t="str">
        <f>IF(N502="Complete",IF(COUNTIF($J$12:$J502,$J502)+COUNTIF($K$12:$K502,$J502)+COUNTIF($L$12:$L502,$J502)&gt;1,"Data Duplicate",""),"")</f>
        <v/>
      </c>
      <c r="S502" s="140" t="str">
        <f>IF($N502="Complete",VLOOKUP($B502,'2C.Report TOS PostCall'!$B$2:$U$842,2,FALSE)," ")</f>
        <v xml:space="preserve"> </v>
      </c>
      <c r="T502" s="140" t="str">
        <f>IF($N502="Complete",VLOOKUP($B502,'2C.Report TOS PostCall'!$B$2:$U$842,4,FALSE)," ")</f>
        <v xml:space="preserve"> </v>
      </c>
      <c r="U502" s="140" t="str">
        <f>IF($N502="Complete",VLOOKUP($B502,'2C.Report TOS PostCall'!$B$2:$U$842,7,FALSE)," ")</f>
        <v xml:space="preserve"> </v>
      </c>
      <c r="V502" s="140" t="str">
        <f>IF($N502="Complete",VLOOKUP($B502,'2C.Report TOS PostCall'!$B$2:$U$842,5,FALSE)," ")</f>
        <v xml:space="preserve"> </v>
      </c>
      <c r="W502" s="140" t="str">
        <f>IF($N502="Complete",VLOOKUP($B502,'2C.Report TOS PostCall'!$B$2:$U$842,6,FALSE)," ")</f>
        <v xml:space="preserve"> </v>
      </c>
      <c r="X502" s="140" t="str">
        <f>IF($N502="Complete",VLOOKUP($B502,'2C.Report TOS PostCall'!$B$2:$U$842,8,FALSE)," ")</f>
        <v xml:space="preserve"> </v>
      </c>
      <c r="Y502" s="140" t="str">
        <f>IF($N502="Complete",VLOOKUP($B502,'2C.Report TOS PostCall'!$B$2:$U$842,9,FALSE)," ")</f>
        <v xml:space="preserve"> </v>
      </c>
      <c r="Z502" s="140" t="str">
        <f>IF($N502="Complete",VLOOKUP($B502,'2C.Report TOS PostCall'!$B$2:$U$842,11,FALSE)," ")</f>
        <v xml:space="preserve"> </v>
      </c>
      <c r="AA502" s="140" t="str">
        <f>IF($N502="Complete",VLOOKUP($B502,'2C.Report TOS PostCall'!$B$2:$U$842,12,FALSE)," ")</f>
        <v xml:space="preserve"> </v>
      </c>
      <c r="AB502" s="140" t="str">
        <f>IF($N502="Complete",VLOOKUP($B502,'2C.Report TOS PostCall'!$B$2:$U$842,13,FALSE)," ")</f>
        <v xml:space="preserve"> </v>
      </c>
      <c r="AC502" s="140" t="str">
        <f>IF($N502="Complete",VLOOKUP($B502,'2C.Report TOS PostCall'!$B$2:$U$842,14,FALSE)," ")</f>
        <v xml:space="preserve"> </v>
      </c>
      <c r="AD502" s="140" t="str">
        <f>IF($N502="Complete",VLOOKUP($B502,'2C.Report TOS PostCall'!$B$2:$U$842,16,FALSE)," ")</f>
        <v xml:space="preserve"> </v>
      </c>
      <c r="AE502" s="140" t="str">
        <f>IF($N502="Complete",VLOOKUP($B502,'2C.Report TOS PostCall'!$B$2:$U$842,15,FALSE)," ")</f>
        <v xml:space="preserve"> </v>
      </c>
      <c r="AF502" s="140" t="str">
        <f>IF($N502="Complete",VLOOKUP($B502,'2C.Report TOS PostCall'!$B$2:$U$842,17,FALSE)," ")</f>
        <v xml:space="preserve"> </v>
      </c>
    </row>
    <row r="503" spans="1:32">
      <c r="A503" s="18">
        <v>492</v>
      </c>
      <c r="B503" s="19"/>
      <c r="C503" s="19"/>
      <c r="D503" s="19"/>
      <c r="E503" s="22"/>
      <c r="F503" s="20"/>
      <c r="G503" s="20"/>
      <c r="H503" s="22"/>
      <c r="I503" s="20"/>
      <c r="J503" s="32"/>
      <c r="K503" s="32"/>
      <c r="L503" s="32"/>
      <c r="M503" s="22"/>
      <c r="N503" s="62"/>
      <c r="O503" s="140" t="str">
        <f>IF($N503="Complete",IF(NOT(ISBLANK(J503)),VLOOKUP(J503,'2D.Report SMS TYN'!$D$5:$J$1005,7,FALSE),""),"")</f>
        <v/>
      </c>
      <c r="P503" s="140" t="str">
        <f>IF($N503="Complete",IF(NOT(ISBLANK(K503)),VLOOKUP(K503,'2D.Report SMS TYN'!$D$5:$J$1005,7,FALSE),""),"")</f>
        <v/>
      </c>
      <c r="Q503" s="140" t="str">
        <f>IF($N503="Complete",IF(NOT(ISBLANK(L503)),VLOOKUP(L503,'2D.Report SMS TYN'!$D$5:$J$1005,7,FALSE),""),"")</f>
        <v/>
      </c>
      <c r="R503" s="140" t="str">
        <f>IF(N503="Complete",IF(COUNTIF($J$12:$J503,$J503)+COUNTIF($K$12:$K503,$J503)+COUNTIF($L$12:$L503,$J503)&gt;1,"Data Duplicate",""),"")</f>
        <v/>
      </c>
      <c r="S503" s="140" t="str">
        <f>IF($N503="Complete",VLOOKUP($B503,'2C.Report TOS PostCall'!$B$2:$U$842,2,FALSE)," ")</f>
        <v xml:space="preserve"> </v>
      </c>
      <c r="T503" s="140" t="str">
        <f>IF($N503="Complete",VLOOKUP($B503,'2C.Report TOS PostCall'!$B$2:$U$842,4,FALSE)," ")</f>
        <v xml:space="preserve"> </v>
      </c>
      <c r="U503" s="140" t="str">
        <f>IF($N503="Complete",VLOOKUP($B503,'2C.Report TOS PostCall'!$B$2:$U$842,7,FALSE)," ")</f>
        <v xml:space="preserve"> </v>
      </c>
      <c r="V503" s="140" t="str">
        <f>IF($N503="Complete",VLOOKUP($B503,'2C.Report TOS PostCall'!$B$2:$U$842,5,FALSE)," ")</f>
        <v xml:space="preserve"> </v>
      </c>
      <c r="W503" s="140" t="str">
        <f>IF($N503="Complete",VLOOKUP($B503,'2C.Report TOS PostCall'!$B$2:$U$842,6,FALSE)," ")</f>
        <v xml:space="preserve"> </v>
      </c>
      <c r="X503" s="140" t="str">
        <f>IF($N503="Complete",VLOOKUP($B503,'2C.Report TOS PostCall'!$B$2:$U$842,8,FALSE)," ")</f>
        <v xml:space="preserve"> </v>
      </c>
      <c r="Y503" s="140" t="str">
        <f>IF($N503="Complete",VLOOKUP($B503,'2C.Report TOS PostCall'!$B$2:$U$842,9,FALSE)," ")</f>
        <v xml:space="preserve"> </v>
      </c>
      <c r="Z503" s="140" t="str">
        <f>IF($N503="Complete",VLOOKUP($B503,'2C.Report TOS PostCall'!$B$2:$U$842,11,FALSE)," ")</f>
        <v xml:space="preserve"> </v>
      </c>
      <c r="AA503" s="140" t="str">
        <f>IF($N503="Complete",VLOOKUP($B503,'2C.Report TOS PostCall'!$B$2:$U$842,12,FALSE)," ")</f>
        <v xml:space="preserve"> </v>
      </c>
      <c r="AB503" s="140" t="str">
        <f>IF($N503="Complete",VLOOKUP($B503,'2C.Report TOS PostCall'!$B$2:$U$842,13,FALSE)," ")</f>
        <v xml:space="preserve"> </v>
      </c>
      <c r="AC503" s="140" t="str">
        <f>IF($N503="Complete",VLOOKUP($B503,'2C.Report TOS PostCall'!$B$2:$U$842,14,FALSE)," ")</f>
        <v xml:space="preserve"> </v>
      </c>
      <c r="AD503" s="140" t="str">
        <f>IF($N503="Complete",VLOOKUP($B503,'2C.Report TOS PostCall'!$B$2:$U$842,16,FALSE)," ")</f>
        <v xml:space="preserve"> </v>
      </c>
      <c r="AE503" s="140" t="str">
        <f>IF($N503="Complete",VLOOKUP($B503,'2C.Report TOS PostCall'!$B$2:$U$842,15,FALSE)," ")</f>
        <v xml:space="preserve"> </v>
      </c>
      <c r="AF503" s="140" t="str">
        <f>IF($N503="Complete",VLOOKUP($B503,'2C.Report TOS PostCall'!$B$2:$U$842,17,FALSE)," ")</f>
        <v xml:space="preserve"> </v>
      </c>
    </row>
    <row r="504" spans="1:32">
      <c r="A504" s="18">
        <v>493</v>
      </c>
      <c r="B504" s="19"/>
      <c r="C504" s="19"/>
      <c r="D504" s="19"/>
      <c r="E504" s="22"/>
      <c r="F504" s="20"/>
      <c r="G504" s="20"/>
      <c r="H504" s="22"/>
      <c r="I504" s="20"/>
      <c r="J504" s="32"/>
      <c r="K504" s="32"/>
      <c r="L504" s="32"/>
      <c r="M504" s="22"/>
      <c r="N504" s="62"/>
      <c r="O504" s="140" t="str">
        <f>IF($N504="Complete",IF(NOT(ISBLANK(J504)),VLOOKUP(J504,'2D.Report SMS TYN'!$D$5:$J$1005,7,FALSE),""),"")</f>
        <v/>
      </c>
      <c r="P504" s="140" t="str">
        <f>IF($N504="Complete",IF(NOT(ISBLANK(K504)),VLOOKUP(K504,'2D.Report SMS TYN'!$D$5:$J$1005,7,FALSE),""),"")</f>
        <v/>
      </c>
      <c r="Q504" s="140" t="str">
        <f>IF($N504="Complete",IF(NOT(ISBLANK(L504)),VLOOKUP(L504,'2D.Report SMS TYN'!$D$5:$J$1005,7,FALSE),""),"")</f>
        <v/>
      </c>
      <c r="R504" s="140" t="str">
        <f>IF(N504="Complete",IF(COUNTIF($J$12:$J504,$J504)+COUNTIF($K$12:$K504,$J504)+COUNTIF($L$12:$L504,$J504)&gt;1,"Data Duplicate",""),"")</f>
        <v/>
      </c>
      <c r="S504" s="140" t="str">
        <f>IF($N504="Complete",VLOOKUP($B504,'2C.Report TOS PostCall'!$B$2:$U$842,2,FALSE)," ")</f>
        <v xml:space="preserve"> </v>
      </c>
      <c r="T504" s="140" t="str">
        <f>IF($N504="Complete",VLOOKUP($B504,'2C.Report TOS PostCall'!$B$2:$U$842,4,FALSE)," ")</f>
        <v xml:space="preserve"> </v>
      </c>
      <c r="U504" s="140" t="str">
        <f>IF($N504="Complete",VLOOKUP($B504,'2C.Report TOS PostCall'!$B$2:$U$842,7,FALSE)," ")</f>
        <v xml:space="preserve"> </v>
      </c>
      <c r="V504" s="140" t="str">
        <f>IF($N504="Complete",VLOOKUP($B504,'2C.Report TOS PostCall'!$B$2:$U$842,5,FALSE)," ")</f>
        <v xml:space="preserve"> </v>
      </c>
      <c r="W504" s="140" t="str">
        <f>IF($N504="Complete",VLOOKUP($B504,'2C.Report TOS PostCall'!$B$2:$U$842,6,FALSE)," ")</f>
        <v xml:space="preserve"> </v>
      </c>
      <c r="X504" s="140" t="str">
        <f>IF($N504="Complete",VLOOKUP($B504,'2C.Report TOS PostCall'!$B$2:$U$842,8,FALSE)," ")</f>
        <v xml:space="preserve"> </v>
      </c>
      <c r="Y504" s="140" t="str">
        <f>IF($N504="Complete",VLOOKUP($B504,'2C.Report TOS PostCall'!$B$2:$U$842,9,FALSE)," ")</f>
        <v xml:space="preserve"> </v>
      </c>
      <c r="Z504" s="140" t="str">
        <f>IF($N504="Complete",VLOOKUP($B504,'2C.Report TOS PostCall'!$B$2:$U$842,11,FALSE)," ")</f>
        <v xml:space="preserve"> </v>
      </c>
      <c r="AA504" s="140" t="str">
        <f>IF($N504="Complete",VLOOKUP($B504,'2C.Report TOS PostCall'!$B$2:$U$842,12,FALSE)," ")</f>
        <v xml:space="preserve"> </v>
      </c>
      <c r="AB504" s="140" t="str">
        <f>IF($N504="Complete",VLOOKUP($B504,'2C.Report TOS PostCall'!$B$2:$U$842,13,FALSE)," ")</f>
        <v xml:space="preserve"> </v>
      </c>
      <c r="AC504" s="140" t="str">
        <f>IF($N504="Complete",VLOOKUP($B504,'2C.Report TOS PostCall'!$B$2:$U$842,14,FALSE)," ")</f>
        <v xml:space="preserve"> </v>
      </c>
      <c r="AD504" s="140" t="str">
        <f>IF($N504="Complete",VLOOKUP($B504,'2C.Report TOS PostCall'!$B$2:$U$842,16,FALSE)," ")</f>
        <v xml:space="preserve"> </v>
      </c>
      <c r="AE504" s="140" t="str">
        <f>IF($N504="Complete",VLOOKUP($B504,'2C.Report TOS PostCall'!$B$2:$U$842,15,FALSE)," ")</f>
        <v xml:space="preserve"> </v>
      </c>
      <c r="AF504" s="140" t="str">
        <f>IF($N504="Complete",VLOOKUP($B504,'2C.Report TOS PostCall'!$B$2:$U$842,17,FALSE)," ")</f>
        <v xml:space="preserve"> </v>
      </c>
    </row>
    <row r="505" spans="1:32">
      <c r="A505" s="18">
        <v>494</v>
      </c>
      <c r="B505" s="19"/>
      <c r="C505" s="19"/>
      <c r="D505" s="19"/>
      <c r="E505" s="22"/>
      <c r="F505" s="20"/>
      <c r="G505" s="20"/>
      <c r="H505" s="22"/>
      <c r="I505" s="20"/>
      <c r="J505" s="32"/>
      <c r="K505" s="32"/>
      <c r="L505" s="32"/>
      <c r="M505" s="22"/>
      <c r="N505" s="62"/>
      <c r="O505" s="140" t="str">
        <f>IF($N505="Complete",IF(NOT(ISBLANK(J505)),VLOOKUP(J505,'2D.Report SMS TYN'!$D$5:$J$1005,7,FALSE),""),"")</f>
        <v/>
      </c>
      <c r="P505" s="140" t="str">
        <f>IF($N505="Complete",IF(NOT(ISBLANK(K505)),VLOOKUP(K505,'2D.Report SMS TYN'!$D$5:$J$1005,7,FALSE),""),"")</f>
        <v/>
      </c>
      <c r="Q505" s="140" t="str">
        <f>IF($N505="Complete",IF(NOT(ISBLANK(L505)),VLOOKUP(L505,'2D.Report SMS TYN'!$D$5:$J$1005,7,FALSE),""),"")</f>
        <v/>
      </c>
      <c r="R505" s="140" t="str">
        <f>IF(N505="Complete",IF(COUNTIF($J$12:$J505,$J505)+COUNTIF($K$12:$K505,$J505)+COUNTIF($L$12:$L505,$J505)&gt;1,"Data Duplicate",""),"")</f>
        <v/>
      </c>
      <c r="S505" s="140" t="str">
        <f>IF($N505="Complete",VLOOKUP($B505,'2C.Report TOS PostCall'!$B$2:$U$842,2,FALSE)," ")</f>
        <v xml:space="preserve"> </v>
      </c>
      <c r="T505" s="140" t="str">
        <f>IF($N505="Complete",VLOOKUP($B505,'2C.Report TOS PostCall'!$B$2:$U$842,4,FALSE)," ")</f>
        <v xml:space="preserve"> </v>
      </c>
      <c r="U505" s="140" t="str">
        <f>IF($N505="Complete",VLOOKUP($B505,'2C.Report TOS PostCall'!$B$2:$U$842,7,FALSE)," ")</f>
        <v xml:space="preserve"> </v>
      </c>
      <c r="V505" s="140" t="str">
        <f>IF($N505="Complete",VLOOKUP($B505,'2C.Report TOS PostCall'!$B$2:$U$842,5,FALSE)," ")</f>
        <v xml:space="preserve"> </v>
      </c>
      <c r="W505" s="140" t="str">
        <f>IF($N505="Complete",VLOOKUP($B505,'2C.Report TOS PostCall'!$B$2:$U$842,6,FALSE)," ")</f>
        <v xml:space="preserve"> </v>
      </c>
      <c r="X505" s="140" t="str">
        <f>IF($N505="Complete",VLOOKUP($B505,'2C.Report TOS PostCall'!$B$2:$U$842,8,FALSE)," ")</f>
        <v xml:space="preserve"> </v>
      </c>
      <c r="Y505" s="140" t="str">
        <f>IF($N505="Complete",VLOOKUP($B505,'2C.Report TOS PostCall'!$B$2:$U$842,9,FALSE)," ")</f>
        <v xml:space="preserve"> </v>
      </c>
      <c r="Z505" s="140" t="str">
        <f>IF($N505="Complete",VLOOKUP($B505,'2C.Report TOS PostCall'!$B$2:$U$842,11,FALSE)," ")</f>
        <v xml:space="preserve"> </v>
      </c>
      <c r="AA505" s="140" t="str">
        <f>IF($N505="Complete",VLOOKUP($B505,'2C.Report TOS PostCall'!$B$2:$U$842,12,FALSE)," ")</f>
        <v xml:space="preserve"> </v>
      </c>
      <c r="AB505" s="140" t="str">
        <f>IF($N505="Complete",VLOOKUP($B505,'2C.Report TOS PostCall'!$B$2:$U$842,13,FALSE)," ")</f>
        <v xml:space="preserve"> </v>
      </c>
      <c r="AC505" s="140" t="str">
        <f>IF($N505="Complete",VLOOKUP($B505,'2C.Report TOS PostCall'!$B$2:$U$842,14,FALSE)," ")</f>
        <v xml:space="preserve"> </v>
      </c>
      <c r="AD505" s="140" t="str">
        <f>IF($N505="Complete",VLOOKUP($B505,'2C.Report TOS PostCall'!$B$2:$U$842,16,FALSE)," ")</f>
        <v xml:space="preserve"> </v>
      </c>
      <c r="AE505" s="140" t="str">
        <f>IF($N505="Complete",VLOOKUP($B505,'2C.Report TOS PostCall'!$B$2:$U$842,15,FALSE)," ")</f>
        <v xml:space="preserve"> </v>
      </c>
      <c r="AF505" s="140" t="str">
        <f>IF($N505="Complete",VLOOKUP($B505,'2C.Report TOS PostCall'!$B$2:$U$842,17,FALSE)," ")</f>
        <v xml:space="preserve"> </v>
      </c>
    </row>
    <row r="506" spans="1:32">
      <c r="A506" s="18">
        <v>495</v>
      </c>
      <c r="B506" s="19"/>
      <c r="C506" s="19"/>
      <c r="D506" s="19"/>
      <c r="E506" s="22"/>
      <c r="F506" s="20"/>
      <c r="G506" s="20"/>
      <c r="H506" s="22"/>
      <c r="I506" s="20"/>
      <c r="J506" s="32"/>
      <c r="K506" s="32"/>
      <c r="L506" s="32"/>
      <c r="M506" s="22"/>
      <c r="N506" s="62"/>
      <c r="O506" s="140" t="str">
        <f>IF($N506="Complete",IF(NOT(ISBLANK(J506)),VLOOKUP(J506,'2D.Report SMS TYN'!$D$5:$J$1005,7,FALSE),""),"")</f>
        <v/>
      </c>
      <c r="P506" s="140" t="str">
        <f>IF($N506="Complete",IF(NOT(ISBLANK(K506)),VLOOKUP(K506,'2D.Report SMS TYN'!$D$5:$J$1005,7,FALSE),""),"")</f>
        <v/>
      </c>
      <c r="Q506" s="140" t="str">
        <f>IF($N506="Complete",IF(NOT(ISBLANK(L506)),VLOOKUP(L506,'2D.Report SMS TYN'!$D$5:$J$1005,7,FALSE),""),"")</f>
        <v/>
      </c>
      <c r="R506" s="140" t="str">
        <f>IF(N506="Complete",IF(COUNTIF($J$12:$J506,$J506)+COUNTIF($K$12:$K506,$J506)+COUNTIF($L$12:$L506,$J506)&gt;1,"Data Duplicate",""),"")</f>
        <v/>
      </c>
      <c r="S506" s="140" t="str">
        <f>IF($N506="Complete",VLOOKUP($B506,'2C.Report TOS PostCall'!$B$2:$U$842,2,FALSE)," ")</f>
        <v xml:space="preserve"> </v>
      </c>
      <c r="T506" s="140" t="str">
        <f>IF($N506="Complete",VLOOKUP($B506,'2C.Report TOS PostCall'!$B$2:$U$842,4,FALSE)," ")</f>
        <v xml:space="preserve"> </v>
      </c>
      <c r="U506" s="140" t="str">
        <f>IF($N506="Complete",VLOOKUP($B506,'2C.Report TOS PostCall'!$B$2:$U$842,7,FALSE)," ")</f>
        <v xml:space="preserve"> </v>
      </c>
      <c r="V506" s="140" t="str">
        <f>IF($N506="Complete",VLOOKUP($B506,'2C.Report TOS PostCall'!$B$2:$U$842,5,FALSE)," ")</f>
        <v xml:space="preserve"> </v>
      </c>
      <c r="W506" s="140" t="str">
        <f>IF($N506="Complete",VLOOKUP($B506,'2C.Report TOS PostCall'!$B$2:$U$842,6,FALSE)," ")</f>
        <v xml:space="preserve"> </v>
      </c>
      <c r="X506" s="140" t="str">
        <f>IF($N506="Complete",VLOOKUP($B506,'2C.Report TOS PostCall'!$B$2:$U$842,8,FALSE)," ")</f>
        <v xml:space="preserve"> </v>
      </c>
      <c r="Y506" s="140" t="str">
        <f>IF($N506="Complete",VLOOKUP($B506,'2C.Report TOS PostCall'!$B$2:$U$842,9,FALSE)," ")</f>
        <v xml:space="preserve"> </v>
      </c>
      <c r="Z506" s="140" t="str">
        <f>IF($N506="Complete",VLOOKUP($B506,'2C.Report TOS PostCall'!$B$2:$U$842,11,FALSE)," ")</f>
        <v xml:space="preserve"> </v>
      </c>
      <c r="AA506" s="140" t="str">
        <f>IF($N506="Complete",VLOOKUP($B506,'2C.Report TOS PostCall'!$B$2:$U$842,12,FALSE)," ")</f>
        <v xml:space="preserve"> </v>
      </c>
      <c r="AB506" s="140" t="str">
        <f>IF($N506="Complete",VLOOKUP($B506,'2C.Report TOS PostCall'!$B$2:$U$842,13,FALSE)," ")</f>
        <v xml:space="preserve"> </v>
      </c>
      <c r="AC506" s="140" t="str">
        <f>IF($N506="Complete",VLOOKUP($B506,'2C.Report TOS PostCall'!$B$2:$U$842,14,FALSE)," ")</f>
        <v xml:space="preserve"> </v>
      </c>
      <c r="AD506" s="140" t="str">
        <f>IF($N506="Complete",VLOOKUP($B506,'2C.Report TOS PostCall'!$B$2:$U$842,16,FALSE)," ")</f>
        <v xml:space="preserve"> </v>
      </c>
      <c r="AE506" s="140" t="str">
        <f>IF($N506="Complete",VLOOKUP($B506,'2C.Report TOS PostCall'!$B$2:$U$842,15,FALSE)," ")</f>
        <v xml:space="preserve"> </v>
      </c>
      <c r="AF506" s="140" t="str">
        <f>IF($N506="Complete",VLOOKUP($B506,'2C.Report TOS PostCall'!$B$2:$U$842,17,FALSE)," ")</f>
        <v xml:space="preserve"> </v>
      </c>
    </row>
    <row r="507" spans="1:32">
      <c r="A507" s="18">
        <v>496</v>
      </c>
      <c r="B507" s="19"/>
      <c r="C507" s="19"/>
      <c r="D507" s="19"/>
      <c r="E507" s="22"/>
      <c r="F507" s="20"/>
      <c r="G507" s="20"/>
      <c r="H507" s="22"/>
      <c r="I507" s="20"/>
      <c r="J507" s="32"/>
      <c r="K507" s="32"/>
      <c r="L507" s="32"/>
      <c r="M507" s="22"/>
      <c r="N507" s="62"/>
      <c r="O507" s="140" t="str">
        <f>IF($N507="Complete",IF(NOT(ISBLANK(J507)),VLOOKUP(J507,'2D.Report SMS TYN'!$D$5:$J$1005,7,FALSE),""),"")</f>
        <v/>
      </c>
      <c r="P507" s="140" t="str">
        <f>IF($N507="Complete",IF(NOT(ISBLANK(K507)),VLOOKUP(K507,'2D.Report SMS TYN'!$D$5:$J$1005,7,FALSE),""),"")</f>
        <v/>
      </c>
      <c r="Q507" s="140" t="str">
        <f>IF($N507="Complete",IF(NOT(ISBLANK(L507)),VLOOKUP(L507,'2D.Report SMS TYN'!$D$5:$J$1005,7,FALSE),""),"")</f>
        <v/>
      </c>
      <c r="R507" s="140" t="str">
        <f>IF(N507="Complete",IF(COUNTIF($J$12:$J507,$J507)+COUNTIF($K$12:$K507,$J507)+COUNTIF($L$12:$L507,$J507)&gt;1,"Data Duplicate",""),"")</f>
        <v/>
      </c>
      <c r="S507" s="140" t="str">
        <f>IF($N507="Complete",VLOOKUP($B507,'2C.Report TOS PostCall'!$B$2:$U$842,2,FALSE)," ")</f>
        <v xml:space="preserve"> </v>
      </c>
      <c r="T507" s="140" t="str">
        <f>IF($N507="Complete",VLOOKUP($B507,'2C.Report TOS PostCall'!$B$2:$U$842,4,FALSE)," ")</f>
        <v xml:space="preserve"> </v>
      </c>
      <c r="U507" s="140" t="str">
        <f>IF($N507="Complete",VLOOKUP($B507,'2C.Report TOS PostCall'!$B$2:$U$842,7,FALSE)," ")</f>
        <v xml:space="preserve"> </v>
      </c>
      <c r="V507" s="140" t="str">
        <f>IF($N507="Complete",VLOOKUP($B507,'2C.Report TOS PostCall'!$B$2:$U$842,5,FALSE)," ")</f>
        <v xml:space="preserve"> </v>
      </c>
      <c r="W507" s="140" t="str">
        <f>IF($N507="Complete",VLOOKUP($B507,'2C.Report TOS PostCall'!$B$2:$U$842,6,FALSE)," ")</f>
        <v xml:space="preserve"> </v>
      </c>
      <c r="X507" s="140" t="str">
        <f>IF($N507="Complete",VLOOKUP($B507,'2C.Report TOS PostCall'!$B$2:$U$842,8,FALSE)," ")</f>
        <v xml:space="preserve"> </v>
      </c>
      <c r="Y507" s="140" t="str">
        <f>IF($N507="Complete",VLOOKUP($B507,'2C.Report TOS PostCall'!$B$2:$U$842,9,FALSE)," ")</f>
        <v xml:space="preserve"> </v>
      </c>
      <c r="Z507" s="140" t="str">
        <f>IF($N507="Complete",VLOOKUP($B507,'2C.Report TOS PostCall'!$B$2:$U$842,11,FALSE)," ")</f>
        <v xml:space="preserve"> </v>
      </c>
      <c r="AA507" s="140" t="str">
        <f>IF($N507="Complete",VLOOKUP($B507,'2C.Report TOS PostCall'!$B$2:$U$842,12,FALSE)," ")</f>
        <v xml:space="preserve"> </v>
      </c>
      <c r="AB507" s="140" t="str">
        <f>IF($N507="Complete",VLOOKUP($B507,'2C.Report TOS PostCall'!$B$2:$U$842,13,FALSE)," ")</f>
        <v xml:space="preserve"> </v>
      </c>
      <c r="AC507" s="140" t="str">
        <f>IF($N507="Complete",VLOOKUP($B507,'2C.Report TOS PostCall'!$B$2:$U$842,14,FALSE)," ")</f>
        <v xml:space="preserve"> </v>
      </c>
      <c r="AD507" s="140" t="str">
        <f>IF($N507="Complete",VLOOKUP($B507,'2C.Report TOS PostCall'!$B$2:$U$842,16,FALSE)," ")</f>
        <v xml:space="preserve"> </v>
      </c>
      <c r="AE507" s="140" t="str">
        <f>IF($N507="Complete",VLOOKUP($B507,'2C.Report TOS PostCall'!$B$2:$U$842,15,FALSE)," ")</f>
        <v xml:space="preserve"> </v>
      </c>
      <c r="AF507" s="140" t="str">
        <f>IF($N507="Complete",VLOOKUP($B507,'2C.Report TOS PostCall'!$B$2:$U$842,17,FALSE)," ")</f>
        <v xml:space="preserve"> </v>
      </c>
    </row>
    <row r="508" spans="1:32">
      <c r="A508" s="18">
        <v>497</v>
      </c>
      <c r="B508" s="19"/>
      <c r="C508" s="19"/>
      <c r="D508" s="19"/>
      <c r="E508" s="22"/>
      <c r="F508" s="20"/>
      <c r="G508" s="20"/>
      <c r="H508" s="22"/>
      <c r="I508" s="20"/>
      <c r="J508" s="32"/>
      <c r="K508" s="32"/>
      <c r="L508" s="32"/>
      <c r="M508" s="22"/>
      <c r="N508" s="62"/>
      <c r="O508" s="140" t="str">
        <f>IF($N508="Complete",IF(NOT(ISBLANK(J508)),VLOOKUP(J508,'2D.Report SMS TYN'!$D$5:$J$1005,7,FALSE),""),"")</f>
        <v/>
      </c>
      <c r="P508" s="140" t="str">
        <f>IF($N508="Complete",IF(NOT(ISBLANK(K508)),VLOOKUP(K508,'2D.Report SMS TYN'!$D$5:$J$1005,7,FALSE),""),"")</f>
        <v/>
      </c>
      <c r="Q508" s="140" t="str">
        <f>IF($N508="Complete",IF(NOT(ISBLANK(L508)),VLOOKUP(L508,'2D.Report SMS TYN'!$D$5:$J$1005,7,FALSE),""),"")</f>
        <v/>
      </c>
      <c r="R508" s="140" t="str">
        <f>IF(N508="Complete",IF(COUNTIF($J$12:$J508,$J508)+COUNTIF($K$12:$K508,$J508)+COUNTIF($L$12:$L508,$J508)&gt;1,"Data Duplicate",""),"")</f>
        <v/>
      </c>
      <c r="S508" s="140" t="str">
        <f>IF($N508="Complete",VLOOKUP($B508,'2C.Report TOS PostCall'!$B$2:$U$842,2,FALSE)," ")</f>
        <v xml:space="preserve"> </v>
      </c>
      <c r="T508" s="140" t="str">
        <f>IF($N508="Complete",VLOOKUP($B508,'2C.Report TOS PostCall'!$B$2:$U$842,4,FALSE)," ")</f>
        <v xml:space="preserve"> </v>
      </c>
      <c r="U508" s="140" t="str">
        <f>IF($N508="Complete",VLOOKUP($B508,'2C.Report TOS PostCall'!$B$2:$U$842,7,FALSE)," ")</f>
        <v xml:space="preserve"> </v>
      </c>
      <c r="V508" s="140" t="str">
        <f>IF($N508="Complete",VLOOKUP($B508,'2C.Report TOS PostCall'!$B$2:$U$842,5,FALSE)," ")</f>
        <v xml:space="preserve"> </v>
      </c>
      <c r="W508" s="140" t="str">
        <f>IF($N508="Complete",VLOOKUP($B508,'2C.Report TOS PostCall'!$B$2:$U$842,6,FALSE)," ")</f>
        <v xml:space="preserve"> </v>
      </c>
      <c r="X508" s="140" t="str">
        <f>IF($N508="Complete",VLOOKUP($B508,'2C.Report TOS PostCall'!$B$2:$U$842,8,FALSE)," ")</f>
        <v xml:space="preserve"> </v>
      </c>
      <c r="Y508" s="140" t="str">
        <f>IF($N508="Complete",VLOOKUP($B508,'2C.Report TOS PostCall'!$B$2:$U$842,9,FALSE)," ")</f>
        <v xml:space="preserve"> </v>
      </c>
      <c r="Z508" s="140" t="str">
        <f>IF($N508="Complete",VLOOKUP($B508,'2C.Report TOS PostCall'!$B$2:$U$842,11,FALSE)," ")</f>
        <v xml:space="preserve"> </v>
      </c>
      <c r="AA508" s="140" t="str">
        <f>IF($N508="Complete",VLOOKUP($B508,'2C.Report TOS PostCall'!$B$2:$U$842,12,FALSE)," ")</f>
        <v xml:space="preserve"> </v>
      </c>
      <c r="AB508" s="140" t="str">
        <f>IF($N508="Complete",VLOOKUP($B508,'2C.Report TOS PostCall'!$B$2:$U$842,13,FALSE)," ")</f>
        <v xml:space="preserve"> </v>
      </c>
      <c r="AC508" s="140" t="str">
        <f>IF($N508="Complete",VLOOKUP($B508,'2C.Report TOS PostCall'!$B$2:$U$842,14,FALSE)," ")</f>
        <v xml:space="preserve"> </v>
      </c>
      <c r="AD508" s="140" t="str">
        <f>IF($N508="Complete",VLOOKUP($B508,'2C.Report TOS PostCall'!$B$2:$U$842,16,FALSE)," ")</f>
        <v xml:space="preserve"> </v>
      </c>
      <c r="AE508" s="140" t="str">
        <f>IF($N508="Complete",VLOOKUP($B508,'2C.Report TOS PostCall'!$B$2:$U$842,15,FALSE)," ")</f>
        <v xml:space="preserve"> </v>
      </c>
      <c r="AF508" s="140" t="str">
        <f>IF($N508="Complete",VLOOKUP($B508,'2C.Report TOS PostCall'!$B$2:$U$842,17,FALSE)," ")</f>
        <v xml:space="preserve"> </v>
      </c>
    </row>
    <row r="509" spans="1:32">
      <c r="A509" s="18">
        <v>498</v>
      </c>
      <c r="B509" s="19"/>
      <c r="C509" s="19"/>
      <c r="D509" s="19"/>
      <c r="E509" s="22"/>
      <c r="F509" s="20"/>
      <c r="G509" s="20"/>
      <c r="H509" s="22"/>
      <c r="I509" s="20"/>
      <c r="J509" s="32"/>
      <c r="K509" s="32"/>
      <c r="L509" s="32"/>
      <c r="M509" s="22"/>
      <c r="N509" s="62"/>
      <c r="O509" s="140" t="str">
        <f>IF($N509="Complete",IF(NOT(ISBLANK(J509)),VLOOKUP(J509,'2D.Report SMS TYN'!$D$5:$J$1005,7,FALSE),""),"")</f>
        <v/>
      </c>
      <c r="P509" s="140" t="str">
        <f>IF($N509="Complete",IF(NOT(ISBLANK(K509)),VLOOKUP(K509,'2D.Report SMS TYN'!$D$5:$J$1005,7,FALSE),""),"")</f>
        <v/>
      </c>
      <c r="Q509" s="140" t="str">
        <f>IF($N509="Complete",IF(NOT(ISBLANK(L509)),VLOOKUP(L509,'2D.Report SMS TYN'!$D$5:$J$1005,7,FALSE),""),"")</f>
        <v/>
      </c>
      <c r="R509" s="140" t="str">
        <f>IF(N509="Complete",IF(COUNTIF($J$12:$J509,$J509)+COUNTIF($K$12:$K509,$J509)+COUNTIF($L$12:$L509,$J509)&gt;1,"Data Duplicate",""),"")</f>
        <v/>
      </c>
      <c r="S509" s="140" t="str">
        <f>IF($N509="Complete",VLOOKUP($B509,'2C.Report TOS PostCall'!$B$2:$U$842,2,FALSE)," ")</f>
        <v xml:space="preserve"> </v>
      </c>
      <c r="T509" s="140" t="str">
        <f>IF($N509="Complete",VLOOKUP($B509,'2C.Report TOS PostCall'!$B$2:$U$842,4,FALSE)," ")</f>
        <v xml:space="preserve"> </v>
      </c>
      <c r="U509" s="140" t="str">
        <f>IF($N509="Complete",VLOOKUP($B509,'2C.Report TOS PostCall'!$B$2:$U$842,7,FALSE)," ")</f>
        <v xml:space="preserve"> </v>
      </c>
      <c r="V509" s="140" t="str">
        <f>IF($N509="Complete",VLOOKUP($B509,'2C.Report TOS PostCall'!$B$2:$U$842,5,FALSE)," ")</f>
        <v xml:space="preserve"> </v>
      </c>
      <c r="W509" s="140" t="str">
        <f>IF($N509="Complete",VLOOKUP($B509,'2C.Report TOS PostCall'!$B$2:$U$842,6,FALSE)," ")</f>
        <v xml:space="preserve"> </v>
      </c>
      <c r="X509" s="140" t="str">
        <f>IF($N509="Complete",VLOOKUP($B509,'2C.Report TOS PostCall'!$B$2:$U$842,8,FALSE)," ")</f>
        <v xml:space="preserve"> </v>
      </c>
      <c r="Y509" s="140" t="str">
        <f>IF($N509="Complete",VLOOKUP($B509,'2C.Report TOS PostCall'!$B$2:$U$842,9,FALSE)," ")</f>
        <v xml:space="preserve"> </v>
      </c>
      <c r="Z509" s="140" t="str">
        <f>IF($N509="Complete",VLOOKUP($B509,'2C.Report TOS PostCall'!$B$2:$U$842,11,FALSE)," ")</f>
        <v xml:space="preserve"> </v>
      </c>
      <c r="AA509" s="140" t="str">
        <f>IF($N509="Complete",VLOOKUP($B509,'2C.Report TOS PostCall'!$B$2:$U$842,12,FALSE)," ")</f>
        <v xml:space="preserve"> </v>
      </c>
      <c r="AB509" s="140" t="str">
        <f>IF($N509="Complete",VLOOKUP($B509,'2C.Report TOS PostCall'!$B$2:$U$842,13,FALSE)," ")</f>
        <v xml:space="preserve"> </v>
      </c>
      <c r="AC509" s="140" t="str">
        <f>IF($N509="Complete",VLOOKUP($B509,'2C.Report TOS PostCall'!$B$2:$U$842,14,FALSE)," ")</f>
        <v xml:space="preserve"> </v>
      </c>
      <c r="AD509" s="140" t="str">
        <f>IF($N509="Complete",VLOOKUP($B509,'2C.Report TOS PostCall'!$B$2:$U$842,16,FALSE)," ")</f>
        <v xml:space="preserve"> </v>
      </c>
      <c r="AE509" s="140" t="str">
        <f>IF($N509="Complete",VLOOKUP($B509,'2C.Report TOS PostCall'!$B$2:$U$842,15,FALSE)," ")</f>
        <v xml:space="preserve"> </v>
      </c>
      <c r="AF509" s="140" t="str">
        <f>IF($N509="Complete",VLOOKUP($B509,'2C.Report TOS PostCall'!$B$2:$U$842,17,FALSE)," ")</f>
        <v xml:space="preserve"> </v>
      </c>
    </row>
    <row r="510" spans="1:32">
      <c r="A510" s="18">
        <v>499</v>
      </c>
      <c r="B510" s="19"/>
      <c r="C510" s="19"/>
      <c r="D510" s="19"/>
      <c r="E510" s="22"/>
      <c r="F510" s="20"/>
      <c r="G510" s="20"/>
      <c r="H510" s="22"/>
      <c r="I510" s="20"/>
      <c r="J510" s="32"/>
      <c r="K510" s="32"/>
      <c r="L510" s="32"/>
      <c r="M510" s="22"/>
      <c r="N510" s="62"/>
      <c r="O510" s="140" t="str">
        <f>IF($N510="Complete",IF(NOT(ISBLANK(J510)),VLOOKUP(J510,'2D.Report SMS TYN'!$D$5:$J$1005,7,FALSE),""),"")</f>
        <v/>
      </c>
      <c r="P510" s="140" t="str">
        <f>IF($N510="Complete",IF(NOT(ISBLANK(K510)),VLOOKUP(K510,'2D.Report SMS TYN'!$D$5:$J$1005,7,FALSE),""),"")</f>
        <v/>
      </c>
      <c r="Q510" s="140" t="str">
        <f>IF($N510="Complete",IF(NOT(ISBLANK(L510)),VLOOKUP(L510,'2D.Report SMS TYN'!$D$5:$J$1005,7,FALSE),""),"")</f>
        <v/>
      </c>
      <c r="R510" s="140" t="str">
        <f>IF(N510="Complete",IF(COUNTIF($J$12:$J510,$J510)+COUNTIF($K$12:$K510,$J510)+COUNTIF($L$12:$L510,$J510)&gt;1,"Data Duplicate",""),"")</f>
        <v/>
      </c>
      <c r="S510" s="140" t="str">
        <f>IF($N510="Complete",VLOOKUP($B510,'2C.Report TOS PostCall'!$B$2:$U$842,2,FALSE)," ")</f>
        <v xml:space="preserve"> </v>
      </c>
      <c r="T510" s="140" t="str">
        <f>IF($N510="Complete",VLOOKUP($B510,'2C.Report TOS PostCall'!$B$2:$U$842,4,FALSE)," ")</f>
        <v xml:space="preserve"> </v>
      </c>
      <c r="U510" s="140" t="str">
        <f>IF($N510="Complete",VLOOKUP($B510,'2C.Report TOS PostCall'!$B$2:$U$842,7,FALSE)," ")</f>
        <v xml:space="preserve"> </v>
      </c>
      <c r="V510" s="140" t="str">
        <f>IF($N510="Complete",VLOOKUP($B510,'2C.Report TOS PostCall'!$B$2:$U$842,5,FALSE)," ")</f>
        <v xml:space="preserve"> </v>
      </c>
      <c r="W510" s="140" t="str">
        <f>IF($N510="Complete",VLOOKUP($B510,'2C.Report TOS PostCall'!$B$2:$U$842,6,FALSE)," ")</f>
        <v xml:space="preserve"> </v>
      </c>
      <c r="X510" s="140" t="str">
        <f>IF($N510="Complete",VLOOKUP($B510,'2C.Report TOS PostCall'!$B$2:$U$842,8,FALSE)," ")</f>
        <v xml:space="preserve"> </v>
      </c>
      <c r="Y510" s="140" t="str">
        <f>IF($N510="Complete",VLOOKUP($B510,'2C.Report TOS PostCall'!$B$2:$U$842,9,FALSE)," ")</f>
        <v xml:space="preserve"> </v>
      </c>
      <c r="Z510" s="140" t="str">
        <f>IF($N510="Complete",VLOOKUP($B510,'2C.Report TOS PostCall'!$B$2:$U$842,11,FALSE)," ")</f>
        <v xml:space="preserve"> </v>
      </c>
      <c r="AA510" s="140" t="str">
        <f>IF($N510="Complete",VLOOKUP($B510,'2C.Report TOS PostCall'!$B$2:$U$842,12,FALSE)," ")</f>
        <v xml:space="preserve"> </v>
      </c>
      <c r="AB510" s="140" t="str">
        <f>IF($N510="Complete",VLOOKUP($B510,'2C.Report TOS PostCall'!$B$2:$U$842,13,FALSE)," ")</f>
        <v xml:space="preserve"> </v>
      </c>
      <c r="AC510" s="140" t="str">
        <f>IF($N510="Complete",VLOOKUP($B510,'2C.Report TOS PostCall'!$B$2:$U$842,14,FALSE)," ")</f>
        <v xml:space="preserve"> </v>
      </c>
      <c r="AD510" s="140" t="str">
        <f>IF($N510="Complete",VLOOKUP($B510,'2C.Report TOS PostCall'!$B$2:$U$842,16,FALSE)," ")</f>
        <v xml:space="preserve"> </v>
      </c>
      <c r="AE510" s="140" t="str">
        <f>IF($N510="Complete",VLOOKUP($B510,'2C.Report TOS PostCall'!$B$2:$U$842,15,FALSE)," ")</f>
        <v xml:space="preserve"> </v>
      </c>
      <c r="AF510" s="140" t="str">
        <f>IF($N510="Complete",VLOOKUP($B510,'2C.Report TOS PostCall'!$B$2:$U$842,17,FALSE)," ")</f>
        <v xml:space="preserve"> </v>
      </c>
    </row>
    <row r="511" spans="1:32">
      <c r="A511" s="18">
        <v>500</v>
      </c>
      <c r="B511" s="19"/>
      <c r="C511" s="19"/>
      <c r="D511" s="19"/>
      <c r="E511" s="22"/>
      <c r="F511" s="20"/>
      <c r="G511" s="20"/>
      <c r="H511" s="22"/>
      <c r="I511" s="20"/>
      <c r="J511" s="32"/>
      <c r="K511" s="32"/>
      <c r="L511" s="32"/>
      <c r="M511" s="22"/>
      <c r="N511" s="62"/>
      <c r="O511" s="140" t="str">
        <f>IF($N511="Complete",IF(NOT(ISBLANK(J511)),VLOOKUP(J511,'2D.Report SMS TYN'!$D$5:$J$1005,7,FALSE),""),"")</f>
        <v/>
      </c>
      <c r="P511" s="140" t="str">
        <f>IF($N511="Complete",IF(NOT(ISBLANK(K511)),VLOOKUP(K511,'2D.Report SMS TYN'!$D$5:$J$1005,7,FALSE),""),"")</f>
        <v/>
      </c>
      <c r="Q511" s="140" t="str">
        <f>IF($N511="Complete",IF(NOT(ISBLANK(L511)),VLOOKUP(L511,'2D.Report SMS TYN'!$D$5:$J$1005,7,FALSE),""),"")</f>
        <v/>
      </c>
      <c r="R511" s="140" t="str">
        <f>IF(N511="Complete",IF(COUNTIF($J$12:$J511,$J511)+COUNTIF($K$12:$K511,$J511)+COUNTIF($L$12:$L511,$J511)&gt;1,"Data Duplicate",""),"")</f>
        <v/>
      </c>
      <c r="S511" s="140" t="str">
        <f>IF($N511="Complete",VLOOKUP($B511,'2C.Report TOS PostCall'!$B$2:$U$842,2,FALSE)," ")</f>
        <v xml:space="preserve"> </v>
      </c>
      <c r="T511" s="140" t="str">
        <f>IF($N511="Complete",VLOOKUP($B511,'2C.Report TOS PostCall'!$B$2:$U$842,4,FALSE)," ")</f>
        <v xml:space="preserve"> </v>
      </c>
      <c r="U511" s="140" t="str">
        <f>IF($N511="Complete",VLOOKUP($B511,'2C.Report TOS PostCall'!$B$2:$U$842,7,FALSE)," ")</f>
        <v xml:space="preserve"> </v>
      </c>
      <c r="V511" s="140" t="str">
        <f>IF($N511="Complete",VLOOKUP($B511,'2C.Report TOS PostCall'!$B$2:$U$842,5,FALSE)," ")</f>
        <v xml:space="preserve"> </v>
      </c>
      <c r="W511" s="140" t="str">
        <f>IF($N511="Complete",VLOOKUP($B511,'2C.Report TOS PostCall'!$B$2:$U$842,6,FALSE)," ")</f>
        <v xml:space="preserve"> </v>
      </c>
      <c r="X511" s="140" t="str">
        <f>IF($N511="Complete",VLOOKUP($B511,'2C.Report TOS PostCall'!$B$2:$U$842,8,FALSE)," ")</f>
        <v xml:space="preserve"> </v>
      </c>
      <c r="Y511" s="140" t="str">
        <f>IF($N511="Complete",VLOOKUP($B511,'2C.Report TOS PostCall'!$B$2:$U$842,9,FALSE)," ")</f>
        <v xml:space="preserve"> </v>
      </c>
      <c r="Z511" s="140" t="str">
        <f>IF($N511="Complete",VLOOKUP($B511,'2C.Report TOS PostCall'!$B$2:$U$842,11,FALSE)," ")</f>
        <v xml:space="preserve"> </v>
      </c>
      <c r="AA511" s="140" t="str">
        <f>IF($N511="Complete",VLOOKUP($B511,'2C.Report TOS PostCall'!$B$2:$U$842,12,FALSE)," ")</f>
        <v xml:space="preserve"> </v>
      </c>
      <c r="AB511" s="140" t="str">
        <f>IF($N511="Complete",VLOOKUP($B511,'2C.Report TOS PostCall'!$B$2:$U$842,13,FALSE)," ")</f>
        <v xml:space="preserve"> </v>
      </c>
      <c r="AC511" s="140" t="str">
        <f>IF($N511="Complete",VLOOKUP($B511,'2C.Report TOS PostCall'!$B$2:$U$842,14,FALSE)," ")</f>
        <v xml:space="preserve"> </v>
      </c>
      <c r="AD511" s="140" t="str">
        <f>IF($N511="Complete",VLOOKUP($B511,'2C.Report TOS PostCall'!$B$2:$U$842,16,FALSE)," ")</f>
        <v xml:space="preserve"> </v>
      </c>
      <c r="AE511" s="140" t="str">
        <f>IF($N511="Complete",VLOOKUP($B511,'2C.Report TOS PostCall'!$B$2:$U$842,15,FALSE)," ")</f>
        <v xml:space="preserve"> </v>
      </c>
      <c r="AF511" s="140" t="str">
        <f>IF($N511="Complete",VLOOKUP($B511,'2C.Report TOS PostCall'!$B$2:$U$842,17,FALSE)," ")</f>
        <v xml:space="preserve"> </v>
      </c>
    </row>
    <row r="512" spans="1:32">
      <c r="A512" s="18">
        <v>501</v>
      </c>
      <c r="B512" s="19"/>
      <c r="C512" s="19"/>
      <c r="D512" s="19"/>
      <c r="E512" s="22"/>
      <c r="F512" s="20"/>
      <c r="G512" s="20"/>
      <c r="H512" s="22"/>
      <c r="I512" s="20"/>
      <c r="J512" s="32"/>
      <c r="K512" s="32"/>
      <c r="L512" s="32"/>
      <c r="M512" s="22"/>
      <c r="N512" s="62"/>
      <c r="O512" s="140" t="str">
        <f>IF($N512="Complete",IF(NOT(ISBLANK(J512)),VLOOKUP(J512,'2D.Report SMS TYN'!$D$5:$J$1005,7,FALSE),""),"")</f>
        <v/>
      </c>
      <c r="P512" s="140" t="str">
        <f>IF($N512="Complete",IF(NOT(ISBLANK(K512)),VLOOKUP(K512,'2D.Report SMS TYN'!$D$5:$J$1005,7,FALSE),""),"")</f>
        <v/>
      </c>
      <c r="Q512" s="140" t="str">
        <f>IF($N512="Complete",IF(NOT(ISBLANK(L512)),VLOOKUP(L512,'2D.Report SMS TYN'!$D$5:$J$1005,7,FALSE),""),"")</f>
        <v/>
      </c>
      <c r="R512" s="140" t="str">
        <f>IF(N512="Complete",IF(COUNTIF($J$12:$J512,$J512)+COUNTIF($K$12:$K512,$J512)+COUNTIF($L$12:$L512,$J512)&gt;1,"Data Duplicate",""),"")</f>
        <v/>
      </c>
      <c r="S512" s="140" t="str">
        <f>IF($N512="Complete",VLOOKUP($B512,'2C.Report TOS PostCall'!$B$2:$U$842,2,FALSE)," ")</f>
        <v xml:space="preserve"> </v>
      </c>
      <c r="T512" s="140" t="str">
        <f>IF($N512="Complete",VLOOKUP($B512,'2C.Report TOS PostCall'!$B$2:$U$842,4,FALSE)," ")</f>
        <v xml:space="preserve"> </v>
      </c>
      <c r="U512" s="140" t="str">
        <f>IF($N512="Complete",VLOOKUP($B512,'2C.Report TOS PostCall'!$B$2:$U$842,7,FALSE)," ")</f>
        <v xml:space="preserve"> </v>
      </c>
      <c r="V512" s="140" t="str">
        <f>IF($N512="Complete",VLOOKUP($B512,'2C.Report TOS PostCall'!$B$2:$U$842,5,FALSE)," ")</f>
        <v xml:space="preserve"> </v>
      </c>
      <c r="W512" s="140" t="str">
        <f>IF($N512="Complete",VLOOKUP($B512,'2C.Report TOS PostCall'!$B$2:$U$842,6,FALSE)," ")</f>
        <v xml:space="preserve"> </v>
      </c>
      <c r="X512" s="140" t="str">
        <f>IF($N512="Complete",VLOOKUP($B512,'2C.Report TOS PostCall'!$B$2:$U$842,8,FALSE)," ")</f>
        <v xml:space="preserve"> </v>
      </c>
      <c r="Y512" s="140" t="str">
        <f>IF($N512="Complete",VLOOKUP($B512,'2C.Report TOS PostCall'!$B$2:$U$842,9,FALSE)," ")</f>
        <v xml:space="preserve"> </v>
      </c>
      <c r="Z512" s="140" t="str">
        <f>IF($N512="Complete",VLOOKUP($B512,'2C.Report TOS PostCall'!$B$2:$U$842,11,FALSE)," ")</f>
        <v xml:space="preserve"> </v>
      </c>
      <c r="AA512" s="140" t="str">
        <f>IF($N512="Complete",VLOOKUP($B512,'2C.Report TOS PostCall'!$B$2:$U$842,12,FALSE)," ")</f>
        <v xml:space="preserve"> </v>
      </c>
      <c r="AB512" s="140" t="str">
        <f>IF($N512="Complete",VLOOKUP($B512,'2C.Report TOS PostCall'!$B$2:$U$842,13,FALSE)," ")</f>
        <v xml:space="preserve"> </v>
      </c>
      <c r="AC512" s="140" t="str">
        <f>IF($N512="Complete",VLOOKUP($B512,'2C.Report TOS PostCall'!$B$2:$U$842,14,FALSE)," ")</f>
        <v xml:space="preserve"> </v>
      </c>
      <c r="AD512" s="140" t="str">
        <f>IF($N512="Complete",VLOOKUP($B512,'2C.Report TOS PostCall'!$B$2:$U$842,16,FALSE)," ")</f>
        <v xml:space="preserve"> </v>
      </c>
      <c r="AE512" s="140" t="str">
        <f>IF($N512="Complete",VLOOKUP($B512,'2C.Report TOS PostCall'!$B$2:$U$842,15,FALSE)," ")</f>
        <v xml:space="preserve"> </v>
      </c>
      <c r="AF512" s="140" t="str">
        <f>IF($N512="Complete",VLOOKUP($B512,'2C.Report TOS PostCall'!$B$2:$U$842,17,FALSE)," ")</f>
        <v xml:space="preserve"> </v>
      </c>
    </row>
    <row r="513" spans="1:32">
      <c r="A513" s="18">
        <v>502</v>
      </c>
      <c r="B513" s="19"/>
      <c r="C513" s="19"/>
      <c r="D513" s="19"/>
      <c r="E513" s="22"/>
      <c r="F513" s="20"/>
      <c r="G513" s="20"/>
      <c r="H513" s="22"/>
      <c r="I513" s="20"/>
      <c r="J513" s="32"/>
      <c r="K513" s="32"/>
      <c r="L513" s="32"/>
      <c r="M513" s="22"/>
      <c r="N513" s="62"/>
      <c r="O513" s="140" t="str">
        <f>IF($N513="Complete",IF(NOT(ISBLANK(J513)),VLOOKUP(J513,'2D.Report SMS TYN'!$D$5:$J$1005,7,FALSE),""),"")</f>
        <v/>
      </c>
      <c r="P513" s="140" t="str">
        <f>IF($N513="Complete",IF(NOT(ISBLANK(K513)),VLOOKUP(K513,'2D.Report SMS TYN'!$D$5:$J$1005,7,FALSE),""),"")</f>
        <v/>
      </c>
      <c r="Q513" s="140" t="str">
        <f>IF($N513="Complete",IF(NOT(ISBLANK(L513)),VLOOKUP(L513,'2D.Report SMS TYN'!$D$5:$J$1005,7,FALSE),""),"")</f>
        <v/>
      </c>
      <c r="R513" s="140" t="str">
        <f>IF(N513="Complete",IF(COUNTIF($J$12:$J513,$J513)+COUNTIF($K$12:$K513,$J513)+COUNTIF($L$12:$L513,$J513)&gt;1,"Data Duplicate",""),"")</f>
        <v/>
      </c>
      <c r="S513" s="140" t="str">
        <f>IF($N513="Complete",VLOOKUP($B513,'2C.Report TOS PostCall'!$B$2:$U$842,2,FALSE)," ")</f>
        <v xml:space="preserve"> </v>
      </c>
      <c r="T513" s="140" t="str">
        <f>IF($N513="Complete",VLOOKUP($B513,'2C.Report TOS PostCall'!$B$2:$U$842,4,FALSE)," ")</f>
        <v xml:space="preserve"> </v>
      </c>
      <c r="U513" s="140" t="str">
        <f>IF($N513="Complete",VLOOKUP($B513,'2C.Report TOS PostCall'!$B$2:$U$842,7,FALSE)," ")</f>
        <v xml:space="preserve"> </v>
      </c>
      <c r="V513" s="140" t="str">
        <f>IF($N513="Complete",VLOOKUP($B513,'2C.Report TOS PostCall'!$B$2:$U$842,5,FALSE)," ")</f>
        <v xml:space="preserve"> </v>
      </c>
      <c r="W513" s="140" t="str">
        <f>IF($N513="Complete",VLOOKUP($B513,'2C.Report TOS PostCall'!$B$2:$U$842,6,FALSE)," ")</f>
        <v xml:space="preserve"> </v>
      </c>
      <c r="X513" s="140" t="str">
        <f>IF($N513="Complete",VLOOKUP($B513,'2C.Report TOS PostCall'!$B$2:$U$842,8,FALSE)," ")</f>
        <v xml:space="preserve"> </v>
      </c>
      <c r="Y513" s="140" t="str">
        <f>IF($N513="Complete",VLOOKUP($B513,'2C.Report TOS PostCall'!$B$2:$U$842,9,FALSE)," ")</f>
        <v xml:space="preserve"> </v>
      </c>
      <c r="Z513" s="140" t="str">
        <f>IF($N513="Complete",VLOOKUP($B513,'2C.Report TOS PostCall'!$B$2:$U$842,11,FALSE)," ")</f>
        <v xml:space="preserve"> </v>
      </c>
      <c r="AA513" s="140" t="str">
        <f>IF($N513="Complete",VLOOKUP($B513,'2C.Report TOS PostCall'!$B$2:$U$842,12,FALSE)," ")</f>
        <v xml:space="preserve"> </v>
      </c>
      <c r="AB513" s="140" t="str">
        <f>IF($N513="Complete",VLOOKUP($B513,'2C.Report TOS PostCall'!$B$2:$U$842,13,FALSE)," ")</f>
        <v xml:space="preserve"> </v>
      </c>
      <c r="AC513" s="140" t="str">
        <f>IF($N513="Complete",VLOOKUP($B513,'2C.Report TOS PostCall'!$B$2:$U$842,14,FALSE)," ")</f>
        <v xml:space="preserve"> </v>
      </c>
      <c r="AD513" s="140" t="str">
        <f>IF($N513="Complete",VLOOKUP($B513,'2C.Report TOS PostCall'!$B$2:$U$842,16,FALSE)," ")</f>
        <v xml:space="preserve"> </v>
      </c>
      <c r="AE513" s="140" t="str">
        <f>IF($N513="Complete",VLOOKUP($B513,'2C.Report TOS PostCall'!$B$2:$U$842,15,FALSE)," ")</f>
        <v xml:space="preserve"> </v>
      </c>
      <c r="AF513" s="140" t="str">
        <f>IF($N513="Complete",VLOOKUP($B513,'2C.Report TOS PostCall'!$B$2:$U$842,17,FALSE)," ")</f>
        <v xml:space="preserve"> </v>
      </c>
    </row>
    <row r="514" spans="1:32">
      <c r="A514" s="18">
        <v>503</v>
      </c>
      <c r="B514" s="19"/>
      <c r="C514" s="19"/>
      <c r="D514" s="19"/>
      <c r="E514" s="22"/>
      <c r="F514" s="20"/>
      <c r="G514" s="20"/>
      <c r="H514" s="22"/>
      <c r="I514" s="20"/>
      <c r="J514" s="32"/>
      <c r="K514" s="32"/>
      <c r="L514" s="32"/>
      <c r="M514" s="22"/>
      <c r="N514" s="62"/>
      <c r="O514" s="140" t="str">
        <f>IF($N514="Complete",IF(NOT(ISBLANK(J514)),VLOOKUP(J514,'2D.Report SMS TYN'!$D$5:$J$1005,7,FALSE),""),"")</f>
        <v/>
      </c>
      <c r="P514" s="140" t="str">
        <f>IF($N514="Complete",IF(NOT(ISBLANK(K514)),VLOOKUP(K514,'2D.Report SMS TYN'!$D$5:$J$1005,7,FALSE),""),"")</f>
        <v/>
      </c>
      <c r="Q514" s="140" t="str">
        <f>IF($N514="Complete",IF(NOT(ISBLANK(L514)),VLOOKUP(L514,'2D.Report SMS TYN'!$D$5:$J$1005,7,FALSE),""),"")</f>
        <v/>
      </c>
      <c r="R514" s="140" t="str">
        <f>IF(N514="Complete",IF(COUNTIF($J$12:$J514,$J514)+COUNTIF($K$12:$K514,$J514)+COUNTIF($L$12:$L514,$J514)&gt;1,"Data Duplicate",""),"")</f>
        <v/>
      </c>
      <c r="S514" s="140" t="str">
        <f>IF($N514="Complete",VLOOKUP($B514,'2C.Report TOS PostCall'!$B$2:$U$842,2,FALSE)," ")</f>
        <v xml:space="preserve"> </v>
      </c>
      <c r="T514" s="140" t="str">
        <f>IF($N514="Complete",VLOOKUP($B514,'2C.Report TOS PostCall'!$B$2:$U$842,4,FALSE)," ")</f>
        <v xml:space="preserve"> </v>
      </c>
      <c r="U514" s="140" t="str">
        <f>IF($N514="Complete",VLOOKUP($B514,'2C.Report TOS PostCall'!$B$2:$U$842,7,FALSE)," ")</f>
        <v xml:space="preserve"> </v>
      </c>
      <c r="V514" s="140" t="str">
        <f>IF($N514="Complete",VLOOKUP($B514,'2C.Report TOS PostCall'!$B$2:$U$842,5,FALSE)," ")</f>
        <v xml:space="preserve"> </v>
      </c>
      <c r="W514" s="140" t="str">
        <f>IF($N514="Complete",VLOOKUP($B514,'2C.Report TOS PostCall'!$B$2:$U$842,6,FALSE)," ")</f>
        <v xml:space="preserve"> </v>
      </c>
      <c r="X514" s="140" t="str">
        <f>IF($N514="Complete",VLOOKUP($B514,'2C.Report TOS PostCall'!$B$2:$U$842,8,FALSE)," ")</f>
        <v xml:space="preserve"> </v>
      </c>
      <c r="Y514" s="140" t="str">
        <f>IF($N514="Complete",VLOOKUP($B514,'2C.Report TOS PostCall'!$B$2:$U$842,9,FALSE)," ")</f>
        <v xml:space="preserve"> </v>
      </c>
      <c r="Z514" s="140" t="str">
        <f>IF($N514="Complete",VLOOKUP($B514,'2C.Report TOS PostCall'!$B$2:$U$842,11,FALSE)," ")</f>
        <v xml:space="preserve"> </v>
      </c>
      <c r="AA514" s="140" t="str">
        <f>IF($N514="Complete",VLOOKUP($B514,'2C.Report TOS PostCall'!$B$2:$U$842,12,FALSE)," ")</f>
        <v xml:space="preserve"> </v>
      </c>
      <c r="AB514" s="140" t="str">
        <f>IF($N514="Complete",VLOOKUP($B514,'2C.Report TOS PostCall'!$B$2:$U$842,13,FALSE)," ")</f>
        <v xml:space="preserve"> </v>
      </c>
      <c r="AC514" s="140" t="str">
        <f>IF($N514="Complete",VLOOKUP($B514,'2C.Report TOS PostCall'!$B$2:$U$842,14,FALSE)," ")</f>
        <v xml:space="preserve"> </v>
      </c>
      <c r="AD514" s="140" t="str">
        <f>IF($N514="Complete",VLOOKUP($B514,'2C.Report TOS PostCall'!$B$2:$U$842,16,FALSE)," ")</f>
        <v xml:space="preserve"> </v>
      </c>
      <c r="AE514" s="140" t="str">
        <f>IF($N514="Complete",VLOOKUP($B514,'2C.Report TOS PostCall'!$B$2:$U$842,15,FALSE)," ")</f>
        <v xml:space="preserve"> </v>
      </c>
      <c r="AF514" s="140" t="str">
        <f>IF($N514="Complete",VLOOKUP($B514,'2C.Report TOS PostCall'!$B$2:$U$842,17,FALSE)," ")</f>
        <v xml:space="preserve"> </v>
      </c>
    </row>
    <row r="515" spans="1:32">
      <c r="A515" s="18">
        <v>504</v>
      </c>
      <c r="B515" s="19"/>
      <c r="C515" s="19"/>
      <c r="D515" s="19"/>
      <c r="E515" s="22"/>
      <c r="F515" s="20"/>
      <c r="G515" s="20"/>
      <c r="H515" s="22"/>
      <c r="I515" s="20"/>
      <c r="J515" s="32"/>
      <c r="K515" s="32"/>
      <c r="L515" s="32"/>
      <c r="M515" s="22"/>
      <c r="N515" s="62"/>
      <c r="O515" s="140" t="str">
        <f>IF($N515="Complete",IF(NOT(ISBLANK(J515)),VLOOKUP(J515,'2D.Report SMS TYN'!$D$5:$J$1005,7,FALSE),""),"")</f>
        <v/>
      </c>
      <c r="P515" s="140" t="str">
        <f>IF($N515="Complete",IF(NOT(ISBLANK(K515)),VLOOKUP(K515,'2D.Report SMS TYN'!$D$5:$J$1005,7,FALSE),""),"")</f>
        <v/>
      </c>
      <c r="Q515" s="140" t="str">
        <f>IF($N515="Complete",IF(NOT(ISBLANK(L515)),VLOOKUP(L515,'2D.Report SMS TYN'!$D$5:$J$1005,7,FALSE),""),"")</f>
        <v/>
      </c>
      <c r="R515" s="140" t="str">
        <f>IF(N515="Complete",IF(COUNTIF($J$12:$J515,$J515)+COUNTIF($K$12:$K515,$J515)+COUNTIF($L$12:$L515,$J515)&gt;1,"Data Duplicate",""),"")</f>
        <v/>
      </c>
      <c r="S515" s="140" t="str">
        <f>IF($N515="Complete",VLOOKUP($B515,'2C.Report TOS PostCall'!$B$2:$U$842,2,FALSE)," ")</f>
        <v xml:space="preserve"> </v>
      </c>
      <c r="T515" s="140" t="str">
        <f>IF($N515="Complete",VLOOKUP($B515,'2C.Report TOS PostCall'!$B$2:$U$842,4,FALSE)," ")</f>
        <v xml:space="preserve"> </v>
      </c>
      <c r="U515" s="140" t="str">
        <f>IF($N515="Complete",VLOOKUP($B515,'2C.Report TOS PostCall'!$B$2:$U$842,7,FALSE)," ")</f>
        <v xml:space="preserve"> </v>
      </c>
      <c r="V515" s="140" t="str">
        <f>IF($N515="Complete",VLOOKUP($B515,'2C.Report TOS PostCall'!$B$2:$U$842,5,FALSE)," ")</f>
        <v xml:space="preserve"> </v>
      </c>
      <c r="W515" s="140" t="str">
        <f>IF($N515="Complete",VLOOKUP($B515,'2C.Report TOS PostCall'!$B$2:$U$842,6,FALSE)," ")</f>
        <v xml:space="preserve"> </v>
      </c>
      <c r="X515" s="140" t="str">
        <f>IF($N515="Complete",VLOOKUP($B515,'2C.Report TOS PostCall'!$B$2:$U$842,8,FALSE)," ")</f>
        <v xml:space="preserve"> </v>
      </c>
      <c r="Y515" s="140" t="str">
        <f>IF($N515="Complete",VLOOKUP($B515,'2C.Report TOS PostCall'!$B$2:$U$842,9,FALSE)," ")</f>
        <v xml:space="preserve"> </v>
      </c>
      <c r="Z515" s="140" t="str">
        <f>IF($N515="Complete",VLOOKUP($B515,'2C.Report TOS PostCall'!$B$2:$U$842,11,FALSE)," ")</f>
        <v xml:space="preserve"> </v>
      </c>
      <c r="AA515" s="140" t="str">
        <f>IF($N515="Complete",VLOOKUP($B515,'2C.Report TOS PostCall'!$B$2:$U$842,12,FALSE)," ")</f>
        <v xml:space="preserve"> </v>
      </c>
      <c r="AB515" s="140" t="str">
        <f>IF($N515="Complete",VLOOKUP($B515,'2C.Report TOS PostCall'!$B$2:$U$842,13,FALSE)," ")</f>
        <v xml:space="preserve"> </v>
      </c>
      <c r="AC515" s="140" t="str">
        <f>IF($N515="Complete",VLOOKUP($B515,'2C.Report TOS PostCall'!$B$2:$U$842,14,FALSE)," ")</f>
        <v xml:space="preserve"> </v>
      </c>
      <c r="AD515" s="140" t="str">
        <f>IF($N515="Complete",VLOOKUP($B515,'2C.Report TOS PostCall'!$B$2:$U$842,16,FALSE)," ")</f>
        <v xml:space="preserve"> </v>
      </c>
      <c r="AE515" s="140" t="str">
        <f>IF($N515="Complete",VLOOKUP($B515,'2C.Report TOS PostCall'!$B$2:$U$842,15,FALSE)," ")</f>
        <v xml:space="preserve"> </v>
      </c>
      <c r="AF515" s="140" t="str">
        <f>IF($N515="Complete",VLOOKUP($B515,'2C.Report TOS PostCall'!$B$2:$U$842,17,FALSE)," ")</f>
        <v xml:space="preserve"> </v>
      </c>
    </row>
    <row r="516" spans="1:32">
      <c r="A516" s="18">
        <v>505</v>
      </c>
      <c r="B516" s="19"/>
      <c r="C516" s="19"/>
      <c r="D516" s="19"/>
      <c r="E516" s="22"/>
      <c r="F516" s="20"/>
      <c r="G516" s="20"/>
      <c r="H516" s="22"/>
      <c r="I516" s="20"/>
      <c r="J516" s="32"/>
      <c r="K516" s="32"/>
      <c r="L516" s="32"/>
      <c r="M516" s="22"/>
      <c r="N516" s="62"/>
      <c r="O516" s="140" t="str">
        <f>IF($N516="Complete",IF(NOT(ISBLANK(J516)),VLOOKUP(J516,'2D.Report SMS TYN'!$D$5:$J$1005,7,FALSE),""),"")</f>
        <v/>
      </c>
      <c r="P516" s="140" t="str">
        <f>IF($N516="Complete",IF(NOT(ISBLANK(K516)),VLOOKUP(K516,'2D.Report SMS TYN'!$D$5:$J$1005,7,FALSE),""),"")</f>
        <v/>
      </c>
      <c r="Q516" s="140" t="str">
        <f>IF($N516="Complete",IF(NOT(ISBLANK(L516)),VLOOKUP(L516,'2D.Report SMS TYN'!$D$5:$J$1005,7,FALSE),""),"")</f>
        <v/>
      </c>
      <c r="R516" s="140" t="str">
        <f>IF(N516="Complete",IF(COUNTIF($J$12:$J516,$J516)+COUNTIF($K$12:$K516,$J516)+COUNTIF($L$12:$L516,$J516)&gt;1,"Data Duplicate",""),"")</f>
        <v/>
      </c>
      <c r="S516" s="140" t="str">
        <f>IF($N516="Complete",VLOOKUP($B516,'2C.Report TOS PostCall'!$B$2:$U$842,2,FALSE)," ")</f>
        <v xml:space="preserve"> </v>
      </c>
      <c r="T516" s="140" t="str">
        <f>IF($N516="Complete",VLOOKUP($B516,'2C.Report TOS PostCall'!$B$2:$U$842,4,FALSE)," ")</f>
        <v xml:space="preserve"> </v>
      </c>
      <c r="U516" s="140" t="str">
        <f>IF($N516="Complete",VLOOKUP($B516,'2C.Report TOS PostCall'!$B$2:$U$842,7,FALSE)," ")</f>
        <v xml:space="preserve"> </v>
      </c>
      <c r="V516" s="140" t="str">
        <f>IF($N516="Complete",VLOOKUP($B516,'2C.Report TOS PostCall'!$B$2:$U$842,5,FALSE)," ")</f>
        <v xml:space="preserve"> </v>
      </c>
      <c r="W516" s="140" t="str">
        <f>IF($N516="Complete",VLOOKUP($B516,'2C.Report TOS PostCall'!$B$2:$U$842,6,FALSE)," ")</f>
        <v xml:space="preserve"> </v>
      </c>
      <c r="X516" s="140" t="str">
        <f>IF($N516="Complete",VLOOKUP($B516,'2C.Report TOS PostCall'!$B$2:$U$842,8,FALSE)," ")</f>
        <v xml:space="preserve"> </v>
      </c>
      <c r="Y516" s="140" t="str">
        <f>IF($N516="Complete",VLOOKUP($B516,'2C.Report TOS PostCall'!$B$2:$U$842,9,FALSE)," ")</f>
        <v xml:space="preserve"> </v>
      </c>
      <c r="Z516" s="140" t="str">
        <f>IF($N516="Complete",VLOOKUP($B516,'2C.Report TOS PostCall'!$B$2:$U$842,11,FALSE)," ")</f>
        <v xml:space="preserve"> </v>
      </c>
      <c r="AA516" s="140" t="str">
        <f>IF($N516="Complete",VLOOKUP($B516,'2C.Report TOS PostCall'!$B$2:$U$842,12,FALSE)," ")</f>
        <v xml:space="preserve"> </v>
      </c>
      <c r="AB516" s="140" t="str">
        <f>IF($N516="Complete",VLOOKUP($B516,'2C.Report TOS PostCall'!$B$2:$U$842,13,FALSE)," ")</f>
        <v xml:space="preserve"> </v>
      </c>
      <c r="AC516" s="140" t="str">
        <f>IF($N516="Complete",VLOOKUP($B516,'2C.Report TOS PostCall'!$B$2:$U$842,14,FALSE)," ")</f>
        <v xml:space="preserve"> </v>
      </c>
      <c r="AD516" s="140" t="str">
        <f>IF($N516="Complete",VLOOKUP($B516,'2C.Report TOS PostCall'!$B$2:$U$842,16,FALSE)," ")</f>
        <v xml:space="preserve"> </v>
      </c>
      <c r="AE516" s="140" t="str">
        <f>IF($N516="Complete",VLOOKUP($B516,'2C.Report TOS PostCall'!$B$2:$U$842,15,FALSE)," ")</f>
        <v xml:space="preserve"> </v>
      </c>
      <c r="AF516" s="140" t="str">
        <f>IF($N516="Complete",VLOOKUP($B516,'2C.Report TOS PostCall'!$B$2:$U$842,17,FALSE)," ")</f>
        <v xml:space="preserve"> </v>
      </c>
    </row>
    <row r="517" spans="1:32">
      <c r="A517" s="18">
        <v>506</v>
      </c>
      <c r="B517" s="19"/>
      <c r="C517" s="19"/>
      <c r="D517" s="19"/>
      <c r="E517" s="22"/>
      <c r="F517" s="20"/>
      <c r="G517" s="20"/>
      <c r="H517" s="22"/>
      <c r="I517" s="20"/>
      <c r="J517" s="32"/>
      <c r="K517" s="32"/>
      <c r="L517" s="32"/>
      <c r="M517" s="22"/>
      <c r="N517" s="62"/>
      <c r="O517" s="140" t="str">
        <f>IF($N517="Complete",IF(NOT(ISBLANK(J517)),VLOOKUP(J517,'2D.Report SMS TYN'!$D$5:$J$1005,7,FALSE),""),"")</f>
        <v/>
      </c>
      <c r="P517" s="140" t="str">
        <f>IF($N517="Complete",IF(NOT(ISBLANK(K517)),VLOOKUP(K517,'2D.Report SMS TYN'!$D$5:$J$1005,7,FALSE),""),"")</f>
        <v/>
      </c>
      <c r="Q517" s="140" t="str">
        <f>IF($N517="Complete",IF(NOT(ISBLANK(L517)),VLOOKUP(L517,'2D.Report SMS TYN'!$D$5:$J$1005,7,FALSE),""),"")</f>
        <v/>
      </c>
      <c r="R517" s="140" t="str">
        <f>IF(N517="Complete",IF(COUNTIF($J$12:$J517,$J517)+COUNTIF($K$12:$K517,$J517)+COUNTIF($L$12:$L517,$J517)&gt;1,"Data Duplicate",""),"")</f>
        <v/>
      </c>
      <c r="S517" s="140" t="str">
        <f>IF($N517="Complete",VLOOKUP($B517,'2C.Report TOS PostCall'!$B$2:$U$842,2,FALSE)," ")</f>
        <v xml:space="preserve"> </v>
      </c>
      <c r="T517" s="140" t="str">
        <f>IF($N517="Complete",VLOOKUP($B517,'2C.Report TOS PostCall'!$B$2:$U$842,4,FALSE)," ")</f>
        <v xml:space="preserve"> </v>
      </c>
      <c r="U517" s="140" t="str">
        <f>IF($N517="Complete",VLOOKUP($B517,'2C.Report TOS PostCall'!$B$2:$U$842,7,FALSE)," ")</f>
        <v xml:space="preserve"> </v>
      </c>
      <c r="V517" s="140" t="str">
        <f>IF($N517="Complete",VLOOKUP($B517,'2C.Report TOS PostCall'!$B$2:$U$842,5,FALSE)," ")</f>
        <v xml:space="preserve"> </v>
      </c>
      <c r="W517" s="140" t="str">
        <f>IF($N517="Complete",VLOOKUP($B517,'2C.Report TOS PostCall'!$B$2:$U$842,6,FALSE)," ")</f>
        <v xml:space="preserve"> </v>
      </c>
      <c r="X517" s="140" t="str">
        <f>IF($N517="Complete",VLOOKUP($B517,'2C.Report TOS PostCall'!$B$2:$U$842,8,FALSE)," ")</f>
        <v xml:space="preserve"> </v>
      </c>
      <c r="Y517" s="140" t="str">
        <f>IF($N517="Complete",VLOOKUP($B517,'2C.Report TOS PostCall'!$B$2:$U$842,9,FALSE)," ")</f>
        <v xml:space="preserve"> </v>
      </c>
      <c r="Z517" s="140" t="str">
        <f>IF($N517="Complete",VLOOKUP($B517,'2C.Report TOS PostCall'!$B$2:$U$842,11,FALSE)," ")</f>
        <v xml:space="preserve"> </v>
      </c>
      <c r="AA517" s="140" t="str">
        <f>IF($N517="Complete",VLOOKUP($B517,'2C.Report TOS PostCall'!$B$2:$U$842,12,FALSE)," ")</f>
        <v xml:space="preserve"> </v>
      </c>
      <c r="AB517" s="140" t="str">
        <f>IF($N517="Complete",VLOOKUP($B517,'2C.Report TOS PostCall'!$B$2:$U$842,13,FALSE)," ")</f>
        <v xml:space="preserve"> </v>
      </c>
      <c r="AC517" s="140" t="str">
        <f>IF($N517="Complete",VLOOKUP($B517,'2C.Report TOS PostCall'!$B$2:$U$842,14,FALSE)," ")</f>
        <v xml:space="preserve"> </v>
      </c>
      <c r="AD517" s="140" t="str">
        <f>IF($N517="Complete",VLOOKUP($B517,'2C.Report TOS PostCall'!$B$2:$U$842,16,FALSE)," ")</f>
        <v xml:space="preserve"> </v>
      </c>
      <c r="AE517" s="140" t="str">
        <f>IF($N517="Complete",VLOOKUP($B517,'2C.Report TOS PostCall'!$B$2:$U$842,15,FALSE)," ")</f>
        <v xml:space="preserve"> </v>
      </c>
      <c r="AF517" s="140" t="str">
        <f>IF($N517="Complete",VLOOKUP($B517,'2C.Report TOS PostCall'!$B$2:$U$842,17,FALSE)," ")</f>
        <v xml:space="preserve"> </v>
      </c>
    </row>
    <row r="518" spans="1:32">
      <c r="A518" s="18">
        <v>507</v>
      </c>
      <c r="B518" s="19"/>
      <c r="C518" s="19"/>
      <c r="D518" s="19"/>
      <c r="E518" s="22"/>
      <c r="F518" s="20"/>
      <c r="G518" s="20"/>
      <c r="H518" s="22"/>
      <c r="I518" s="20"/>
      <c r="J518" s="32"/>
      <c r="K518" s="32"/>
      <c r="L518" s="32"/>
      <c r="M518" s="22"/>
      <c r="N518" s="62"/>
      <c r="O518" s="140" t="str">
        <f>IF($N518="Complete",IF(NOT(ISBLANK(J518)),VLOOKUP(J518,'2D.Report SMS TYN'!$D$5:$J$1005,7,FALSE),""),"")</f>
        <v/>
      </c>
      <c r="P518" s="140" t="str">
        <f>IF($N518="Complete",IF(NOT(ISBLANK(K518)),VLOOKUP(K518,'2D.Report SMS TYN'!$D$5:$J$1005,7,FALSE),""),"")</f>
        <v/>
      </c>
      <c r="Q518" s="140" t="str">
        <f>IF($N518="Complete",IF(NOT(ISBLANK(L518)),VLOOKUP(L518,'2D.Report SMS TYN'!$D$5:$J$1005,7,FALSE),""),"")</f>
        <v/>
      </c>
      <c r="R518" s="140" t="str">
        <f>IF(N518="Complete",IF(COUNTIF($J$12:$J518,$J518)+COUNTIF($K$12:$K518,$J518)+COUNTIF($L$12:$L518,$J518)&gt;1,"Data Duplicate",""),"")</f>
        <v/>
      </c>
      <c r="S518" s="140" t="str">
        <f>IF($N518="Complete",VLOOKUP($B518,'2C.Report TOS PostCall'!$B$2:$U$842,2,FALSE)," ")</f>
        <v xml:space="preserve"> </v>
      </c>
      <c r="T518" s="140" t="str">
        <f>IF($N518="Complete",VLOOKUP($B518,'2C.Report TOS PostCall'!$B$2:$U$842,4,FALSE)," ")</f>
        <v xml:space="preserve"> </v>
      </c>
      <c r="U518" s="140" t="str">
        <f>IF($N518="Complete",VLOOKUP($B518,'2C.Report TOS PostCall'!$B$2:$U$842,7,FALSE)," ")</f>
        <v xml:space="preserve"> </v>
      </c>
      <c r="V518" s="140" t="str">
        <f>IF($N518="Complete",VLOOKUP($B518,'2C.Report TOS PostCall'!$B$2:$U$842,5,FALSE)," ")</f>
        <v xml:space="preserve"> </v>
      </c>
      <c r="W518" s="140" t="str">
        <f>IF($N518="Complete",VLOOKUP($B518,'2C.Report TOS PostCall'!$B$2:$U$842,6,FALSE)," ")</f>
        <v xml:space="preserve"> </v>
      </c>
      <c r="X518" s="140" t="str">
        <f>IF($N518="Complete",VLOOKUP($B518,'2C.Report TOS PostCall'!$B$2:$U$842,8,FALSE)," ")</f>
        <v xml:space="preserve"> </v>
      </c>
      <c r="Y518" s="140" t="str">
        <f>IF($N518="Complete",VLOOKUP($B518,'2C.Report TOS PostCall'!$B$2:$U$842,9,FALSE)," ")</f>
        <v xml:space="preserve"> </v>
      </c>
      <c r="Z518" s="140" t="str">
        <f>IF($N518="Complete",VLOOKUP($B518,'2C.Report TOS PostCall'!$B$2:$U$842,11,FALSE)," ")</f>
        <v xml:space="preserve"> </v>
      </c>
      <c r="AA518" s="140" t="str">
        <f>IF($N518="Complete",VLOOKUP($B518,'2C.Report TOS PostCall'!$B$2:$U$842,12,FALSE)," ")</f>
        <v xml:space="preserve"> </v>
      </c>
      <c r="AB518" s="140" t="str">
        <f>IF($N518="Complete",VLOOKUP($B518,'2C.Report TOS PostCall'!$B$2:$U$842,13,FALSE)," ")</f>
        <v xml:space="preserve"> </v>
      </c>
      <c r="AC518" s="140" t="str">
        <f>IF($N518="Complete",VLOOKUP($B518,'2C.Report TOS PostCall'!$B$2:$U$842,14,FALSE)," ")</f>
        <v xml:space="preserve"> </v>
      </c>
      <c r="AD518" s="140" t="str">
        <f>IF($N518="Complete",VLOOKUP($B518,'2C.Report TOS PostCall'!$B$2:$U$842,16,FALSE)," ")</f>
        <v xml:space="preserve"> </v>
      </c>
      <c r="AE518" s="140" t="str">
        <f>IF($N518="Complete",VLOOKUP($B518,'2C.Report TOS PostCall'!$B$2:$U$842,15,FALSE)," ")</f>
        <v xml:space="preserve"> </v>
      </c>
      <c r="AF518" s="140" t="str">
        <f>IF($N518="Complete",VLOOKUP($B518,'2C.Report TOS PostCall'!$B$2:$U$842,17,FALSE)," ")</f>
        <v xml:space="preserve"> </v>
      </c>
    </row>
    <row r="519" spans="1:32">
      <c r="A519" s="18">
        <v>508</v>
      </c>
      <c r="B519" s="19"/>
      <c r="C519" s="19"/>
      <c r="D519" s="19"/>
      <c r="E519" s="22"/>
      <c r="F519" s="20"/>
      <c r="G519" s="20"/>
      <c r="H519" s="22"/>
      <c r="I519" s="20"/>
      <c r="J519" s="32"/>
      <c r="K519" s="32"/>
      <c r="L519" s="32"/>
      <c r="M519" s="22"/>
      <c r="N519" s="62"/>
      <c r="O519" s="140" t="str">
        <f>IF($N519="Complete",IF(NOT(ISBLANK(J519)),VLOOKUP(J519,'2D.Report SMS TYN'!$D$5:$J$1005,7,FALSE),""),"")</f>
        <v/>
      </c>
      <c r="P519" s="140" t="str">
        <f>IF($N519="Complete",IF(NOT(ISBLANK(K519)),VLOOKUP(K519,'2D.Report SMS TYN'!$D$5:$J$1005,7,FALSE),""),"")</f>
        <v/>
      </c>
      <c r="Q519" s="140" t="str">
        <f>IF($N519="Complete",IF(NOT(ISBLANK(L519)),VLOOKUP(L519,'2D.Report SMS TYN'!$D$5:$J$1005,7,FALSE),""),"")</f>
        <v/>
      </c>
      <c r="R519" s="140" t="str">
        <f>IF(N519="Complete",IF(COUNTIF($J$12:$J519,$J519)+COUNTIF($K$12:$K519,$J519)+COUNTIF($L$12:$L519,$J519)&gt;1,"Data Duplicate",""),"")</f>
        <v/>
      </c>
      <c r="S519" s="140" t="str">
        <f>IF($N519="Complete",VLOOKUP($B519,'2C.Report TOS PostCall'!$B$2:$U$842,2,FALSE)," ")</f>
        <v xml:space="preserve"> </v>
      </c>
      <c r="T519" s="140" t="str">
        <f>IF($N519="Complete",VLOOKUP($B519,'2C.Report TOS PostCall'!$B$2:$U$842,4,FALSE)," ")</f>
        <v xml:space="preserve"> </v>
      </c>
      <c r="U519" s="140" t="str">
        <f>IF($N519="Complete",VLOOKUP($B519,'2C.Report TOS PostCall'!$B$2:$U$842,7,FALSE)," ")</f>
        <v xml:space="preserve"> </v>
      </c>
      <c r="V519" s="140" t="str">
        <f>IF($N519="Complete",VLOOKUP($B519,'2C.Report TOS PostCall'!$B$2:$U$842,5,FALSE)," ")</f>
        <v xml:space="preserve"> </v>
      </c>
      <c r="W519" s="140" t="str">
        <f>IF($N519="Complete",VLOOKUP($B519,'2C.Report TOS PostCall'!$B$2:$U$842,6,FALSE)," ")</f>
        <v xml:space="preserve"> </v>
      </c>
      <c r="X519" s="140" t="str">
        <f>IF($N519="Complete",VLOOKUP($B519,'2C.Report TOS PostCall'!$B$2:$U$842,8,FALSE)," ")</f>
        <v xml:space="preserve"> </v>
      </c>
      <c r="Y519" s="140" t="str">
        <f>IF($N519="Complete",VLOOKUP($B519,'2C.Report TOS PostCall'!$B$2:$U$842,9,FALSE)," ")</f>
        <v xml:space="preserve"> </v>
      </c>
      <c r="Z519" s="140" t="str">
        <f>IF($N519="Complete",VLOOKUP($B519,'2C.Report TOS PostCall'!$B$2:$U$842,11,FALSE)," ")</f>
        <v xml:space="preserve"> </v>
      </c>
      <c r="AA519" s="140" t="str">
        <f>IF($N519="Complete",VLOOKUP($B519,'2C.Report TOS PostCall'!$B$2:$U$842,12,FALSE)," ")</f>
        <v xml:space="preserve"> </v>
      </c>
      <c r="AB519" s="140" t="str">
        <f>IF($N519="Complete",VLOOKUP($B519,'2C.Report TOS PostCall'!$B$2:$U$842,13,FALSE)," ")</f>
        <v xml:space="preserve"> </v>
      </c>
      <c r="AC519" s="140" t="str">
        <f>IF($N519="Complete",VLOOKUP($B519,'2C.Report TOS PostCall'!$B$2:$U$842,14,FALSE)," ")</f>
        <v xml:space="preserve"> </v>
      </c>
      <c r="AD519" s="140" t="str">
        <f>IF($N519="Complete",VLOOKUP($B519,'2C.Report TOS PostCall'!$B$2:$U$842,16,FALSE)," ")</f>
        <v xml:space="preserve"> </v>
      </c>
      <c r="AE519" s="140" t="str">
        <f>IF($N519="Complete",VLOOKUP($B519,'2C.Report TOS PostCall'!$B$2:$U$842,15,FALSE)," ")</f>
        <v xml:space="preserve"> </v>
      </c>
      <c r="AF519" s="140" t="str">
        <f>IF($N519="Complete",VLOOKUP($B519,'2C.Report TOS PostCall'!$B$2:$U$842,17,FALSE)," ")</f>
        <v xml:space="preserve"> </v>
      </c>
    </row>
    <row r="520" spans="1:32">
      <c r="A520" s="18">
        <v>509</v>
      </c>
      <c r="B520" s="19"/>
      <c r="C520" s="19"/>
      <c r="D520" s="19"/>
      <c r="E520" s="22"/>
      <c r="F520" s="20"/>
      <c r="G520" s="20"/>
      <c r="H520" s="22"/>
      <c r="I520" s="20"/>
      <c r="J520" s="32"/>
      <c r="K520" s="32"/>
      <c r="L520" s="32"/>
      <c r="M520" s="22"/>
      <c r="N520" s="62"/>
      <c r="O520" s="140" t="str">
        <f>IF($N520="Complete",IF(NOT(ISBLANK(J520)),VLOOKUP(J520,'2D.Report SMS TYN'!$D$5:$J$1005,7,FALSE),""),"")</f>
        <v/>
      </c>
      <c r="P520" s="140" t="str">
        <f>IF($N520="Complete",IF(NOT(ISBLANK(K520)),VLOOKUP(K520,'2D.Report SMS TYN'!$D$5:$J$1005,7,FALSE),""),"")</f>
        <v/>
      </c>
      <c r="Q520" s="140" t="str">
        <f>IF($N520="Complete",IF(NOT(ISBLANK(L520)),VLOOKUP(L520,'2D.Report SMS TYN'!$D$5:$J$1005,7,FALSE),""),"")</f>
        <v/>
      </c>
      <c r="R520" s="140" t="str">
        <f>IF(N520="Complete",IF(COUNTIF($J$12:$J520,$J520)+COUNTIF($K$12:$K520,$J520)+COUNTIF($L$12:$L520,$J520)&gt;1,"Data Duplicate",""),"")</f>
        <v/>
      </c>
      <c r="S520" s="140" t="str">
        <f>IF($N520="Complete",VLOOKUP($B520,'2C.Report TOS PostCall'!$B$2:$U$842,2,FALSE)," ")</f>
        <v xml:space="preserve"> </v>
      </c>
      <c r="T520" s="140" t="str">
        <f>IF($N520="Complete",VLOOKUP($B520,'2C.Report TOS PostCall'!$B$2:$U$842,4,FALSE)," ")</f>
        <v xml:space="preserve"> </v>
      </c>
      <c r="U520" s="140" t="str">
        <f>IF($N520="Complete",VLOOKUP($B520,'2C.Report TOS PostCall'!$B$2:$U$842,7,FALSE)," ")</f>
        <v xml:space="preserve"> </v>
      </c>
      <c r="V520" s="140" t="str">
        <f>IF($N520="Complete",VLOOKUP($B520,'2C.Report TOS PostCall'!$B$2:$U$842,5,FALSE)," ")</f>
        <v xml:space="preserve"> </v>
      </c>
      <c r="W520" s="140" t="str">
        <f>IF($N520="Complete",VLOOKUP($B520,'2C.Report TOS PostCall'!$B$2:$U$842,6,FALSE)," ")</f>
        <v xml:space="preserve"> </v>
      </c>
      <c r="X520" s="140" t="str">
        <f>IF($N520="Complete",VLOOKUP($B520,'2C.Report TOS PostCall'!$B$2:$U$842,8,FALSE)," ")</f>
        <v xml:space="preserve"> </v>
      </c>
      <c r="Y520" s="140" t="str">
        <f>IF($N520="Complete",VLOOKUP($B520,'2C.Report TOS PostCall'!$B$2:$U$842,9,FALSE)," ")</f>
        <v xml:space="preserve"> </v>
      </c>
      <c r="Z520" s="140" t="str">
        <f>IF($N520="Complete",VLOOKUP($B520,'2C.Report TOS PostCall'!$B$2:$U$842,11,FALSE)," ")</f>
        <v xml:space="preserve"> </v>
      </c>
      <c r="AA520" s="140" t="str">
        <f>IF($N520="Complete",VLOOKUP($B520,'2C.Report TOS PostCall'!$B$2:$U$842,12,FALSE)," ")</f>
        <v xml:space="preserve"> </v>
      </c>
      <c r="AB520" s="140" t="str">
        <f>IF($N520="Complete",VLOOKUP($B520,'2C.Report TOS PostCall'!$B$2:$U$842,13,FALSE)," ")</f>
        <v xml:space="preserve"> </v>
      </c>
      <c r="AC520" s="140" t="str">
        <f>IF($N520="Complete",VLOOKUP($B520,'2C.Report TOS PostCall'!$B$2:$U$842,14,FALSE)," ")</f>
        <v xml:space="preserve"> </v>
      </c>
      <c r="AD520" s="140" t="str">
        <f>IF($N520="Complete",VLOOKUP($B520,'2C.Report TOS PostCall'!$B$2:$U$842,16,FALSE)," ")</f>
        <v xml:space="preserve"> </v>
      </c>
      <c r="AE520" s="140" t="str">
        <f>IF($N520="Complete",VLOOKUP($B520,'2C.Report TOS PostCall'!$B$2:$U$842,15,FALSE)," ")</f>
        <v xml:space="preserve"> </v>
      </c>
      <c r="AF520" s="140" t="str">
        <f>IF($N520="Complete",VLOOKUP($B520,'2C.Report TOS PostCall'!$B$2:$U$842,17,FALSE)," ")</f>
        <v xml:space="preserve"> </v>
      </c>
    </row>
    <row r="521" spans="1:32">
      <c r="A521" s="18">
        <v>510</v>
      </c>
      <c r="B521" s="19"/>
      <c r="C521" s="19"/>
      <c r="D521" s="19"/>
      <c r="E521" s="22"/>
      <c r="F521" s="20"/>
      <c r="G521" s="20"/>
      <c r="H521" s="22"/>
      <c r="I521" s="20"/>
      <c r="J521" s="32"/>
      <c r="K521" s="32"/>
      <c r="L521" s="32"/>
      <c r="M521" s="22"/>
      <c r="N521" s="62"/>
      <c r="O521" s="140" t="str">
        <f>IF($N521="Complete",IF(NOT(ISBLANK(J521)),VLOOKUP(J521,'2D.Report SMS TYN'!$D$5:$J$1005,7,FALSE),""),"")</f>
        <v/>
      </c>
      <c r="P521" s="140" t="str">
        <f>IF($N521="Complete",IF(NOT(ISBLANK(K521)),VLOOKUP(K521,'2D.Report SMS TYN'!$D$5:$J$1005,7,FALSE),""),"")</f>
        <v/>
      </c>
      <c r="Q521" s="140" t="str">
        <f>IF($N521="Complete",IF(NOT(ISBLANK(L521)),VLOOKUP(L521,'2D.Report SMS TYN'!$D$5:$J$1005,7,FALSE),""),"")</f>
        <v/>
      </c>
      <c r="R521" s="140" t="str">
        <f>IF(N521="Complete",IF(COUNTIF($J$12:$J521,$J521)+COUNTIF($K$12:$K521,$J521)+COUNTIF($L$12:$L521,$J521)&gt;1,"Data Duplicate",""),"")</f>
        <v/>
      </c>
      <c r="S521" s="140" t="str">
        <f>IF($N521="Complete",VLOOKUP($B521,'2C.Report TOS PostCall'!$B$2:$U$842,2,FALSE)," ")</f>
        <v xml:space="preserve"> </v>
      </c>
      <c r="T521" s="140" t="str">
        <f>IF($N521="Complete",VLOOKUP($B521,'2C.Report TOS PostCall'!$B$2:$U$842,4,FALSE)," ")</f>
        <v xml:space="preserve"> </v>
      </c>
      <c r="U521" s="140" t="str">
        <f>IF($N521="Complete",VLOOKUP($B521,'2C.Report TOS PostCall'!$B$2:$U$842,7,FALSE)," ")</f>
        <v xml:space="preserve"> </v>
      </c>
      <c r="V521" s="140" t="str">
        <f>IF($N521="Complete",VLOOKUP($B521,'2C.Report TOS PostCall'!$B$2:$U$842,5,FALSE)," ")</f>
        <v xml:space="preserve"> </v>
      </c>
      <c r="W521" s="140" t="str">
        <f>IF($N521="Complete",VLOOKUP($B521,'2C.Report TOS PostCall'!$B$2:$U$842,6,FALSE)," ")</f>
        <v xml:space="preserve"> </v>
      </c>
      <c r="X521" s="140" t="str">
        <f>IF($N521="Complete",VLOOKUP($B521,'2C.Report TOS PostCall'!$B$2:$U$842,8,FALSE)," ")</f>
        <v xml:space="preserve"> </v>
      </c>
      <c r="Y521" s="140" t="str">
        <f>IF($N521="Complete",VLOOKUP($B521,'2C.Report TOS PostCall'!$B$2:$U$842,9,FALSE)," ")</f>
        <v xml:space="preserve"> </v>
      </c>
      <c r="Z521" s="140" t="str">
        <f>IF($N521="Complete",VLOOKUP($B521,'2C.Report TOS PostCall'!$B$2:$U$842,11,FALSE)," ")</f>
        <v xml:space="preserve"> </v>
      </c>
      <c r="AA521" s="140" t="str">
        <f>IF($N521="Complete",VLOOKUP($B521,'2C.Report TOS PostCall'!$B$2:$U$842,12,FALSE)," ")</f>
        <v xml:space="preserve"> </v>
      </c>
      <c r="AB521" s="140" t="str">
        <f>IF($N521="Complete",VLOOKUP($B521,'2C.Report TOS PostCall'!$B$2:$U$842,13,FALSE)," ")</f>
        <v xml:space="preserve"> </v>
      </c>
      <c r="AC521" s="140" t="str">
        <f>IF($N521="Complete",VLOOKUP($B521,'2C.Report TOS PostCall'!$B$2:$U$842,14,FALSE)," ")</f>
        <v xml:space="preserve"> </v>
      </c>
      <c r="AD521" s="140" t="str">
        <f>IF($N521="Complete",VLOOKUP($B521,'2C.Report TOS PostCall'!$B$2:$U$842,16,FALSE)," ")</f>
        <v xml:space="preserve"> </v>
      </c>
      <c r="AE521" s="140" t="str">
        <f>IF($N521="Complete",VLOOKUP($B521,'2C.Report TOS PostCall'!$B$2:$U$842,15,FALSE)," ")</f>
        <v xml:space="preserve"> </v>
      </c>
      <c r="AF521" s="140" t="str">
        <f>IF($N521="Complete",VLOOKUP($B521,'2C.Report TOS PostCall'!$B$2:$U$842,17,FALSE)," ")</f>
        <v xml:space="preserve"> </v>
      </c>
    </row>
    <row r="522" spans="1:32">
      <c r="A522" s="18">
        <v>511</v>
      </c>
      <c r="B522" s="19"/>
      <c r="C522" s="19"/>
      <c r="D522" s="19"/>
      <c r="E522" s="22"/>
      <c r="F522" s="20"/>
      <c r="G522" s="20"/>
      <c r="H522" s="22"/>
      <c r="I522" s="20"/>
      <c r="J522" s="32"/>
      <c r="K522" s="32"/>
      <c r="L522" s="32"/>
      <c r="M522" s="22"/>
      <c r="N522" s="62"/>
      <c r="O522" s="140" t="str">
        <f>IF($N522="Complete",IF(NOT(ISBLANK(J522)),VLOOKUP(J522,'2D.Report SMS TYN'!$D$5:$J$1005,7,FALSE),""),"")</f>
        <v/>
      </c>
      <c r="P522" s="140" t="str">
        <f>IF($N522="Complete",IF(NOT(ISBLANK(K522)),VLOOKUP(K522,'2D.Report SMS TYN'!$D$5:$J$1005,7,FALSE),""),"")</f>
        <v/>
      </c>
      <c r="Q522" s="140" t="str">
        <f>IF($N522="Complete",IF(NOT(ISBLANK(L522)),VLOOKUP(L522,'2D.Report SMS TYN'!$D$5:$J$1005,7,FALSE),""),"")</f>
        <v/>
      </c>
      <c r="R522" s="140" t="str">
        <f>IF(N522="Complete",IF(COUNTIF($J$12:$J522,$J522)+COUNTIF($K$12:$K522,$J522)+COUNTIF($L$12:$L522,$J522)&gt;1,"Data Duplicate",""),"")</f>
        <v/>
      </c>
      <c r="S522" s="140" t="str">
        <f>IF($N522="Complete",VLOOKUP($B522,'2C.Report TOS PostCall'!$B$2:$U$842,2,FALSE)," ")</f>
        <v xml:space="preserve"> </v>
      </c>
      <c r="T522" s="140" t="str">
        <f>IF($N522="Complete",VLOOKUP($B522,'2C.Report TOS PostCall'!$B$2:$U$842,4,FALSE)," ")</f>
        <v xml:space="preserve"> </v>
      </c>
      <c r="U522" s="140" t="str">
        <f>IF($N522="Complete",VLOOKUP($B522,'2C.Report TOS PostCall'!$B$2:$U$842,7,FALSE)," ")</f>
        <v xml:space="preserve"> </v>
      </c>
      <c r="V522" s="140" t="str">
        <f>IF($N522="Complete",VLOOKUP($B522,'2C.Report TOS PostCall'!$B$2:$U$842,5,FALSE)," ")</f>
        <v xml:space="preserve"> </v>
      </c>
      <c r="W522" s="140" t="str">
        <f>IF($N522="Complete",VLOOKUP($B522,'2C.Report TOS PostCall'!$B$2:$U$842,6,FALSE)," ")</f>
        <v xml:space="preserve"> </v>
      </c>
      <c r="X522" s="140" t="str">
        <f>IF($N522="Complete",VLOOKUP($B522,'2C.Report TOS PostCall'!$B$2:$U$842,8,FALSE)," ")</f>
        <v xml:space="preserve"> </v>
      </c>
      <c r="Y522" s="140" t="str">
        <f>IF($N522="Complete",VLOOKUP($B522,'2C.Report TOS PostCall'!$B$2:$U$842,9,FALSE)," ")</f>
        <v xml:space="preserve"> </v>
      </c>
      <c r="Z522" s="140" t="str">
        <f>IF($N522="Complete",VLOOKUP($B522,'2C.Report TOS PostCall'!$B$2:$U$842,11,FALSE)," ")</f>
        <v xml:space="preserve"> </v>
      </c>
      <c r="AA522" s="140" t="str">
        <f>IF($N522="Complete",VLOOKUP($B522,'2C.Report TOS PostCall'!$B$2:$U$842,12,FALSE)," ")</f>
        <v xml:space="preserve"> </v>
      </c>
      <c r="AB522" s="140" t="str">
        <f>IF($N522="Complete",VLOOKUP($B522,'2C.Report TOS PostCall'!$B$2:$U$842,13,FALSE)," ")</f>
        <v xml:space="preserve"> </v>
      </c>
      <c r="AC522" s="140" t="str">
        <f>IF($N522="Complete",VLOOKUP($B522,'2C.Report TOS PostCall'!$B$2:$U$842,14,FALSE)," ")</f>
        <v xml:space="preserve"> </v>
      </c>
      <c r="AD522" s="140" t="str">
        <f>IF($N522="Complete",VLOOKUP($B522,'2C.Report TOS PostCall'!$B$2:$U$842,16,FALSE)," ")</f>
        <v xml:space="preserve"> </v>
      </c>
      <c r="AE522" s="140" t="str">
        <f>IF($N522="Complete",VLOOKUP($B522,'2C.Report TOS PostCall'!$B$2:$U$842,15,FALSE)," ")</f>
        <v xml:space="preserve"> </v>
      </c>
      <c r="AF522" s="140" t="str">
        <f>IF($N522="Complete",VLOOKUP($B522,'2C.Report TOS PostCall'!$B$2:$U$842,17,FALSE)," ")</f>
        <v xml:space="preserve"> </v>
      </c>
    </row>
    <row r="523" spans="1:32">
      <c r="A523" s="18">
        <v>512</v>
      </c>
      <c r="B523" s="19"/>
      <c r="C523" s="19"/>
      <c r="D523" s="19"/>
      <c r="E523" s="22"/>
      <c r="F523" s="20"/>
      <c r="G523" s="20"/>
      <c r="H523" s="22"/>
      <c r="I523" s="20"/>
      <c r="J523" s="32"/>
      <c r="K523" s="32"/>
      <c r="L523" s="32"/>
      <c r="M523" s="22"/>
      <c r="N523" s="62"/>
      <c r="O523" s="140" t="str">
        <f>IF($N523="Complete",IF(NOT(ISBLANK(J523)),VLOOKUP(J523,'2D.Report SMS TYN'!$D$5:$J$1005,7,FALSE),""),"")</f>
        <v/>
      </c>
      <c r="P523" s="140" t="str">
        <f>IF($N523="Complete",IF(NOT(ISBLANK(K523)),VLOOKUP(K523,'2D.Report SMS TYN'!$D$5:$J$1005,7,FALSE),""),"")</f>
        <v/>
      </c>
      <c r="Q523" s="140" t="str">
        <f>IF($N523="Complete",IF(NOT(ISBLANK(L523)),VLOOKUP(L523,'2D.Report SMS TYN'!$D$5:$J$1005,7,FALSE),""),"")</f>
        <v/>
      </c>
      <c r="R523" s="140" t="str">
        <f>IF(N523="Complete",IF(COUNTIF($J$12:$J523,$J523)+COUNTIF($K$12:$K523,$J523)+COUNTIF($L$12:$L523,$J523)&gt;1,"Data Duplicate",""),"")</f>
        <v/>
      </c>
      <c r="S523" s="140" t="str">
        <f>IF($N523="Complete",VLOOKUP($B523,'2C.Report TOS PostCall'!$B$2:$U$842,2,FALSE)," ")</f>
        <v xml:space="preserve"> </v>
      </c>
      <c r="T523" s="140" t="str">
        <f>IF($N523="Complete",VLOOKUP($B523,'2C.Report TOS PostCall'!$B$2:$U$842,4,FALSE)," ")</f>
        <v xml:space="preserve"> </v>
      </c>
      <c r="U523" s="140" t="str">
        <f>IF($N523="Complete",VLOOKUP($B523,'2C.Report TOS PostCall'!$B$2:$U$842,7,FALSE)," ")</f>
        <v xml:space="preserve"> </v>
      </c>
      <c r="V523" s="140" t="str">
        <f>IF($N523="Complete",VLOOKUP($B523,'2C.Report TOS PostCall'!$B$2:$U$842,5,FALSE)," ")</f>
        <v xml:space="preserve"> </v>
      </c>
      <c r="W523" s="140" t="str">
        <f>IF($N523="Complete",VLOOKUP($B523,'2C.Report TOS PostCall'!$B$2:$U$842,6,FALSE)," ")</f>
        <v xml:space="preserve"> </v>
      </c>
      <c r="X523" s="140" t="str">
        <f>IF($N523="Complete",VLOOKUP($B523,'2C.Report TOS PostCall'!$B$2:$U$842,8,FALSE)," ")</f>
        <v xml:space="preserve"> </v>
      </c>
      <c r="Y523" s="140" t="str">
        <f>IF($N523="Complete",VLOOKUP($B523,'2C.Report TOS PostCall'!$B$2:$U$842,9,FALSE)," ")</f>
        <v xml:space="preserve"> </v>
      </c>
      <c r="Z523" s="140" t="str">
        <f>IF($N523="Complete",VLOOKUP($B523,'2C.Report TOS PostCall'!$B$2:$U$842,11,FALSE)," ")</f>
        <v xml:space="preserve"> </v>
      </c>
      <c r="AA523" s="140" t="str">
        <f>IF($N523="Complete",VLOOKUP($B523,'2C.Report TOS PostCall'!$B$2:$U$842,12,FALSE)," ")</f>
        <v xml:space="preserve"> </v>
      </c>
      <c r="AB523" s="140" t="str">
        <f>IF($N523="Complete",VLOOKUP($B523,'2C.Report TOS PostCall'!$B$2:$U$842,13,FALSE)," ")</f>
        <v xml:space="preserve"> </v>
      </c>
      <c r="AC523" s="140" t="str">
        <f>IF($N523="Complete",VLOOKUP($B523,'2C.Report TOS PostCall'!$B$2:$U$842,14,FALSE)," ")</f>
        <v xml:space="preserve"> </v>
      </c>
      <c r="AD523" s="140" t="str">
        <f>IF($N523="Complete",VLOOKUP($B523,'2C.Report TOS PostCall'!$B$2:$U$842,16,FALSE)," ")</f>
        <v xml:space="preserve"> </v>
      </c>
      <c r="AE523" s="140" t="str">
        <f>IF($N523="Complete",VLOOKUP($B523,'2C.Report TOS PostCall'!$B$2:$U$842,15,FALSE)," ")</f>
        <v xml:space="preserve"> </v>
      </c>
      <c r="AF523" s="140" t="str">
        <f>IF($N523="Complete",VLOOKUP($B523,'2C.Report TOS PostCall'!$B$2:$U$842,17,FALSE)," ")</f>
        <v xml:space="preserve"> </v>
      </c>
    </row>
    <row r="524" spans="1:32">
      <c r="A524" s="18">
        <v>513</v>
      </c>
      <c r="B524" s="19"/>
      <c r="C524" s="19"/>
      <c r="D524" s="19"/>
      <c r="E524" s="22"/>
      <c r="F524" s="20"/>
      <c r="G524" s="20"/>
      <c r="H524" s="22"/>
      <c r="I524" s="20"/>
      <c r="J524" s="32"/>
      <c r="K524" s="32"/>
      <c r="L524" s="32"/>
      <c r="M524" s="22"/>
      <c r="N524" s="62"/>
      <c r="O524" s="140" t="str">
        <f>IF($N524="Complete",IF(NOT(ISBLANK(J524)),VLOOKUP(J524,'2D.Report SMS TYN'!$D$5:$J$1005,7,FALSE),""),"")</f>
        <v/>
      </c>
      <c r="P524" s="140" t="str">
        <f>IF($N524="Complete",IF(NOT(ISBLANK(K524)),VLOOKUP(K524,'2D.Report SMS TYN'!$D$5:$J$1005,7,FALSE),""),"")</f>
        <v/>
      </c>
      <c r="Q524" s="140" t="str">
        <f>IF($N524="Complete",IF(NOT(ISBLANK(L524)),VLOOKUP(L524,'2D.Report SMS TYN'!$D$5:$J$1005,7,FALSE),""),"")</f>
        <v/>
      </c>
      <c r="R524" s="140" t="str">
        <f>IF(N524="Complete",IF(COUNTIF($J$12:$J524,$J524)+COUNTIF($K$12:$K524,$J524)+COUNTIF($L$12:$L524,$J524)&gt;1,"Data Duplicate",""),"")</f>
        <v/>
      </c>
      <c r="S524" s="140" t="str">
        <f>IF($N524="Complete",VLOOKUP($B524,'2C.Report TOS PostCall'!$B$2:$U$842,2,FALSE)," ")</f>
        <v xml:space="preserve"> </v>
      </c>
      <c r="T524" s="140" t="str">
        <f>IF($N524="Complete",VLOOKUP($B524,'2C.Report TOS PostCall'!$B$2:$U$842,4,FALSE)," ")</f>
        <v xml:space="preserve"> </v>
      </c>
      <c r="U524" s="140" t="str">
        <f>IF($N524="Complete",VLOOKUP($B524,'2C.Report TOS PostCall'!$B$2:$U$842,7,FALSE)," ")</f>
        <v xml:space="preserve"> </v>
      </c>
      <c r="V524" s="140" t="str">
        <f>IF($N524="Complete",VLOOKUP($B524,'2C.Report TOS PostCall'!$B$2:$U$842,5,FALSE)," ")</f>
        <v xml:space="preserve"> </v>
      </c>
      <c r="W524" s="140" t="str">
        <f>IF($N524="Complete",VLOOKUP($B524,'2C.Report TOS PostCall'!$B$2:$U$842,6,FALSE)," ")</f>
        <v xml:space="preserve"> </v>
      </c>
      <c r="X524" s="140" t="str">
        <f>IF($N524="Complete",VLOOKUP($B524,'2C.Report TOS PostCall'!$B$2:$U$842,8,FALSE)," ")</f>
        <v xml:space="preserve"> </v>
      </c>
      <c r="Y524" s="140" t="str">
        <f>IF($N524="Complete",VLOOKUP($B524,'2C.Report TOS PostCall'!$B$2:$U$842,9,FALSE)," ")</f>
        <v xml:space="preserve"> </v>
      </c>
      <c r="Z524" s="140" t="str">
        <f>IF($N524="Complete",VLOOKUP($B524,'2C.Report TOS PostCall'!$B$2:$U$842,11,FALSE)," ")</f>
        <v xml:space="preserve"> </v>
      </c>
      <c r="AA524" s="140" t="str">
        <f>IF($N524="Complete",VLOOKUP($B524,'2C.Report TOS PostCall'!$B$2:$U$842,12,FALSE)," ")</f>
        <v xml:space="preserve"> </v>
      </c>
      <c r="AB524" s="140" t="str">
        <f>IF($N524="Complete",VLOOKUP($B524,'2C.Report TOS PostCall'!$B$2:$U$842,13,FALSE)," ")</f>
        <v xml:space="preserve"> </v>
      </c>
      <c r="AC524" s="140" t="str">
        <f>IF($N524="Complete",VLOOKUP($B524,'2C.Report TOS PostCall'!$B$2:$U$842,14,FALSE)," ")</f>
        <v xml:space="preserve"> </v>
      </c>
      <c r="AD524" s="140" t="str">
        <f>IF($N524="Complete",VLOOKUP($B524,'2C.Report TOS PostCall'!$B$2:$U$842,16,FALSE)," ")</f>
        <v xml:space="preserve"> </v>
      </c>
      <c r="AE524" s="140" t="str">
        <f>IF($N524="Complete",VLOOKUP($B524,'2C.Report TOS PostCall'!$B$2:$U$842,15,FALSE)," ")</f>
        <v xml:space="preserve"> </v>
      </c>
      <c r="AF524" s="140" t="str">
        <f>IF($N524="Complete",VLOOKUP($B524,'2C.Report TOS PostCall'!$B$2:$U$842,17,FALSE)," ")</f>
        <v xml:space="preserve"> </v>
      </c>
    </row>
    <row r="525" spans="1:32">
      <c r="A525" s="18">
        <v>514</v>
      </c>
      <c r="B525" s="19"/>
      <c r="C525" s="19"/>
      <c r="D525" s="19"/>
      <c r="E525" s="22"/>
      <c r="F525" s="20"/>
      <c r="G525" s="20"/>
      <c r="H525" s="22"/>
      <c r="I525" s="20"/>
      <c r="J525" s="32"/>
      <c r="K525" s="32"/>
      <c r="L525" s="32"/>
      <c r="M525" s="22"/>
      <c r="N525" s="62"/>
      <c r="O525" s="140" t="str">
        <f>IF($N525="Complete",IF(NOT(ISBLANK(J525)),VLOOKUP(J525,'2D.Report SMS TYN'!$D$5:$J$1005,7,FALSE),""),"")</f>
        <v/>
      </c>
      <c r="P525" s="140" t="str">
        <f>IF($N525="Complete",IF(NOT(ISBLANK(K525)),VLOOKUP(K525,'2D.Report SMS TYN'!$D$5:$J$1005,7,FALSE),""),"")</f>
        <v/>
      </c>
      <c r="Q525" s="140" t="str">
        <f>IF($N525="Complete",IF(NOT(ISBLANK(L525)),VLOOKUP(L525,'2D.Report SMS TYN'!$D$5:$J$1005,7,FALSE),""),"")</f>
        <v/>
      </c>
      <c r="R525" s="140" t="str">
        <f>IF(N525="Complete",IF(COUNTIF($J$12:$J525,$J525)+COUNTIF($K$12:$K525,$J525)+COUNTIF($L$12:$L525,$J525)&gt;1,"Data Duplicate",""),"")</f>
        <v/>
      </c>
      <c r="S525" s="140" t="str">
        <f>IF($N525="Complete",VLOOKUP($B525,'2C.Report TOS PostCall'!$B$2:$U$842,2,FALSE)," ")</f>
        <v xml:space="preserve"> </v>
      </c>
      <c r="T525" s="140" t="str">
        <f>IF($N525="Complete",VLOOKUP($B525,'2C.Report TOS PostCall'!$B$2:$U$842,4,FALSE)," ")</f>
        <v xml:space="preserve"> </v>
      </c>
      <c r="U525" s="140" t="str">
        <f>IF($N525="Complete",VLOOKUP($B525,'2C.Report TOS PostCall'!$B$2:$U$842,7,FALSE)," ")</f>
        <v xml:space="preserve"> </v>
      </c>
      <c r="V525" s="140" t="str">
        <f>IF($N525="Complete",VLOOKUP($B525,'2C.Report TOS PostCall'!$B$2:$U$842,5,FALSE)," ")</f>
        <v xml:space="preserve"> </v>
      </c>
      <c r="W525" s="140" t="str">
        <f>IF($N525="Complete",VLOOKUP($B525,'2C.Report TOS PostCall'!$B$2:$U$842,6,FALSE)," ")</f>
        <v xml:space="preserve"> </v>
      </c>
      <c r="X525" s="140" t="str">
        <f>IF($N525="Complete",VLOOKUP($B525,'2C.Report TOS PostCall'!$B$2:$U$842,8,FALSE)," ")</f>
        <v xml:space="preserve"> </v>
      </c>
      <c r="Y525" s="140" t="str">
        <f>IF($N525="Complete",VLOOKUP($B525,'2C.Report TOS PostCall'!$B$2:$U$842,9,FALSE)," ")</f>
        <v xml:space="preserve"> </v>
      </c>
      <c r="Z525" s="140" t="str">
        <f>IF($N525="Complete",VLOOKUP($B525,'2C.Report TOS PostCall'!$B$2:$U$842,11,FALSE)," ")</f>
        <v xml:space="preserve"> </v>
      </c>
      <c r="AA525" s="140" t="str">
        <f>IF($N525="Complete",VLOOKUP($B525,'2C.Report TOS PostCall'!$B$2:$U$842,12,FALSE)," ")</f>
        <v xml:space="preserve"> </v>
      </c>
      <c r="AB525" s="140" t="str">
        <f>IF($N525="Complete",VLOOKUP($B525,'2C.Report TOS PostCall'!$B$2:$U$842,13,FALSE)," ")</f>
        <v xml:space="preserve"> </v>
      </c>
      <c r="AC525" s="140" t="str">
        <f>IF($N525="Complete",VLOOKUP($B525,'2C.Report TOS PostCall'!$B$2:$U$842,14,FALSE)," ")</f>
        <v xml:space="preserve"> </v>
      </c>
      <c r="AD525" s="140" t="str">
        <f>IF($N525="Complete",VLOOKUP($B525,'2C.Report TOS PostCall'!$B$2:$U$842,16,FALSE)," ")</f>
        <v xml:space="preserve"> </v>
      </c>
      <c r="AE525" s="140" t="str">
        <f>IF($N525="Complete",VLOOKUP($B525,'2C.Report TOS PostCall'!$B$2:$U$842,15,FALSE)," ")</f>
        <v xml:space="preserve"> </v>
      </c>
      <c r="AF525" s="140" t="str">
        <f>IF($N525="Complete",VLOOKUP($B525,'2C.Report TOS PostCall'!$B$2:$U$842,17,FALSE)," ")</f>
        <v xml:space="preserve"> </v>
      </c>
    </row>
    <row r="526" spans="1:32">
      <c r="A526" s="18">
        <v>515</v>
      </c>
      <c r="B526" s="19"/>
      <c r="C526" s="19"/>
      <c r="D526" s="19"/>
      <c r="E526" s="22"/>
      <c r="F526" s="20"/>
      <c r="G526" s="20"/>
      <c r="H526" s="22"/>
      <c r="I526" s="20"/>
      <c r="J526" s="32"/>
      <c r="K526" s="32"/>
      <c r="L526" s="32"/>
      <c r="M526" s="22"/>
      <c r="N526" s="62"/>
      <c r="O526" s="140" t="str">
        <f>IF($N526="Complete",IF(NOT(ISBLANK(J526)),VLOOKUP(J526,'2D.Report SMS TYN'!$D$5:$J$1005,7,FALSE),""),"")</f>
        <v/>
      </c>
      <c r="P526" s="140" t="str">
        <f>IF($N526="Complete",IF(NOT(ISBLANK(K526)),VLOOKUP(K526,'2D.Report SMS TYN'!$D$5:$J$1005,7,FALSE),""),"")</f>
        <v/>
      </c>
      <c r="Q526" s="140" t="str">
        <f>IF($N526="Complete",IF(NOT(ISBLANK(L526)),VLOOKUP(L526,'2D.Report SMS TYN'!$D$5:$J$1005,7,FALSE),""),"")</f>
        <v/>
      </c>
      <c r="R526" s="140" t="str">
        <f>IF(N526="Complete",IF(COUNTIF($J$12:$J526,$J526)+COUNTIF($K$12:$K526,$J526)+COUNTIF($L$12:$L526,$J526)&gt;1,"Data Duplicate",""),"")</f>
        <v/>
      </c>
      <c r="S526" s="140" t="str">
        <f>IF($N526="Complete",VLOOKUP($B526,'2C.Report TOS PostCall'!$B$2:$U$842,2,FALSE)," ")</f>
        <v xml:space="preserve"> </v>
      </c>
      <c r="T526" s="140" t="str">
        <f>IF($N526="Complete",VLOOKUP($B526,'2C.Report TOS PostCall'!$B$2:$U$842,4,FALSE)," ")</f>
        <v xml:space="preserve"> </v>
      </c>
      <c r="U526" s="140" t="str">
        <f>IF($N526="Complete",VLOOKUP($B526,'2C.Report TOS PostCall'!$B$2:$U$842,7,FALSE)," ")</f>
        <v xml:space="preserve"> </v>
      </c>
      <c r="V526" s="140" t="str">
        <f>IF($N526="Complete",VLOOKUP($B526,'2C.Report TOS PostCall'!$B$2:$U$842,5,FALSE)," ")</f>
        <v xml:space="preserve"> </v>
      </c>
      <c r="W526" s="140" t="str">
        <f>IF($N526="Complete",VLOOKUP($B526,'2C.Report TOS PostCall'!$B$2:$U$842,6,FALSE)," ")</f>
        <v xml:space="preserve"> </v>
      </c>
      <c r="X526" s="140" t="str">
        <f>IF($N526="Complete",VLOOKUP($B526,'2C.Report TOS PostCall'!$B$2:$U$842,8,FALSE)," ")</f>
        <v xml:space="preserve"> </v>
      </c>
      <c r="Y526" s="140" t="str">
        <f>IF($N526="Complete",VLOOKUP($B526,'2C.Report TOS PostCall'!$B$2:$U$842,9,FALSE)," ")</f>
        <v xml:space="preserve"> </v>
      </c>
      <c r="Z526" s="140" t="str">
        <f>IF($N526="Complete",VLOOKUP($B526,'2C.Report TOS PostCall'!$B$2:$U$842,11,FALSE)," ")</f>
        <v xml:space="preserve"> </v>
      </c>
      <c r="AA526" s="140" t="str">
        <f>IF($N526="Complete",VLOOKUP($B526,'2C.Report TOS PostCall'!$B$2:$U$842,12,FALSE)," ")</f>
        <v xml:space="preserve"> </v>
      </c>
      <c r="AB526" s="140" t="str">
        <f>IF($N526="Complete",VLOOKUP($B526,'2C.Report TOS PostCall'!$B$2:$U$842,13,FALSE)," ")</f>
        <v xml:space="preserve"> </v>
      </c>
      <c r="AC526" s="140" t="str">
        <f>IF($N526="Complete",VLOOKUP($B526,'2C.Report TOS PostCall'!$B$2:$U$842,14,FALSE)," ")</f>
        <v xml:space="preserve"> </v>
      </c>
      <c r="AD526" s="140" t="str">
        <f>IF($N526="Complete",VLOOKUP($B526,'2C.Report TOS PostCall'!$B$2:$U$842,16,FALSE)," ")</f>
        <v xml:space="preserve"> </v>
      </c>
      <c r="AE526" s="140" t="str">
        <f>IF($N526="Complete",VLOOKUP($B526,'2C.Report TOS PostCall'!$B$2:$U$842,15,FALSE)," ")</f>
        <v xml:space="preserve"> </v>
      </c>
      <c r="AF526" s="140" t="str">
        <f>IF($N526="Complete",VLOOKUP($B526,'2C.Report TOS PostCall'!$B$2:$U$842,17,FALSE)," ")</f>
        <v xml:space="preserve"> </v>
      </c>
    </row>
    <row r="527" spans="1:32">
      <c r="A527" s="18">
        <v>516</v>
      </c>
      <c r="B527" s="19"/>
      <c r="C527" s="19"/>
      <c r="D527" s="19"/>
      <c r="E527" s="22"/>
      <c r="F527" s="20"/>
      <c r="G527" s="20"/>
      <c r="H527" s="22"/>
      <c r="I527" s="20"/>
      <c r="J527" s="32"/>
      <c r="K527" s="32"/>
      <c r="L527" s="32"/>
      <c r="M527" s="22"/>
      <c r="N527" s="62"/>
      <c r="O527" s="140" t="str">
        <f>IF($N527="Complete",IF(NOT(ISBLANK(J527)),VLOOKUP(J527,'2D.Report SMS TYN'!$D$5:$J$1005,7,FALSE),""),"")</f>
        <v/>
      </c>
      <c r="P527" s="140" t="str">
        <f>IF($N527="Complete",IF(NOT(ISBLANK(K527)),VLOOKUP(K527,'2D.Report SMS TYN'!$D$5:$J$1005,7,FALSE),""),"")</f>
        <v/>
      </c>
      <c r="Q527" s="140" t="str">
        <f>IF($N527="Complete",IF(NOT(ISBLANK(L527)),VLOOKUP(L527,'2D.Report SMS TYN'!$D$5:$J$1005,7,FALSE),""),"")</f>
        <v/>
      </c>
      <c r="R527" s="140" t="str">
        <f>IF(N527="Complete",IF(COUNTIF($J$12:$J527,$J527)+COUNTIF($K$12:$K527,$J527)+COUNTIF($L$12:$L527,$J527)&gt;1,"Data Duplicate",""),"")</f>
        <v/>
      </c>
      <c r="S527" s="140" t="str">
        <f>IF($N527="Complete",VLOOKUP($B527,'2C.Report TOS PostCall'!$B$2:$U$842,2,FALSE)," ")</f>
        <v xml:space="preserve"> </v>
      </c>
      <c r="T527" s="140" t="str">
        <f>IF($N527="Complete",VLOOKUP($B527,'2C.Report TOS PostCall'!$B$2:$U$842,4,FALSE)," ")</f>
        <v xml:space="preserve"> </v>
      </c>
      <c r="U527" s="140" t="str">
        <f>IF($N527="Complete",VLOOKUP($B527,'2C.Report TOS PostCall'!$B$2:$U$842,7,FALSE)," ")</f>
        <v xml:space="preserve"> </v>
      </c>
      <c r="V527" s="140" t="str">
        <f>IF($N527="Complete",VLOOKUP($B527,'2C.Report TOS PostCall'!$B$2:$U$842,5,FALSE)," ")</f>
        <v xml:space="preserve"> </v>
      </c>
      <c r="W527" s="140" t="str">
        <f>IF($N527="Complete",VLOOKUP($B527,'2C.Report TOS PostCall'!$B$2:$U$842,6,FALSE)," ")</f>
        <v xml:space="preserve"> </v>
      </c>
      <c r="X527" s="140" t="str">
        <f>IF($N527="Complete",VLOOKUP($B527,'2C.Report TOS PostCall'!$B$2:$U$842,8,FALSE)," ")</f>
        <v xml:space="preserve"> </v>
      </c>
      <c r="Y527" s="140" t="str">
        <f>IF($N527="Complete",VLOOKUP($B527,'2C.Report TOS PostCall'!$B$2:$U$842,9,FALSE)," ")</f>
        <v xml:space="preserve"> </v>
      </c>
      <c r="Z527" s="140" t="str">
        <f>IF($N527="Complete",VLOOKUP($B527,'2C.Report TOS PostCall'!$B$2:$U$842,11,FALSE)," ")</f>
        <v xml:space="preserve"> </v>
      </c>
      <c r="AA527" s="140" t="str">
        <f>IF($N527="Complete",VLOOKUP($B527,'2C.Report TOS PostCall'!$B$2:$U$842,12,FALSE)," ")</f>
        <v xml:space="preserve"> </v>
      </c>
      <c r="AB527" s="140" t="str">
        <f>IF($N527="Complete",VLOOKUP($B527,'2C.Report TOS PostCall'!$B$2:$U$842,13,FALSE)," ")</f>
        <v xml:space="preserve"> </v>
      </c>
      <c r="AC527" s="140" t="str">
        <f>IF($N527="Complete",VLOOKUP($B527,'2C.Report TOS PostCall'!$B$2:$U$842,14,FALSE)," ")</f>
        <v xml:space="preserve"> </v>
      </c>
      <c r="AD527" s="140" t="str">
        <f>IF($N527="Complete",VLOOKUP($B527,'2C.Report TOS PostCall'!$B$2:$U$842,16,FALSE)," ")</f>
        <v xml:space="preserve"> </v>
      </c>
      <c r="AE527" s="140" t="str">
        <f>IF($N527="Complete",VLOOKUP($B527,'2C.Report TOS PostCall'!$B$2:$U$842,15,FALSE)," ")</f>
        <v xml:space="preserve"> </v>
      </c>
      <c r="AF527" s="140" t="str">
        <f>IF($N527="Complete",VLOOKUP($B527,'2C.Report TOS PostCall'!$B$2:$U$842,17,FALSE)," ")</f>
        <v xml:space="preserve"> </v>
      </c>
    </row>
    <row r="528" spans="1:32">
      <c r="A528" s="18">
        <v>517</v>
      </c>
      <c r="B528" s="19"/>
      <c r="C528" s="19"/>
      <c r="D528" s="19"/>
      <c r="E528" s="22"/>
      <c r="F528" s="20"/>
      <c r="G528" s="20"/>
      <c r="H528" s="22"/>
      <c r="I528" s="20"/>
      <c r="J528" s="32"/>
      <c r="K528" s="32"/>
      <c r="L528" s="32"/>
      <c r="M528" s="22"/>
      <c r="N528" s="62"/>
      <c r="O528" s="140" t="str">
        <f>IF($N528="Complete",IF(NOT(ISBLANK(J528)),VLOOKUP(J528,'2D.Report SMS TYN'!$D$5:$J$1005,7,FALSE),""),"")</f>
        <v/>
      </c>
      <c r="P528" s="140" t="str">
        <f>IF($N528="Complete",IF(NOT(ISBLANK(K528)),VLOOKUP(K528,'2D.Report SMS TYN'!$D$5:$J$1005,7,FALSE),""),"")</f>
        <v/>
      </c>
      <c r="Q528" s="140" t="str">
        <f>IF($N528="Complete",IF(NOT(ISBLANK(L528)),VLOOKUP(L528,'2D.Report SMS TYN'!$D$5:$J$1005,7,FALSE),""),"")</f>
        <v/>
      </c>
      <c r="R528" s="140" t="str">
        <f>IF(N528="Complete",IF(COUNTIF($J$12:$J528,$J528)+COUNTIF($K$12:$K528,$J528)+COUNTIF($L$12:$L528,$J528)&gt;1,"Data Duplicate",""),"")</f>
        <v/>
      </c>
      <c r="S528" s="140" t="str">
        <f>IF($N528="Complete",VLOOKUP($B528,'2C.Report TOS PostCall'!$B$2:$U$842,2,FALSE)," ")</f>
        <v xml:space="preserve"> </v>
      </c>
      <c r="T528" s="140" t="str">
        <f>IF($N528="Complete",VLOOKUP($B528,'2C.Report TOS PostCall'!$B$2:$U$842,4,FALSE)," ")</f>
        <v xml:space="preserve"> </v>
      </c>
      <c r="U528" s="140" t="str">
        <f>IF($N528="Complete",VLOOKUP($B528,'2C.Report TOS PostCall'!$B$2:$U$842,7,FALSE)," ")</f>
        <v xml:space="preserve"> </v>
      </c>
      <c r="V528" s="140" t="str">
        <f>IF($N528="Complete",VLOOKUP($B528,'2C.Report TOS PostCall'!$B$2:$U$842,5,FALSE)," ")</f>
        <v xml:space="preserve"> </v>
      </c>
      <c r="W528" s="140" t="str">
        <f>IF($N528="Complete",VLOOKUP($B528,'2C.Report TOS PostCall'!$B$2:$U$842,6,FALSE)," ")</f>
        <v xml:space="preserve"> </v>
      </c>
      <c r="X528" s="140" t="str">
        <f>IF($N528="Complete",VLOOKUP($B528,'2C.Report TOS PostCall'!$B$2:$U$842,8,FALSE)," ")</f>
        <v xml:space="preserve"> </v>
      </c>
      <c r="Y528" s="140" t="str">
        <f>IF($N528="Complete",VLOOKUP($B528,'2C.Report TOS PostCall'!$B$2:$U$842,9,FALSE)," ")</f>
        <v xml:space="preserve"> </v>
      </c>
      <c r="Z528" s="140" t="str">
        <f>IF($N528="Complete",VLOOKUP($B528,'2C.Report TOS PostCall'!$B$2:$U$842,11,FALSE)," ")</f>
        <v xml:space="preserve"> </v>
      </c>
      <c r="AA528" s="140" t="str">
        <f>IF($N528="Complete",VLOOKUP($B528,'2C.Report TOS PostCall'!$B$2:$U$842,12,FALSE)," ")</f>
        <v xml:space="preserve"> </v>
      </c>
      <c r="AB528" s="140" t="str">
        <f>IF($N528="Complete",VLOOKUP($B528,'2C.Report TOS PostCall'!$B$2:$U$842,13,FALSE)," ")</f>
        <v xml:space="preserve"> </v>
      </c>
      <c r="AC528" s="140" t="str">
        <f>IF($N528="Complete",VLOOKUP($B528,'2C.Report TOS PostCall'!$B$2:$U$842,14,FALSE)," ")</f>
        <v xml:space="preserve"> </v>
      </c>
      <c r="AD528" s="140" t="str">
        <f>IF($N528="Complete",VLOOKUP($B528,'2C.Report TOS PostCall'!$B$2:$U$842,16,FALSE)," ")</f>
        <v xml:space="preserve"> </v>
      </c>
      <c r="AE528" s="140" t="str">
        <f>IF($N528="Complete",VLOOKUP($B528,'2C.Report TOS PostCall'!$B$2:$U$842,15,FALSE)," ")</f>
        <v xml:space="preserve"> </v>
      </c>
      <c r="AF528" s="140" t="str">
        <f>IF($N528="Complete",VLOOKUP($B528,'2C.Report TOS PostCall'!$B$2:$U$842,17,FALSE)," ")</f>
        <v xml:space="preserve"> </v>
      </c>
    </row>
    <row r="529" spans="1:32">
      <c r="A529" s="18">
        <v>518</v>
      </c>
      <c r="B529" s="19"/>
      <c r="C529" s="19"/>
      <c r="D529" s="19"/>
      <c r="E529" s="22"/>
      <c r="F529" s="20"/>
      <c r="G529" s="20"/>
      <c r="H529" s="22"/>
      <c r="I529" s="20"/>
      <c r="J529" s="32"/>
      <c r="K529" s="32"/>
      <c r="L529" s="32"/>
      <c r="M529" s="22"/>
      <c r="N529" s="62"/>
      <c r="O529" s="140" t="str">
        <f>IF($N529="Complete",IF(NOT(ISBLANK(J529)),VLOOKUP(J529,'2D.Report SMS TYN'!$D$5:$J$1005,7,FALSE),""),"")</f>
        <v/>
      </c>
      <c r="P529" s="140" t="str">
        <f>IF($N529="Complete",IF(NOT(ISBLANK(K529)),VLOOKUP(K529,'2D.Report SMS TYN'!$D$5:$J$1005,7,FALSE),""),"")</f>
        <v/>
      </c>
      <c r="Q529" s="140" t="str">
        <f>IF($N529="Complete",IF(NOT(ISBLANK(L529)),VLOOKUP(L529,'2D.Report SMS TYN'!$D$5:$J$1005,7,FALSE),""),"")</f>
        <v/>
      </c>
      <c r="R529" s="140" t="str">
        <f>IF(N529="Complete",IF(COUNTIF($J$12:$J529,$J529)+COUNTIF($K$12:$K529,$J529)+COUNTIF($L$12:$L529,$J529)&gt;1,"Data Duplicate",""),"")</f>
        <v/>
      </c>
      <c r="S529" s="140" t="str">
        <f>IF($N529="Complete",VLOOKUP($B529,'2C.Report TOS PostCall'!$B$2:$U$842,2,FALSE)," ")</f>
        <v xml:space="preserve"> </v>
      </c>
      <c r="T529" s="140" t="str">
        <f>IF($N529="Complete",VLOOKUP($B529,'2C.Report TOS PostCall'!$B$2:$U$842,4,FALSE)," ")</f>
        <v xml:space="preserve"> </v>
      </c>
      <c r="U529" s="140" t="str">
        <f>IF($N529="Complete",VLOOKUP($B529,'2C.Report TOS PostCall'!$B$2:$U$842,7,FALSE)," ")</f>
        <v xml:space="preserve"> </v>
      </c>
      <c r="V529" s="140" t="str">
        <f>IF($N529="Complete",VLOOKUP($B529,'2C.Report TOS PostCall'!$B$2:$U$842,5,FALSE)," ")</f>
        <v xml:space="preserve"> </v>
      </c>
      <c r="W529" s="140" t="str">
        <f>IF($N529="Complete",VLOOKUP($B529,'2C.Report TOS PostCall'!$B$2:$U$842,6,FALSE)," ")</f>
        <v xml:space="preserve"> </v>
      </c>
      <c r="X529" s="140" t="str">
        <f>IF($N529="Complete",VLOOKUP($B529,'2C.Report TOS PostCall'!$B$2:$U$842,8,FALSE)," ")</f>
        <v xml:space="preserve"> </v>
      </c>
      <c r="Y529" s="140" t="str">
        <f>IF($N529="Complete",VLOOKUP($B529,'2C.Report TOS PostCall'!$B$2:$U$842,9,FALSE)," ")</f>
        <v xml:space="preserve"> </v>
      </c>
      <c r="Z529" s="140" t="str">
        <f>IF($N529="Complete",VLOOKUP($B529,'2C.Report TOS PostCall'!$B$2:$U$842,11,FALSE)," ")</f>
        <v xml:space="preserve"> </v>
      </c>
      <c r="AA529" s="140" t="str">
        <f>IF($N529="Complete",VLOOKUP($B529,'2C.Report TOS PostCall'!$B$2:$U$842,12,FALSE)," ")</f>
        <v xml:space="preserve"> </v>
      </c>
      <c r="AB529" s="140" t="str">
        <f>IF($N529="Complete",VLOOKUP($B529,'2C.Report TOS PostCall'!$B$2:$U$842,13,FALSE)," ")</f>
        <v xml:space="preserve"> </v>
      </c>
      <c r="AC529" s="140" t="str">
        <f>IF($N529="Complete",VLOOKUP($B529,'2C.Report TOS PostCall'!$B$2:$U$842,14,FALSE)," ")</f>
        <v xml:space="preserve"> </v>
      </c>
      <c r="AD529" s="140" t="str">
        <f>IF($N529="Complete",VLOOKUP($B529,'2C.Report TOS PostCall'!$B$2:$U$842,16,FALSE)," ")</f>
        <v xml:space="preserve"> </v>
      </c>
      <c r="AE529" s="140" t="str">
        <f>IF($N529="Complete",VLOOKUP($B529,'2C.Report TOS PostCall'!$B$2:$U$842,15,FALSE)," ")</f>
        <v xml:space="preserve"> </v>
      </c>
      <c r="AF529" s="140" t="str">
        <f>IF($N529="Complete",VLOOKUP($B529,'2C.Report TOS PostCall'!$B$2:$U$842,17,FALSE)," ")</f>
        <v xml:space="preserve"> </v>
      </c>
    </row>
    <row r="530" spans="1:32">
      <c r="A530" s="18">
        <v>519</v>
      </c>
      <c r="B530" s="19"/>
      <c r="C530" s="19"/>
      <c r="D530" s="19"/>
      <c r="E530" s="22"/>
      <c r="F530" s="20"/>
      <c r="G530" s="20"/>
      <c r="H530" s="22"/>
      <c r="I530" s="20"/>
      <c r="J530" s="32"/>
      <c r="K530" s="32"/>
      <c r="L530" s="32"/>
      <c r="M530" s="22"/>
      <c r="N530" s="62"/>
      <c r="O530" s="140" t="str">
        <f>IF($N530="Complete",IF(NOT(ISBLANK(J530)),VLOOKUP(J530,'2D.Report SMS TYN'!$D$5:$J$1005,7,FALSE),""),"")</f>
        <v/>
      </c>
      <c r="P530" s="140" t="str">
        <f>IF($N530="Complete",IF(NOT(ISBLANK(K530)),VLOOKUP(K530,'2D.Report SMS TYN'!$D$5:$J$1005,7,FALSE),""),"")</f>
        <v/>
      </c>
      <c r="Q530" s="140" t="str">
        <f>IF($N530="Complete",IF(NOT(ISBLANK(L530)),VLOOKUP(L530,'2D.Report SMS TYN'!$D$5:$J$1005,7,FALSE),""),"")</f>
        <v/>
      </c>
      <c r="R530" s="140" t="str">
        <f>IF(N530="Complete",IF(COUNTIF($J$12:$J530,$J530)+COUNTIF($K$12:$K530,$J530)+COUNTIF($L$12:$L530,$J530)&gt;1,"Data Duplicate",""),"")</f>
        <v/>
      </c>
      <c r="S530" s="140" t="str">
        <f>IF($N530="Complete",VLOOKUP($B530,'2C.Report TOS PostCall'!$B$2:$U$842,2,FALSE)," ")</f>
        <v xml:space="preserve"> </v>
      </c>
      <c r="T530" s="140" t="str">
        <f>IF($N530="Complete",VLOOKUP($B530,'2C.Report TOS PostCall'!$B$2:$U$842,4,FALSE)," ")</f>
        <v xml:space="preserve"> </v>
      </c>
      <c r="U530" s="140" t="str">
        <f>IF($N530="Complete",VLOOKUP($B530,'2C.Report TOS PostCall'!$B$2:$U$842,7,FALSE)," ")</f>
        <v xml:space="preserve"> </v>
      </c>
      <c r="V530" s="140" t="str">
        <f>IF($N530="Complete",VLOOKUP($B530,'2C.Report TOS PostCall'!$B$2:$U$842,5,FALSE)," ")</f>
        <v xml:space="preserve"> </v>
      </c>
      <c r="W530" s="140" t="str">
        <f>IF($N530="Complete",VLOOKUP($B530,'2C.Report TOS PostCall'!$B$2:$U$842,6,FALSE)," ")</f>
        <v xml:space="preserve"> </v>
      </c>
      <c r="X530" s="140" t="str">
        <f>IF($N530="Complete",VLOOKUP($B530,'2C.Report TOS PostCall'!$B$2:$U$842,8,FALSE)," ")</f>
        <v xml:space="preserve"> </v>
      </c>
      <c r="Y530" s="140" t="str">
        <f>IF($N530="Complete",VLOOKUP($B530,'2C.Report TOS PostCall'!$B$2:$U$842,9,FALSE)," ")</f>
        <v xml:space="preserve"> </v>
      </c>
      <c r="Z530" s="140" t="str">
        <f>IF($N530="Complete",VLOOKUP($B530,'2C.Report TOS PostCall'!$B$2:$U$842,11,FALSE)," ")</f>
        <v xml:space="preserve"> </v>
      </c>
      <c r="AA530" s="140" t="str">
        <f>IF($N530="Complete",VLOOKUP($B530,'2C.Report TOS PostCall'!$B$2:$U$842,12,FALSE)," ")</f>
        <v xml:space="preserve"> </v>
      </c>
      <c r="AB530" s="140" t="str">
        <f>IF($N530="Complete",VLOOKUP($B530,'2C.Report TOS PostCall'!$B$2:$U$842,13,FALSE)," ")</f>
        <v xml:space="preserve"> </v>
      </c>
      <c r="AC530" s="140" t="str">
        <f>IF($N530="Complete",VLOOKUP($B530,'2C.Report TOS PostCall'!$B$2:$U$842,14,FALSE)," ")</f>
        <v xml:space="preserve"> </v>
      </c>
      <c r="AD530" s="140" t="str">
        <f>IF($N530="Complete",VLOOKUP($B530,'2C.Report TOS PostCall'!$B$2:$U$842,16,FALSE)," ")</f>
        <v xml:space="preserve"> </v>
      </c>
      <c r="AE530" s="140" t="str">
        <f>IF($N530="Complete",VLOOKUP($B530,'2C.Report TOS PostCall'!$B$2:$U$842,15,FALSE)," ")</f>
        <v xml:space="preserve"> </v>
      </c>
      <c r="AF530" s="140" t="str">
        <f>IF($N530="Complete",VLOOKUP($B530,'2C.Report TOS PostCall'!$B$2:$U$842,17,FALSE)," ")</f>
        <v xml:space="preserve"> </v>
      </c>
    </row>
    <row r="531" spans="1:32">
      <c r="A531" s="18">
        <v>520</v>
      </c>
      <c r="B531" s="19"/>
      <c r="C531" s="19"/>
      <c r="D531" s="19"/>
      <c r="E531" s="22"/>
      <c r="F531" s="20"/>
      <c r="G531" s="20"/>
      <c r="H531" s="22"/>
      <c r="I531" s="20"/>
      <c r="J531" s="32"/>
      <c r="K531" s="32"/>
      <c r="L531" s="32"/>
      <c r="M531" s="22"/>
      <c r="N531" s="62"/>
      <c r="O531" s="140" t="str">
        <f>IF($N531="Complete",IF(NOT(ISBLANK(J531)),VLOOKUP(J531,'2D.Report SMS TYN'!$D$5:$J$1005,7,FALSE),""),"")</f>
        <v/>
      </c>
      <c r="P531" s="140" t="str">
        <f>IF($N531="Complete",IF(NOT(ISBLANK(K531)),VLOOKUP(K531,'2D.Report SMS TYN'!$D$5:$J$1005,7,FALSE),""),"")</f>
        <v/>
      </c>
      <c r="Q531" s="140" t="str">
        <f>IF($N531="Complete",IF(NOT(ISBLANK(L531)),VLOOKUP(L531,'2D.Report SMS TYN'!$D$5:$J$1005,7,FALSE),""),"")</f>
        <v/>
      </c>
      <c r="R531" s="140" t="str">
        <f>IF(N531="Complete",IF(COUNTIF($J$12:$J531,$J531)+COUNTIF($K$12:$K531,$J531)+COUNTIF($L$12:$L531,$J531)&gt;1,"Data Duplicate",""),"")</f>
        <v/>
      </c>
      <c r="S531" s="140" t="str">
        <f>IF($N531="Complete",VLOOKUP($B531,'2C.Report TOS PostCall'!$B$2:$U$842,2,FALSE)," ")</f>
        <v xml:space="preserve"> </v>
      </c>
      <c r="T531" s="140" t="str">
        <f>IF($N531="Complete",VLOOKUP($B531,'2C.Report TOS PostCall'!$B$2:$U$842,4,FALSE)," ")</f>
        <v xml:space="preserve"> </v>
      </c>
      <c r="U531" s="140" t="str">
        <f>IF($N531="Complete",VLOOKUP($B531,'2C.Report TOS PostCall'!$B$2:$U$842,7,FALSE)," ")</f>
        <v xml:space="preserve"> </v>
      </c>
      <c r="V531" s="140" t="str">
        <f>IF($N531="Complete",VLOOKUP($B531,'2C.Report TOS PostCall'!$B$2:$U$842,5,FALSE)," ")</f>
        <v xml:space="preserve"> </v>
      </c>
      <c r="W531" s="140" t="str">
        <f>IF($N531="Complete",VLOOKUP($B531,'2C.Report TOS PostCall'!$B$2:$U$842,6,FALSE)," ")</f>
        <v xml:space="preserve"> </v>
      </c>
      <c r="X531" s="140" t="str">
        <f>IF($N531="Complete",VLOOKUP($B531,'2C.Report TOS PostCall'!$B$2:$U$842,8,FALSE)," ")</f>
        <v xml:space="preserve"> </v>
      </c>
      <c r="Y531" s="140" t="str">
        <f>IF($N531="Complete",VLOOKUP($B531,'2C.Report TOS PostCall'!$B$2:$U$842,9,FALSE)," ")</f>
        <v xml:space="preserve"> </v>
      </c>
      <c r="Z531" s="140" t="str">
        <f>IF($N531="Complete",VLOOKUP($B531,'2C.Report TOS PostCall'!$B$2:$U$842,11,FALSE)," ")</f>
        <v xml:space="preserve"> </v>
      </c>
      <c r="AA531" s="140" t="str">
        <f>IF($N531="Complete",VLOOKUP($B531,'2C.Report TOS PostCall'!$B$2:$U$842,12,FALSE)," ")</f>
        <v xml:space="preserve"> </v>
      </c>
      <c r="AB531" s="140" t="str">
        <f>IF($N531="Complete",VLOOKUP($B531,'2C.Report TOS PostCall'!$B$2:$U$842,13,FALSE)," ")</f>
        <v xml:space="preserve"> </v>
      </c>
      <c r="AC531" s="140" t="str">
        <f>IF($N531="Complete",VLOOKUP($B531,'2C.Report TOS PostCall'!$B$2:$U$842,14,FALSE)," ")</f>
        <v xml:space="preserve"> </v>
      </c>
      <c r="AD531" s="140" t="str">
        <f>IF($N531="Complete",VLOOKUP($B531,'2C.Report TOS PostCall'!$B$2:$U$842,16,FALSE)," ")</f>
        <v xml:space="preserve"> </v>
      </c>
      <c r="AE531" s="140" t="str">
        <f>IF($N531="Complete",VLOOKUP($B531,'2C.Report TOS PostCall'!$B$2:$U$842,15,FALSE)," ")</f>
        <v xml:space="preserve"> </v>
      </c>
      <c r="AF531" s="140" t="str">
        <f>IF($N531="Complete",VLOOKUP($B531,'2C.Report TOS PostCall'!$B$2:$U$842,17,FALSE)," ")</f>
        <v xml:space="preserve"> </v>
      </c>
    </row>
    <row r="532" spans="1:32">
      <c r="A532" s="18">
        <v>521</v>
      </c>
      <c r="B532" s="19"/>
      <c r="C532" s="19"/>
      <c r="D532" s="19"/>
      <c r="E532" s="22"/>
      <c r="F532" s="20"/>
      <c r="G532" s="20"/>
      <c r="H532" s="22"/>
      <c r="I532" s="20"/>
      <c r="J532" s="32"/>
      <c r="K532" s="32"/>
      <c r="L532" s="32"/>
      <c r="M532" s="22"/>
      <c r="N532" s="62"/>
      <c r="O532" s="140" t="str">
        <f>IF($N532="Complete",IF(NOT(ISBLANK(J532)),VLOOKUP(J532,'2D.Report SMS TYN'!$D$5:$J$1005,7,FALSE),""),"")</f>
        <v/>
      </c>
      <c r="P532" s="140" t="str">
        <f>IF($N532="Complete",IF(NOT(ISBLANK(K532)),VLOOKUP(K532,'2D.Report SMS TYN'!$D$5:$J$1005,7,FALSE),""),"")</f>
        <v/>
      </c>
      <c r="Q532" s="140" t="str">
        <f>IF($N532="Complete",IF(NOT(ISBLANK(L532)),VLOOKUP(L532,'2D.Report SMS TYN'!$D$5:$J$1005,7,FALSE),""),"")</f>
        <v/>
      </c>
      <c r="R532" s="140" t="str">
        <f>IF(N532="Complete",IF(COUNTIF($J$12:$J532,$J532)+COUNTIF($K$12:$K532,$J532)+COUNTIF($L$12:$L532,$J532)&gt;1,"Data Duplicate",""),"")</f>
        <v/>
      </c>
      <c r="S532" s="140" t="str">
        <f>IF($N532="Complete",VLOOKUP($B532,'2C.Report TOS PostCall'!$B$2:$U$842,2,FALSE)," ")</f>
        <v xml:space="preserve"> </v>
      </c>
      <c r="T532" s="140" t="str">
        <f>IF($N532="Complete",VLOOKUP($B532,'2C.Report TOS PostCall'!$B$2:$U$842,4,FALSE)," ")</f>
        <v xml:space="preserve"> </v>
      </c>
      <c r="U532" s="140" t="str">
        <f>IF($N532="Complete",VLOOKUP($B532,'2C.Report TOS PostCall'!$B$2:$U$842,7,FALSE)," ")</f>
        <v xml:space="preserve"> </v>
      </c>
      <c r="V532" s="140" t="str">
        <f>IF($N532="Complete",VLOOKUP($B532,'2C.Report TOS PostCall'!$B$2:$U$842,5,FALSE)," ")</f>
        <v xml:space="preserve"> </v>
      </c>
      <c r="W532" s="140" t="str">
        <f>IF($N532="Complete",VLOOKUP($B532,'2C.Report TOS PostCall'!$B$2:$U$842,6,FALSE)," ")</f>
        <v xml:space="preserve"> </v>
      </c>
      <c r="X532" s="140" t="str">
        <f>IF($N532="Complete",VLOOKUP($B532,'2C.Report TOS PostCall'!$B$2:$U$842,8,FALSE)," ")</f>
        <v xml:space="preserve"> </v>
      </c>
      <c r="Y532" s="140" t="str">
        <f>IF($N532="Complete",VLOOKUP($B532,'2C.Report TOS PostCall'!$B$2:$U$842,9,FALSE)," ")</f>
        <v xml:space="preserve"> </v>
      </c>
      <c r="Z532" s="140" t="str">
        <f>IF($N532="Complete",VLOOKUP($B532,'2C.Report TOS PostCall'!$B$2:$U$842,11,FALSE)," ")</f>
        <v xml:space="preserve"> </v>
      </c>
      <c r="AA532" s="140" t="str">
        <f>IF($N532="Complete",VLOOKUP($B532,'2C.Report TOS PostCall'!$B$2:$U$842,12,FALSE)," ")</f>
        <v xml:space="preserve"> </v>
      </c>
      <c r="AB532" s="140" t="str">
        <f>IF($N532="Complete",VLOOKUP($B532,'2C.Report TOS PostCall'!$B$2:$U$842,13,FALSE)," ")</f>
        <v xml:space="preserve"> </v>
      </c>
      <c r="AC532" s="140" t="str">
        <f>IF($N532="Complete",VLOOKUP($B532,'2C.Report TOS PostCall'!$B$2:$U$842,14,FALSE)," ")</f>
        <v xml:space="preserve"> </v>
      </c>
      <c r="AD532" s="140" t="str">
        <f>IF($N532="Complete",VLOOKUP($B532,'2C.Report TOS PostCall'!$B$2:$U$842,16,FALSE)," ")</f>
        <v xml:space="preserve"> </v>
      </c>
      <c r="AE532" s="140" t="str">
        <f>IF($N532="Complete",VLOOKUP($B532,'2C.Report TOS PostCall'!$B$2:$U$842,15,FALSE)," ")</f>
        <v xml:space="preserve"> </v>
      </c>
      <c r="AF532" s="140" t="str">
        <f>IF($N532="Complete",VLOOKUP($B532,'2C.Report TOS PostCall'!$B$2:$U$842,17,FALSE)," ")</f>
        <v xml:space="preserve"> </v>
      </c>
    </row>
    <row r="533" spans="1:32">
      <c r="A533" s="18">
        <v>522</v>
      </c>
      <c r="B533" s="19"/>
      <c r="C533" s="19"/>
      <c r="D533" s="19"/>
      <c r="E533" s="22"/>
      <c r="F533" s="20"/>
      <c r="G533" s="20"/>
      <c r="H533" s="22"/>
      <c r="I533" s="20"/>
      <c r="J533" s="32"/>
      <c r="K533" s="32"/>
      <c r="L533" s="32"/>
      <c r="M533" s="22"/>
      <c r="N533" s="62"/>
      <c r="O533" s="140" t="str">
        <f>IF($N533="Complete",IF(NOT(ISBLANK(J533)),VLOOKUP(J533,'2D.Report SMS TYN'!$D$5:$J$1005,7,FALSE),""),"")</f>
        <v/>
      </c>
      <c r="P533" s="140" t="str">
        <f>IF($N533="Complete",IF(NOT(ISBLANK(K533)),VLOOKUP(K533,'2D.Report SMS TYN'!$D$5:$J$1005,7,FALSE),""),"")</f>
        <v/>
      </c>
      <c r="Q533" s="140" t="str">
        <f>IF($N533="Complete",IF(NOT(ISBLANK(L533)),VLOOKUP(L533,'2D.Report SMS TYN'!$D$5:$J$1005,7,FALSE),""),"")</f>
        <v/>
      </c>
      <c r="R533" s="140" t="str">
        <f>IF(N533="Complete",IF(COUNTIF($J$12:$J533,$J533)+COUNTIF($K$12:$K533,$J533)+COUNTIF($L$12:$L533,$J533)&gt;1,"Data Duplicate",""),"")</f>
        <v/>
      </c>
      <c r="S533" s="140" t="str">
        <f>IF($N533="Complete",VLOOKUP($B533,'2C.Report TOS PostCall'!$B$2:$U$842,2,FALSE)," ")</f>
        <v xml:space="preserve"> </v>
      </c>
      <c r="T533" s="140" t="str">
        <f>IF($N533="Complete",VLOOKUP($B533,'2C.Report TOS PostCall'!$B$2:$U$842,4,FALSE)," ")</f>
        <v xml:space="preserve"> </v>
      </c>
      <c r="U533" s="140" t="str">
        <f>IF($N533="Complete",VLOOKUP($B533,'2C.Report TOS PostCall'!$B$2:$U$842,7,FALSE)," ")</f>
        <v xml:space="preserve"> </v>
      </c>
      <c r="V533" s="140" t="str">
        <f>IF($N533="Complete",VLOOKUP($B533,'2C.Report TOS PostCall'!$B$2:$U$842,5,FALSE)," ")</f>
        <v xml:space="preserve"> </v>
      </c>
      <c r="W533" s="140" t="str">
        <f>IF($N533="Complete",VLOOKUP($B533,'2C.Report TOS PostCall'!$B$2:$U$842,6,FALSE)," ")</f>
        <v xml:space="preserve"> </v>
      </c>
      <c r="X533" s="140" t="str">
        <f>IF($N533="Complete",VLOOKUP($B533,'2C.Report TOS PostCall'!$B$2:$U$842,8,FALSE)," ")</f>
        <v xml:space="preserve"> </v>
      </c>
      <c r="Y533" s="140" t="str">
        <f>IF($N533="Complete",VLOOKUP($B533,'2C.Report TOS PostCall'!$B$2:$U$842,9,FALSE)," ")</f>
        <v xml:space="preserve"> </v>
      </c>
      <c r="Z533" s="140" t="str">
        <f>IF($N533="Complete",VLOOKUP($B533,'2C.Report TOS PostCall'!$B$2:$U$842,11,FALSE)," ")</f>
        <v xml:space="preserve"> </v>
      </c>
      <c r="AA533" s="140" t="str">
        <f>IF($N533="Complete",VLOOKUP($B533,'2C.Report TOS PostCall'!$B$2:$U$842,12,FALSE)," ")</f>
        <v xml:space="preserve"> </v>
      </c>
      <c r="AB533" s="140" t="str">
        <f>IF($N533="Complete",VLOOKUP($B533,'2C.Report TOS PostCall'!$B$2:$U$842,13,FALSE)," ")</f>
        <v xml:space="preserve"> </v>
      </c>
      <c r="AC533" s="140" t="str">
        <f>IF($N533="Complete",VLOOKUP($B533,'2C.Report TOS PostCall'!$B$2:$U$842,14,FALSE)," ")</f>
        <v xml:space="preserve"> </v>
      </c>
      <c r="AD533" s="140" t="str">
        <f>IF($N533="Complete",VLOOKUP($B533,'2C.Report TOS PostCall'!$B$2:$U$842,16,FALSE)," ")</f>
        <v xml:space="preserve"> </v>
      </c>
      <c r="AE533" s="140" t="str">
        <f>IF($N533="Complete",VLOOKUP($B533,'2C.Report TOS PostCall'!$B$2:$U$842,15,FALSE)," ")</f>
        <v xml:space="preserve"> </v>
      </c>
      <c r="AF533" s="140" t="str">
        <f>IF($N533="Complete",VLOOKUP($B533,'2C.Report TOS PostCall'!$B$2:$U$842,17,FALSE)," ")</f>
        <v xml:space="preserve"> </v>
      </c>
    </row>
    <row r="534" spans="1:32">
      <c r="A534" s="18">
        <v>523</v>
      </c>
      <c r="B534" s="19"/>
      <c r="C534" s="19"/>
      <c r="D534" s="19"/>
      <c r="E534" s="22"/>
      <c r="F534" s="20"/>
      <c r="G534" s="20"/>
      <c r="H534" s="22"/>
      <c r="I534" s="20"/>
      <c r="J534" s="32"/>
      <c r="K534" s="32"/>
      <c r="L534" s="32"/>
      <c r="M534" s="22"/>
      <c r="N534" s="62"/>
      <c r="O534" s="140" t="str">
        <f>IF($N534="Complete",IF(NOT(ISBLANK(J534)),VLOOKUP(J534,'2D.Report SMS TYN'!$D$5:$J$1005,7,FALSE),""),"")</f>
        <v/>
      </c>
      <c r="P534" s="140" t="str">
        <f>IF($N534="Complete",IF(NOT(ISBLANK(K534)),VLOOKUP(K534,'2D.Report SMS TYN'!$D$5:$J$1005,7,FALSE),""),"")</f>
        <v/>
      </c>
      <c r="Q534" s="140" t="str">
        <f>IF($N534="Complete",IF(NOT(ISBLANK(L534)),VLOOKUP(L534,'2D.Report SMS TYN'!$D$5:$J$1005,7,FALSE),""),"")</f>
        <v/>
      </c>
      <c r="R534" s="140" t="str">
        <f>IF(N534="Complete",IF(COUNTIF($J$12:$J534,$J534)+COUNTIF($K$12:$K534,$J534)+COUNTIF($L$12:$L534,$J534)&gt;1,"Data Duplicate",""),"")</f>
        <v/>
      </c>
      <c r="S534" s="140" t="str">
        <f>IF($N534="Complete",VLOOKUP($B534,'2C.Report TOS PostCall'!$B$2:$U$842,2,FALSE)," ")</f>
        <v xml:space="preserve"> </v>
      </c>
      <c r="T534" s="140" t="str">
        <f>IF($N534="Complete",VLOOKUP($B534,'2C.Report TOS PostCall'!$B$2:$U$842,4,FALSE)," ")</f>
        <v xml:space="preserve"> </v>
      </c>
      <c r="U534" s="140" t="str">
        <f>IF($N534="Complete",VLOOKUP($B534,'2C.Report TOS PostCall'!$B$2:$U$842,7,FALSE)," ")</f>
        <v xml:space="preserve"> </v>
      </c>
      <c r="V534" s="140" t="str">
        <f>IF($N534="Complete",VLOOKUP($B534,'2C.Report TOS PostCall'!$B$2:$U$842,5,FALSE)," ")</f>
        <v xml:space="preserve"> </v>
      </c>
      <c r="W534" s="140" t="str">
        <f>IF($N534="Complete",VLOOKUP($B534,'2C.Report TOS PostCall'!$B$2:$U$842,6,FALSE)," ")</f>
        <v xml:space="preserve"> </v>
      </c>
      <c r="X534" s="140" t="str">
        <f>IF($N534="Complete",VLOOKUP($B534,'2C.Report TOS PostCall'!$B$2:$U$842,8,FALSE)," ")</f>
        <v xml:space="preserve"> </v>
      </c>
      <c r="Y534" s="140" t="str">
        <f>IF($N534="Complete",VLOOKUP($B534,'2C.Report TOS PostCall'!$B$2:$U$842,9,FALSE)," ")</f>
        <v xml:space="preserve"> </v>
      </c>
      <c r="Z534" s="140" t="str">
        <f>IF($N534="Complete",VLOOKUP($B534,'2C.Report TOS PostCall'!$B$2:$U$842,11,FALSE)," ")</f>
        <v xml:space="preserve"> </v>
      </c>
      <c r="AA534" s="140" t="str">
        <f>IF($N534="Complete",VLOOKUP($B534,'2C.Report TOS PostCall'!$B$2:$U$842,12,FALSE)," ")</f>
        <v xml:space="preserve"> </v>
      </c>
      <c r="AB534" s="140" t="str">
        <f>IF($N534="Complete",VLOOKUP($B534,'2C.Report TOS PostCall'!$B$2:$U$842,13,FALSE)," ")</f>
        <v xml:space="preserve"> </v>
      </c>
      <c r="AC534" s="140" t="str">
        <f>IF($N534="Complete",VLOOKUP($B534,'2C.Report TOS PostCall'!$B$2:$U$842,14,FALSE)," ")</f>
        <v xml:space="preserve"> </v>
      </c>
      <c r="AD534" s="140" t="str">
        <f>IF($N534="Complete",VLOOKUP($B534,'2C.Report TOS PostCall'!$B$2:$U$842,16,FALSE)," ")</f>
        <v xml:space="preserve"> </v>
      </c>
      <c r="AE534" s="140" t="str">
        <f>IF($N534="Complete",VLOOKUP($B534,'2C.Report TOS PostCall'!$B$2:$U$842,15,FALSE)," ")</f>
        <v xml:space="preserve"> </v>
      </c>
      <c r="AF534" s="140" t="str">
        <f>IF($N534="Complete",VLOOKUP($B534,'2C.Report TOS PostCall'!$B$2:$U$842,17,FALSE)," ")</f>
        <v xml:space="preserve"> </v>
      </c>
    </row>
    <row r="535" spans="1:32">
      <c r="A535" s="18">
        <v>524</v>
      </c>
      <c r="B535" s="19"/>
      <c r="C535" s="19"/>
      <c r="D535" s="19"/>
      <c r="E535" s="22"/>
      <c r="F535" s="20"/>
      <c r="G535" s="20"/>
      <c r="H535" s="22"/>
      <c r="I535" s="20"/>
      <c r="J535" s="32"/>
      <c r="K535" s="32"/>
      <c r="L535" s="32"/>
      <c r="M535" s="22"/>
      <c r="N535" s="62"/>
      <c r="O535" s="140" t="str">
        <f>IF($N535="Complete",IF(NOT(ISBLANK(J535)),VLOOKUP(J535,'2D.Report SMS TYN'!$D$5:$J$1005,7,FALSE),""),"")</f>
        <v/>
      </c>
      <c r="P535" s="140" t="str">
        <f>IF($N535="Complete",IF(NOT(ISBLANK(K535)),VLOOKUP(K535,'2D.Report SMS TYN'!$D$5:$J$1005,7,FALSE),""),"")</f>
        <v/>
      </c>
      <c r="Q535" s="140" t="str">
        <f>IF($N535="Complete",IF(NOT(ISBLANK(L535)),VLOOKUP(L535,'2D.Report SMS TYN'!$D$5:$J$1005,7,FALSE),""),"")</f>
        <v/>
      </c>
      <c r="R535" s="140" t="str">
        <f>IF(N535="Complete",IF(COUNTIF($J$12:$J535,$J535)+COUNTIF($K$12:$K535,$J535)+COUNTIF($L$12:$L535,$J535)&gt;1,"Data Duplicate",""),"")</f>
        <v/>
      </c>
      <c r="S535" s="140" t="str">
        <f>IF($N535="Complete",VLOOKUP($B535,'2C.Report TOS PostCall'!$B$2:$U$842,2,FALSE)," ")</f>
        <v xml:space="preserve"> </v>
      </c>
      <c r="T535" s="140" t="str">
        <f>IF($N535="Complete",VLOOKUP($B535,'2C.Report TOS PostCall'!$B$2:$U$842,4,FALSE)," ")</f>
        <v xml:space="preserve"> </v>
      </c>
      <c r="U535" s="140" t="str">
        <f>IF($N535="Complete",VLOOKUP($B535,'2C.Report TOS PostCall'!$B$2:$U$842,7,FALSE)," ")</f>
        <v xml:space="preserve"> </v>
      </c>
      <c r="V535" s="140" t="str">
        <f>IF($N535="Complete",VLOOKUP($B535,'2C.Report TOS PostCall'!$B$2:$U$842,5,FALSE)," ")</f>
        <v xml:space="preserve"> </v>
      </c>
      <c r="W535" s="140" t="str">
        <f>IF($N535="Complete",VLOOKUP($B535,'2C.Report TOS PostCall'!$B$2:$U$842,6,FALSE)," ")</f>
        <v xml:space="preserve"> </v>
      </c>
      <c r="X535" s="140" t="str">
        <f>IF($N535="Complete",VLOOKUP($B535,'2C.Report TOS PostCall'!$B$2:$U$842,8,FALSE)," ")</f>
        <v xml:space="preserve"> </v>
      </c>
      <c r="Y535" s="140" t="str">
        <f>IF($N535="Complete",VLOOKUP($B535,'2C.Report TOS PostCall'!$B$2:$U$842,9,FALSE)," ")</f>
        <v xml:space="preserve"> </v>
      </c>
      <c r="Z535" s="140" t="str">
        <f>IF($N535="Complete",VLOOKUP($B535,'2C.Report TOS PostCall'!$B$2:$U$842,11,FALSE)," ")</f>
        <v xml:space="preserve"> </v>
      </c>
      <c r="AA535" s="140" t="str">
        <f>IF($N535="Complete",VLOOKUP($B535,'2C.Report TOS PostCall'!$B$2:$U$842,12,FALSE)," ")</f>
        <v xml:space="preserve"> </v>
      </c>
      <c r="AB535" s="140" t="str">
        <f>IF($N535="Complete",VLOOKUP($B535,'2C.Report TOS PostCall'!$B$2:$U$842,13,FALSE)," ")</f>
        <v xml:space="preserve"> </v>
      </c>
      <c r="AC535" s="140" t="str">
        <f>IF($N535="Complete",VLOOKUP($B535,'2C.Report TOS PostCall'!$B$2:$U$842,14,FALSE)," ")</f>
        <v xml:space="preserve"> </v>
      </c>
      <c r="AD535" s="140" t="str">
        <f>IF($N535="Complete",VLOOKUP($B535,'2C.Report TOS PostCall'!$B$2:$U$842,16,FALSE)," ")</f>
        <v xml:space="preserve"> </v>
      </c>
      <c r="AE535" s="140" t="str">
        <f>IF($N535="Complete",VLOOKUP($B535,'2C.Report TOS PostCall'!$B$2:$U$842,15,FALSE)," ")</f>
        <v xml:space="preserve"> </v>
      </c>
      <c r="AF535" s="140" t="str">
        <f>IF($N535="Complete",VLOOKUP($B535,'2C.Report TOS PostCall'!$B$2:$U$842,17,FALSE)," ")</f>
        <v xml:space="preserve"> </v>
      </c>
    </row>
    <row r="536" spans="1:32">
      <c r="A536" s="18">
        <v>525</v>
      </c>
      <c r="B536" s="19"/>
      <c r="C536" s="19"/>
      <c r="D536" s="19"/>
      <c r="E536" s="22"/>
      <c r="F536" s="20"/>
      <c r="G536" s="20"/>
      <c r="H536" s="22"/>
      <c r="I536" s="20"/>
      <c r="J536" s="32"/>
      <c r="K536" s="32"/>
      <c r="L536" s="32"/>
      <c r="M536" s="22"/>
      <c r="N536" s="62"/>
      <c r="O536" s="140" t="str">
        <f>IF($N536="Complete",IF(NOT(ISBLANK(J536)),VLOOKUP(J536,'2D.Report SMS TYN'!$D$5:$J$1005,7,FALSE),""),"")</f>
        <v/>
      </c>
      <c r="P536" s="140" t="str">
        <f>IF($N536="Complete",IF(NOT(ISBLANK(K536)),VLOOKUP(K536,'2D.Report SMS TYN'!$D$5:$J$1005,7,FALSE),""),"")</f>
        <v/>
      </c>
      <c r="Q536" s="140" t="str">
        <f>IF($N536="Complete",IF(NOT(ISBLANK(L536)),VLOOKUP(L536,'2D.Report SMS TYN'!$D$5:$J$1005,7,FALSE),""),"")</f>
        <v/>
      </c>
      <c r="R536" s="140" t="str">
        <f>IF(N536="Complete",IF(COUNTIF($J$12:$J536,$J536)+COUNTIF($K$12:$K536,$J536)+COUNTIF($L$12:$L536,$J536)&gt;1,"Data Duplicate",""),"")</f>
        <v/>
      </c>
      <c r="S536" s="140" t="str">
        <f>IF($N536="Complete",VLOOKUP($B536,'2C.Report TOS PostCall'!$B$2:$U$842,2,FALSE)," ")</f>
        <v xml:space="preserve"> </v>
      </c>
      <c r="T536" s="140" t="str">
        <f>IF($N536="Complete",VLOOKUP($B536,'2C.Report TOS PostCall'!$B$2:$U$842,4,FALSE)," ")</f>
        <v xml:space="preserve"> </v>
      </c>
      <c r="U536" s="140" t="str">
        <f>IF($N536="Complete",VLOOKUP($B536,'2C.Report TOS PostCall'!$B$2:$U$842,7,FALSE)," ")</f>
        <v xml:space="preserve"> </v>
      </c>
      <c r="V536" s="140" t="str">
        <f>IF($N536="Complete",VLOOKUP($B536,'2C.Report TOS PostCall'!$B$2:$U$842,5,FALSE)," ")</f>
        <v xml:space="preserve"> </v>
      </c>
      <c r="W536" s="140" t="str">
        <f>IF($N536="Complete",VLOOKUP($B536,'2C.Report TOS PostCall'!$B$2:$U$842,6,FALSE)," ")</f>
        <v xml:space="preserve"> </v>
      </c>
      <c r="X536" s="140" t="str">
        <f>IF($N536="Complete",VLOOKUP($B536,'2C.Report TOS PostCall'!$B$2:$U$842,8,FALSE)," ")</f>
        <v xml:space="preserve"> </v>
      </c>
      <c r="Y536" s="140" t="str">
        <f>IF($N536="Complete",VLOOKUP($B536,'2C.Report TOS PostCall'!$B$2:$U$842,9,FALSE)," ")</f>
        <v xml:space="preserve"> </v>
      </c>
      <c r="Z536" s="140" t="str">
        <f>IF($N536="Complete",VLOOKUP($B536,'2C.Report TOS PostCall'!$B$2:$U$842,11,FALSE)," ")</f>
        <v xml:space="preserve"> </v>
      </c>
      <c r="AA536" s="140" t="str">
        <f>IF($N536="Complete",VLOOKUP($B536,'2C.Report TOS PostCall'!$B$2:$U$842,12,FALSE)," ")</f>
        <v xml:space="preserve"> </v>
      </c>
      <c r="AB536" s="140" t="str">
        <f>IF($N536="Complete",VLOOKUP($B536,'2C.Report TOS PostCall'!$B$2:$U$842,13,FALSE)," ")</f>
        <v xml:space="preserve"> </v>
      </c>
      <c r="AC536" s="140" t="str">
        <f>IF($N536="Complete",VLOOKUP($B536,'2C.Report TOS PostCall'!$B$2:$U$842,14,FALSE)," ")</f>
        <v xml:space="preserve"> </v>
      </c>
      <c r="AD536" s="140" t="str">
        <f>IF($N536="Complete",VLOOKUP($B536,'2C.Report TOS PostCall'!$B$2:$U$842,16,FALSE)," ")</f>
        <v xml:space="preserve"> </v>
      </c>
      <c r="AE536" s="140" t="str">
        <f>IF($N536="Complete",VLOOKUP($B536,'2C.Report TOS PostCall'!$B$2:$U$842,15,FALSE)," ")</f>
        <v xml:space="preserve"> </v>
      </c>
      <c r="AF536" s="140" t="str">
        <f>IF($N536="Complete",VLOOKUP($B536,'2C.Report TOS PostCall'!$B$2:$U$842,17,FALSE)," ")</f>
        <v xml:space="preserve"> </v>
      </c>
    </row>
    <row r="537" spans="1:32">
      <c r="A537" s="18">
        <v>526</v>
      </c>
      <c r="B537" s="19"/>
      <c r="C537" s="19"/>
      <c r="D537" s="19"/>
      <c r="E537" s="22"/>
      <c r="F537" s="20"/>
      <c r="G537" s="20"/>
      <c r="H537" s="22"/>
      <c r="I537" s="20"/>
      <c r="J537" s="32"/>
      <c r="K537" s="32"/>
      <c r="L537" s="32"/>
      <c r="M537" s="22"/>
      <c r="N537" s="62"/>
      <c r="O537" s="140" t="str">
        <f>IF($N537="Complete",IF(NOT(ISBLANK(J537)),VLOOKUP(J537,'2D.Report SMS TYN'!$D$5:$J$1005,7,FALSE),""),"")</f>
        <v/>
      </c>
      <c r="P537" s="140" t="str">
        <f>IF($N537="Complete",IF(NOT(ISBLANK(K537)),VLOOKUP(K537,'2D.Report SMS TYN'!$D$5:$J$1005,7,FALSE),""),"")</f>
        <v/>
      </c>
      <c r="Q537" s="140" t="str">
        <f>IF($N537="Complete",IF(NOT(ISBLANK(L537)),VLOOKUP(L537,'2D.Report SMS TYN'!$D$5:$J$1005,7,FALSE),""),"")</f>
        <v/>
      </c>
      <c r="R537" s="140" t="str">
        <f>IF(N537="Complete",IF(COUNTIF($J$12:$J537,$J537)+COUNTIF($K$12:$K537,$J537)+COUNTIF($L$12:$L537,$J537)&gt;1,"Data Duplicate",""),"")</f>
        <v/>
      </c>
      <c r="S537" s="140" t="str">
        <f>IF($N537="Complete",VLOOKUP($B537,'2C.Report TOS PostCall'!$B$2:$U$842,2,FALSE)," ")</f>
        <v xml:space="preserve"> </v>
      </c>
      <c r="T537" s="140" t="str">
        <f>IF($N537="Complete",VLOOKUP($B537,'2C.Report TOS PostCall'!$B$2:$U$842,4,FALSE)," ")</f>
        <v xml:space="preserve"> </v>
      </c>
      <c r="U537" s="140" t="str">
        <f>IF($N537="Complete",VLOOKUP($B537,'2C.Report TOS PostCall'!$B$2:$U$842,7,FALSE)," ")</f>
        <v xml:space="preserve"> </v>
      </c>
      <c r="V537" s="140" t="str">
        <f>IF($N537="Complete",VLOOKUP($B537,'2C.Report TOS PostCall'!$B$2:$U$842,5,FALSE)," ")</f>
        <v xml:space="preserve"> </v>
      </c>
      <c r="W537" s="140" t="str">
        <f>IF($N537="Complete",VLOOKUP($B537,'2C.Report TOS PostCall'!$B$2:$U$842,6,FALSE)," ")</f>
        <v xml:space="preserve"> </v>
      </c>
      <c r="X537" s="140" t="str">
        <f>IF($N537="Complete",VLOOKUP($B537,'2C.Report TOS PostCall'!$B$2:$U$842,8,FALSE)," ")</f>
        <v xml:space="preserve"> </v>
      </c>
      <c r="Y537" s="140" t="str">
        <f>IF($N537="Complete",VLOOKUP($B537,'2C.Report TOS PostCall'!$B$2:$U$842,9,FALSE)," ")</f>
        <v xml:space="preserve"> </v>
      </c>
      <c r="Z537" s="140" t="str">
        <f>IF($N537="Complete",VLOOKUP($B537,'2C.Report TOS PostCall'!$B$2:$U$842,11,FALSE)," ")</f>
        <v xml:space="preserve"> </v>
      </c>
      <c r="AA537" s="140" t="str">
        <f>IF($N537="Complete",VLOOKUP($B537,'2C.Report TOS PostCall'!$B$2:$U$842,12,FALSE)," ")</f>
        <v xml:space="preserve"> </v>
      </c>
      <c r="AB537" s="140" t="str">
        <f>IF($N537="Complete",VLOOKUP($B537,'2C.Report TOS PostCall'!$B$2:$U$842,13,FALSE)," ")</f>
        <v xml:space="preserve"> </v>
      </c>
      <c r="AC537" s="140" t="str">
        <f>IF($N537="Complete",VLOOKUP($B537,'2C.Report TOS PostCall'!$B$2:$U$842,14,FALSE)," ")</f>
        <v xml:space="preserve"> </v>
      </c>
      <c r="AD537" s="140" t="str">
        <f>IF($N537="Complete",VLOOKUP($B537,'2C.Report TOS PostCall'!$B$2:$U$842,16,FALSE)," ")</f>
        <v xml:space="preserve"> </v>
      </c>
      <c r="AE537" s="140" t="str">
        <f>IF($N537="Complete",VLOOKUP($B537,'2C.Report TOS PostCall'!$B$2:$U$842,15,FALSE)," ")</f>
        <v xml:space="preserve"> </v>
      </c>
      <c r="AF537" s="140" t="str">
        <f>IF($N537="Complete",VLOOKUP($B537,'2C.Report TOS PostCall'!$B$2:$U$842,17,FALSE)," ")</f>
        <v xml:space="preserve"> </v>
      </c>
    </row>
    <row r="538" spans="1:32">
      <c r="A538" s="18">
        <v>527</v>
      </c>
      <c r="B538" s="19"/>
      <c r="C538" s="19"/>
      <c r="D538" s="19"/>
      <c r="E538" s="22"/>
      <c r="F538" s="20"/>
      <c r="G538" s="20"/>
      <c r="H538" s="22"/>
      <c r="I538" s="20"/>
      <c r="J538" s="32"/>
      <c r="K538" s="32"/>
      <c r="L538" s="32"/>
      <c r="M538" s="22"/>
      <c r="N538" s="62"/>
      <c r="O538" s="140" t="str">
        <f>IF($N538="Complete",IF(NOT(ISBLANK(J538)),VLOOKUP(J538,'2D.Report SMS TYN'!$D$5:$J$1005,7,FALSE),""),"")</f>
        <v/>
      </c>
      <c r="P538" s="140" t="str">
        <f>IF($N538="Complete",IF(NOT(ISBLANK(K538)),VLOOKUP(K538,'2D.Report SMS TYN'!$D$5:$J$1005,7,FALSE),""),"")</f>
        <v/>
      </c>
      <c r="Q538" s="140" t="str">
        <f>IF($N538="Complete",IF(NOT(ISBLANK(L538)),VLOOKUP(L538,'2D.Report SMS TYN'!$D$5:$J$1005,7,FALSE),""),"")</f>
        <v/>
      </c>
      <c r="R538" s="140" t="str">
        <f>IF(N538="Complete",IF(COUNTIF($J$12:$J538,$J538)+COUNTIF($K$12:$K538,$J538)+COUNTIF($L$12:$L538,$J538)&gt;1,"Data Duplicate",""),"")</f>
        <v/>
      </c>
      <c r="S538" s="140" t="str">
        <f>IF($N538="Complete",VLOOKUP($B538,'2C.Report TOS PostCall'!$B$2:$U$842,2,FALSE)," ")</f>
        <v xml:space="preserve"> </v>
      </c>
      <c r="T538" s="140" t="str">
        <f>IF($N538="Complete",VLOOKUP($B538,'2C.Report TOS PostCall'!$B$2:$U$842,4,FALSE)," ")</f>
        <v xml:space="preserve"> </v>
      </c>
      <c r="U538" s="140" t="str">
        <f>IF($N538="Complete",VLOOKUP($B538,'2C.Report TOS PostCall'!$B$2:$U$842,7,FALSE)," ")</f>
        <v xml:space="preserve"> </v>
      </c>
      <c r="V538" s="140" t="str">
        <f>IF($N538="Complete",VLOOKUP($B538,'2C.Report TOS PostCall'!$B$2:$U$842,5,FALSE)," ")</f>
        <v xml:space="preserve"> </v>
      </c>
      <c r="W538" s="140" t="str">
        <f>IF($N538="Complete",VLOOKUP($B538,'2C.Report TOS PostCall'!$B$2:$U$842,6,FALSE)," ")</f>
        <v xml:space="preserve"> </v>
      </c>
      <c r="X538" s="140" t="str">
        <f>IF($N538="Complete",VLOOKUP($B538,'2C.Report TOS PostCall'!$B$2:$U$842,8,FALSE)," ")</f>
        <v xml:space="preserve"> </v>
      </c>
      <c r="Y538" s="140" t="str">
        <f>IF($N538="Complete",VLOOKUP($B538,'2C.Report TOS PostCall'!$B$2:$U$842,9,FALSE)," ")</f>
        <v xml:space="preserve"> </v>
      </c>
      <c r="Z538" s="140" t="str">
        <f>IF($N538="Complete",VLOOKUP($B538,'2C.Report TOS PostCall'!$B$2:$U$842,11,FALSE)," ")</f>
        <v xml:space="preserve"> </v>
      </c>
      <c r="AA538" s="140" t="str">
        <f>IF($N538="Complete",VLOOKUP($B538,'2C.Report TOS PostCall'!$B$2:$U$842,12,FALSE)," ")</f>
        <v xml:space="preserve"> </v>
      </c>
      <c r="AB538" s="140" t="str">
        <f>IF($N538="Complete",VLOOKUP($B538,'2C.Report TOS PostCall'!$B$2:$U$842,13,FALSE)," ")</f>
        <v xml:space="preserve"> </v>
      </c>
      <c r="AC538" s="140" t="str">
        <f>IF($N538="Complete",VLOOKUP($B538,'2C.Report TOS PostCall'!$B$2:$U$842,14,FALSE)," ")</f>
        <v xml:space="preserve"> </v>
      </c>
      <c r="AD538" s="140" t="str">
        <f>IF($N538="Complete",VLOOKUP($B538,'2C.Report TOS PostCall'!$B$2:$U$842,16,FALSE)," ")</f>
        <v xml:space="preserve"> </v>
      </c>
      <c r="AE538" s="140" t="str">
        <f>IF($N538="Complete",VLOOKUP($B538,'2C.Report TOS PostCall'!$B$2:$U$842,15,FALSE)," ")</f>
        <v xml:space="preserve"> </v>
      </c>
      <c r="AF538" s="140" t="str">
        <f>IF($N538="Complete",VLOOKUP($B538,'2C.Report TOS PostCall'!$B$2:$U$842,17,FALSE)," ")</f>
        <v xml:space="preserve"> </v>
      </c>
    </row>
    <row r="539" spans="1:32">
      <c r="A539" s="18">
        <v>528</v>
      </c>
      <c r="B539" s="19"/>
      <c r="C539" s="19"/>
      <c r="D539" s="19"/>
      <c r="E539" s="22"/>
      <c r="F539" s="20"/>
      <c r="G539" s="20"/>
      <c r="H539" s="22"/>
      <c r="I539" s="20"/>
      <c r="J539" s="32"/>
      <c r="K539" s="32"/>
      <c r="L539" s="32"/>
      <c r="M539" s="22"/>
      <c r="N539" s="62"/>
      <c r="O539" s="140" t="str">
        <f>IF($N539="Complete",IF(NOT(ISBLANK(J539)),VLOOKUP(J539,'2D.Report SMS TYN'!$D$5:$J$1005,7,FALSE),""),"")</f>
        <v/>
      </c>
      <c r="P539" s="140" t="str">
        <f>IF($N539="Complete",IF(NOT(ISBLANK(K539)),VLOOKUP(K539,'2D.Report SMS TYN'!$D$5:$J$1005,7,FALSE),""),"")</f>
        <v/>
      </c>
      <c r="Q539" s="140" t="str">
        <f>IF($N539="Complete",IF(NOT(ISBLANK(L539)),VLOOKUP(L539,'2D.Report SMS TYN'!$D$5:$J$1005,7,FALSE),""),"")</f>
        <v/>
      </c>
      <c r="R539" s="140" t="str">
        <f>IF(N539="Complete",IF(COUNTIF($J$12:$J539,$J539)+COUNTIF($K$12:$K539,$J539)+COUNTIF($L$12:$L539,$J539)&gt;1,"Data Duplicate",""),"")</f>
        <v/>
      </c>
      <c r="S539" s="140" t="str">
        <f>IF($N539="Complete",VLOOKUP($B539,'2C.Report TOS PostCall'!$B$2:$U$842,2,FALSE)," ")</f>
        <v xml:space="preserve"> </v>
      </c>
      <c r="T539" s="140" t="str">
        <f>IF($N539="Complete",VLOOKUP($B539,'2C.Report TOS PostCall'!$B$2:$U$842,4,FALSE)," ")</f>
        <v xml:space="preserve"> </v>
      </c>
      <c r="U539" s="140" t="str">
        <f>IF($N539="Complete",VLOOKUP($B539,'2C.Report TOS PostCall'!$B$2:$U$842,7,FALSE)," ")</f>
        <v xml:space="preserve"> </v>
      </c>
      <c r="V539" s="140" t="str">
        <f>IF($N539="Complete",VLOOKUP($B539,'2C.Report TOS PostCall'!$B$2:$U$842,5,FALSE)," ")</f>
        <v xml:space="preserve"> </v>
      </c>
      <c r="W539" s="140" t="str">
        <f>IF($N539="Complete",VLOOKUP($B539,'2C.Report TOS PostCall'!$B$2:$U$842,6,FALSE)," ")</f>
        <v xml:space="preserve"> </v>
      </c>
      <c r="X539" s="140" t="str">
        <f>IF($N539="Complete",VLOOKUP($B539,'2C.Report TOS PostCall'!$B$2:$U$842,8,FALSE)," ")</f>
        <v xml:space="preserve"> </v>
      </c>
      <c r="Y539" s="140" t="str">
        <f>IF($N539="Complete",VLOOKUP($B539,'2C.Report TOS PostCall'!$B$2:$U$842,9,FALSE)," ")</f>
        <v xml:space="preserve"> </v>
      </c>
      <c r="Z539" s="140" t="str">
        <f>IF($N539="Complete",VLOOKUP($B539,'2C.Report TOS PostCall'!$B$2:$U$842,11,FALSE)," ")</f>
        <v xml:space="preserve"> </v>
      </c>
      <c r="AA539" s="140" t="str">
        <f>IF($N539="Complete",VLOOKUP($B539,'2C.Report TOS PostCall'!$B$2:$U$842,12,FALSE)," ")</f>
        <v xml:space="preserve"> </v>
      </c>
      <c r="AB539" s="140" t="str">
        <f>IF($N539="Complete",VLOOKUP($B539,'2C.Report TOS PostCall'!$B$2:$U$842,13,FALSE)," ")</f>
        <v xml:space="preserve"> </v>
      </c>
      <c r="AC539" s="140" t="str">
        <f>IF($N539="Complete",VLOOKUP($B539,'2C.Report TOS PostCall'!$B$2:$U$842,14,FALSE)," ")</f>
        <v xml:space="preserve"> </v>
      </c>
      <c r="AD539" s="140" t="str">
        <f>IF($N539="Complete",VLOOKUP($B539,'2C.Report TOS PostCall'!$B$2:$U$842,16,FALSE)," ")</f>
        <v xml:space="preserve"> </v>
      </c>
      <c r="AE539" s="140" t="str">
        <f>IF($N539="Complete",VLOOKUP($B539,'2C.Report TOS PostCall'!$B$2:$U$842,15,FALSE)," ")</f>
        <v xml:space="preserve"> </v>
      </c>
      <c r="AF539" s="140" t="str">
        <f>IF($N539="Complete",VLOOKUP($B539,'2C.Report TOS PostCall'!$B$2:$U$842,17,FALSE)," ")</f>
        <v xml:space="preserve"> </v>
      </c>
    </row>
    <row r="540" spans="1:32">
      <c r="A540" s="18">
        <v>529</v>
      </c>
      <c r="B540" s="19"/>
      <c r="C540" s="19"/>
      <c r="D540" s="19"/>
      <c r="E540" s="22"/>
      <c r="F540" s="20"/>
      <c r="G540" s="20"/>
      <c r="H540" s="22"/>
      <c r="I540" s="20"/>
      <c r="J540" s="32"/>
      <c r="K540" s="32"/>
      <c r="L540" s="32"/>
      <c r="M540" s="22"/>
      <c r="N540" s="62"/>
      <c r="O540" s="140" t="str">
        <f>IF($N540="Complete",IF(NOT(ISBLANK(J540)),VLOOKUP(J540,'2D.Report SMS TYN'!$D$5:$J$1005,7,FALSE),""),"")</f>
        <v/>
      </c>
      <c r="P540" s="140" t="str">
        <f>IF($N540="Complete",IF(NOT(ISBLANK(K540)),VLOOKUP(K540,'2D.Report SMS TYN'!$D$5:$J$1005,7,FALSE),""),"")</f>
        <v/>
      </c>
      <c r="Q540" s="140" t="str">
        <f>IF($N540="Complete",IF(NOT(ISBLANK(L540)),VLOOKUP(L540,'2D.Report SMS TYN'!$D$5:$J$1005,7,FALSE),""),"")</f>
        <v/>
      </c>
      <c r="R540" s="140" t="str">
        <f>IF(N540="Complete",IF(COUNTIF($J$12:$J540,$J540)+COUNTIF($K$12:$K540,$J540)+COUNTIF($L$12:$L540,$J540)&gt;1,"Data Duplicate",""),"")</f>
        <v/>
      </c>
      <c r="S540" s="140" t="str">
        <f>IF($N540="Complete",VLOOKUP($B540,'2C.Report TOS PostCall'!$B$2:$U$842,2,FALSE)," ")</f>
        <v xml:space="preserve"> </v>
      </c>
      <c r="T540" s="140" t="str">
        <f>IF($N540="Complete",VLOOKUP($B540,'2C.Report TOS PostCall'!$B$2:$U$842,4,FALSE)," ")</f>
        <v xml:space="preserve"> </v>
      </c>
      <c r="U540" s="140" t="str">
        <f>IF($N540="Complete",VLOOKUP($B540,'2C.Report TOS PostCall'!$B$2:$U$842,7,FALSE)," ")</f>
        <v xml:space="preserve"> </v>
      </c>
      <c r="V540" s="140" t="str">
        <f>IF($N540="Complete",VLOOKUP($B540,'2C.Report TOS PostCall'!$B$2:$U$842,5,FALSE)," ")</f>
        <v xml:space="preserve"> </v>
      </c>
      <c r="W540" s="140" t="str">
        <f>IF($N540="Complete",VLOOKUP($B540,'2C.Report TOS PostCall'!$B$2:$U$842,6,FALSE)," ")</f>
        <v xml:space="preserve"> </v>
      </c>
      <c r="X540" s="140" t="str">
        <f>IF($N540="Complete",VLOOKUP($B540,'2C.Report TOS PostCall'!$B$2:$U$842,8,FALSE)," ")</f>
        <v xml:space="preserve"> </v>
      </c>
      <c r="Y540" s="140" t="str">
        <f>IF($N540="Complete",VLOOKUP($B540,'2C.Report TOS PostCall'!$B$2:$U$842,9,FALSE)," ")</f>
        <v xml:space="preserve"> </v>
      </c>
      <c r="Z540" s="140" t="str">
        <f>IF($N540="Complete",VLOOKUP($B540,'2C.Report TOS PostCall'!$B$2:$U$842,11,FALSE)," ")</f>
        <v xml:space="preserve"> </v>
      </c>
      <c r="AA540" s="140" t="str">
        <f>IF($N540="Complete",VLOOKUP($B540,'2C.Report TOS PostCall'!$B$2:$U$842,12,FALSE)," ")</f>
        <v xml:space="preserve"> </v>
      </c>
      <c r="AB540" s="140" t="str">
        <f>IF($N540="Complete",VLOOKUP($B540,'2C.Report TOS PostCall'!$B$2:$U$842,13,FALSE)," ")</f>
        <v xml:space="preserve"> </v>
      </c>
      <c r="AC540" s="140" t="str">
        <f>IF($N540="Complete",VLOOKUP($B540,'2C.Report TOS PostCall'!$B$2:$U$842,14,FALSE)," ")</f>
        <v xml:space="preserve"> </v>
      </c>
      <c r="AD540" s="140" t="str">
        <f>IF($N540="Complete",VLOOKUP($B540,'2C.Report TOS PostCall'!$B$2:$U$842,16,FALSE)," ")</f>
        <v xml:space="preserve"> </v>
      </c>
      <c r="AE540" s="140" t="str">
        <f>IF($N540="Complete",VLOOKUP($B540,'2C.Report TOS PostCall'!$B$2:$U$842,15,FALSE)," ")</f>
        <v xml:space="preserve"> </v>
      </c>
      <c r="AF540" s="140" t="str">
        <f>IF($N540="Complete",VLOOKUP($B540,'2C.Report TOS PostCall'!$B$2:$U$842,17,FALSE)," ")</f>
        <v xml:space="preserve"> </v>
      </c>
    </row>
    <row r="541" spans="1:32">
      <c r="A541" s="18">
        <v>530</v>
      </c>
      <c r="B541" s="19"/>
      <c r="C541" s="19"/>
      <c r="D541" s="19"/>
      <c r="E541" s="22"/>
      <c r="F541" s="20"/>
      <c r="G541" s="20"/>
      <c r="H541" s="22"/>
      <c r="I541" s="20"/>
      <c r="J541" s="32"/>
      <c r="K541" s="32"/>
      <c r="L541" s="32"/>
      <c r="M541" s="22"/>
      <c r="N541" s="62"/>
      <c r="O541" s="140" t="str">
        <f>IF($N541="Complete",IF(NOT(ISBLANK(J541)),VLOOKUP(J541,'2D.Report SMS TYN'!$D$5:$J$1005,7,FALSE),""),"")</f>
        <v/>
      </c>
      <c r="P541" s="140" t="str">
        <f>IF($N541="Complete",IF(NOT(ISBLANK(K541)),VLOOKUP(K541,'2D.Report SMS TYN'!$D$5:$J$1005,7,FALSE),""),"")</f>
        <v/>
      </c>
      <c r="Q541" s="140" t="str">
        <f>IF($N541="Complete",IF(NOT(ISBLANK(L541)),VLOOKUP(L541,'2D.Report SMS TYN'!$D$5:$J$1005,7,FALSE),""),"")</f>
        <v/>
      </c>
      <c r="R541" s="140" t="str">
        <f>IF(N541="Complete",IF(COUNTIF($J$12:$J541,$J541)+COUNTIF($K$12:$K541,$J541)+COUNTIF($L$12:$L541,$J541)&gt;1,"Data Duplicate",""),"")</f>
        <v/>
      </c>
      <c r="S541" s="140" t="str">
        <f>IF($N541="Complete",VLOOKUP($B541,'2C.Report TOS PostCall'!$B$2:$U$842,2,FALSE)," ")</f>
        <v xml:space="preserve"> </v>
      </c>
      <c r="T541" s="140" t="str">
        <f>IF($N541="Complete",VLOOKUP($B541,'2C.Report TOS PostCall'!$B$2:$U$842,4,FALSE)," ")</f>
        <v xml:space="preserve"> </v>
      </c>
      <c r="U541" s="140" t="str">
        <f>IF($N541="Complete",VLOOKUP($B541,'2C.Report TOS PostCall'!$B$2:$U$842,7,FALSE)," ")</f>
        <v xml:space="preserve"> </v>
      </c>
      <c r="V541" s="140" t="str">
        <f>IF($N541="Complete",VLOOKUP($B541,'2C.Report TOS PostCall'!$B$2:$U$842,5,FALSE)," ")</f>
        <v xml:space="preserve"> </v>
      </c>
      <c r="W541" s="140" t="str">
        <f>IF($N541="Complete",VLOOKUP($B541,'2C.Report TOS PostCall'!$B$2:$U$842,6,FALSE)," ")</f>
        <v xml:space="preserve"> </v>
      </c>
      <c r="X541" s="140" t="str">
        <f>IF($N541="Complete",VLOOKUP($B541,'2C.Report TOS PostCall'!$B$2:$U$842,8,FALSE)," ")</f>
        <v xml:space="preserve"> </v>
      </c>
      <c r="Y541" s="140" t="str">
        <f>IF($N541="Complete",VLOOKUP($B541,'2C.Report TOS PostCall'!$B$2:$U$842,9,FALSE)," ")</f>
        <v xml:space="preserve"> </v>
      </c>
      <c r="Z541" s="140" t="str">
        <f>IF($N541="Complete",VLOOKUP($B541,'2C.Report TOS PostCall'!$B$2:$U$842,11,FALSE)," ")</f>
        <v xml:space="preserve"> </v>
      </c>
      <c r="AA541" s="140" t="str">
        <f>IF($N541="Complete",VLOOKUP($B541,'2C.Report TOS PostCall'!$B$2:$U$842,12,FALSE)," ")</f>
        <v xml:space="preserve"> </v>
      </c>
      <c r="AB541" s="140" t="str">
        <f>IF($N541="Complete",VLOOKUP($B541,'2C.Report TOS PostCall'!$B$2:$U$842,13,FALSE)," ")</f>
        <v xml:space="preserve"> </v>
      </c>
      <c r="AC541" s="140" t="str">
        <f>IF($N541="Complete",VLOOKUP($B541,'2C.Report TOS PostCall'!$B$2:$U$842,14,FALSE)," ")</f>
        <v xml:space="preserve"> </v>
      </c>
      <c r="AD541" s="140" t="str">
        <f>IF($N541="Complete",VLOOKUP($B541,'2C.Report TOS PostCall'!$B$2:$U$842,16,FALSE)," ")</f>
        <v xml:space="preserve"> </v>
      </c>
      <c r="AE541" s="140" t="str">
        <f>IF($N541="Complete",VLOOKUP($B541,'2C.Report TOS PostCall'!$B$2:$U$842,15,FALSE)," ")</f>
        <v xml:space="preserve"> </v>
      </c>
      <c r="AF541" s="140" t="str">
        <f>IF($N541="Complete",VLOOKUP($B541,'2C.Report TOS PostCall'!$B$2:$U$842,17,FALSE)," ")</f>
        <v xml:space="preserve"> </v>
      </c>
    </row>
    <row r="542" spans="1:32">
      <c r="A542" s="18">
        <v>531</v>
      </c>
      <c r="B542" s="19"/>
      <c r="C542" s="19"/>
      <c r="D542" s="19"/>
      <c r="E542" s="22"/>
      <c r="F542" s="20"/>
      <c r="G542" s="20"/>
      <c r="H542" s="22"/>
      <c r="I542" s="20"/>
      <c r="J542" s="32"/>
      <c r="K542" s="32"/>
      <c r="L542" s="32"/>
      <c r="M542" s="22"/>
      <c r="N542" s="62"/>
      <c r="O542" s="140" t="str">
        <f>IF($N542="Complete",IF(NOT(ISBLANK(J542)),VLOOKUP(J542,'2D.Report SMS TYN'!$D$5:$J$1005,7,FALSE),""),"")</f>
        <v/>
      </c>
      <c r="P542" s="140" t="str">
        <f>IF($N542="Complete",IF(NOT(ISBLANK(K542)),VLOOKUP(K542,'2D.Report SMS TYN'!$D$5:$J$1005,7,FALSE),""),"")</f>
        <v/>
      </c>
      <c r="Q542" s="140" t="str">
        <f>IF($N542="Complete",IF(NOT(ISBLANK(L542)),VLOOKUP(L542,'2D.Report SMS TYN'!$D$5:$J$1005,7,FALSE),""),"")</f>
        <v/>
      </c>
      <c r="R542" s="140" t="str">
        <f>IF(N542="Complete",IF(COUNTIF($J$12:$J542,$J542)+COUNTIF($K$12:$K542,$J542)+COUNTIF($L$12:$L542,$J542)&gt;1,"Data Duplicate",""),"")</f>
        <v/>
      </c>
      <c r="S542" s="140" t="str">
        <f>IF($N542="Complete",VLOOKUP($B542,'2C.Report TOS PostCall'!$B$2:$U$842,2,FALSE)," ")</f>
        <v xml:space="preserve"> </v>
      </c>
      <c r="T542" s="140" t="str">
        <f>IF($N542="Complete",VLOOKUP($B542,'2C.Report TOS PostCall'!$B$2:$U$842,4,FALSE)," ")</f>
        <v xml:space="preserve"> </v>
      </c>
      <c r="U542" s="140" t="str">
        <f>IF($N542="Complete",VLOOKUP($B542,'2C.Report TOS PostCall'!$B$2:$U$842,7,FALSE)," ")</f>
        <v xml:space="preserve"> </v>
      </c>
      <c r="V542" s="140" t="str">
        <f>IF($N542="Complete",VLOOKUP($B542,'2C.Report TOS PostCall'!$B$2:$U$842,5,FALSE)," ")</f>
        <v xml:space="preserve"> </v>
      </c>
      <c r="W542" s="140" t="str">
        <f>IF($N542="Complete",VLOOKUP($B542,'2C.Report TOS PostCall'!$B$2:$U$842,6,FALSE)," ")</f>
        <v xml:space="preserve"> </v>
      </c>
      <c r="X542" s="140" t="str">
        <f>IF($N542="Complete",VLOOKUP($B542,'2C.Report TOS PostCall'!$B$2:$U$842,8,FALSE)," ")</f>
        <v xml:space="preserve"> </v>
      </c>
      <c r="Y542" s="140" t="str">
        <f>IF($N542="Complete",VLOOKUP($B542,'2C.Report TOS PostCall'!$B$2:$U$842,9,FALSE)," ")</f>
        <v xml:space="preserve"> </v>
      </c>
      <c r="Z542" s="140" t="str">
        <f>IF($N542="Complete",VLOOKUP($B542,'2C.Report TOS PostCall'!$B$2:$U$842,11,FALSE)," ")</f>
        <v xml:space="preserve"> </v>
      </c>
      <c r="AA542" s="140" t="str">
        <f>IF($N542="Complete",VLOOKUP($B542,'2C.Report TOS PostCall'!$B$2:$U$842,12,FALSE)," ")</f>
        <v xml:space="preserve"> </v>
      </c>
      <c r="AB542" s="140" t="str">
        <f>IF($N542="Complete",VLOOKUP($B542,'2C.Report TOS PostCall'!$B$2:$U$842,13,FALSE)," ")</f>
        <v xml:space="preserve"> </v>
      </c>
      <c r="AC542" s="140" t="str">
        <f>IF($N542="Complete",VLOOKUP($B542,'2C.Report TOS PostCall'!$B$2:$U$842,14,FALSE)," ")</f>
        <v xml:space="preserve"> </v>
      </c>
      <c r="AD542" s="140" t="str">
        <f>IF($N542="Complete",VLOOKUP($B542,'2C.Report TOS PostCall'!$B$2:$U$842,16,FALSE)," ")</f>
        <v xml:space="preserve"> </v>
      </c>
      <c r="AE542" s="140" t="str">
        <f>IF($N542="Complete",VLOOKUP($B542,'2C.Report TOS PostCall'!$B$2:$U$842,15,FALSE)," ")</f>
        <v xml:space="preserve"> </v>
      </c>
      <c r="AF542" s="140" t="str">
        <f>IF($N542="Complete",VLOOKUP($B542,'2C.Report TOS PostCall'!$B$2:$U$842,17,FALSE)," ")</f>
        <v xml:space="preserve"> </v>
      </c>
    </row>
    <row r="543" spans="1:32">
      <c r="A543" s="18">
        <v>532</v>
      </c>
      <c r="B543" s="19"/>
      <c r="C543" s="19"/>
      <c r="D543" s="19"/>
      <c r="E543" s="22"/>
      <c r="F543" s="20"/>
      <c r="G543" s="20"/>
      <c r="H543" s="22"/>
      <c r="I543" s="20"/>
      <c r="J543" s="32"/>
      <c r="K543" s="32"/>
      <c r="L543" s="32"/>
      <c r="M543" s="22"/>
      <c r="N543" s="62"/>
      <c r="O543" s="140" t="str">
        <f>IF($N543="Complete",IF(NOT(ISBLANK(J543)),VLOOKUP(J543,'2D.Report SMS TYN'!$D$5:$J$1005,7,FALSE),""),"")</f>
        <v/>
      </c>
      <c r="P543" s="140" t="str">
        <f>IF($N543="Complete",IF(NOT(ISBLANK(K543)),VLOOKUP(K543,'2D.Report SMS TYN'!$D$5:$J$1005,7,FALSE),""),"")</f>
        <v/>
      </c>
      <c r="Q543" s="140" t="str">
        <f>IF($N543="Complete",IF(NOT(ISBLANK(L543)),VLOOKUP(L543,'2D.Report SMS TYN'!$D$5:$J$1005,7,FALSE),""),"")</f>
        <v/>
      </c>
      <c r="R543" s="140" t="str">
        <f>IF(N543="Complete",IF(COUNTIF($J$12:$J543,$J543)+COUNTIF($K$12:$K543,$J543)+COUNTIF($L$12:$L543,$J543)&gt;1,"Data Duplicate",""),"")</f>
        <v/>
      </c>
      <c r="S543" s="140" t="str">
        <f>IF($N543="Complete",VLOOKUP($B543,'2C.Report TOS PostCall'!$B$2:$U$842,2,FALSE)," ")</f>
        <v xml:space="preserve"> </v>
      </c>
      <c r="T543" s="140" t="str">
        <f>IF($N543="Complete",VLOOKUP($B543,'2C.Report TOS PostCall'!$B$2:$U$842,4,FALSE)," ")</f>
        <v xml:space="preserve"> </v>
      </c>
      <c r="U543" s="140" t="str">
        <f>IF($N543="Complete",VLOOKUP($B543,'2C.Report TOS PostCall'!$B$2:$U$842,7,FALSE)," ")</f>
        <v xml:space="preserve"> </v>
      </c>
      <c r="V543" s="140" t="str">
        <f>IF($N543="Complete",VLOOKUP($B543,'2C.Report TOS PostCall'!$B$2:$U$842,5,FALSE)," ")</f>
        <v xml:space="preserve"> </v>
      </c>
      <c r="W543" s="140" t="str">
        <f>IF($N543="Complete",VLOOKUP($B543,'2C.Report TOS PostCall'!$B$2:$U$842,6,FALSE)," ")</f>
        <v xml:space="preserve"> </v>
      </c>
      <c r="X543" s="140" t="str">
        <f>IF($N543="Complete",VLOOKUP($B543,'2C.Report TOS PostCall'!$B$2:$U$842,8,FALSE)," ")</f>
        <v xml:space="preserve"> </v>
      </c>
      <c r="Y543" s="140" t="str">
        <f>IF($N543="Complete",VLOOKUP($B543,'2C.Report TOS PostCall'!$B$2:$U$842,9,FALSE)," ")</f>
        <v xml:space="preserve"> </v>
      </c>
      <c r="Z543" s="140" t="str">
        <f>IF($N543="Complete",VLOOKUP($B543,'2C.Report TOS PostCall'!$B$2:$U$842,11,FALSE)," ")</f>
        <v xml:space="preserve"> </v>
      </c>
      <c r="AA543" s="140" t="str">
        <f>IF($N543="Complete",VLOOKUP($B543,'2C.Report TOS PostCall'!$B$2:$U$842,12,FALSE)," ")</f>
        <v xml:space="preserve"> </v>
      </c>
      <c r="AB543" s="140" t="str">
        <f>IF($N543="Complete",VLOOKUP($B543,'2C.Report TOS PostCall'!$B$2:$U$842,13,FALSE)," ")</f>
        <v xml:space="preserve"> </v>
      </c>
      <c r="AC543" s="140" t="str">
        <f>IF($N543="Complete",VLOOKUP($B543,'2C.Report TOS PostCall'!$B$2:$U$842,14,FALSE)," ")</f>
        <v xml:space="preserve"> </v>
      </c>
      <c r="AD543" s="140" t="str">
        <f>IF($N543="Complete",VLOOKUP($B543,'2C.Report TOS PostCall'!$B$2:$U$842,16,FALSE)," ")</f>
        <v xml:space="preserve"> </v>
      </c>
      <c r="AE543" s="140" t="str">
        <f>IF($N543="Complete",VLOOKUP($B543,'2C.Report TOS PostCall'!$B$2:$U$842,15,FALSE)," ")</f>
        <v xml:space="preserve"> </v>
      </c>
      <c r="AF543" s="140" t="str">
        <f>IF($N543="Complete",VLOOKUP($B543,'2C.Report TOS PostCall'!$B$2:$U$842,17,FALSE)," ")</f>
        <v xml:space="preserve"> </v>
      </c>
    </row>
    <row r="544" spans="1:32">
      <c r="A544" s="18">
        <v>533</v>
      </c>
      <c r="B544" s="19"/>
      <c r="C544" s="19"/>
      <c r="D544" s="19"/>
      <c r="E544" s="22"/>
      <c r="F544" s="20"/>
      <c r="G544" s="20"/>
      <c r="H544" s="22"/>
      <c r="I544" s="20"/>
      <c r="J544" s="32"/>
      <c r="K544" s="32"/>
      <c r="L544" s="32"/>
      <c r="M544" s="22"/>
      <c r="N544" s="62"/>
      <c r="O544" s="140" t="str">
        <f>IF($N544="Complete",IF(NOT(ISBLANK(J544)),VLOOKUP(J544,'2D.Report SMS TYN'!$D$5:$J$1005,7,FALSE),""),"")</f>
        <v/>
      </c>
      <c r="P544" s="140" t="str">
        <f>IF($N544="Complete",IF(NOT(ISBLANK(K544)),VLOOKUP(K544,'2D.Report SMS TYN'!$D$5:$J$1005,7,FALSE),""),"")</f>
        <v/>
      </c>
      <c r="Q544" s="140" t="str">
        <f>IF($N544="Complete",IF(NOT(ISBLANK(L544)),VLOOKUP(L544,'2D.Report SMS TYN'!$D$5:$J$1005,7,FALSE),""),"")</f>
        <v/>
      </c>
      <c r="R544" s="140" t="str">
        <f>IF(N544="Complete",IF(COUNTIF($J$12:$J544,$J544)+COUNTIF($K$12:$K544,$J544)+COUNTIF($L$12:$L544,$J544)&gt;1,"Data Duplicate",""),"")</f>
        <v/>
      </c>
      <c r="S544" s="140" t="str">
        <f>IF($N544="Complete",VLOOKUP($B544,'2C.Report TOS PostCall'!$B$2:$U$842,2,FALSE)," ")</f>
        <v xml:space="preserve"> </v>
      </c>
      <c r="T544" s="140" t="str">
        <f>IF($N544="Complete",VLOOKUP($B544,'2C.Report TOS PostCall'!$B$2:$U$842,4,FALSE)," ")</f>
        <v xml:space="preserve"> </v>
      </c>
      <c r="U544" s="140" t="str">
        <f>IF($N544="Complete",VLOOKUP($B544,'2C.Report TOS PostCall'!$B$2:$U$842,7,FALSE)," ")</f>
        <v xml:space="preserve"> </v>
      </c>
      <c r="V544" s="140" t="str">
        <f>IF($N544="Complete",VLOOKUP($B544,'2C.Report TOS PostCall'!$B$2:$U$842,5,FALSE)," ")</f>
        <v xml:space="preserve"> </v>
      </c>
      <c r="W544" s="140" t="str">
        <f>IF($N544="Complete",VLOOKUP($B544,'2C.Report TOS PostCall'!$B$2:$U$842,6,FALSE)," ")</f>
        <v xml:space="preserve"> </v>
      </c>
      <c r="X544" s="140" t="str">
        <f>IF($N544="Complete",VLOOKUP($B544,'2C.Report TOS PostCall'!$B$2:$U$842,8,FALSE)," ")</f>
        <v xml:space="preserve"> </v>
      </c>
      <c r="Y544" s="140" t="str">
        <f>IF($N544="Complete",VLOOKUP($B544,'2C.Report TOS PostCall'!$B$2:$U$842,9,FALSE)," ")</f>
        <v xml:space="preserve"> </v>
      </c>
      <c r="Z544" s="140" t="str">
        <f>IF($N544="Complete",VLOOKUP($B544,'2C.Report TOS PostCall'!$B$2:$U$842,11,FALSE)," ")</f>
        <v xml:space="preserve"> </v>
      </c>
      <c r="AA544" s="140" t="str">
        <f>IF($N544="Complete",VLOOKUP($B544,'2C.Report TOS PostCall'!$B$2:$U$842,12,FALSE)," ")</f>
        <v xml:space="preserve"> </v>
      </c>
      <c r="AB544" s="140" t="str">
        <f>IF($N544="Complete",VLOOKUP($B544,'2C.Report TOS PostCall'!$B$2:$U$842,13,FALSE)," ")</f>
        <v xml:space="preserve"> </v>
      </c>
      <c r="AC544" s="140" t="str">
        <f>IF($N544="Complete",VLOOKUP($B544,'2C.Report TOS PostCall'!$B$2:$U$842,14,FALSE)," ")</f>
        <v xml:space="preserve"> </v>
      </c>
      <c r="AD544" s="140" t="str">
        <f>IF($N544="Complete",VLOOKUP($B544,'2C.Report TOS PostCall'!$B$2:$U$842,16,FALSE)," ")</f>
        <v xml:space="preserve"> </v>
      </c>
      <c r="AE544" s="140" t="str">
        <f>IF($N544="Complete",VLOOKUP($B544,'2C.Report TOS PostCall'!$B$2:$U$842,15,FALSE)," ")</f>
        <v xml:space="preserve"> </v>
      </c>
      <c r="AF544" s="140" t="str">
        <f>IF($N544="Complete",VLOOKUP($B544,'2C.Report TOS PostCall'!$B$2:$U$842,17,FALSE)," ")</f>
        <v xml:space="preserve"> </v>
      </c>
    </row>
    <row r="545" spans="1:32">
      <c r="A545" s="18">
        <v>534</v>
      </c>
      <c r="B545" s="19"/>
      <c r="C545" s="19"/>
      <c r="D545" s="19"/>
      <c r="E545" s="22"/>
      <c r="F545" s="20"/>
      <c r="G545" s="20"/>
      <c r="H545" s="22"/>
      <c r="I545" s="20"/>
      <c r="J545" s="32"/>
      <c r="K545" s="32"/>
      <c r="L545" s="32"/>
      <c r="M545" s="22"/>
      <c r="N545" s="62"/>
      <c r="O545" s="140" t="str">
        <f>IF($N545="Complete",IF(NOT(ISBLANK(J545)),VLOOKUP(J545,'2D.Report SMS TYN'!$D$5:$J$1005,7,FALSE),""),"")</f>
        <v/>
      </c>
      <c r="P545" s="140" t="str">
        <f>IF($N545="Complete",IF(NOT(ISBLANK(K545)),VLOOKUP(K545,'2D.Report SMS TYN'!$D$5:$J$1005,7,FALSE),""),"")</f>
        <v/>
      </c>
      <c r="Q545" s="140" t="str">
        <f>IF($N545="Complete",IF(NOT(ISBLANK(L545)),VLOOKUP(L545,'2D.Report SMS TYN'!$D$5:$J$1005,7,FALSE),""),"")</f>
        <v/>
      </c>
      <c r="R545" s="140" t="str">
        <f>IF(N545="Complete",IF(COUNTIF($J$12:$J545,$J545)+COUNTIF($K$12:$K545,$J545)+COUNTIF($L$12:$L545,$J545)&gt;1,"Data Duplicate",""),"")</f>
        <v/>
      </c>
      <c r="S545" s="140" t="str">
        <f>IF($N545="Complete",VLOOKUP($B545,'2C.Report TOS PostCall'!$B$2:$U$842,2,FALSE)," ")</f>
        <v xml:space="preserve"> </v>
      </c>
      <c r="T545" s="140" t="str">
        <f>IF($N545="Complete",VLOOKUP($B545,'2C.Report TOS PostCall'!$B$2:$U$842,4,FALSE)," ")</f>
        <v xml:space="preserve"> </v>
      </c>
      <c r="U545" s="140" t="str">
        <f>IF($N545="Complete",VLOOKUP($B545,'2C.Report TOS PostCall'!$B$2:$U$842,7,FALSE)," ")</f>
        <v xml:space="preserve"> </v>
      </c>
      <c r="V545" s="140" t="str">
        <f>IF($N545="Complete",VLOOKUP($B545,'2C.Report TOS PostCall'!$B$2:$U$842,5,FALSE)," ")</f>
        <v xml:space="preserve"> </v>
      </c>
      <c r="W545" s="140" t="str">
        <f>IF($N545="Complete",VLOOKUP($B545,'2C.Report TOS PostCall'!$B$2:$U$842,6,FALSE)," ")</f>
        <v xml:space="preserve"> </v>
      </c>
      <c r="X545" s="140" t="str">
        <f>IF($N545="Complete",VLOOKUP($B545,'2C.Report TOS PostCall'!$B$2:$U$842,8,FALSE)," ")</f>
        <v xml:space="preserve"> </v>
      </c>
      <c r="Y545" s="140" t="str">
        <f>IF($N545="Complete",VLOOKUP($B545,'2C.Report TOS PostCall'!$B$2:$U$842,9,FALSE)," ")</f>
        <v xml:space="preserve"> </v>
      </c>
      <c r="Z545" s="140" t="str">
        <f>IF($N545="Complete",VLOOKUP($B545,'2C.Report TOS PostCall'!$B$2:$U$842,11,FALSE)," ")</f>
        <v xml:space="preserve"> </v>
      </c>
      <c r="AA545" s="140" t="str">
        <f>IF($N545="Complete",VLOOKUP($B545,'2C.Report TOS PostCall'!$B$2:$U$842,12,FALSE)," ")</f>
        <v xml:space="preserve"> </v>
      </c>
      <c r="AB545" s="140" t="str">
        <f>IF($N545="Complete",VLOOKUP($B545,'2C.Report TOS PostCall'!$B$2:$U$842,13,FALSE)," ")</f>
        <v xml:space="preserve"> </v>
      </c>
      <c r="AC545" s="140" t="str">
        <f>IF($N545="Complete",VLOOKUP($B545,'2C.Report TOS PostCall'!$B$2:$U$842,14,FALSE)," ")</f>
        <v xml:space="preserve"> </v>
      </c>
      <c r="AD545" s="140" t="str">
        <f>IF($N545="Complete",VLOOKUP($B545,'2C.Report TOS PostCall'!$B$2:$U$842,16,FALSE)," ")</f>
        <v xml:space="preserve"> </v>
      </c>
      <c r="AE545" s="140" t="str">
        <f>IF($N545="Complete",VLOOKUP($B545,'2C.Report TOS PostCall'!$B$2:$U$842,15,FALSE)," ")</f>
        <v xml:space="preserve"> </v>
      </c>
      <c r="AF545" s="140" t="str">
        <f>IF($N545="Complete",VLOOKUP($B545,'2C.Report TOS PostCall'!$B$2:$U$842,17,FALSE)," ")</f>
        <v xml:space="preserve"> </v>
      </c>
    </row>
    <row r="546" spans="1:32">
      <c r="A546" s="18">
        <v>535</v>
      </c>
      <c r="B546" s="19"/>
      <c r="C546" s="19"/>
      <c r="D546" s="19"/>
      <c r="E546" s="22"/>
      <c r="F546" s="20"/>
      <c r="G546" s="20"/>
      <c r="H546" s="22"/>
      <c r="I546" s="20"/>
      <c r="J546" s="32"/>
      <c r="K546" s="32"/>
      <c r="L546" s="32"/>
      <c r="M546" s="22"/>
      <c r="N546" s="62"/>
      <c r="O546" s="140" t="str">
        <f>IF($N546="Complete",IF(NOT(ISBLANK(J546)),VLOOKUP(J546,'2D.Report SMS TYN'!$D$5:$J$1005,7,FALSE),""),"")</f>
        <v/>
      </c>
      <c r="P546" s="140" t="str">
        <f>IF($N546="Complete",IF(NOT(ISBLANK(K546)),VLOOKUP(K546,'2D.Report SMS TYN'!$D$5:$J$1005,7,FALSE),""),"")</f>
        <v/>
      </c>
      <c r="Q546" s="140" t="str">
        <f>IF($N546="Complete",IF(NOT(ISBLANK(L546)),VLOOKUP(L546,'2D.Report SMS TYN'!$D$5:$J$1005,7,FALSE),""),"")</f>
        <v/>
      </c>
      <c r="R546" s="140" t="str">
        <f>IF(N546="Complete",IF(COUNTIF($J$12:$J546,$J546)+COUNTIF($K$12:$K546,$J546)+COUNTIF($L$12:$L546,$J546)&gt;1,"Data Duplicate",""),"")</f>
        <v/>
      </c>
      <c r="S546" s="140" t="str">
        <f>IF($N546="Complete",VLOOKUP($B546,'2C.Report TOS PostCall'!$B$2:$U$842,2,FALSE)," ")</f>
        <v xml:space="preserve"> </v>
      </c>
      <c r="T546" s="140" t="str">
        <f>IF($N546="Complete",VLOOKUP($B546,'2C.Report TOS PostCall'!$B$2:$U$842,4,FALSE)," ")</f>
        <v xml:space="preserve"> </v>
      </c>
      <c r="U546" s="140" t="str">
        <f>IF($N546="Complete",VLOOKUP($B546,'2C.Report TOS PostCall'!$B$2:$U$842,7,FALSE)," ")</f>
        <v xml:space="preserve"> </v>
      </c>
      <c r="V546" s="140" t="str">
        <f>IF($N546="Complete",VLOOKUP($B546,'2C.Report TOS PostCall'!$B$2:$U$842,5,FALSE)," ")</f>
        <v xml:space="preserve"> </v>
      </c>
      <c r="W546" s="140" t="str">
        <f>IF($N546="Complete",VLOOKUP($B546,'2C.Report TOS PostCall'!$B$2:$U$842,6,FALSE)," ")</f>
        <v xml:space="preserve"> </v>
      </c>
      <c r="X546" s="140" t="str">
        <f>IF($N546="Complete",VLOOKUP($B546,'2C.Report TOS PostCall'!$B$2:$U$842,8,FALSE)," ")</f>
        <v xml:space="preserve"> </v>
      </c>
      <c r="Y546" s="140" t="str">
        <f>IF($N546="Complete",VLOOKUP($B546,'2C.Report TOS PostCall'!$B$2:$U$842,9,FALSE)," ")</f>
        <v xml:space="preserve"> </v>
      </c>
      <c r="Z546" s="140" t="str">
        <f>IF($N546="Complete",VLOOKUP($B546,'2C.Report TOS PostCall'!$B$2:$U$842,11,FALSE)," ")</f>
        <v xml:space="preserve"> </v>
      </c>
      <c r="AA546" s="140" t="str">
        <f>IF($N546="Complete",VLOOKUP($B546,'2C.Report TOS PostCall'!$B$2:$U$842,12,FALSE)," ")</f>
        <v xml:space="preserve"> </v>
      </c>
      <c r="AB546" s="140" t="str">
        <f>IF($N546="Complete",VLOOKUP($B546,'2C.Report TOS PostCall'!$B$2:$U$842,13,FALSE)," ")</f>
        <v xml:space="preserve"> </v>
      </c>
      <c r="AC546" s="140" t="str">
        <f>IF($N546="Complete",VLOOKUP($B546,'2C.Report TOS PostCall'!$B$2:$U$842,14,FALSE)," ")</f>
        <v xml:space="preserve"> </v>
      </c>
      <c r="AD546" s="140" t="str">
        <f>IF($N546="Complete",VLOOKUP($B546,'2C.Report TOS PostCall'!$B$2:$U$842,16,FALSE)," ")</f>
        <v xml:space="preserve"> </v>
      </c>
      <c r="AE546" s="140" t="str">
        <f>IF($N546="Complete",VLOOKUP($B546,'2C.Report TOS PostCall'!$B$2:$U$842,15,FALSE)," ")</f>
        <v xml:space="preserve"> </v>
      </c>
      <c r="AF546" s="140" t="str">
        <f>IF($N546="Complete",VLOOKUP($B546,'2C.Report TOS PostCall'!$B$2:$U$842,17,FALSE)," ")</f>
        <v xml:space="preserve"> </v>
      </c>
    </row>
    <row r="547" spans="1:32">
      <c r="A547" s="18">
        <v>536</v>
      </c>
      <c r="B547" s="19"/>
      <c r="C547" s="19"/>
      <c r="D547" s="19"/>
      <c r="E547" s="22"/>
      <c r="F547" s="20"/>
      <c r="G547" s="20"/>
      <c r="H547" s="22"/>
      <c r="I547" s="20"/>
      <c r="J547" s="32"/>
      <c r="K547" s="32"/>
      <c r="L547" s="32"/>
      <c r="M547" s="22"/>
      <c r="N547" s="62"/>
      <c r="O547" s="140" t="str">
        <f>IF($N547="Complete",IF(NOT(ISBLANK(J547)),VLOOKUP(J547,'2D.Report SMS TYN'!$D$5:$J$1005,7,FALSE),""),"")</f>
        <v/>
      </c>
      <c r="P547" s="140" t="str">
        <f>IF($N547="Complete",IF(NOT(ISBLANK(K547)),VLOOKUP(K547,'2D.Report SMS TYN'!$D$5:$J$1005,7,FALSE),""),"")</f>
        <v/>
      </c>
      <c r="Q547" s="140" t="str">
        <f>IF($N547="Complete",IF(NOT(ISBLANK(L547)),VLOOKUP(L547,'2D.Report SMS TYN'!$D$5:$J$1005,7,FALSE),""),"")</f>
        <v/>
      </c>
      <c r="R547" s="140" t="str">
        <f>IF(N547="Complete",IF(COUNTIF($J$12:$J547,$J547)+COUNTIF($K$12:$K547,$J547)+COUNTIF($L$12:$L547,$J547)&gt;1,"Data Duplicate",""),"")</f>
        <v/>
      </c>
      <c r="S547" s="140" t="str">
        <f>IF($N547="Complete",VLOOKUP($B547,'2C.Report TOS PostCall'!$B$2:$U$842,2,FALSE)," ")</f>
        <v xml:space="preserve"> </v>
      </c>
      <c r="T547" s="140" t="str">
        <f>IF($N547="Complete",VLOOKUP($B547,'2C.Report TOS PostCall'!$B$2:$U$842,4,FALSE)," ")</f>
        <v xml:space="preserve"> </v>
      </c>
      <c r="U547" s="140" t="str">
        <f>IF($N547="Complete",VLOOKUP($B547,'2C.Report TOS PostCall'!$B$2:$U$842,7,FALSE)," ")</f>
        <v xml:space="preserve"> </v>
      </c>
      <c r="V547" s="140" t="str">
        <f>IF($N547="Complete",VLOOKUP($B547,'2C.Report TOS PostCall'!$B$2:$U$842,5,FALSE)," ")</f>
        <v xml:space="preserve"> </v>
      </c>
      <c r="W547" s="140" t="str">
        <f>IF($N547="Complete",VLOOKUP($B547,'2C.Report TOS PostCall'!$B$2:$U$842,6,FALSE)," ")</f>
        <v xml:space="preserve"> </v>
      </c>
      <c r="X547" s="140" t="str">
        <f>IF($N547="Complete",VLOOKUP($B547,'2C.Report TOS PostCall'!$B$2:$U$842,8,FALSE)," ")</f>
        <v xml:space="preserve"> </v>
      </c>
      <c r="Y547" s="140" t="str">
        <f>IF($N547="Complete",VLOOKUP($B547,'2C.Report TOS PostCall'!$B$2:$U$842,9,FALSE)," ")</f>
        <v xml:space="preserve"> </v>
      </c>
      <c r="Z547" s="140" t="str">
        <f>IF($N547="Complete",VLOOKUP($B547,'2C.Report TOS PostCall'!$B$2:$U$842,11,FALSE)," ")</f>
        <v xml:space="preserve"> </v>
      </c>
      <c r="AA547" s="140" t="str">
        <f>IF($N547="Complete",VLOOKUP($B547,'2C.Report TOS PostCall'!$B$2:$U$842,12,FALSE)," ")</f>
        <v xml:space="preserve"> </v>
      </c>
      <c r="AB547" s="140" t="str">
        <f>IF($N547="Complete",VLOOKUP($B547,'2C.Report TOS PostCall'!$B$2:$U$842,13,FALSE)," ")</f>
        <v xml:space="preserve"> </v>
      </c>
      <c r="AC547" s="140" t="str">
        <f>IF($N547="Complete",VLOOKUP($B547,'2C.Report TOS PostCall'!$B$2:$U$842,14,FALSE)," ")</f>
        <v xml:space="preserve"> </v>
      </c>
      <c r="AD547" s="140" t="str">
        <f>IF($N547="Complete",VLOOKUP($B547,'2C.Report TOS PostCall'!$B$2:$U$842,16,FALSE)," ")</f>
        <v xml:space="preserve"> </v>
      </c>
      <c r="AE547" s="140" t="str">
        <f>IF($N547="Complete",VLOOKUP($B547,'2C.Report TOS PostCall'!$B$2:$U$842,15,FALSE)," ")</f>
        <v xml:space="preserve"> </v>
      </c>
      <c r="AF547" s="140" t="str">
        <f>IF($N547="Complete",VLOOKUP($B547,'2C.Report TOS PostCall'!$B$2:$U$842,17,FALSE)," ")</f>
        <v xml:space="preserve"> </v>
      </c>
    </row>
    <row r="548" spans="1:32">
      <c r="A548" s="18">
        <v>537</v>
      </c>
      <c r="B548" s="19"/>
      <c r="C548" s="19"/>
      <c r="D548" s="19"/>
      <c r="E548" s="22"/>
      <c r="F548" s="20"/>
      <c r="G548" s="20"/>
      <c r="H548" s="22"/>
      <c r="I548" s="20"/>
      <c r="J548" s="32"/>
      <c r="K548" s="32"/>
      <c r="L548" s="32"/>
      <c r="M548" s="22"/>
      <c r="N548" s="62"/>
      <c r="O548" s="140" t="str">
        <f>IF($N548="Complete",IF(NOT(ISBLANK(J548)),VLOOKUP(J548,'2D.Report SMS TYN'!$D$5:$J$1005,7,FALSE),""),"")</f>
        <v/>
      </c>
      <c r="P548" s="140" t="str">
        <f>IF($N548="Complete",IF(NOT(ISBLANK(K548)),VLOOKUP(K548,'2D.Report SMS TYN'!$D$5:$J$1005,7,FALSE),""),"")</f>
        <v/>
      </c>
      <c r="Q548" s="140" t="str">
        <f>IF($N548="Complete",IF(NOT(ISBLANK(L548)),VLOOKUP(L548,'2D.Report SMS TYN'!$D$5:$J$1005,7,FALSE),""),"")</f>
        <v/>
      </c>
      <c r="R548" s="140" t="str">
        <f>IF(N548="Complete",IF(COUNTIF($J$12:$J548,$J548)+COUNTIF($K$12:$K548,$J548)+COUNTIF($L$12:$L548,$J548)&gt;1,"Data Duplicate",""),"")</f>
        <v/>
      </c>
      <c r="S548" s="140" t="str">
        <f>IF($N548="Complete",VLOOKUP($B548,'2C.Report TOS PostCall'!$B$2:$U$842,2,FALSE)," ")</f>
        <v xml:space="preserve"> </v>
      </c>
      <c r="T548" s="140" t="str">
        <f>IF($N548="Complete",VLOOKUP($B548,'2C.Report TOS PostCall'!$B$2:$U$842,4,FALSE)," ")</f>
        <v xml:space="preserve"> </v>
      </c>
      <c r="U548" s="140" t="str">
        <f>IF($N548="Complete",VLOOKUP($B548,'2C.Report TOS PostCall'!$B$2:$U$842,7,FALSE)," ")</f>
        <v xml:space="preserve"> </v>
      </c>
      <c r="V548" s="140" t="str">
        <f>IF($N548="Complete",VLOOKUP($B548,'2C.Report TOS PostCall'!$B$2:$U$842,5,FALSE)," ")</f>
        <v xml:space="preserve"> </v>
      </c>
      <c r="W548" s="140" t="str">
        <f>IF($N548="Complete",VLOOKUP($B548,'2C.Report TOS PostCall'!$B$2:$U$842,6,FALSE)," ")</f>
        <v xml:space="preserve"> </v>
      </c>
      <c r="X548" s="140" t="str">
        <f>IF($N548="Complete",VLOOKUP($B548,'2C.Report TOS PostCall'!$B$2:$U$842,8,FALSE)," ")</f>
        <v xml:space="preserve"> </v>
      </c>
      <c r="Y548" s="140" t="str">
        <f>IF($N548="Complete",VLOOKUP($B548,'2C.Report TOS PostCall'!$B$2:$U$842,9,FALSE)," ")</f>
        <v xml:space="preserve"> </v>
      </c>
      <c r="Z548" s="140" t="str">
        <f>IF($N548="Complete",VLOOKUP($B548,'2C.Report TOS PostCall'!$B$2:$U$842,11,FALSE)," ")</f>
        <v xml:space="preserve"> </v>
      </c>
      <c r="AA548" s="140" t="str">
        <f>IF($N548="Complete",VLOOKUP($B548,'2C.Report TOS PostCall'!$B$2:$U$842,12,FALSE)," ")</f>
        <v xml:space="preserve"> </v>
      </c>
      <c r="AB548" s="140" t="str">
        <f>IF($N548="Complete",VLOOKUP($B548,'2C.Report TOS PostCall'!$B$2:$U$842,13,FALSE)," ")</f>
        <v xml:space="preserve"> </v>
      </c>
      <c r="AC548" s="140" t="str">
        <f>IF($N548="Complete",VLOOKUP($B548,'2C.Report TOS PostCall'!$B$2:$U$842,14,FALSE)," ")</f>
        <v xml:space="preserve"> </v>
      </c>
      <c r="AD548" s="140" t="str">
        <f>IF($N548="Complete",VLOOKUP($B548,'2C.Report TOS PostCall'!$B$2:$U$842,16,FALSE)," ")</f>
        <v xml:space="preserve"> </v>
      </c>
      <c r="AE548" s="140" t="str">
        <f>IF($N548="Complete",VLOOKUP($B548,'2C.Report TOS PostCall'!$B$2:$U$842,15,FALSE)," ")</f>
        <v xml:space="preserve"> </v>
      </c>
      <c r="AF548" s="140" t="str">
        <f>IF($N548="Complete",VLOOKUP($B548,'2C.Report TOS PostCall'!$B$2:$U$842,17,FALSE)," ")</f>
        <v xml:space="preserve"> </v>
      </c>
    </row>
    <row r="549" spans="1:32">
      <c r="A549" s="18">
        <v>538</v>
      </c>
      <c r="B549" s="19"/>
      <c r="C549" s="19"/>
      <c r="D549" s="19"/>
      <c r="E549" s="22"/>
      <c r="F549" s="20"/>
      <c r="G549" s="20"/>
      <c r="H549" s="22"/>
      <c r="I549" s="20"/>
      <c r="J549" s="32"/>
      <c r="K549" s="32"/>
      <c r="L549" s="32"/>
      <c r="M549" s="22"/>
      <c r="N549" s="62"/>
      <c r="O549" s="140" t="str">
        <f>IF($N549="Complete",IF(NOT(ISBLANK(J549)),VLOOKUP(J549,'2D.Report SMS TYN'!$D$5:$J$1005,7,FALSE),""),"")</f>
        <v/>
      </c>
      <c r="P549" s="140" t="str">
        <f>IF($N549="Complete",IF(NOT(ISBLANK(K549)),VLOOKUP(K549,'2D.Report SMS TYN'!$D$5:$J$1005,7,FALSE),""),"")</f>
        <v/>
      </c>
      <c r="Q549" s="140" t="str">
        <f>IF($N549="Complete",IF(NOT(ISBLANK(L549)),VLOOKUP(L549,'2D.Report SMS TYN'!$D$5:$J$1005,7,FALSE),""),"")</f>
        <v/>
      </c>
      <c r="R549" s="140" t="str">
        <f>IF(N549="Complete",IF(COUNTIF($J$12:$J549,$J549)+COUNTIF($K$12:$K549,$J549)+COUNTIF($L$12:$L549,$J549)&gt;1,"Data Duplicate",""),"")</f>
        <v/>
      </c>
      <c r="S549" s="140" t="str">
        <f>IF($N549="Complete",VLOOKUP($B549,'2C.Report TOS PostCall'!$B$2:$U$842,2,FALSE)," ")</f>
        <v xml:space="preserve"> </v>
      </c>
      <c r="T549" s="140" t="str">
        <f>IF($N549="Complete",VLOOKUP($B549,'2C.Report TOS PostCall'!$B$2:$U$842,4,FALSE)," ")</f>
        <v xml:space="preserve"> </v>
      </c>
      <c r="U549" s="140" t="str">
        <f>IF($N549="Complete",VLOOKUP($B549,'2C.Report TOS PostCall'!$B$2:$U$842,7,FALSE)," ")</f>
        <v xml:space="preserve"> </v>
      </c>
      <c r="V549" s="140" t="str">
        <f>IF($N549="Complete",VLOOKUP($B549,'2C.Report TOS PostCall'!$B$2:$U$842,5,FALSE)," ")</f>
        <v xml:space="preserve"> </v>
      </c>
      <c r="W549" s="140" t="str">
        <f>IF($N549="Complete",VLOOKUP($B549,'2C.Report TOS PostCall'!$B$2:$U$842,6,FALSE)," ")</f>
        <v xml:space="preserve"> </v>
      </c>
      <c r="X549" s="140" t="str">
        <f>IF($N549="Complete",VLOOKUP($B549,'2C.Report TOS PostCall'!$B$2:$U$842,8,FALSE)," ")</f>
        <v xml:space="preserve"> </v>
      </c>
      <c r="Y549" s="140" t="str">
        <f>IF($N549="Complete",VLOOKUP($B549,'2C.Report TOS PostCall'!$B$2:$U$842,9,FALSE)," ")</f>
        <v xml:space="preserve"> </v>
      </c>
      <c r="Z549" s="140" t="str">
        <f>IF($N549="Complete",VLOOKUP($B549,'2C.Report TOS PostCall'!$B$2:$U$842,11,FALSE)," ")</f>
        <v xml:space="preserve"> </v>
      </c>
      <c r="AA549" s="140" t="str">
        <f>IF($N549="Complete",VLOOKUP($B549,'2C.Report TOS PostCall'!$B$2:$U$842,12,FALSE)," ")</f>
        <v xml:space="preserve"> </v>
      </c>
      <c r="AB549" s="140" t="str">
        <f>IF($N549="Complete",VLOOKUP($B549,'2C.Report TOS PostCall'!$B$2:$U$842,13,FALSE)," ")</f>
        <v xml:space="preserve"> </v>
      </c>
      <c r="AC549" s="140" t="str">
        <f>IF($N549="Complete",VLOOKUP($B549,'2C.Report TOS PostCall'!$B$2:$U$842,14,FALSE)," ")</f>
        <v xml:space="preserve"> </v>
      </c>
      <c r="AD549" s="140" t="str">
        <f>IF($N549="Complete",VLOOKUP($B549,'2C.Report TOS PostCall'!$B$2:$U$842,16,FALSE)," ")</f>
        <v xml:space="preserve"> </v>
      </c>
      <c r="AE549" s="140" t="str">
        <f>IF($N549="Complete",VLOOKUP($B549,'2C.Report TOS PostCall'!$B$2:$U$842,15,FALSE)," ")</f>
        <v xml:space="preserve"> </v>
      </c>
      <c r="AF549" s="140" t="str">
        <f>IF($N549="Complete",VLOOKUP($B549,'2C.Report TOS PostCall'!$B$2:$U$842,17,FALSE)," ")</f>
        <v xml:space="preserve"> </v>
      </c>
    </row>
    <row r="550" spans="1:32">
      <c r="A550" s="18">
        <v>539</v>
      </c>
      <c r="B550" s="19"/>
      <c r="C550" s="19"/>
      <c r="D550" s="19"/>
      <c r="E550" s="22"/>
      <c r="F550" s="20"/>
      <c r="G550" s="20"/>
      <c r="H550" s="22"/>
      <c r="I550" s="20"/>
      <c r="J550" s="32"/>
      <c r="K550" s="32"/>
      <c r="L550" s="32"/>
      <c r="M550" s="22"/>
      <c r="N550" s="62"/>
      <c r="O550" s="140" t="str">
        <f>IF($N550="Complete",IF(NOT(ISBLANK(J550)),VLOOKUP(J550,'2D.Report SMS TYN'!$D$5:$J$1005,7,FALSE),""),"")</f>
        <v/>
      </c>
      <c r="P550" s="140" t="str">
        <f>IF($N550="Complete",IF(NOT(ISBLANK(K550)),VLOOKUP(K550,'2D.Report SMS TYN'!$D$5:$J$1005,7,FALSE),""),"")</f>
        <v/>
      </c>
      <c r="Q550" s="140" t="str">
        <f>IF($N550="Complete",IF(NOT(ISBLANK(L550)),VLOOKUP(L550,'2D.Report SMS TYN'!$D$5:$J$1005,7,FALSE),""),"")</f>
        <v/>
      </c>
      <c r="R550" s="140" t="str">
        <f>IF(N550="Complete",IF(COUNTIF($J$12:$J550,$J550)+COUNTIF($K$12:$K550,$J550)+COUNTIF($L$12:$L550,$J550)&gt;1,"Data Duplicate",""),"")</f>
        <v/>
      </c>
      <c r="S550" s="140" t="str">
        <f>IF($N550="Complete",VLOOKUP($B550,'2C.Report TOS PostCall'!$B$2:$U$842,2,FALSE)," ")</f>
        <v xml:space="preserve"> </v>
      </c>
      <c r="T550" s="140" t="str">
        <f>IF($N550="Complete",VLOOKUP($B550,'2C.Report TOS PostCall'!$B$2:$U$842,4,FALSE)," ")</f>
        <v xml:space="preserve"> </v>
      </c>
      <c r="U550" s="140" t="str">
        <f>IF($N550="Complete",VLOOKUP($B550,'2C.Report TOS PostCall'!$B$2:$U$842,7,FALSE)," ")</f>
        <v xml:space="preserve"> </v>
      </c>
      <c r="V550" s="140" t="str">
        <f>IF($N550="Complete",VLOOKUP($B550,'2C.Report TOS PostCall'!$B$2:$U$842,5,FALSE)," ")</f>
        <v xml:space="preserve"> </v>
      </c>
      <c r="W550" s="140" t="str">
        <f>IF($N550="Complete",VLOOKUP($B550,'2C.Report TOS PostCall'!$B$2:$U$842,6,FALSE)," ")</f>
        <v xml:space="preserve"> </v>
      </c>
      <c r="X550" s="140" t="str">
        <f>IF($N550="Complete",VLOOKUP($B550,'2C.Report TOS PostCall'!$B$2:$U$842,8,FALSE)," ")</f>
        <v xml:space="preserve"> </v>
      </c>
      <c r="Y550" s="140" t="str">
        <f>IF($N550="Complete",VLOOKUP($B550,'2C.Report TOS PostCall'!$B$2:$U$842,9,FALSE)," ")</f>
        <v xml:space="preserve"> </v>
      </c>
      <c r="Z550" s="140" t="str">
        <f>IF($N550="Complete",VLOOKUP($B550,'2C.Report TOS PostCall'!$B$2:$U$842,11,FALSE)," ")</f>
        <v xml:space="preserve"> </v>
      </c>
      <c r="AA550" s="140" t="str">
        <f>IF($N550="Complete",VLOOKUP($B550,'2C.Report TOS PostCall'!$B$2:$U$842,12,FALSE)," ")</f>
        <v xml:space="preserve"> </v>
      </c>
      <c r="AB550" s="140" t="str">
        <f>IF($N550="Complete",VLOOKUP($B550,'2C.Report TOS PostCall'!$B$2:$U$842,13,FALSE)," ")</f>
        <v xml:space="preserve"> </v>
      </c>
      <c r="AC550" s="140" t="str">
        <f>IF($N550="Complete",VLOOKUP($B550,'2C.Report TOS PostCall'!$B$2:$U$842,14,FALSE)," ")</f>
        <v xml:space="preserve"> </v>
      </c>
      <c r="AD550" s="140" t="str">
        <f>IF($N550="Complete",VLOOKUP($B550,'2C.Report TOS PostCall'!$B$2:$U$842,16,FALSE)," ")</f>
        <v xml:space="preserve"> </v>
      </c>
      <c r="AE550" s="140" t="str">
        <f>IF($N550="Complete",VLOOKUP($B550,'2C.Report TOS PostCall'!$B$2:$U$842,15,FALSE)," ")</f>
        <v xml:space="preserve"> </v>
      </c>
      <c r="AF550" s="140" t="str">
        <f>IF($N550="Complete",VLOOKUP($B550,'2C.Report TOS PostCall'!$B$2:$U$842,17,FALSE)," ")</f>
        <v xml:space="preserve"> </v>
      </c>
    </row>
    <row r="551" spans="1:32">
      <c r="A551" s="18">
        <v>540</v>
      </c>
      <c r="B551" s="19"/>
      <c r="C551" s="19"/>
      <c r="D551" s="19"/>
      <c r="E551" s="22"/>
      <c r="F551" s="20"/>
      <c r="G551" s="20"/>
      <c r="H551" s="22"/>
      <c r="I551" s="20"/>
      <c r="J551" s="32"/>
      <c r="K551" s="32"/>
      <c r="L551" s="32"/>
      <c r="M551" s="22"/>
      <c r="N551" s="62"/>
      <c r="O551" s="140" t="str">
        <f>IF($N551="Complete",IF(NOT(ISBLANK(J551)),VLOOKUP(J551,'2D.Report SMS TYN'!$D$5:$J$1005,7,FALSE),""),"")</f>
        <v/>
      </c>
      <c r="P551" s="140" t="str">
        <f>IF($N551="Complete",IF(NOT(ISBLANK(K551)),VLOOKUP(K551,'2D.Report SMS TYN'!$D$5:$J$1005,7,FALSE),""),"")</f>
        <v/>
      </c>
      <c r="Q551" s="140" t="str">
        <f>IF($N551="Complete",IF(NOT(ISBLANK(L551)),VLOOKUP(L551,'2D.Report SMS TYN'!$D$5:$J$1005,7,FALSE),""),"")</f>
        <v/>
      </c>
      <c r="R551" s="140" t="str">
        <f>IF(N551="Complete",IF(COUNTIF($J$12:$J551,$J551)+COUNTIF($K$12:$K551,$J551)+COUNTIF($L$12:$L551,$J551)&gt;1,"Data Duplicate",""),"")</f>
        <v/>
      </c>
      <c r="S551" s="140" t="str">
        <f>IF($N551="Complete",VLOOKUP($B551,'2C.Report TOS PostCall'!$B$2:$U$842,2,FALSE)," ")</f>
        <v xml:space="preserve"> </v>
      </c>
      <c r="T551" s="140" t="str">
        <f>IF($N551="Complete",VLOOKUP($B551,'2C.Report TOS PostCall'!$B$2:$U$842,4,FALSE)," ")</f>
        <v xml:space="preserve"> </v>
      </c>
      <c r="U551" s="140" t="str">
        <f>IF($N551="Complete",VLOOKUP($B551,'2C.Report TOS PostCall'!$B$2:$U$842,7,FALSE)," ")</f>
        <v xml:space="preserve"> </v>
      </c>
      <c r="V551" s="140" t="str">
        <f>IF($N551="Complete",VLOOKUP($B551,'2C.Report TOS PostCall'!$B$2:$U$842,5,FALSE)," ")</f>
        <v xml:space="preserve"> </v>
      </c>
      <c r="W551" s="140" t="str">
        <f>IF($N551="Complete",VLOOKUP($B551,'2C.Report TOS PostCall'!$B$2:$U$842,6,FALSE)," ")</f>
        <v xml:space="preserve"> </v>
      </c>
      <c r="X551" s="140" t="str">
        <f>IF($N551="Complete",VLOOKUP($B551,'2C.Report TOS PostCall'!$B$2:$U$842,8,FALSE)," ")</f>
        <v xml:space="preserve"> </v>
      </c>
      <c r="Y551" s="140" t="str">
        <f>IF($N551="Complete",VLOOKUP($B551,'2C.Report TOS PostCall'!$B$2:$U$842,9,FALSE)," ")</f>
        <v xml:space="preserve"> </v>
      </c>
      <c r="Z551" s="140" t="str">
        <f>IF($N551="Complete",VLOOKUP($B551,'2C.Report TOS PostCall'!$B$2:$U$842,11,FALSE)," ")</f>
        <v xml:space="preserve"> </v>
      </c>
      <c r="AA551" s="140" t="str">
        <f>IF($N551="Complete",VLOOKUP($B551,'2C.Report TOS PostCall'!$B$2:$U$842,12,FALSE)," ")</f>
        <v xml:space="preserve"> </v>
      </c>
      <c r="AB551" s="140" t="str">
        <f>IF($N551="Complete",VLOOKUP($B551,'2C.Report TOS PostCall'!$B$2:$U$842,13,FALSE)," ")</f>
        <v xml:space="preserve"> </v>
      </c>
      <c r="AC551" s="140" t="str">
        <f>IF($N551="Complete",VLOOKUP($B551,'2C.Report TOS PostCall'!$B$2:$U$842,14,FALSE)," ")</f>
        <v xml:space="preserve"> </v>
      </c>
      <c r="AD551" s="140" t="str">
        <f>IF($N551="Complete",VLOOKUP($B551,'2C.Report TOS PostCall'!$B$2:$U$842,16,FALSE)," ")</f>
        <v xml:space="preserve"> </v>
      </c>
      <c r="AE551" s="140" t="str">
        <f>IF($N551="Complete",VLOOKUP($B551,'2C.Report TOS PostCall'!$B$2:$U$842,15,FALSE)," ")</f>
        <v xml:space="preserve"> </v>
      </c>
      <c r="AF551" s="140" t="str">
        <f>IF($N551="Complete",VLOOKUP($B551,'2C.Report TOS PostCall'!$B$2:$U$842,17,FALSE)," ")</f>
        <v xml:space="preserve"> </v>
      </c>
    </row>
    <row r="552" spans="1:32">
      <c r="A552" s="18">
        <v>541</v>
      </c>
      <c r="B552" s="19"/>
      <c r="C552" s="19"/>
      <c r="D552" s="19"/>
      <c r="E552" s="22"/>
      <c r="F552" s="20"/>
      <c r="G552" s="20"/>
      <c r="H552" s="22"/>
      <c r="I552" s="20"/>
      <c r="J552" s="32"/>
      <c r="K552" s="32"/>
      <c r="L552" s="32"/>
      <c r="M552" s="22"/>
      <c r="N552" s="62"/>
      <c r="O552" s="140" t="str">
        <f>IF($N552="Complete",IF(NOT(ISBLANK(J552)),VLOOKUP(J552,'2D.Report SMS TYN'!$D$5:$J$1005,7,FALSE),""),"")</f>
        <v/>
      </c>
      <c r="P552" s="140" t="str">
        <f>IF($N552="Complete",IF(NOT(ISBLANK(K552)),VLOOKUP(K552,'2D.Report SMS TYN'!$D$5:$J$1005,7,FALSE),""),"")</f>
        <v/>
      </c>
      <c r="Q552" s="140" t="str">
        <f>IF($N552="Complete",IF(NOT(ISBLANK(L552)),VLOOKUP(L552,'2D.Report SMS TYN'!$D$5:$J$1005,7,FALSE),""),"")</f>
        <v/>
      </c>
      <c r="R552" s="140" t="str">
        <f>IF(N552="Complete",IF(COUNTIF($J$12:$J552,$J552)+COUNTIF($K$12:$K552,$J552)+COUNTIF($L$12:$L552,$J552)&gt;1,"Data Duplicate",""),"")</f>
        <v/>
      </c>
      <c r="S552" s="140" t="str">
        <f>IF($N552="Complete",VLOOKUP($B552,'2C.Report TOS PostCall'!$B$2:$U$842,2,FALSE)," ")</f>
        <v xml:space="preserve"> </v>
      </c>
      <c r="T552" s="140" t="str">
        <f>IF($N552="Complete",VLOOKUP($B552,'2C.Report TOS PostCall'!$B$2:$U$842,4,FALSE)," ")</f>
        <v xml:space="preserve"> </v>
      </c>
      <c r="U552" s="140" t="str">
        <f>IF($N552="Complete",VLOOKUP($B552,'2C.Report TOS PostCall'!$B$2:$U$842,7,FALSE)," ")</f>
        <v xml:space="preserve"> </v>
      </c>
      <c r="V552" s="140" t="str">
        <f>IF($N552="Complete",VLOOKUP($B552,'2C.Report TOS PostCall'!$B$2:$U$842,5,FALSE)," ")</f>
        <v xml:space="preserve"> </v>
      </c>
      <c r="W552" s="140" t="str">
        <f>IF($N552="Complete",VLOOKUP($B552,'2C.Report TOS PostCall'!$B$2:$U$842,6,FALSE)," ")</f>
        <v xml:space="preserve"> </v>
      </c>
      <c r="X552" s="140" t="str">
        <f>IF($N552="Complete",VLOOKUP($B552,'2C.Report TOS PostCall'!$B$2:$U$842,8,FALSE)," ")</f>
        <v xml:space="preserve"> </v>
      </c>
      <c r="Y552" s="140" t="str">
        <f>IF($N552="Complete",VLOOKUP($B552,'2C.Report TOS PostCall'!$B$2:$U$842,9,FALSE)," ")</f>
        <v xml:space="preserve"> </v>
      </c>
      <c r="Z552" s="140" t="str">
        <f>IF($N552="Complete",VLOOKUP($B552,'2C.Report TOS PostCall'!$B$2:$U$842,11,FALSE)," ")</f>
        <v xml:space="preserve"> </v>
      </c>
      <c r="AA552" s="140" t="str">
        <f>IF($N552="Complete",VLOOKUP($B552,'2C.Report TOS PostCall'!$B$2:$U$842,12,FALSE)," ")</f>
        <v xml:space="preserve"> </v>
      </c>
      <c r="AB552" s="140" t="str">
        <f>IF($N552="Complete",VLOOKUP($B552,'2C.Report TOS PostCall'!$B$2:$U$842,13,FALSE)," ")</f>
        <v xml:space="preserve"> </v>
      </c>
      <c r="AC552" s="140" t="str">
        <f>IF($N552="Complete",VLOOKUP($B552,'2C.Report TOS PostCall'!$B$2:$U$842,14,FALSE)," ")</f>
        <v xml:space="preserve"> </v>
      </c>
      <c r="AD552" s="140" t="str">
        <f>IF($N552="Complete",VLOOKUP($B552,'2C.Report TOS PostCall'!$B$2:$U$842,16,FALSE)," ")</f>
        <v xml:space="preserve"> </v>
      </c>
      <c r="AE552" s="140" t="str">
        <f>IF($N552="Complete",VLOOKUP($B552,'2C.Report TOS PostCall'!$B$2:$U$842,15,FALSE)," ")</f>
        <v xml:space="preserve"> </v>
      </c>
      <c r="AF552" s="140" t="str">
        <f>IF($N552="Complete",VLOOKUP($B552,'2C.Report TOS PostCall'!$B$2:$U$842,17,FALSE)," ")</f>
        <v xml:space="preserve"> </v>
      </c>
    </row>
    <row r="553" spans="1:32">
      <c r="A553" s="18">
        <v>542</v>
      </c>
      <c r="B553" s="19"/>
      <c r="C553" s="19"/>
      <c r="D553" s="19"/>
      <c r="E553" s="22"/>
      <c r="F553" s="20"/>
      <c r="G553" s="20"/>
      <c r="H553" s="22"/>
      <c r="I553" s="20"/>
      <c r="J553" s="32"/>
      <c r="K553" s="32"/>
      <c r="L553" s="32"/>
      <c r="M553" s="22"/>
      <c r="N553" s="62"/>
      <c r="O553" s="140" t="str">
        <f>IF($N553="Complete",IF(NOT(ISBLANK(J553)),VLOOKUP(J553,'2D.Report SMS TYN'!$D$5:$J$1005,7,FALSE),""),"")</f>
        <v/>
      </c>
      <c r="P553" s="140" t="str">
        <f>IF($N553="Complete",IF(NOT(ISBLANK(K553)),VLOOKUP(K553,'2D.Report SMS TYN'!$D$5:$J$1005,7,FALSE),""),"")</f>
        <v/>
      </c>
      <c r="Q553" s="140" t="str">
        <f>IF($N553="Complete",IF(NOT(ISBLANK(L553)),VLOOKUP(L553,'2D.Report SMS TYN'!$D$5:$J$1005,7,FALSE),""),"")</f>
        <v/>
      </c>
      <c r="R553" s="140" t="str">
        <f>IF(N553="Complete",IF(COUNTIF($J$12:$J553,$J553)+COUNTIF($K$12:$K553,$J553)+COUNTIF($L$12:$L553,$J553)&gt;1,"Data Duplicate",""),"")</f>
        <v/>
      </c>
      <c r="S553" s="140" t="str">
        <f>IF($N553="Complete",VLOOKUP($B553,'2C.Report TOS PostCall'!$B$2:$U$842,2,FALSE)," ")</f>
        <v xml:space="preserve"> </v>
      </c>
      <c r="T553" s="140" t="str">
        <f>IF($N553="Complete",VLOOKUP($B553,'2C.Report TOS PostCall'!$B$2:$U$842,4,FALSE)," ")</f>
        <v xml:space="preserve"> </v>
      </c>
      <c r="U553" s="140" t="str">
        <f>IF($N553="Complete",VLOOKUP($B553,'2C.Report TOS PostCall'!$B$2:$U$842,7,FALSE)," ")</f>
        <v xml:space="preserve"> </v>
      </c>
      <c r="V553" s="140" t="str">
        <f>IF($N553="Complete",VLOOKUP($B553,'2C.Report TOS PostCall'!$B$2:$U$842,5,FALSE)," ")</f>
        <v xml:space="preserve"> </v>
      </c>
      <c r="W553" s="140" t="str">
        <f>IF($N553="Complete",VLOOKUP($B553,'2C.Report TOS PostCall'!$B$2:$U$842,6,FALSE)," ")</f>
        <v xml:space="preserve"> </v>
      </c>
      <c r="X553" s="140" t="str">
        <f>IF($N553="Complete",VLOOKUP($B553,'2C.Report TOS PostCall'!$B$2:$U$842,8,FALSE)," ")</f>
        <v xml:space="preserve"> </v>
      </c>
      <c r="Y553" s="140" t="str">
        <f>IF($N553="Complete",VLOOKUP($B553,'2C.Report TOS PostCall'!$B$2:$U$842,9,FALSE)," ")</f>
        <v xml:space="preserve"> </v>
      </c>
      <c r="Z553" s="140" t="str">
        <f>IF($N553="Complete",VLOOKUP($B553,'2C.Report TOS PostCall'!$B$2:$U$842,11,FALSE)," ")</f>
        <v xml:space="preserve"> </v>
      </c>
      <c r="AA553" s="140" t="str">
        <f>IF($N553="Complete",VLOOKUP($B553,'2C.Report TOS PostCall'!$B$2:$U$842,12,FALSE)," ")</f>
        <v xml:space="preserve"> </v>
      </c>
      <c r="AB553" s="140" t="str">
        <f>IF($N553="Complete",VLOOKUP($B553,'2C.Report TOS PostCall'!$B$2:$U$842,13,FALSE)," ")</f>
        <v xml:space="preserve"> </v>
      </c>
      <c r="AC553" s="140" t="str">
        <f>IF($N553="Complete",VLOOKUP($B553,'2C.Report TOS PostCall'!$B$2:$U$842,14,FALSE)," ")</f>
        <v xml:space="preserve"> </v>
      </c>
      <c r="AD553" s="140" t="str">
        <f>IF($N553="Complete",VLOOKUP($B553,'2C.Report TOS PostCall'!$B$2:$U$842,16,FALSE)," ")</f>
        <v xml:space="preserve"> </v>
      </c>
      <c r="AE553" s="140" t="str">
        <f>IF($N553="Complete",VLOOKUP($B553,'2C.Report TOS PostCall'!$B$2:$U$842,15,FALSE)," ")</f>
        <v xml:space="preserve"> </v>
      </c>
      <c r="AF553" s="140" t="str">
        <f>IF($N553="Complete",VLOOKUP($B553,'2C.Report TOS PostCall'!$B$2:$U$842,17,FALSE)," ")</f>
        <v xml:space="preserve"> </v>
      </c>
    </row>
    <row r="554" spans="1:32">
      <c r="A554" s="18">
        <v>543</v>
      </c>
      <c r="B554" s="19"/>
      <c r="C554" s="19"/>
      <c r="D554" s="19"/>
      <c r="E554" s="22"/>
      <c r="F554" s="20"/>
      <c r="G554" s="20"/>
      <c r="H554" s="22"/>
      <c r="I554" s="20"/>
      <c r="J554" s="32"/>
      <c r="K554" s="32"/>
      <c r="L554" s="32"/>
      <c r="M554" s="22"/>
      <c r="N554" s="62"/>
      <c r="O554" s="140" t="str">
        <f>IF($N554="Complete",IF(NOT(ISBLANK(J554)),VLOOKUP(J554,'2D.Report SMS TYN'!$D$5:$J$1005,7,FALSE),""),"")</f>
        <v/>
      </c>
      <c r="P554" s="140" t="str">
        <f>IF($N554="Complete",IF(NOT(ISBLANK(K554)),VLOOKUP(K554,'2D.Report SMS TYN'!$D$5:$J$1005,7,FALSE),""),"")</f>
        <v/>
      </c>
      <c r="Q554" s="140" t="str">
        <f>IF($N554="Complete",IF(NOT(ISBLANK(L554)),VLOOKUP(L554,'2D.Report SMS TYN'!$D$5:$J$1005,7,FALSE),""),"")</f>
        <v/>
      </c>
      <c r="R554" s="140" t="str">
        <f>IF(N554="Complete",IF(COUNTIF($J$12:$J554,$J554)+COUNTIF($K$12:$K554,$J554)+COUNTIF($L$12:$L554,$J554)&gt;1,"Data Duplicate",""),"")</f>
        <v/>
      </c>
      <c r="S554" s="140" t="str">
        <f>IF($N554="Complete",VLOOKUP($B554,'2C.Report TOS PostCall'!$B$2:$U$842,2,FALSE)," ")</f>
        <v xml:space="preserve"> </v>
      </c>
      <c r="T554" s="140" t="str">
        <f>IF($N554="Complete",VLOOKUP($B554,'2C.Report TOS PostCall'!$B$2:$U$842,4,FALSE)," ")</f>
        <v xml:space="preserve"> </v>
      </c>
      <c r="U554" s="140" t="str">
        <f>IF($N554="Complete",VLOOKUP($B554,'2C.Report TOS PostCall'!$B$2:$U$842,7,FALSE)," ")</f>
        <v xml:space="preserve"> </v>
      </c>
      <c r="V554" s="140" t="str">
        <f>IF($N554="Complete",VLOOKUP($B554,'2C.Report TOS PostCall'!$B$2:$U$842,5,FALSE)," ")</f>
        <v xml:space="preserve"> </v>
      </c>
      <c r="W554" s="140" t="str">
        <f>IF($N554="Complete",VLOOKUP($B554,'2C.Report TOS PostCall'!$B$2:$U$842,6,FALSE)," ")</f>
        <v xml:space="preserve"> </v>
      </c>
      <c r="X554" s="140" t="str">
        <f>IF($N554="Complete",VLOOKUP($B554,'2C.Report TOS PostCall'!$B$2:$U$842,8,FALSE)," ")</f>
        <v xml:space="preserve"> </v>
      </c>
      <c r="Y554" s="140" t="str">
        <f>IF($N554="Complete",VLOOKUP($B554,'2C.Report TOS PostCall'!$B$2:$U$842,9,FALSE)," ")</f>
        <v xml:space="preserve"> </v>
      </c>
      <c r="Z554" s="140" t="str">
        <f>IF($N554="Complete",VLOOKUP($B554,'2C.Report TOS PostCall'!$B$2:$U$842,11,FALSE)," ")</f>
        <v xml:space="preserve"> </v>
      </c>
      <c r="AA554" s="140" t="str">
        <f>IF($N554="Complete",VLOOKUP($B554,'2C.Report TOS PostCall'!$B$2:$U$842,12,FALSE)," ")</f>
        <v xml:space="preserve"> </v>
      </c>
      <c r="AB554" s="140" t="str">
        <f>IF($N554="Complete",VLOOKUP($B554,'2C.Report TOS PostCall'!$B$2:$U$842,13,FALSE)," ")</f>
        <v xml:space="preserve"> </v>
      </c>
      <c r="AC554" s="140" t="str">
        <f>IF($N554="Complete",VLOOKUP($B554,'2C.Report TOS PostCall'!$B$2:$U$842,14,FALSE)," ")</f>
        <v xml:space="preserve"> </v>
      </c>
      <c r="AD554" s="140" t="str">
        <f>IF($N554="Complete",VLOOKUP($B554,'2C.Report TOS PostCall'!$B$2:$U$842,16,FALSE)," ")</f>
        <v xml:space="preserve"> </v>
      </c>
      <c r="AE554" s="140" t="str">
        <f>IF($N554="Complete",VLOOKUP($B554,'2C.Report TOS PostCall'!$B$2:$U$842,15,FALSE)," ")</f>
        <v xml:space="preserve"> </v>
      </c>
      <c r="AF554" s="140" t="str">
        <f>IF($N554="Complete",VLOOKUP($B554,'2C.Report TOS PostCall'!$B$2:$U$842,17,FALSE)," ")</f>
        <v xml:space="preserve"> </v>
      </c>
    </row>
    <row r="555" spans="1:32">
      <c r="A555" s="18">
        <v>544</v>
      </c>
      <c r="B555" s="19"/>
      <c r="C555" s="19"/>
      <c r="D555" s="19"/>
      <c r="E555" s="22"/>
      <c r="F555" s="20"/>
      <c r="G555" s="20"/>
      <c r="H555" s="22"/>
      <c r="I555" s="20"/>
      <c r="J555" s="32"/>
      <c r="K555" s="32"/>
      <c r="L555" s="32"/>
      <c r="M555" s="22"/>
      <c r="N555" s="62"/>
      <c r="O555" s="140" t="str">
        <f>IF($N555="Complete",IF(NOT(ISBLANK(J555)),VLOOKUP(J555,'2D.Report SMS TYN'!$D$5:$J$1005,7,FALSE),""),"")</f>
        <v/>
      </c>
      <c r="P555" s="140" t="str">
        <f>IF($N555="Complete",IF(NOT(ISBLANK(K555)),VLOOKUP(K555,'2D.Report SMS TYN'!$D$5:$J$1005,7,FALSE),""),"")</f>
        <v/>
      </c>
      <c r="Q555" s="140" t="str">
        <f>IF($N555="Complete",IF(NOT(ISBLANK(L555)),VLOOKUP(L555,'2D.Report SMS TYN'!$D$5:$J$1005,7,FALSE),""),"")</f>
        <v/>
      </c>
      <c r="R555" s="140" t="str">
        <f>IF(N555="Complete",IF(COUNTIF($J$12:$J555,$J555)+COUNTIF($K$12:$K555,$J555)+COUNTIF($L$12:$L555,$J555)&gt;1,"Data Duplicate",""),"")</f>
        <v/>
      </c>
      <c r="S555" s="140" t="str">
        <f>IF($N555="Complete",VLOOKUP($B555,'2C.Report TOS PostCall'!$B$2:$U$842,2,FALSE)," ")</f>
        <v xml:space="preserve"> </v>
      </c>
      <c r="T555" s="140" t="str">
        <f>IF($N555="Complete",VLOOKUP($B555,'2C.Report TOS PostCall'!$B$2:$U$842,4,FALSE)," ")</f>
        <v xml:space="preserve"> </v>
      </c>
      <c r="U555" s="140" t="str">
        <f>IF($N555="Complete",VLOOKUP($B555,'2C.Report TOS PostCall'!$B$2:$U$842,7,FALSE)," ")</f>
        <v xml:space="preserve"> </v>
      </c>
      <c r="V555" s="140" t="str">
        <f>IF($N555="Complete",VLOOKUP($B555,'2C.Report TOS PostCall'!$B$2:$U$842,5,FALSE)," ")</f>
        <v xml:space="preserve"> </v>
      </c>
      <c r="W555" s="140" t="str">
        <f>IF($N555="Complete",VLOOKUP($B555,'2C.Report TOS PostCall'!$B$2:$U$842,6,FALSE)," ")</f>
        <v xml:space="preserve"> </v>
      </c>
      <c r="X555" s="140" t="str">
        <f>IF($N555="Complete",VLOOKUP($B555,'2C.Report TOS PostCall'!$B$2:$U$842,8,FALSE)," ")</f>
        <v xml:space="preserve"> </v>
      </c>
      <c r="Y555" s="140" t="str">
        <f>IF($N555="Complete",VLOOKUP($B555,'2C.Report TOS PostCall'!$B$2:$U$842,9,FALSE)," ")</f>
        <v xml:space="preserve"> </v>
      </c>
      <c r="Z555" s="140" t="str">
        <f>IF($N555="Complete",VLOOKUP($B555,'2C.Report TOS PostCall'!$B$2:$U$842,11,FALSE)," ")</f>
        <v xml:space="preserve"> </v>
      </c>
      <c r="AA555" s="140" t="str">
        <f>IF($N555="Complete",VLOOKUP($B555,'2C.Report TOS PostCall'!$B$2:$U$842,12,FALSE)," ")</f>
        <v xml:space="preserve"> </v>
      </c>
      <c r="AB555" s="140" t="str">
        <f>IF($N555="Complete",VLOOKUP($B555,'2C.Report TOS PostCall'!$B$2:$U$842,13,FALSE)," ")</f>
        <v xml:space="preserve"> </v>
      </c>
      <c r="AC555" s="140" t="str">
        <f>IF($N555="Complete",VLOOKUP($B555,'2C.Report TOS PostCall'!$B$2:$U$842,14,FALSE)," ")</f>
        <v xml:space="preserve"> </v>
      </c>
      <c r="AD555" s="140" t="str">
        <f>IF($N555="Complete",VLOOKUP($B555,'2C.Report TOS PostCall'!$B$2:$U$842,16,FALSE)," ")</f>
        <v xml:space="preserve"> </v>
      </c>
      <c r="AE555" s="140" t="str">
        <f>IF($N555="Complete",VLOOKUP($B555,'2C.Report TOS PostCall'!$B$2:$U$842,15,FALSE)," ")</f>
        <v xml:space="preserve"> </v>
      </c>
      <c r="AF555" s="140" t="str">
        <f>IF($N555="Complete",VLOOKUP($B555,'2C.Report TOS PostCall'!$B$2:$U$842,17,FALSE)," ")</f>
        <v xml:space="preserve"> </v>
      </c>
    </row>
    <row r="556" spans="1:32">
      <c r="A556" s="18">
        <v>545</v>
      </c>
      <c r="B556" s="19"/>
      <c r="C556" s="19"/>
      <c r="D556" s="19"/>
      <c r="E556" s="22"/>
      <c r="F556" s="20"/>
      <c r="G556" s="20"/>
      <c r="H556" s="22"/>
      <c r="I556" s="20"/>
      <c r="J556" s="32"/>
      <c r="K556" s="32"/>
      <c r="L556" s="32"/>
      <c r="M556" s="22"/>
      <c r="N556" s="62"/>
      <c r="O556" s="140" t="str">
        <f>IF($N556="Complete",IF(NOT(ISBLANK(J556)),VLOOKUP(J556,'2D.Report SMS TYN'!$D$5:$J$1005,7,FALSE),""),"")</f>
        <v/>
      </c>
      <c r="P556" s="140" t="str">
        <f>IF($N556="Complete",IF(NOT(ISBLANK(K556)),VLOOKUP(K556,'2D.Report SMS TYN'!$D$5:$J$1005,7,FALSE),""),"")</f>
        <v/>
      </c>
      <c r="Q556" s="140" t="str">
        <f>IF($N556="Complete",IF(NOT(ISBLANK(L556)),VLOOKUP(L556,'2D.Report SMS TYN'!$D$5:$J$1005,7,FALSE),""),"")</f>
        <v/>
      </c>
      <c r="R556" s="140" t="str">
        <f>IF(N556="Complete",IF(COUNTIF($J$12:$J556,$J556)+COUNTIF($K$12:$K556,$J556)+COUNTIF($L$12:$L556,$J556)&gt;1,"Data Duplicate",""),"")</f>
        <v/>
      </c>
      <c r="S556" s="140" t="str">
        <f>IF($N556="Complete",VLOOKUP($B556,'2C.Report TOS PostCall'!$B$2:$U$842,2,FALSE)," ")</f>
        <v xml:space="preserve"> </v>
      </c>
      <c r="T556" s="140" t="str">
        <f>IF($N556="Complete",VLOOKUP($B556,'2C.Report TOS PostCall'!$B$2:$U$842,4,FALSE)," ")</f>
        <v xml:space="preserve"> </v>
      </c>
      <c r="U556" s="140" t="str">
        <f>IF($N556="Complete",VLOOKUP($B556,'2C.Report TOS PostCall'!$B$2:$U$842,7,FALSE)," ")</f>
        <v xml:space="preserve"> </v>
      </c>
      <c r="V556" s="140" t="str">
        <f>IF($N556="Complete",VLOOKUP($B556,'2C.Report TOS PostCall'!$B$2:$U$842,5,FALSE)," ")</f>
        <v xml:space="preserve"> </v>
      </c>
      <c r="W556" s="140" t="str">
        <f>IF($N556="Complete",VLOOKUP($B556,'2C.Report TOS PostCall'!$B$2:$U$842,6,FALSE)," ")</f>
        <v xml:space="preserve"> </v>
      </c>
      <c r="X556" s="140" t="str">
        <f>IF($N556="Complete",VLOOKUP($B556,'2C.Report TOS PostCall'!$B$2:$U$842,8,FALSE)," ")</f>
        <v xml:space="preserve"> </v>
      </c>
      <c r="Y556" s="140" t="str">
        <f>IF($N556="Complete",VLOOKUP($B556,'2C.Report TOS PostCall'!$B$2:$U$842,9,FALSE)," ")</f>
        <v xml:space="preserve"> </v>
      </c>
      <c r="Z556" s="140" t="str">
        <f>IF($N556="Complete",VLOOKUP($B556,'2C.Report TOS PostCall'!$B$2:$U$842,11,FALSE)," ")</f>
        <v xml:space="preserve"> </v>
      </c>
      <c r="AA556" s="140" t="str">
        <f>IF($N556="Complete",VLOOKUP($B556,'2C.Report TOS PostCall'!$B$2:$U$842,12,FALSE)," ")</f>
        <v xml:space="preserve"> </v>
      </c>
      <c r="AB556" s="140" t="str">
        <f>IF($N556="Complete",VLOOKUP($B556,'2C.Report TOS PostCall'!$B$2:$U$842,13,FALSE)," ")</f>
        <v xml:space="preserve"> </v>
      </c>
      <c r="AC556" s="140" t="str">
        <f>IF($N556="Complete",VLOOKUP($B556,'2C.Report TOS PostCall'!$B$2:$U$842,14,FALSE)," ")</f>
        <v xml:space="preserve"> </v>
      </c>
      <c r="AD556" s="140" t="str">
        <f>IF($N556="Complete",VLOOKUP($B556,'2C.Report TOS PostCall'!$B$2:$U$842,16,FALSE)," ")</f>
        <v xml:space="preserve"> </v>
      </c>
      <c r="AE556" s="140" t="str">
        <f>IF($N556="Complete",VLOOKUP($B556,'2C.Report TOS PostCall'!$B$2:$U$842,15,FALSE)," ")</f>
        <v xml:space="preserve"> </v>
      </c>
      <c r="AF556" s="140" t="str">
        <f>IF($N556="Complete",VLOOKUP($B556,'2C.Report TOS PostCall'!$B$2:$U$842,17,FALSE)," ")</f>
        <v xml:space="preserve"> </v>
      </c>
    </row>
    <row r="557" spans="1:32">
      <c r="A557" s="18">
        <v>546</v>
      </c>
      <c r="B557" s="19"/>
      <c r="C557" s="19"/>
      <c r="D557" s="19"/>
      <c r="E557" s="22"/>
      <c r="F557" s="20"/>
      <c r="G557" s="20"/>
      <c r="H557" s="22"/>
      <c r="I557" s="20"/>
      <c r="J557" s="32"/>
      <c r="K557" s="32"/>
      <c r="L557" s="32"/>
      <c r="M557" s="22"/>
      <c r="N557" s="62"/>
      <c r="O557" s="140" t="str">
        <f>IF($N557="Complete",IF(NOT(ISBLANK(J557)),VLOOKUP(J557,'2D.Report SMS TYN'!$D$5:$J$1005,7,FALSE),""),"")</f>
        <v/>
      </c>
      <c r="P557" s="140" t="str">
        <f>IF($N557="Complete",IF(NOT(ISBLANK(K557)),VLOOKUP(K557,'2D.Report SMS TYN'!$D$5:$J$1005,7,FALSE),""),"")</f>
        <v/>
      </c>
      <c r="Q557" s="140" t="str">
        <f>IF($N557="Complete",IF(NOT(ISBLANK(L557)),VLOOKUP(L557,'2D.Report SMS TYN'!$D$5:$J$1005,7,FALSE),""),"")</f>
        <v/>
      </c>
      <c r="R557" s="140" t="str">
        <f>IF(N557="Complete",IF(COUNTIF($J$12:$J557,$J557)+COUNTIF($K$12:$K557,$J557)+COUNTIF($L$12:$L557,$J557)&gt;1,"Data Duplicate",""),"")</f>
        <v/>
      </c>
      <c r="S557" s="140" t="str">
        <f>IF($N557="Complete",VLOOKUP($B557,'2C.Report TOS PostCall'!$B$2:$U$842,2,FALSE)," ")</f>
        <v xml:space="preserve"> </v>
      </c>
      <c r="T557" s="140" t="str">
        <f>IF($N557="Complete",VLOOKUP($B557,'2C.Report TOS PostCall'!$B$2:$U$842,4,FALSE)," ")</f>
        <v xml:space="preserve"> </v>
      </c>
      <c r="U557" s="140" t="str">
        <f>IF($N557="Complete",VLOOKUP($B557,'2C.Report TOS PostCall'!$B$2:$U$842,7,FALSE)," ")</f>
        <v xml:space="preserve"> </v>
      </c>
      <c r="V557" s="140" t="str">
        <f>IF($N557="Complete",VLOOKUP($B557,'2C.Report TOS PostCall'!$B$2:$U$842,5,FALSE)," ")</f>
        <v xml:space="preserve"> </v>
      </c>
      <c r="W557" s="140" t="str">
        <f>IF($N557="Complete",VLOOKUP($B557,'2C.Report TOS PostCall'!$B$2:$U$842,6,FALSE)," ")</f>
        <v xml:space="preserve"> </v>
      </c>
      <c r="X557" s="140" t="str">
        <f>IF($N557="Complete",VLOOKUP($B557,'2C.Report TOS PostCall'!$B$2:$U$842,8,FALSE)," ")</f>
        <v xml:space="preserve"> </v>
      </c>
      <c r="Y557" s="140" t="str">
        <f>IF($N557="Complete",VLOOKUP($B557,'2C.Report TOS PostCall'!$B$2:$U$842,9,FALSE)," ")</f>
        <v xml:space="preserve"> </v>
      </c>
      <c r="Z557" s="140" t="str">
        <f>IF($N557="Complete",VLOOKUP($B557,'2C.Report TOS PostCall'!$B$2:$U$842,11,FALSE)," ")</f>
        <v xml:space="preserve"> </v>
      </c>
      <c r="AA557" s="140" t="str">
        <f>IF($N557="Complete",VLOOKUP($B557,'2C.Report TOS PostCall'!$B$2:$U$842,12,FALSE)," ")</f>
        <v xml:space="preserve"> </v>
      </c>
      <c r="AB557" s="140" t="str">
        <f>IF($N557="Complete",VLOOKUP($B557,'2C.Report TOS PostCall'!$B$2:$U$842,13,FALSE)," ")</f>
        <v xml:space="preserve"> </v>
      </c>
      <c r="AC557" s="140" t="str">
        <f>IF($N557="Complete",VLOOKUP($B557,'2C.Report TOS PostCall'!$B$2:$U$842,14,FALSE)," ")</f>
        <v xml:space="preserve"> </v>
      </c>
      <c r="AD557" s="140" t="str">
        <f>IF($N557="Complete",VLOOKUP($B557,'2C.Report TOS PostCall'!$B$2:$U$842,16,FALSE)," ")</f>
        <v xml:space="preserve"> </v>
      </c>
      <c r="AE557" s="140" t="str">
        <f>IF($N557="Complete",VLOOKUP($B557,'2C.Report TOS PostCall'!$B$2:$U$842,15,FALSE)," ")</f>
        <v xml:space="preserve"> </v>
      </c>
      <c r="AF557" s="140" t="str">
        <f>IF($N557="Complete",VLOOKUP($B557,'2C.Report TOS PostCall'!$B$2:$U$842,17,FALSE)," ")</f>
        <v xml:space="preserve"> </v>
      </c>
    </row>
    <row r="558" spans="1:32">
      <c r="A558" s="18">
        <v>547</v>
      </c>
      <c r="B558" s="19"/>
      <c r="C558" s="19"/>
      <c r="D558" s="19"/>
      <c r="E558" s="22"/>
      <c r="F558" s="20"/>
      <c r="G558" s="20"/>
      <c r="H558" s="22"/>
      <c r="I558" s="20"/>
      <c r="J558" s="32"/>
      <c r="K558" s="32"/>
      <c r="L558" s="32"/>
      <c r="M558" s="22"/>
      <c r="N558" s="62"/>
      <c r="O558" s="140" t="str">
        <f>IF($N558="Complete",IF(NOT(ISBLANK(J558)),VLOOKUP(J558,'2D.Report SMS TYN'!$D$5:$J$1005,7,FALSE),""),"")</f>
        <v/>
      </c>
      <c r="P558" s="140" t="str">
        <f>IF($N558="Complete",IF(NOT(ISBLANK(K558)),VLOOKUP(K558,'2D.Report SMS TYN'!$D$5:$J$1005,7,FALSE),""),"")</f>
        <v/>
      </c>
      <c r="Q558" s="140" t="str">
        <f>IF($N558="Complete",IF(NOT(ISBLANK(L558)),VLOOKUP(L558,'2D.Report SMS TYN'!$D$5:$J$1005,7,FALSE),""),"")</f>
        <v/>
      </c>
      <c r="R558" s="140" t="str">
        <f>IF(N558="Complete",IF(COUNTIF($J$12:$J558,$J558)+COUNTIF($K$12:$K558,$J558)+COUNTIF($L$12:$L558,$J558)&gt;1,"Data Duplicate",""),"")</f>
        <v/>
      </c>
      <c r="S558" s="140" t="str">
        <f>IF($N558="Complete",VLOOKUP($B558,'2C.Report TOS PostCall'!$B$2:$U$842,2,FALSE)," ")</f>
        <v xml:space="preserve"> </v>
      </c>
      <c r="T558" s="140" t="str">
        <f>IF($N558="Complete",VLOOKUP($B558,'2C.Report TOS PostCall'!$B$2:$U$842,4,FALSE)," ")</f>
        <v xml:space="preserve"> </v>
      </c>
      <c r="U558" s="140" t="str">
        <f>IF($N558="Complete",VLOOKUP($B558,'2C.Report TOS PostCall'!$B$2:$U$842,7,FALSE)," ")</f>
        <v xml:space="preserve"> </v>
      </c>
      <c r="V558" s="140" t="str">
        <f>IF($N558="Complete",VLOOKUP($B558,'2C.Report TOS PostCall'!$B$2:$U$842,5,FALSE)," ")</f>
        <v xml:space="preserve"> </v>
      </c>
      <c r="W558" s="140" t="str">
        <f>IF($N558="Complete",VLOOKUP($B558,'2C.Report TOS PostCall'!$B$2:$U$842,6,FALSE)," ")</f>
        <v xml:space="preserve"> </v>
      </c>
      <c r="X558" s="140" t="str">
        <f>IF($N558="Complete",VLOOKUP($B558,'2C.Report TOS PostCall'!$B$2:$U$842,8,FALSE)," ")</f>
        <v xml:space="preserve"> </v>
      </c>
      <c r="Y558" s="140" t="str">
        <f>IF($N558="Complete",VLOOKUP($B558,'2C.Report TOS PostCall'!$B$2:$U$842,9,FALSE)," ")</f>
        <v xml:space="preserve"> </v>
      </c>
      <c r="Z558" s="140" t="str">
        <f>IF($N558="Complete",VLOOKUP($B558,'2C.Report TOS PostCall'!$B$2:$U$842,11,FALSE)," ")</f>
        <v xml:space="preserve"> </v>
      </c>
      <c r="AA558" s="140" t="str">
        <f>IF($N558="Complete",VLOOKUP($B558,'2C.Report TOS PostCall'!$B$2:$U$842,12,FALSE)," ")</f>
        <v xml:space="preserve"> </v>
      </c>
      <c r="AB558" s="140" t="str">
        <f>IF($N558="Complete",VLOOKUP($B558,'2C.Report TOS PostCall'!$B$2:$U$842,13,FALSE)," ")</f>
        <v xml:space="preserve"> </v>
      </c>
      <c r="AC558" s="140" t="str">
        <f>IF($N558="Complete",VLOOKUP($B558,'2C.Report TOS PostCall'!$B$2:$U$842,14,FALSE)," ")</f>
        <v xml:space="preserve"> </v>
      </c>
      <c r="AD558" s="140" t="str">
        <f>IF($N558="Complete",VLOOKUP($B558,'2C.Report TOS PostCall'!$B$2:$U$842,16,FALSE)," ")</f>
        <v xml:space="preserve"> </v>
      </c>
      <c r="AE558" s="140" t="str">
        <f>IF($N558="Complete",VLOOKUP($B558,'2C.Report TOS PostCall'!$B$2:$U$842,15,FALSE)," ")</f>
        <v xml:space="preserve"> </v>
      </c>
      <c r="AF558" s="140" t="str">
        <f>IF($N558="Complete",VLOOKUP($B558,'2C.Report TOS PostCall'!$B$2:$U$842,17,FALSE)," ")</f>
        <v xml:space="preserve"> </v>
      </c>
    </row>
    <row r="559" spans="1:32">
      <c r="A559" s="18">
        <v>548</v>
      </c>
      <c r="B559" s="19"/>
      <c r="C559" s="19"/>
      <c r="D559" s="19"/>
      <c r="E559" s="22"/>
      <c r="F559" s="20"/>
      <c r="G559" s="20"/>
      <c r="H559" s="22"/>
      <c r="I559" s="20"/>
      <c r="J559" s="32"/>
      <c r="K559" s="32"/>
      <c r="L559" s="32"/>
      <c r="M559" s="22"/>
      <c r="N559" s="62"/>
      <c r="O559" s="140" t="str">
        <f>IF($N559="Complete",IF(NOT(ISBLANK(J559)),VLOOKUP(J559,'2D.Report SMS TYN'!$D$5:$J$1005,7,FALSE),""),"")</f>
        <v/>
      </c>
      <c r="P559" s="140" t="str">
        <f>IF($N559="Complete",IF(NOT(ISBLANK(K559)),VLOOKUP(K559,'2D.Report SMS TYN'!$D$5:$J$1005,7,FALSE),""),"")</f>
        <v/>
      </c>
      <c r="Q559" s="140" t="str">
        <f>IF($N559="Complete",IF(NOT(ISBLANK(L559)),VLOOKUP(L559,'2D.Report SMS TYN'!$D$5:$J$1005,7,FALSE),""),"")</f>
        <v/>
      </c>
      <c r="R559" s="140" t="str">
        <f>IF(N559="Complete",IF(COUNTIF($J$12:$J559,$J559)+COUNTIF($K$12:$K559,$J559)+COUNTIF($L$12:$L559,$J559)&gt;1,"Data Duplicate",""),"")</f>
        <v/>
      </c>
      <c r="S559" s="140" t="str">
        <f>IF($N559="Complete",VLOOKUP($B559,'2C.Report TOS PostCall'!$B$2:$U$842,2,FALSE)," ")</f>
        <v xml:space="preserve"> </v>
      </c>
      <c r="T559" s="140" t="str">
        <f>IF($N559="Complete",VLOOKUP($B559,'2C.Report TOS PostCall'!$B$2:$U$842,4,FALSE)," ")</f>
        <v xml:space="preserve"> </v>
      </c>
      <c r="U559" s="140" t="str">
        <f>IF($N559="Complete",VLOOKUP($B559,'2C.Report TOS PostCall'!$B$2:$U$842,7,FALSE)," ")</f>
        <v xml:space="preserve"> </v>
      </c>
      <c r="V559" s="140" t="str">
        <f>IF($N559="Complete",VLOOKUP($B559,'2C.Report TOS PostCall'!$B$2:$U$842,5,FALSE)," ")</f>
        <v xml:space="preserve"> </v>
      </c>
      <c r="W559" s="140" t="str">
        <f>IF($N559="Complete",VLOOKUP($B559,'2C.Report TOS PostCall'!$B$2:$U$842,6,FALSE)," ")</f>
        <v xml:space="preserve"> </v>
      </c>
      <c r="X559" s="140" t="str">
        <f>IF($N559="Complete",VLOOKUP($B559,'2C.Report TOS PostCall'!$B$2:$U$842,8,FALSE)," ")</f>
        <v xml:space="preserve"> </v>
      </c>
      <c r="Y559" s="140" t="str">
        <f>IF($N559="Complete",VLOOKUP($B559,'2C.Report TOS PostCall'!$B$2:$U$842,9,FALSE)," ")</f>
        <v xml:space="preserve"> </v>
      </c>
      <c r="Z559" s="140" t="str">
        <f>IF($N559="Complete",VLOOKUP($B559,'2C.Report TOS PostCall'!$B$2:$U$842,11,FALSE)," ")</f>
        <v xml:space="preserve"> </v>
      </c>
      <c r="AA559" s="140" t="str">
        <f>IF($N559="Complete",VLOOKUP($B559,'2C.Report TOS PostCall'!$B$2:$U$842,12,FALSE)," ")</f>
        <v xml:space="preserve"> </v>
      </c>
      <c r="AB559" s="140" t="str">
        <f>IF($N559="Complete",VLOOKUP($B559,'2C.Report TOS PostCall'!$B$2:$U$842,13,FALSE)," ")</f>
        <v xml:space="preserve"> </v>
      </c>
      <c r="AC559" s="140" t="str">
        <f>IF($N559="Complete",VLOOKUP($B559,'2C.Report TOS PostCall'!$B$2:$U$842,14,FALSE)," ")</f>
        <v xml:space="preserve"> </v>
      </c>
      <c r="AD559" s="140" t="str">
        <f>IF($N559="Complete",VLOOKUP($B559,'2C.Report TOS PostCall'!$B$2:$U$842,16,FALSE)," ")</f>
        <v xml:space="preserve"> </v>
      </c>
      <c r="AE559" s="140" t="str">
        <f>IF($N559="Complete",VLOOKUP($B559,'2C.Report TOS PostCall'!$B$2:$U$842,15,FALSE)," ")</f>
        <v xml:space="preserve"> </v>
      </c>
      <c r="AF559" s="140" t="str">
        <f>IF($N559="Complete",VLOOKUP($B559,'2C.Report TOS PostCall'!$B$2:$U$842,17,FALSE)," ")</f>
        <v xml:space="preserve"> </v>
      </c>
    </row>
    <row r="560" spans="1:32">
      <c r="A560" s="18">
        <v>549</v>
      </c>
      <c r="B560" s="19"/>
      <c r="C560" s="19"/>
      <c r="D560" s="19"/>
      <c r="E560" s="22"/>
      <c r="F560" s="20"/>
      <c r="G560" s="20"/>
      <c r="H560" s="22"/>
      <c r="I560" s="20"/>
      <c r="J560" s="32"/>
      <c r="K560" s="32"/>
      <c r="L560" s="32"/>
      <c r="M560" s="22"/>
      <c r="N560" s="62"/>
      <c r="O560" s="140" t="str">
        <f>IF($N560="Complete",IF(NOT(ISBLANK(J560)),VLOOKUP(J560,'2D.Report SMS TYN'!$D$5:$J$1005,7,FALSE),""),"")</f>
        <v/>
      </c>
      <c r="P560" s="140" t="str">
        <f>IF($N560="Complete",IF(NOT(ISBLANK(K560)),VLOOKUP(K560,'2D.Report SMS TYN'!$D$5:$J$1005,7,FALSE),""),"")</f>
        <v/>
      </c>
      <c r="Q560" s="140" t="str">
        <f>IF($N560="Complete",IF(NOT(ISBLANK(L560)),VLOOKUP(L560,'2D.Report SMS TYN'!$D$5:$J$1005,7,FALSE),""),"")</f>
        <v/>
      </c>
      <c r="R560" s="140" t="str">
        <f>IF(N560="Complete",IF(COUNTIF($J$12:$J560,$J560)+COUNTIF($K$12:$K560,$J560)+COUNTIF($L$12:$L560,$J560)&gt;1,"Data Duplicate",""),"")</f>
        <v/>
      </c>
      <c r="S560" s="140" t="str">
        <f>IF($N560="Complete",VLOOKUP($B560,'2C.Report TOS PostCall'!$B$2:$U$842,2,FALSE)," ")</f>
        <v xml:space="preserve"> </v>
      </c>
      <c r="T560" s="140" t="str">
        <f>IF($N560="Complete",VLOOKUP($B560,'2C.Report TOS PostCall'!$B$2:$U$842,4,FALSE)," ")</f>
        <v xml:space="preserve"> </v>
      </c>
      <c r="U560" s="140" t="str">
        <f>IF($N560="Complete",VLOOKUP($B560,'2C.Report TOS PostCall'!$B$2:$U$842,7,FALSE)," ")</f>
        <v xml:space="preserve"> </v>
      </c>
      <c r="V560" s="140" t="str">
        <f>IF($N560="Complete",VLOOKUP($B560,'2C.Report TOS PostCall'!$B$2:$U$842,5,FALSE)," ")</f>
        <v xml:space="preserve"> </v>
      </c>
      <c r="W560" s="140" t="str">
        <f>IF($N560="Complete",VLOOKUP($B560,'2C.Report TOS PostCall'!$B$2:$U$842,6,FALSE)," ")</f>
        <v xml:space="preserve"> </v>
      </c>
      <c r="X560" s="140" t="str">
        <f>IF($N560="Complete",VLOOKUP($B560,'2C.Report TOS PostCall'!$B$2:$U$842,8,FALSE)," ")</f>
        <v xml:space="preserve"> </v>
      </c>
      <c r="Y560" s="140" t="str">
        <f>IF($N560="Complete",VLOOKUP($B560,'2C.Report TOS PostCall'!$B$2:$U$842,9,FALSE)," ")</f>
        <v xml:space="preserve"> </v>
      </c>
      <c r="Z560" s="140" t="str">
        <f>IF($N560="Complete",VLOOKUP($B560,'2C.Report TOS PostCall'!$B$2:$U$842,11,FALSE)," ")</f>
        <v xml:space="preserve"> </v>
      </c>
      <c r="AA560" s="140" t="str">
        <f>IF($N560="Complete",VLOOKUP($B560,'2C.Report TOS PostCall'!$B$2:$U$842,12,FALSE)," ")</f>
        <v xml:space="preserve"> </v>
      </c>
      <c r="AB560" s="140" t="str">
        <f>IF($N560="Complete",VLOOKUP($B560,'2C.Report TOS PostCall'!$B$2:$U$842,13,FALSE)," ")</f>
        <v xml:space="preserve"> </v>
      </c>
      <c r="AC560" s="140" t="str">
        <f>IF($N560="Complete",VLOOKUP($B560,'2C.Report TOS PostCall'!$B$2:$U$842,14,FALSE)," ")</f>
        <v xml:space="preserve"> </v>
      </c>
      <c r="AD560" s="140" t="str">
        <f>IF($N560="Complete",VLOOKUP($B560,'2C.Report TOS PostCall'!$B$2:$U$842,16,FALSE)," ")</f>
        <v xml:space="preserve"> </v>
      </c>
      <c r="AE560" s="140" t="str">
        <f>IF($N560="Complete",VLOOKUP($B560,'2C.Report TOS PostCall'!$B$2:$U$842,15,FALSE)," ")</f>
        <v xml:space="preserve"> </v>
      </c>
      <c r="AF560" s="140" t="str">
        <f>IF($N560="Complete",VLOOKUP($B560,'2C.Report TOS PostCall'!$B$2:$U$842,17,FALSE)," ")</f>
        <v xml:space="preserve"> </v>
      </c>
    </row>
    <row r="561" spans="1:32">
      <c r="A561" s="18">
        <v>550</v>
      </c>
      <c r="B561" s="19"/>
      <c r="C561" s="19"/>
      <c r="D561" s="19"/>
      <c r="E561" s="22"/>
      <c r="F561" s="20"/>
      <c r="G561" s="20"/>
      <c r="H561" s="22"/>
      <c r="I561" s="20"/>
      <c r="J561" s="32"/>
      <c r="K561" s="32"/>
      <c r="L561" s="32"/>
      <c r="M561" s="22"/>
      <c r="N561" s="62"/>
      <c r="O561" s="140" t="str">
        <f>IF($N561="Complete",IF(NOT(ISBLANK(J561)),VLOOKUP(J561,'2D.Report SMS TYN'!$D$5:$J$1005,7,FALSE),""),"")</f>
        <v/>
      </c>
      <c r="P561" s="140" t="str">
        <f>IF($N561="Complete",IF(NOT(ISBLANK(K561)),VLOOKUP(K561,'2D.Report SMS TYN'!$D$5:$J$1005,7,FALSE),""),"")</f>
        <v/>
      </c>
      <c r="Q561" s="140" t="str">
        <f>IF($N561="Complete",IF(NOT(ISBLANK(L561)),VLOOKUP(L561,'2D.Report SMS TYN'!$D$5:$J$1005,7,FALSE),""),"")</f>
        <v/>
      </c>
      <c r="R561" s="140" t="str">
        <f>IF(N561="Complete",IF(COUNTIF($J$12:$J561,$J561)+COUNTIF($K$12:$K561,$J561)+COUNTIF($L$12:$L561,$J561)&gt;1,"Data Duplicate",""),"")</f>
        <v/>
      </c>
      <c r="S561" s="140" t="str">
        <f>IF($N561="Complete",VLOOKUP($B561,'2C.Report TOS PostCall'!$B$2:$U$842,2,FALSE)," ")</f>
        <v xml:space="preserve"> </v>
      </c>
      <c r="T561" s="140" t="str">
        <f>IF($N561="Complete",VLOOKUP($B561,'2C.Report TOS PostCall'!$B$2:$U$842,4,FALSE)," ")</f>
        <v xml:space="preserve"> </v>
      </c>
      <c r="U561" s="140" t="str">
        <f>IF($N561="Complete",VLOOKUP($B561,'2C.Report TOS PostCall'!$B$2:$U$842,7,FALSE)," ")</f>
        <v xml:space="preserve"> </v>
      </c>
      <c r="V561" s="140" t="str">
        <f>IF($N561="Complete",VLOOKUP($B561,'2C.Report TOS PostCall'!$B$2:$U$842,5,FALSE)," ")</f>
        <v xml:space="preserve"> </v>
      </c>
      <c r="W561" s="140" t="str">
        <f>IF($N561="Complete",VLOOKUP($B561,'2C.Report TOS PostCall'!$B$2:$U$842,6,FALSE)," ")</f>
        <v xml:space="preserve"> </v>
      </c>
      <c r="X561" s="140" t="str">
        <f>IF($N561="Complete",VLOOKUP($B561,'2C.Report TOS PostCall'!$B$2:$U$842,8,FALSE)," ")</f>
        <v xml:space="preserve"> </v>
      </c>
      <c r="Y561" s="140" t="str">
        <f>IF($N561="Complete",VLOOKUP($B561,'2C.Report TOS PostCall'!$B$2:$U$842,9,FALSE)," ")</f>
        <v xml:space="preserve"> </v>
      </c>
      <c r="Z561" s="140" t="str">
        <f>IF($N561="Complete",VLOOKUP($B561,'2C.Report TOS PostCall'!$B$2:$U$842,11,FALSE)," ")</f>
        <v xml:space="preserve"> </v>
      </c>
      <c r="AA561" s="140" t="str">
        <f>IF($N561="Complete",VLOOKUP($B561,'2C.Report TOS PostCall'!$B$2:$U$842,12,FALSE)," ")</f>
        <v xml:space="preserve"> </v>
      </c>
      <c r="AB561" s="140" t="str">
        <f>IF($N561="Complete",VLOOKUP($B561,'2C.Report TOS PostCall'!$B$2:$U$842,13,FALSE)," ")</f>
        <v xml:space="preserve"> </v>
      </c>
      <c r="AC561" s="140" t="str">
        <f>IF($N561="Complete",VLOOKUP($B561,'2C.Report TOS PostCall'!$B$2:$U$842,14,FALSE)," ")</f>
        <v xml:space="preserve"> </v>
      </c>
      <c r="AD561" s="140" t="str">
        <f>IF($N561="Complete",VLOOKUP($B561,'2C.Report TOS PostCall'!$B$2:$U$842,16,FALSE)," ")</f>
        <v xml:space="preserve"> </v>
      </c>
      <c r="AE561" s="140" t="str">
        <f>IF($N561="Complete",VLOOKUP($B561,'2C.Report TOS PostCall'!$B$2:$U$842,15,FALSE)," ")</f>
        <v xml:space="preserve"> </v>
      </c>
      <c r="AF561" s="140" t="str">
        <f>IF($N561="Complete",VLOOKUP($B561,'2C.Report TOS PostCall'!$B$2:$U$842,17,FALSE)," ")</f>
        <v xml:space="preserve"> </v>
      </c>
    </row>
    <row r="562" spans="1:32">
      <c r="A562" s="18">
        <v>551</v>
      </c>
      <c r="B562" s="19"/>
      <c r="C562" s="19"/>
      <c r="D562" s="19"/>
      <c r="E562" s="22"/>
      <c r="F562" s="20"/>
      <c r="G562" s="20"/>
      <c r="H562" s="22"/>
      <c r="I562" s="20"/>
      <c r="J562" s="32"/>
      <c r="K562" s="32"/>
      <c r="L562" s="32"/>
      <c r="M562" s="22"/>
      <c r="N562" s="62"/>
      <c r="O562" s="140" t="str">
        <f>IF($N562="Complete",IF(NOT(ISBLANK(J562)),VLOOKUP(J562,'2D.Report SMS TYN'!$D$5:$J$1005,7,FALSE),""),"")</f>
        <v/>
      </c>
      <c r="P562" s="140" t="str">
        <f>IF($N562="Complete",IF(NOT(ISBLANK(K562)),VLOOKUP(K562,'2D.Report SMS TYN'!$D$5:$J$1005,7,FALSE),""),"")</f>
        <v/>
      </c>
      <c r="Q562" s="140" t="str">
        <f>IF($N562="Complete",IF(NOT(ISBLANK(L562)),VLOOKUP(L562,'2D.Report SMS TYN'!$D$5:$J$1005,7,FALSE),""),"")</f>
        <v/>
      </c>
      <c r="R562" s="140" t="str">
        <f>IF(N562="Complete",IF(COUNTIF($J$12:$J562,$J562)+COUNTIF($K$12:$K562,$J562)+COUNTIF($L$12:$L562,$J562)&gt;1,"Data Duplicate",""),"")</f>
        <v/>
      </c>
      <c r="S562" s="140" t="str">
        <f>IF($N562="Complete",VLOOKUP($B562,'2C.Report TOS PostCall'!$B$2:$U$842,2,FALSE)," ")</f>
        <v xml:space="preserve"> </v>
      </c>
      <c r="T562" s="140" t="str">
        <f>IF($N562="Complete",VLOOKUP($B562,'2C.Report TOS PostCall'!$B$2:$U$842,4,FALSE)," ")</f>
        <v xml:space="preserve"> </v>
      </c>
      <c r="U562" s="140" t="str">
        <f>IF($N562="Complete",VLOOKUP($B562,'2C.Report TOS PostCall'!$B$2:$U$842,7,FALSE)," ")</f>
        <v xml:space="preserve"> </v>
      </c>
      <c r="V562" s="140" t="str">
        <f>IF($N562="Complete",VLOOKUP($B562,'2C.Report TOS PostCall'!$B$2:$U$842,5,FALSE)," ")</f>
        <v xml:space="preserve"> </v>
      </c>
      <c r="W562" s="140" t="str">
        <f>IF($N562="Complete",VLOOKUP($B562,'2C.Report TOS PostCall'!$B$2:$U$842,6,FALSE)," ")</f>
        <v xml:space="preserve"> </v>
      </c>
      <c r="X562" s="140" t="str">
        <f>IF($N562="Complete",VLOOKUP($B562,'2C.Report TOS PostCall'!$B$2:$U$842,8,FALSE)," ")</f>
        <v xml:space="preserve"> </v>
      </c>
      <c r="Y562" s="140" t="str">
        <f>IF($N562="Complete",VLOOKUP($B562,'2C.Report TOS PostCall'!$B$2:$U$842,9,FALSE)," ")</f>
        <v xml:space="preserve"> </v>
      </c>
      <c r="Z562" s="140" t="str">
        <f>IF($N562="Complete",VLOOKUP($B562,'2C.Report TOS PostCall'!$B$2:$U$842,11,FALSE)," ")</f>
        <v xml:space="preserve"> </v>
      </c>
      <c r="AA562" s="140" t="str">
        <f>IF($N562="Complete",VLOOKUP($B562,'2C.Report TOS PostCall'!$B$2:$U$842,12,FALSE)," ")</f>
        <v xml:space="preserve"> </v>
      </c>
      <c r="AB562" s="140" t="str">
        <f>IF($N562="Complete",VLOOKUP($B562,'2C.Report TOS PostCall'!$B$2:$U$842,13,FALSE)," ")</f>
        <v xml:space="preserve"> </v>
      </c>
      <c r="AC562" s="140" t="str">
        <f>IF($N562="Complete",VLOOKUP($B562,'2C.Report TOS PostCall'!$B$2:$U$842,14,FALSE)," ")</f>
        <v xml:space="preserve"> </v>
      </c>
      <c r="AD562" s="140" t="str">
        <f>IF($N562="Complete",VLOOKUP($B562,'2C.Report TOS PostCall'!$B$2:$U$842,16,FALSE)," ")</f>
        <v xml:space="preserve"> </v>
      </c>
      <c r="AE562" s="140" t="str">
        <f>IF($N562="Complete",VLOOKUP($B562,'2C.Report TOS PostCall'!$B$2:$U$842,15,FALSE)," ")</f>
        <v xml:space="preserve"> </v>
      </c>
      <c r="AF562" s="140" t="str">
        <f>IF($N562="Complete",VLOOKUP($B562,'2C.Report TOS PostCall'!$B$2:$U$842,17,FALSE)," ")</f>
        <v xml:space="preserve"> </v>
      </c>
    </row>
    <row r="563" spans="1:32">
      <c r="A563" s="18">
        <v>552</v>
      </c>
      <c r="B563" s="19"/>
      <c r="C563" s="19"/>
      <c r="D563" s="19"/>
      <c r="E563" s="22"/>
      <c r="F563" s="20"/>
      <c r="G563" s="20"/>
      <c r="H563" s="22"/>
      <c r="I563" s="20"/>
      <c r="J563" s="32"/>
      <c r="K563" s="32"/>
      <c r="L563" s="32"/>
      <c r="M563" s="22"/>
      <c r="N563" s="62"/>
      <c r="O563" s="140" t="str">
        <f>IF($N563="Complete",IF(NOT(ISBLANK(J563)),VLOOKUP(J563,'2D.Report SMS TYN'!$D$5:$J$1005,7,FALSE),""),"")</f>
        <v/>
      </c>
      <c r="P563" s="140" t="str">
        <f>IF($N563="Complete",IF(NOT(ISBLANK(K563)),VLOOKUP(K563,'2D.Report SMS TYN'!$D$5:$J$1005,7,FALSE),""),"")</f>
        <v/>
      </c>
      <c r="Q563" s="140" t="str">
        <f>IF($N563="Complete",IF(NOT(ISBLANK(L563)),VLOOKUP(L563,'2D.Report SMS TYN'!$D$5:$J$1005,7,FALSE),""),"")</f>
        <v/>
      </c>
      <c r="R563" s="140" t="str">
        <f>IF(N563="Complete",IF(COUNTIF($J$12:$J563,$J563)+COUNTIF($K$12:$K563,$J563)+COUNTIF($L$12:$L563,$J563)&gt;1,"Data Duplicate",""),"")</f>
        <v/>
      </c>
      <c r="S563" s="140" t="str">
        <f>IF($N563="Complete",VLOOKUP($B563,'2C.Report TOS PostCall'!$B$2:$U$842,2,FALSE)," ")</f>
        <v xml:space="preserve"> </v>
      </c>
      <c r="T563" s="140" t="str">
        <f>IF($N563="Complete",VLOOKUP($B563,'2C.Report TOS PostCall'!$B$2:$U$842,4,FALSE)," ")</f>
        <v xml:space="preserve"> </v>
      </c>
      <c r="U563" s="140" t="str">
        <f>IF($N563="Complete",VLOOKUP($B563,'2C.Report TOS PostCall'!$B$2:$U$842,7,FALSE)," ")</f>
        <v xml:space="preserve"> </v>
      </c>
      <c r="V563" s="140" t="str">
        <f>IF($N563="Complete",VLOOKUP($B563,'2C.Report TOS PostCall'!$B$2:$U$842,5,FALSE)," ")</f>
        <v xml:space="preserve"> </v>
      </c>
      <c r="W563" s="140" t="str">
        <f>IF($N563="Complete",VLOOKUP($B563,'2C.Report TOS PostCall'!$B$2:$U$842,6,FALSE)," ")</f>
        <v xml:space="preserve"> </v>
      </c>
      <c r="X563" s="140" t="str">
        <f>IF($N563="Complete",VLOOKUP($B563,'2C.Report TOS PostCall'!$B$2:$U$842,8,FALSE)," ")</f>
        <v xml:space="preserve"> </v>
      </c>
      <c r="Y563" s="140" t="str">
        <f>IF($N563="Complete",VLOOKUP($B563,'2C.Report TOS PostCall'!$B$2:$U$842,9,FALSE)," ")</f>
        <v xml:space="preserve"> </v>
      </c>
      <c r="Z563" s="140" t="str">
        <f>IF($N563="Complete",VLOOKUP($B563,'2C.Report TOS PostCall'!$B$2:$U$842,11,FALSE)," ")</f>
        <v xml:space="preserve"> </v>
      </c>
      <c r="AA563" s="140" t="str">
        <f>IF($N563="Complete",VLOOKUP($B563,'2C.Report TOS PostCall'!$B$2:$U$842,12,FALSE)," ")</f>
        <v xml:space="preserve"> </v>
      </c>
      <c r="AB563" s="140" t="str">
        <f>IF($N563="Complete",VLOOKUP($B563,'2C.Report TOS PostCall'!$B$2:$U$842,13,FALSE)," ")</f>
        <v xml:space="preserve"> </v>
      </c>
      <c r="AC563" s="140" t="str">
        <f>IF($N563="Complete",VLOOKUP($B563,'2C.Report TOS PostCall'!$B$2:$U$842,14,FALSE)," ")</f>
        <v xml:space="preserve"> </v>
      </c>
      <c r="AD563" s="140" t="str">
        <f>IF($N563="Complete",VLOOKUP($B563,'2C.Report TOS PostCall'!$B$2:$U$842,16,FALSE)," ")</f>
        <v xml:space="preserve"> </v>
      </c>
      <c r="AE563" s="140" t="str">
        <f>IF($N563="Complete",VLOOKUP($B563,'2C.Report TOS PostCall'!$B$2:$U$842,15,FALSE)," ")</f>
        <v xml:space="preserve"> </v>
      </c>
      <c r="AF563" s="140" t="str">
        <f>IF($N563="Complete",VLOOKUP($B563,'2C.Report TOS PostCall'!$B$2:$U$842,17,FALSE)," ")</f>
        <v xml:space="preserve"> </v>
      </c>
    </row>
    <row r="564" spans="1:32">
      <c r="A564" s="18">
        <v>553</v>
      </c>
      <c r="B564" s="19"/>
      <c r="C564" s="19"/>
      <c r="D564" s="19"/>
      <c r="E564" s="22"/>
      <c r="F564" s="20"/>
      <c r="G564" s="20"/>
      <c r="H564" s="22"/>
      <c r="I564" s="20"/>
      <c r="J564" s="32"/>
      <c r="K564" s="32"/>
      <c r="L564" s="32"/>
      <c r="M564" s="22"/>
      <c r="N564" s="62"/>
      <c r="O564" s="140" t="str">
        <f>IF($N564="Complete",IF(NOT(ISBLANK(J564)),VLOOKUP(J564,'2D.Report SMS TYN'!$D$5:$J$1005,7,FALSE),""),"")</f>
        <v/>
      </c>
      <c r="P564" s="140" t="str">
        <f>IF($N564="Complete",IF(NOT(ISBLANK(K564)),VLOOKUP(K564,'2D.Report SMS TYN'!$D$5:$J$1005,7,FALSE),""),"")</f>
        <v/>
      </c>
      <c r="Q564" s="140" t="str">
        <f>IF($N564="Complete",IF(NOT(ISBLANK(L564)),VLOOKUP(L564,'2D.Report SMS TYN'!$D$5:$J$1005,7,FALSE),""),"")</f>
        <v/>
      </c>
      <c r="R564" s="140" t="str">
        <f>IF(N564="Complete",IF(COUNTIF($J$12:$J564,$J564)+COUNTIF($K$12:$K564,$J564)+COUNTIF($L$12:$L564,$J564)&gt;1,"Data Duplicate",""),"")</f>
        <v/>
      </c>
      <c r="S564" s="140" t="str">
        <f>IF($N564="Complete",VLOOKUP($B564,'2C.Report TOS PostCall'!$B$2:$U$842,2,FALSE)," ")</f>
        <v xml:space="preserve"> </v>
      </c>
      <c r="T564" s="140" t="str">
        <f>IF($N564="Complete",VLOOKUP($B564,'2C.Report TOS PostCall'!$B$2:$U$842,4,FALSE)," ")</f>
        <v xml:space="preserve"> </v>
      </c>
      <c r="U564" s="140" t="str">
        <f>IF($N564="Complete",VLOOKUP($B564,'2C.Report TOS PostCall'!$B$2:$U$842,7,FALSE)," ")</f>
        <v xml:space="preserve"> </v>
      </c>
      <c r="V564" s="140" t="str">
        <f>IF($N564="Complete",VLOOKUP($B564,'2C.Report TOS PostCall'!$B$2:$U$842,5,FALSE)," ")</f>
        <v xml:space="preserve"> </v>
      </c>
      <c r="W564" s="140" t="str">
        <f>IF($N564="Complete",VLOOKUP($B564,'2C.Report TOS PostCall'!$B$2:$U$842,6,FALSE)," ")</f>
        <v xml:space="preserve"> </v>
      </c>
      <c r="X564" s="140" t="str">
        <f>IF($N564="Complete",VLOOKUP($B564,'2C.Report TOS PostCall'!$B$2:$U$842,8,FALSE)," ")</f>
        <v xml:space="preserve"> </v>
      </c>
      <c r="Y564" s="140" t="str">
        <f>IF($N564="Complete",VLOOKUP($B564,'2C.Report TOS PostCall'!$B$2:$U$842,9,FALSE)," ")</f>
        <v xml:space="preserve"> </v>
      </c>
      <c r="Z564" s="140" t="str">
        <f>IF($N564="Complete",VLOOKUP($B564,'2C.Report TOS PostCall'!$B$2:$U$842,11,FALSE)," ")</f>
        <v xml:space="preserve"> </v>
      </c>
      <c r="AA564" s="140" t="str">
        <f>IF($N564="Complete",VLOOKUP($B564,'2C.Report TOS PostCall'!$B$2:$U$842,12,FALSE)," ")</f>
        <v xml:space="preserve"> </v>
      </c>
      <c r="AB564" s="140" t="str">
        <f>IF($N564="Complete",VLOOKUP($B564,'2C.Report TOS PostCall'!$B$2:$U$842,13,FALSE)," ")</f>
        <v xml:space="preserve"> </v>
      </c>
      <c r="AC564" s="140" t="str">
        <f>IF($N564="Complete",VLOOKUP($B564,'2C.Report TOS PostCall'!$B$2:$U$842,14,FALSE)," ")</f>
        <v xml:space="preserve"> </v>
      </c>
      <c r="AD564" s="140" t="str">
        <f>IF($N564="Complete",VLOOKUP($B564,'2C.Report TOS PostCall'!$B$2:$U$842,16,FALSE)," ")</f>
        <v xml:space="preserve"> </v>
      </c>
      <c r="AE564" s="140" t="str">
        <f>IF($N564="Complete",VLOOKUP($B564,'2C.Report TOS PostCall'!$B$2:$U$842,15,FALSE)," ")</f>
        <v xml:space="preserve"> </v>
      </c>
      <c r="AF564" s="140" t="str">
        <f>IF($N564="Complete",VLOOKUP($B564,'2C.Report TOS PostCall'!$B$2:$U$842,17,FALSE)," ")</f>
        <v xml:space="preserve"> </v>
      </c>
    </row>
    <row r="565" spans="1:32">
      <c r="A565" s="18">
        <v>554</v>
      </c>
      <c r="B565" s="19"/>
      <c r="C565" s="19"/>
      <c r="D565" s="19"/>
      <c r="E565" s="22"/>
      <c r="F565" s="20"/>
      <c r="G565" s="20"/>
      <c r="H565" s="22"/>
      <c r="I565" s="20"/>
      <c r="J565" s="32"/>
      <c r="K565" s="32"/>
      <c r="L565" s="32"/>
      <c r="M565" s="22"/>
      <c r="N565" s="62"/>
      <c r="O565" s="140" t="str">
        <f>IF($N565="Complete",IF(NOT(ISBLANK(J565)),VLOOKUP(J565,'2D.Report SMS TYN'!$D$5:$J$1005,7,FALSE),""),"")</f>
        <v/>
      </c>
      <c r="P565" s="140" t="str">
        <f>IF($N565="Complete",IF(NOT(ISBLANK(K565)),VLOOKUP(K565,'2D.Report SMS TYN'!$D$5:$J$1005,7,FALSE),""),"")</f>
        <v/>
      </c>
      <c r="Q565" s="140" t="str">
        <f>IF($N565="Complete",IF(NOT(ISBLANK(L565)),VLOOKUP(L565,'2D.Report SMS TYN'!$D$5:$J$1005,7,FALSE),""),"")</f>
        <v/>
      </c>
      <c r="R565" s="140" t="str">
        <f>IF(N565="Complete",IF(COUNTIF($J$12:$J565,$J565)+COUNTIF($K$12:$K565,$J565)+COUNTIF($L$12:$L565,$J565)&gt;1,"Data Duplicate",""),"")</f>
        <v/>
      </c>
      <c r="S565" s="140" t="str">
        <f>IF($N565="Complete",VLOOKUP($B565,'2C.Report TOS PostCall'!$B$2:$U$842,2,FALSE)," ")</f>
        <v xml:space="preserve"> </v>
      </c>
      <c r="T565" s="140" t="str">
        <f>IF($N565="Complete",VLOOKUP($B565,'2C.Report TOS PostCall'!$B$2:$U$842,4,FALSE)," ")</f>
        <v xml:space="preserve"> </v>
      </c>
      <c r="U565" s="140" t="str">
        <f>IF($N565="Complete",VLOOKUP($B565,'2C.Report TOS PostCall'!$B$2:$U$842,7,FALSE)," ")</f>
        <v xml:space="preserve"> </v>
      </c>
      <c r="V565" s="140" t="str">
        <f>IF($N565="Complete",VLOOKUP($B565,'2C.Report TOS PostCall'!$B$2:$U$842,5,FALSE)," ")</f>
        <v xml:space="preserve"> </v>
      </c>
      <c r="W565" s="140" t="str">
        <f>IF($N565="Complete",VLOOKUP($B565,'2C.Report TOS PostCall'!$B$2:$U$842,6,FALSE)," ")</f>
        <v xml:space="preserve"> </v>
      </c>
      <c r="X565" s="140" t="str">
        <f>IF($N565="Complete",VLOOKUP($B565,'2C.Report TOS PostCall'!$B$2:$U$842,8,FALSE)," ")</f>
        <v xml:space="preserve"> </v>
      </c>
      <c r="Y565" s="140" t="str">
        <f>IF($N565="Complete",VLOOKUP($B565,'2C.Report TOS PostCall'!$B$2:$U$842,9,FALSE)," ")</f>
        <v xml:space="preserve"> </v>
      </c>
      <c r="Z565" s="140" t="str">
        <f>IF($N565="Complete",VLOOKUP($B565,'2C.Report TOS PostCall'!$B$2:$U$842,11,FALSE)," ")</f>
        <v xml:space="preserve"> </v>
      </c>
      <c r="AA565" s="140" t="str">
        <f>IF($N565="Complete",VLOOKUP($B565,'2C.Report TOS PostCall'!$B$2:$U$842,12,FALSE)," ")</f>
        <v xml:space="preserve"> </v>
      </c>
      <c r="AB565" s="140" t="str">
        <f>IF($N565="Complete",VLOOKUP($B565,'2C.Report TOS PostCall'!$B$2:$U$842,13,FALSE)," ")</f>
        <v xml:space="preserve"> </v>
      </c>
      <c r="AC565" s="140" t="str">
        <f>IF($N565="Complete",VLOOKUP($B565,'2C.Report TOS PostCall'!$B$2:$U$842,14,FALSE)," ")</f>
        <v xml:space="preserve"> </v>
      </c>
      <c r="AD565" s="140" t="str">
        <f>IF($N565="Complete",VLOOKUP($B565,'2C.Report TOS PostCall'!$B$2:$U$842,16,FALSE)," ")</f>
        <v xml:space="preserve"> </v>
      </c>
      <c r="AE565" s="140" t="str">
        <f>IF($N565="Complete",VLOOKUP($B565,'2C.Report TOS PostCall'!$B$2:$U$842,15,FALSE)," ")</f>
        <v xml:space="preserve"> </v>
      </c>
      <c r="AF565" s="140" t="str">
        <f>IF($N565="Complete",VLOOKUP($B565,'2C.Report TOS PostCall'!$B$2:$U$842,17,FALSE)," ")</f>
        <v xml:space="preserve"> </v>
      </c>
    </row>
    <row r="566" spans="1:32">
      <c r="A566" s="18">
        <v>555</v>
      </c>
      <c r="B566" s="19"/>
      <c r="C566" s="19"/>
      <c r="D566" s="19"/>
      <c r="E566" s="22"/>
      <c r="F566" s="20"/>
      <c r="G566" s="20"/>
      <c r="H566" s="22"/>
      <c r="I566" s="20"/>
      <c r="J566" s="32"/>
      <c r="K566" s="32"/>
      <c r="L566" s="32"/>
      <c r="M566" s="22"/>
      <c r="N566" s="62"/>
      <c r="O566" s="140" t="str">
        <f>IF($N566="Complete",IF(NOT(ISBLANK(J566)),VLOOKUP(J566,'2D.Report SMS TYN'!$D$5:$J$1005,7,FALSE),""),"")</f>
        <v/>
      </c>
      <c r="P566" s="140" t="str">
        <f>IF($N566="Complete",IF(NOT(ISBLANK(K566)),VLOOKUP(K566,'2D.Report SMS TYN'!$D$5:$J$1005,7,FALSE),""),"")</f>
        <v/>
      </c>
      <c r="Q566" s="140" t="str">
        <f>IF($N566="Complete",IF(NOT(ISBLANK(L566)),VLOOKUP(L566,'2D.Report SMS TYN'!$D$5:$J$1005,7,FALSE),""),"")</f>
        <v/>
      </c>
      <c r="R566" s="140" t="str">
        <f>IF(N566="Complete",IF(COUNTIF($J$12:$J566,$J566)+COUNTIF($K$12:$K566,$J566)+COUNTIF($L$12:$L566,$J566)&gt;1,"Data Duplicate",""),"")</f>
        <v/>
      </c>
      <c r="S566" s="140" t="str">
        <f>IF($N566="Complete",VLOOKUP($B566,'2C.Report TOS PostCall'!$B$2:$U$842,2,FALSE)," ")</f>
        <v xml:space="preserve"> </v>
      </c>
      <c r="T566" s="140" t="str">
        <f>IF($N566="Complete",VLOOKUP($B566,'2C.Report TOS PostCall'!$B$2:$U$842,4,FALSE)," ")</f>
        <v xml:space="preserve"> </v>
      </c>
      <c r="U566" s="140" t="str">
        <f>IF($N566="Complete",VLOOKUP($B566,'2C.Report TOS PostCall'!$B$2:$U$842,7,FALSE)," ")</f>
        <v xml:space="preserve"> </v>
      </c>
      <c r="V566" s="140" t="str">
        <f>IF($N566="Complete",VLOOKUP($B566,'2C.Report TOS PostCall'!$B$2:$U$842,5,FALSE)," ")</f>
        <v xml:space="preserve"> </v>
      </c>
      <c r="W566" s="140" t="str">
        <f>IF($N566="Complete",VLOOKUP($B566,'2C.Report TOS PostCall'!$B$2:$U$842,6,FALSE)," ")</f>
        <v xml:space="preserve"> </v>
      </c>
      <c r="X566" s="140" t="str">
        <f>IF($N566="Complete",VLOOKUP($B566,'2C.Report TOS PostCall'!$B$2:$U$842,8,FALSE)," ")</f>
        <v xml:space="preserve"> </v>
      </c>
      <c r="Y566" s="140" t="str">
        <f>IF($N566="Complete",VLOOKUP($B566,'2C.Report TOS PostCall'!$B$2:$U$842,9,FALSE)," ")</f>
        <v xml:space="preserve"> </v>
      </c>
      <c r="Z566" s="140" t="str">
        <f>IF($N566="Complete",VLOOKUP($B566,'2C.Report TOS PostCall'!$B$2:$U$842,11,FALSE)," ")</f>
        <v xml:space="preserve"> </v>
      </c>
      <c r="AA566" s="140" t="str">
        <f>IF($N566="Complete",VLOOKUP($B566,'2C.Report TOS PostCall'!$B$2:$U$842,12,FALSE)," ")</f>
        <v xml:space="preserve"> </v>
      </c>
      <c r="AB566" s="140" t="str">
        <f>IF($N566="Complete",VLOOKUP($B566,'2C.Report TOS PostCall'!$B$2:$U$842,13,FALSE)," ")</f>
        <v xml:space="preserve"> </v>
      </c>
      <c r="AC566" s="140" t="str">
        <f>IF($N566="Complete",VLOOKUP($B566,'2C.Report TOS PostCall'!$B$2:$U$842,14,FALSE)," ")</f>
        <v xml:space="preserve"> </v>
      </c>
      <c r="AD566" s="140" t="str">
        <f>IF($N566="Complete",VLOOKUP($B566,'2C.Report TOS PostCall'!$B$2:$U$842,16,FALSE)," ")</f>
        <v xml:space="preserve"> </v>
      </c>
      <c r="AE566" s="140" t="str">
        <f>IF($N566="Complete",VLOOKUP($B566,'2C.Report TOS PostCall'!$B$2:$U$842,15,FALSE)," ")</f>
        <v xml:space="preserve"> </v>
      </c>
      <c r="AF566" s="140" t="str">
        <f>IF($N566="Complete",VLOOKUP($B566,'2C.Report TOS PostCall'!$B$2:$U$842,17,FALSE)," ")</f>
        <v xml:space="preserve"> </v>
      </c>
    </row>
    <row r="567" spans="1:32">
      <c r="A567" s="18">
        <v>556</v>
      </c>
      <c r="B567" s="19"/>
      <c r="C567" s="19"/>
      <c r="D567" s="19"/>
      <c r="E567" s="22"/>
      <c r="F567" s="20"/>
      <c r="G567" s="20"/>
      <c r="H567" s="22"/>
      <c r="I567" s="20"/>
      <c r="J567" s="32"/>
      <c r="K567" s="32"/>
      <c r="L567" s="32"/>
      <c r="M567" s="22"/>
      <c r="N567" s="62"/>
      <c r="O567" s="140" t="str">
        <f>IF($N567="Complete",IF(NOT(ISBLANK(J567)),VLOOKUP(J567,'2D.Report SMS TYN'!$D$5:$J$1005,7,FALSE),""),"")</f>
        <v/>
      </c>
      <c r="P567" s="140" t="str">
        <f>IF($N567="Complete",IF(NOT(ISBLANK(K567)),VLOOKUP(K567,'2D.Report SMS TYN'!$D$5:$J$1005,7,FALSE),""),"")</f>
        <v/>
      </c>
      <c r="Q567" s="140" t="str">
        <f>IF($N567="Complete",IF(NOT(ISBLANK(L567)),VLOOKUP(L567,'2D.Report SMS TYN'!$D$5:$J$1005,7,FALSE),""),"")</f>
        <v/>
      </c>
      <c r="R567" s="140" t="str">
        <f>IF(N567="Complete",IF(COUNTIF($J$12:$J567,$J567)+COUNTIF($K$12:$K567,$J567)+COUNTIF($L$12:$L567,$J567)&gt;1,"Data Duplicate",""),"")</f>
        <v/>
      </c>
      <c r="S567" s="140" t="str">
        <f>IF($N567="Complete",VLOOKUP($B567,'2C.Report TOS PostCall'!$B$2:$U$842,2,FALSE)," ")</f>
        <v xml:space="preserve"> </v>
      </c>
      <c r="T567" s="140" t="str">
        <f>IF($N567="Complete",VLOOKUP($B567,'2C.Report TOS PostCall'!$B$2:$U$842,4,FALSE)," ")</f>
        <v xml:space="preserve"> </v>
      </c>
      <c r="U567" s="140" t="str">
        <f>IF($N567="Complete",VLOOKUP($B567,'2C.Report TOS PostCall'!$B$2:$U$842,7,FALSE)," ")</f>
        <v xml:space="preserve"> </v>
      </c>
      <c r="V567" s="140" t="str">
        <f>IF($N567="Complete",VLOOKUP($B567,'2C.Report TOS PostCall'!$B$2:$U$842,5,FALSE)," ")</f>
        <v xml:space="preserve"> </v>
      </c>
      <c r="W567" s="140" t="str">
        <f>IF($N567="Complete",VLOOKUP($B567,'2C.Report TOS PostCall'!$B$2:$U$842,6,FALSE)," ")</f>
        <v xml:space="preserve"> </v>
      </c>
      <c r="X567" s="140" t="str">
        <f>IF($N567="Complete",VLOOKUP($B567,'2C.Report TOS PostCall'!$B$2:$U$842,8,FALSE)," ")</f>
        <v xml:space="preserve"> </v>
      </c>
      <c r="Y567" s="140" t="str">
        <f>IF($N567="Complete",VLOOKUP($B567,'2C.Report TOS PostCall'!$B$2:$U$842,9,FALSE)," ")</f>
        <v xml:space="preserve"> </v>
      </c>
      <c r="Z567" s="140" t="str">
        <f>IF($N567="Complete",VLOOKUP($B567,'2C.Report TOS PostCall'!$B$2:$U$842,11,FALSE)," ")</f>
        <v xml:space="preserve"> </v>
      </c>
      <c r="AA567" s="140" t="str">
        <f>IF($N567="Complete",VLOOKUP($B567,'2C.Report TOS PostCall'!$B$2:$U$842,12,FALSE)," ")</f>
        <v xml:space="preserve"> </v>
      </c>
      <c r="AB567" s="140" t="str">
        <f>IF($N567="Complete",VLOOKUP($B567,'2C.Report TOS PostCall'!$B$2:$U$842,13,FALSE)," ")</f>
        <v xml:space="preserve"> </v>
      </c>
      <c r="AC567" s="140" t="str">
        <f>IF($N567="Complete",VLOOKUP($B567,'2C.Report TOS PostCall'!$B$2:$U$842,14,FALSE)," ")</f>
        <v xml:space="preserve"> </v>
      </c>
      <c r="AD567" s="140" t="str">
        <f>IF($N567="Complete",VLOOKUP($B567,'2C.Report TOS PostCall'!$B$2:$U$842,16,FALSE)," ")</f>
        <v xml:space="preserve"> </v>
      </c>
      <c r="AE567" s="140" t="str">
        <f>IF($N567="Complete",VLOOKUP($B567,'2C.Report TOS PostCall'!$B$2:$U$842,15,FALSE)," ")</f>
        <v xml:space="preserve"> </v>
      </c>
      <c r="AF567" s="140" t="str">
        <f>IF($N567="Complete",VLOOKUP($B567,'2C.Report TOS PostCall'!$B$2:$U$842,17,FALSE)," ")</f>
        <v xml:space="preserve"> </v>
      </c>
    </row>
    <row r="568" spans="1:32">
      <c r="A568" s="18">
        <v>557</v>
      </c>
      <c r="B568" s="19"/>
      <c r="C568" s="19"/>
      <c r="D568" s="19"/>
      <c r="E568" s="22"/>
      <c r="F568" s="20"/>
      <c r="G568" s="20"/>
      <c r="H568" s="22"/>
      <c r="I568" s="20"/>
      <c r="J568" s="32"/>
      <c r="K568" s="32"/>
      <c r="L568" s="32"/>
      <c r="M568" s="22"/>
      <c r="N568" s="62"/>
      <c r="O568" s="140" t="str">
        <f>IF($N568="Complete",IF(NOT(ISBLANK(J568)),VLOOKUP(J568,'2D.Report SMS TYN'!$D$5:$J$1005,7,FALSE),""),"")</f>
        <v/>
      </c>
      <c r="P568" s="140" t="str">
        <f>IF($N568="Complete",IF(NOT(ISBLANK(K568)),VLOOKUP(K568,'2D.Report SMS TYN'!$D$5:$J$1005,7,FALSE),""),"")</f>
        <v/>
      </c>
      <c r="Q568" s="140" t="str">
        <f>IF($N568="Complete",IF(NOT(ISBLANK(L568)),VLOOKUP(L568,'2D.Report SMS TYN'!$D$5:$J$1005,7,FALSE),""),"")</f>
        <v/>
      </c>
      <c r="R568" s="140" t="str">
        <f>IF(N568="Complete",IF(COUNTIF($J$12:$J568,$J568)+COUNTIF($K$12:$K568,$J568)+COUNTIF($L$12:$L568,$J568)&gt;1,"Data Duplicate",""),"")</f>
        <v/>
      </c>
      <c r="S568" s="140" t="str">
        <f>IF($N568="Complete",VLOOKUP($B568,'2C.Report TOS PostCall'!$B$2:$U$842,2,FALSE)," ")</f>
        <v xml:space="preserve"> </v>
      </c>
      <c r="T568" s="140" t="str">
        <f>IF($N568="Complete",VLOOKUP($B568,'2C.Report TOS PostCall'!$B$2:$U$842,4,FALSE)," ")</f>
        <v xml:space="preserve"> </v>
      </c>
      <c r="U568" s="140" t="str">
        <f>IF($N568="Complete",VLOOKUP($B568,'2C.Report TOS PostCall'!$B$2:$U$842,7,FALSE)," ")</f>
        <v xml:space="preserve"> </v>
      </c>
      <c r="V568" s="140" t="str">
        <f>IF($N568="Complete",VLOOKUP($B568,'2C.Report TOS PostCall'!$B$2:$U$842,5,FALSE)," ")</f>
        <v xml:space="preserve"> </v>
      </c>
      <c r="W568" s="140" t="str">
        <f>IF($N568="Complete",VLOOKUP($B568,'2C.Report TOS PostCall'!$B$2:$U$842,6,FALSE)," ")</f>
        <v xml:space="preserve"> </v>
      </c>
      <c r="X568" s="140" t="str">
        <f>IF($N568="Complete",VLOOKUP($B568,'2C.Report TOS PostCall'!$B$2:$U$842,8,FALSE)," ")</f>
        <v xml:space="preserve"> </v>
      </c>
      <c r="Y568" s="140" t="str">
        <f>IF($N568="Complete",VLOOKUP($B568,'2C.Report TOS PostCall'!$B$2:$U$842,9,FALSE)," ")</f>
        <v xml:space="preserve"> </v>
      </c>
      <c r="Z568" s="140" t="str">
        <f>IF($N568="Complete",VLOOKUP($B568,'2C.Report TOS PostCall'!$B$2:$U$842,11,FALSE)," ")</f>
        <v xml:space="preserve"> </v>
      </c>
      <c r="AA568" s="140" t="str">
        <f>IF($N568="Complete",VLOOKUP($B568,'2C.Report TOS PostCall'!$B$2:$U$842,12,FALSE)," ")</f>
        <v xml:space="preserve"> </v>
      </c>
      <c r="AB568" s="140" t="str">
        <f>IF($N568="Complete",VLOOKUP($B568,'2C.Report TOS PostCall'!$B$2:$U$842,13,FALSE)," ")</f>
        <v xml:space="preserve"> </v>
      </c>
      <c r="AC568" s="140" t="str">
        <f>IF($N568="Complete",VLOOKUP($B568,'2C.Report TOS PostCall'!$B$2:$U$842,14,FALSE)," ")</f>
        <v xml:space="preserve"> </v>
      </c>
      <c r="AD568" s="140" t="str">
        <f>IF($N568="Complete",VLOOKUP($B568,'2C.Report TOS PostCall'!$B$2:$U$842,16,FALSE)," ")</f>
        <v xml:space="preserve"> </v>
      </c>
      <c r="AE568" s="140" t="str">
        <f>IF($N568="Complete",VLOOKUP($B568,'2C.Report TOS PostCall'!$B$2:$U$842,15,FALSE)," ")</f>
        <v xml:space="preserve"> </v>
      </c>
      <c r="AF568" s="140" t="str">
        <f>IF($N568="Complete",VLOOKUP($B568,'2C.Report TOS PostCall'!$B$2:$U$842,17,FALSE)," ")</f>
        <v xml:space="preserve"> </v>
      </c>
    </row>
    <row r="569" spans="1:32">
      <c r="A569" s="18">
        <v>558</v>
      </c>
      <c r="B569" s="19"/>
      <c r="C569" s="19"/>
      <c r="D569" s="19"/>
      <c r="E569" s="22"/>
      <c r="F569" s="20"/>
      <c r="G569" s="20"/>
      <c r="H569" s="22"/>
      <c r="I569" s="20"/>
      <c r="J569" s="32"/>
      <c r="K569" s="32"/>
      <c r="L569" s="32"/>
      <c r="M569" s="22"/>
      <c r="N569" s="62"/>
      <c r="O569" s="140" t="str">
        <f>IF($N569="Complete",IF(NOT(ISBLANK(J569)),VLOOKUP(J569,'2D.Report SMS TYN'!$D$5:$J$1005,7,FALSE),""),"")</f>
        <v/>
      </c>
      <c r="P569" s="140" t="str">
        <f>IF($N569="Complete",IF(NOT(ISBLANK(K569)),VLOOKUP(K569,'2D.Report SMS TYN'!$D$5:$J$1005,7,FALSE),""),"")</f>
        <v/>
      </c>
      <c r="Q569" s="140" t="str">
        <f>IF($N569="Complete",IF(NOT(ISBLANK(L569)),VLOOKUP(L569,'2D.Report SMS TYN'!$D$5:$J$1005,7,FALSE),""),"")</f>
        <v/>
      </c>
      <c r="R569" s="140" t="str">
        <f>IF(N569="Complete",IF(COUNTIF($J$12:$J569,$J569)+COUNTIF($K$12:$K569,$J569)+COUNTIF($L$12:$L569,$J569)&gt;1,"Data Duplicate",""),"")</f>
        <v/>
      </c>
      <c r="S569" s="140" t="str">
        <f>IF($N569="Complete",VLOOKUP($B569,'2C.Report TOS PostCall'!$B$2:$U$842,2,FALSE)," ")</f>
        <v xml:space="preserve"> </v>
      </c>
      <c r="T569" s="140" t="str">
        <f>IF($N569="Complete",VLOOKUP($B569,'2C.Report TOS PostCall'!$B$2:$U$842,4,FALSE)," ")</f>
        <v xml:space="preserve"> </v>
      </c>
      <c r="U569" s="140" t="str">
        <f>IF($N569="Complete",VLOOKUP($B569,'2C.Report TOS PostCall'!$B$2:$U$842,7,FALSE)," ")</f>
        <v xml:space="preserve"> </v>
      </c>
      <c r="V569" s="140" t="str">
        <f>IF($N569="Complete",VLOOKUP($B569,'2C.Report TOS PostCall'!$B$2:$U$842,5,FALSE)," ")</f>
        <v xml:space="preserve"> </v>
      </c>
      <c r="W569" s="140" t="str">
        <f>IF($N569="Complete",VLOOKUP($B569,'2C.Report TOS PostCall'!$B$2:$U$842,6,FALSE)," ")</f>
        <v xml:space="preserve"> </v>
      </c>
      <c r="X569" s="140" t="str">
        <f>IF($N569="Complete",VLOOKUP($B569,'2C.Report TOS PostCall'!$B$2:$U$842,8,FALSE)," ")</f>
        <v xml:space="preserve"> </v>
      </c>
      <c r="Y569" s="140" t="str">
        <f>IF($N569="Complete",VLOOKUP($B569,'2C.Report TOS PostCall'!$B$2:$U$842,9,FALSE)," ")</f>
        <v xml:space="preserve"> </v>
      </c>
      <c r="Z569" s="140" t="str">
        <f>IF($N569="Complete",VLOOKUP($B569,'2C.Report TOS PostCall'!$B$2:$U$842,11,FALSE)," ")</f>
        <v xml:space="preserve"> </v>
      </c>
      <c r="AA569" s="140" t="str">
        <f>IF($N569="Complete",VLOOKUP($B569,'2C.Report TOS PostCall'!$B$2:$U$842,12,FALSE)," ")</f>
        <v xml:space="preserve"> </v>
      </c>
      <c r="AB569" s="140" t="str">
        <f>IF($N569="Complete",VLOOKUP($B569,'2C.Report TOS PostCall'!$B$2:$U$842,13,FALSE)," ")</f>
        <v xml:space="preserve"> </v>
      </c>
      <c r="AC569" s="140" t="str">
        <f>IF($N569="Complete",VLOOKUP($B569,'2C.Report TOS PostCall'!$B$2:$U$842,14,FALSE)," ")</f>
        <v xml:space="preserve"> </v>
      </c>
      <c r="AD569" s="140" t="str">
        <f>IF($N569="Complete",VLOOKUP($B569,'2C.Report TOS PostCall'!$B$2:$U$842,16,FALSE)," ")</f>
        <v xml:space="preserve"> </v>
      </c>
      <c r="AE569" s="140" t="str">
        <f>IF($N569="Complete",VLOOKUP($B569,'2C.Report TOS PostCall'!$B$2:$U$842,15,FALSE)," ")</f>
        <v xml:space="preserve"> </v>
      </c>
      <c r="AF569" s="140" t="str">
        <f>IF($N569="Complete",VLOOKUP($B569,'2C.Report TOS PostCall'!$B$2:$U$842,17,FALSE)," ")</f>
        <v xml:space="preserve"> </v>
      </c>
    </row>
    <row r="570" spans="1:32">
      <c r="A570" s="18">
        <v>559</v>
      </c>
      <c r="B570" s="19"/>
      <c r="C570" s="19"/>
      <c r="D570" s="19"/>
      <c r="E570" s="22"/>
      <c r="F570" s="20"/>
      <c r="G570" s="20"/>
      <c r="H570" s="22"/>
      <c r="I570" s="20"/>
      <c r="J570" s="32"/>
      <c r="K570" s="32"/>
      <c r="L570" s="32"/>
      <c r="M570" s="22"/>
      <c r="N570" s="62"/>
      <c r="O570" s="140" t="str">
        <f>IF($N570="Complete",IF(NOT(ISBLANK(J570)),VLOOKUP(J570,'2D.Report SMS TYN'!$D$5:$J$1005,7,FALSE),""),"")</f>
        <v/>
      </c>
      <c r="P570" s="140" t="str">
        <f>IF($N570="Complete",IF(NOT(ISBLANK(K570)),VLOOKUP(K570,'2D.Report SMS TYN'!$D$5:$J$1005,7,FALSE),""),"")</f>
        <v/>
      </c>
      <c r="Q570" s="140" t="str">
        <f>IF($N570="Complete",IF(NOT(ISBLANK(L570)),VLOOKUP(L570,'2D.Report SMS TYN'!$D$5:$J$1005,7,FALSE),""),"")</f>
        <v/>
      </c>
      <c r="R570" s="140" t="str">
        <f>IF(N570="Complete",IF(COUNTIF($J$12:$J570,$J570)+COUNTIF($K$12:$K570,$J570)+COUNTIF($L$12:$L570,$J570)&gt;1,"Data Duplicate",""),"")</f>
        <v/>
      </c>
      <c r="S570" s="140" t="str">
        <f>IF($N570="Complete",VLOOKUP($B570,'2C.Report TOS PostCall'!$B$2:$U$842,2,FALSE)," ")</f>
        <v xml:space="preserve"> </v>
      </c>
      <c r="T570" s="140" t="str">
        <f>IF($N570="Complete",VLOOKUP($B570,'2C.Report TOS PostCall'!$B$2:$U$842,4,FALSE)," ")</f>
        <v xml:space="preserve"> </v>
      </c>
      <c r="U570" s="140" t="str">
        <f>IF($N570="Complete",VLOOKUP($B570,'2C.Report TOS PostCall'!$B$2:$U$842,7,FALSE)," ")</f>
        <v xml:space="preserve"> </v>
      </c>
      <c r="V570" s="140" t="str">
        <f>IF($N570="Complete",VLOOKUP($B570,'2C.Report TOS PostCall'!$B$2:$U$842,5,FALSE)," ")</f>
        <v xml:space="preserve"> </v>
      </c>
      <c r="W570" s="140" t="str">
        <f>IF($N570="Complete",VLOOKUP($B570,'2C.Report TOS PostCall'!$B$2:$U$842,6,FALSE)," ")</f>
        <v xml:space="preserve"> </v>
      </c>
      <c r="X570" s="140" t="str">
        <f>IF($N570="Complete",VLOOKUP($B570,'2C.Report TOS PostCall'!$B$2:$U$842,8,FALSE)," ")</f>
        <v xml:space="preserve"> </v>
      </c>
      <c r="Y570" s="140" t="str">
        <f>IF($N570="Complete",VLOOKUP($B570,'2C.Report TOS PostCall'!$B$2:$U$842,9,FALSE)," ")</f>
        <v xml:space="preserve"> </v>
      </c>
      <c r="Z570" s="140" t="str">
        <f>IF($N570="Complete",VLOOKUP($B570,'2C.Report TOS PostCall'!$B$2:$U$842,11,FALSE)," ")</f>
        <v xml:space="preserve"> </v>
      </c>
      <c r="AA570" s="140" t="str">
        <f>IF($N570="Complete",VLOOKUP($B570,'2C.Report TOS PostCall'!$B$2:$U$842,12,FALSE)," ")</f>
        <v xml:space="preserve"> </v>
      </c>
      <c r="AB570" s="140" t="str">
        <f>IF($N570="Complete",VLOOKUP($B570,'2C.Report TOS PostCall'!$B$2:$U$842,13,FALSE)," ")</f>
        <v xml:space="preserve"> </v>
      </c>
      <c r="AC570" s="140" t="str">
        <f>IF($N570="Complete",VLOOKUP($B570,'2C.Report TOS PostCall'!$B$2:$U$842,14,FALSE)," ")</f>
        <v xml:space="preserve"> </v>
      </c>
      <c r="AD570" s="140" t="str">
        <f>IF($N570="Complete",VLOOKUP($B570,'2C.Report TOS PostCall'!$B$2:$U$842,16,FALSE)," ")</f>
        <v xml:space="preserve"> </v>
      </c>
      <c r="AE570" s="140" t="str">
        <f>IF($N570="Complete",VLOOKUP($B570,'2C.Report TOS PostCall'!$B$2:$U$842,15,FALSE)," ")</f>
        <v xml:space="preserve"> </v>
      </c>
      <c r="AF570" s="140" t="str">
        <f>IF($N570="Complete",VLOOKUP($B570,'2C.Report TOS PostCall'!$B$2:$U$842,17,FALSE)," ")</f>
        <v xml:space="preserve"> </v>
      </c>
    </row>
    <row r="571" spans="1:32">
      <c r="A571" s="18">
        <v>560</v>
      </c>
      <c r="B571" s="19"/>
      <c r="C571" s="19"/>
      <c r="D571" s="19"/>
      <c r="E571" s="22"/>
      <c r="F571" s="20"/>
      <c r="G571" s="20"/>
      <c r="H571" s="22"/>
      <c r="I571" s="20"/>
      <c r="J571" s="32"/>
      <c r="K571" s="32"/>
      <c r="L571" s="32"/>
      <c r="M571" s="22"/>
      <c r="N571" s="62"/>
      <c r="O571" s="140" t="str">
        <f>IF($N571="Complete",IF(NOT(ISBLANK(J571)),VLOOKUP(J571,'2D.Report SMS TYN'!$D$5:$J$1005,7,FALSE),""),"")</f>
        <v/>
      </c>
      <c r="P571" s="140" t="str">
        <f>IF($N571="Complete",IF(NOT(ISBLANK(K571)),VLOOKUP(K571,'2D.Report SMS TYN'!$D$5:$J$1005,7,FALSE),""),"")</f>
        <v/>
      </c>
      <c r="Q571" s="140" t="str">
        <f>IF($N571="Complete",IF(NOT(ISBLANK(L571)),VLOOKUP(L571,'2D.Report SMS TYN'!$D$5:$J$1005,7,FALSE),""),"")</f>
        <v/>
      </c>
      <c r="R571" s="140" t="str">
        <f>IF(N571="Complete",IF(COUNTIF($J$12:$J571,$J571)+COUNTIF($K$12:$K571,$J571)+COUNTIF($L$12:$L571,$J571)&gt;1,"Data Duplicate",""),"")</f>
        <v/>
      </c>
      <c r="S571" s="140" t="str">
        <f>IF($N571="Complete",VLOOKUP($B571,'2C.Report TOS PostCall'!$B$2:$U$842,2,FALSE)," ")</f>
        <v xml:space="preserve"> </v>
      </c>
      <c r="T571" s="140" t="str">
        <f>IF($N571="Complete",VLOOKUP($B571,'2C.Report TOS PostCall'!$B$2:$U$842,4,FALSE)," ")</f>
        <v xml:space="preserve"> </v>
      </c>
      <c r="U571" s="140" t="str">
        <f>IF($N571="Complete",VLOOKUP($B571,'2C.Report TOS PostCall'!$B$2:$U$842,7,FALSE)," ")</f>
        <v xml:space="preserve"> </v>
      </c>
      <c r="V571" s="140" t="str">
        <f>IF($N571="Complete",VLOOKUP($B571,'2C.Report TOS PostCall'!$B$2:$U$842,5,FALSE)," ")</f>
        <v xml:space="preserve"> </v>
      </c>
      <c r="W571" s="140" t="str">
        <f>IF($N571="Complete",VLOOKUP($B571,'2C.Report TOS PostCall'!$B$2:$U$842,6,FALSE)," ")</f>
        <v xml:space="preserve"> </v>
      </c>
      <c r="X571" s="140" t="str">
        <f>IF($N571="Complete",VLOOKUP($B571,'2C.Report TOS PostCall'!$B$2:$U$842,8,FALSE)," ")</f>
        <v xml:space="preserve"> </v>
      </c>
      <c r="Y571" s="140" t="str">
        <f>IF($N571="Complete",VLOOKUP($B571,'2C.Report TOS PostCall'!$B$2:$U$842,9,FALSE)," ")</f>
        <v xml:space="preserve"> </v>
      </c>
      <c r="Z571" s="140" t="str">
        <f>IF($N571="Complete",VLOOKUP($B571,'2C.Report TOS PostCall'!$B$2:$U$842,11,FALSE)," ")</f>
        <v xml:space="preserve"> </v>
      </c>
      <c r="AA571" s="140" t="str">
        <f>IF($N571="Complete",VLOOKUP($B571,'2C.Report TOS PostCall'!$B$2:$U$842,12,FALSE)," ")</f>
        <v xml:space="preserve"> </v>
      </c>
      <c r="AB571" s="140" t="str">
        <f>IF($N571="Complete",VLOOKUP($B571,'2C.Report TOS PostCall'!$B$2:$U$842,13,FALSE)," ")</f>
        <v xml:space="preserve"> </v>
      </c>
      <c r="AC571" s="140" t="str">
        <f>IF($N571="Complete",VLOOKUP($B571,'2C.Report TOS PostCall'!$B$2:$U$842,14,FALSE)," ")</f>
        <v xml:space="preserve"> </v>
      </c>
      <c r="AD571" s="140" t="str">
        <f>IF($N571="Complete",VLOOKUP($B571,'2C.Report TOS PostCall'!$B$2:$U$842,16,FALSE)," ")</f>
        <v xml:space="preserve"> </v>
      </c>
      <c r="AE571" s="140" t="str">
        <f>IF($N571="Complete",VLOOKUP($B571,'2C.Report TOS PostCall'!$B$2:$U$842,15,FALSE)," ")</f>
        <v xml:space="preserve"> </v>
      </c>
      <c r="AF571" s="140" t="str">
        <f>IF($N571="Complete",VLOOKUP($B571,'2C.Report TOS PostCall'!$B$2:$U$842,17,FALSE)," ")</f>
        <v xml:space="preserve"> </v>
      </c>
    </row>
    <row r="572" spans="1:32">
      <c r="A572" s="18">
        <v>561</v>
      </c>
      <c r="B572" s="19"/>
      <c r="C572" s="19"/>
      <c r="D572" s="19"/>
      <c r="E572" s="22"/>
      <c r="F572" s="20"/>
      <c r="G572" s="20"/>
      <c r="H572" s="22"/>
      <c r="I572" s="20"/>
      <c r="J572" s="32"/>
      <c r="K572" s="32"/>
      <c r="L572" s="32"/>
      <c r="M572" s="22"/>
      <c r="N572" s="62"/>
      <c r="O572" s="140" t="str">
        <f>IF($N572="Complete",IF(NOT(ISBLANK(J572)),VLOOKUP(J572,'2D.Report SMS TYN'!$D$5:$J$1005,7,FALSE),""),"")</f>
        <v/>
      </c>
      <c r="P572" s="140" t="str">
        <f>IF($N572="Complete",IF(NOT(ISBLANK(K572)),VLOOKUP(K572,'2D.Report SMS TYN'!$D$5:$J$1005,7,FALSE),""),"")</f>
        <v/>
      </c>
      <c r="Q572" s="140" t="str">
        <f>IF($N572="Complete",IF(NOT(ISBLANK(L572)),VLOOKUP(L572,'2D.Report SMS TYN'!$D$5:$J$1005,7,FALSE),""),"")</f>
        <v/>
      </c>
      <c r="R572" s="140" t="str">
        <f>IF(N572="Complete",IF(COUNTIF($J$12:$J572,$J572)+COUNTIF($K$12:$K572,$J572)+COUNTIF($L$12:$L572,$J572)&gt;1,"Data Duplicate",""),"")</f>
        <v/>
      </c>
      <c r="S572" s="140" t="str">
        <f>IF($N572="Complete",VLOOKUP($B572,'2C.Report TOS PostCall'!$B$2:$U$842,2,FALSE)," ")</f>
        <v xml:space="preserve"> </v>
      </c>
      <c r="T572" s="140" t="str">
        <f>IF($N572="Complete",VLOOKUP($B572,'2C.Report TOS PostCall'!$B$2:$U$842,4,FALSE)," ")</f>
        <v xml:space="preserve"> </v>
      </c>
      <c r="U572" s="140" t="str">
        <f>IF($N572="Complete",VLOOKUP($B572,'2C.Report TOS PostCall'!$B$2:$U$842,7,FALSE)," ")</f>
        <v xml:space="preserve"> </v>
      </c>
      <c r="V572" s="140" t="str">
        <f>IF($N572="Complete",VLOOKUP($B572,'2C.Report TOS PostCall'!$B$2:$U$842,5,FALSE)," ")</f>
        <v xml:space="preserve"> </v>
      </c>
      <c r="W572" s="140" t="str">
        <f>IF($N572="Complete",VLOOKUP($B572,'2C.Report TOS PostCall'!$B$2:$U$842,6,FALSE)," ")</f>
        <v xml:space="preserve"> </v>
      </c>
      <c r="X572" s="140" t="str">
        <f>IF($N572="Complete",VLOOKUP($B572,'2C.Report TOS PostCall'!$B$2:$U$842,8,FALSE)," ")</f>
        <v xml:space="preserve"> </v>
      </c>
      <c r="Y572" s="140" t="str">
        <f>IF($N572="Complete",VLOOKUP($B572,'2C.Report TOS PostCall'!$B$2:$U$842,9,FALSE)," ")</f>
        <v xml:space="preserve"> </v>
      </c>
      <c r="Z572" s="140" t="str">
        <f>IF($N572="Complete",VLOOKUP($B572,'2C.Report TOS PostCall'!$B$2:$U$842,11,FALSE)," ")</f>
        <v xml:space="preserve"> </v>
      </c>
      <c r="AA572" s="140" t="str">
        <f>IF($N572="Complete",VLOOKUP($B572,'2C.Report TOS PostCall'!$B$2:$U$842,12,FALSE)," ")</f>
        <v xml:space="preserve"> </v>
      </c>
      <c r="AB572" s="140" t="str">
        <f>IF($N572="Complete",VLOOKUP($B572,'2C.Report TOS PostCall'!$B$2:$U$842,13,FALSE)," ")</f>
        <v xml:space="preserve"> </v>
      </c>
      <c r="AC572" s="140" t="str">
        <f>IF($N572="Complete",VLOOKUP($B572,'2C.Report TOS PostCall'!$B$2:$U$842,14,FALSE)," ")</f>
        <v xml:space="preserve"> </v>
      </c>
      <c r="AD572" s="140" t="str">
        <f>IF($N572="Complete",VLOOKUP($B572,'2C.Report TOS PostCall'!$B$2:$U$842,16,FALSE)," ")</f>
        <v xml:space="preserve"> </v>
      </c>
      <c r="AE572" s="140" t="str">
        <f>IF($N572="Complete",VLOOKUP($B572,'2C.Report TOS PostCall'!$B$2:$U$842,15,FALSE)," ")</f>
        <v xml:space="preserve"> </v>
      </c>
      <c r="AF572" s="140" t="str">
        <f>IF($N572="Complete",VLOOKUP($B572,'2C.Report TOS PostCall'!$B$2:$U$842,17,FALSE)," ")</f>
        <v xml:space="preserve"> </v>
      </c>
    </row>
    <row r="573" spans="1:32">
      <c r="A573" s="18">
        <v>562</v>
      </c>
      <c r="B573" s="19"/>
      <c r="C573" s="19"/>
      <c r="D573" s="19"/>
      <c r="E573" s="22"/>
      <c r="F573" s="20"/>
      <c r="G573" s="20"/>
      <c r="H573" s="22"/>
      <c r="I573" s="20"/>
      <c r="J573" s="32"/>
      <c r="K573" s="32"/>
      <c r="L573" s="32"/>
      <c r="M573" s="22"/>
      <c r="N573" s="62"/>
      <c r="O573" s="140" t="str">
        <f>IF($N573="Complete",IF(NOT(ISBLANK(J573)),VLOOKUP(J573,'2D.Report SMS TYN'!$D$5:$J$1005,7,FALSE),""),"")</f>
        <v/>
      </c>
      <c r="P573" s="140" t="str">
        <f>IF($N573="Complete",IF(NOT(ISBLANK(K573)),VLOOKUP(K573,'2D.Report SMS TYN'!$D$5:$J$1005,7,FALSE),""),"")</f>
        <v/>
      </c>
      <c r="Q573" s="140" t="str">
        <f>IF($N573="Complete",IF(NOT(ISBLANK(L573)),VLOOKUP(L573,'2D.Report SMS TYN'!$D$5:$J$1005,7,FALSE),""),"")</f>
        <v/>
      </c>
      <c r="R573" s="140" t="str">
        <f>IF(N573="Complete",IF(COUNTIF($J$12:$J573,$J573)+COUNTIF($K$12:$K573,$J573)+COUNTIF($L$12:$L573,$J573)&gt;1,"Data Duplicate",""),"")</f>
        <v/>
      </c>
      <c r="S573" s="140" t="str">
        <f>IF($N573="Complete",VLOOKUP($B573,'2C.Report TOS PostCall'!$B$2:$U$842,2,FALSE)," ")</f>
        <v xml:space="preserve"> </v>
      </c>
      <c r="T573" s="140" t="str">
        <f>IF($N573="Complete",VLOOKUP($B573,'2C.Report TOS PostCall'!$B$2:$U$842,4,FALSE)," ")</f>
        <v xml:space="preserve"> </v>
      </c>
      <c r="U573" s="140" t="str">
        <f>IF($N573="Complete",VLOOKUP($B573,'2C.Report TOS PostCall'!$B$2:$U$842,7,FALSE)," ")</f>
        <v xml:space="preserve"> </v>
      </c>
      <c r="V573" s="140" t="str">
        <f>IF($N573="Complete",VLOOKUP($B573,'2C.Report TOS PostCall'!$B$2:$U$842,5,FALSE)," ")</f>
        <v xml:space="preserve"> </v>
      </c>
      <c r="W573" s="140" t="str">
        <f>IF($N573="Complete",VLOOKUP($B573,'2C.Report TOS PostCall'!$B$2:$U$842,6,FALSE)," ")</f>
        <v xml:space="preserve"> </v>
      </c>
      <c r="X573" s="140" t="str">
        <f>IF($N573="Complete",VLOOKUP($B573,'2C.Report TOS PostCall'!$B$2:$U$842,8,FALSE)," ")</f>
        <v xml:space="preserve"> </v>
      </c>
      <c r="Y573" s="140" t="str">
        <f>IF($N573="Complete",VLOOKUP($B573,'2C.Report TOS PostCall'!$B$2:$U$842,9,FALSE)," ")</f>
        <v xml:space="preserve"> </v>
      </c>
      <c r="Z573" s="140" t="str">
        <f>IF($N573="Complete",VLOOKUP($B573,'2C.Report TOS PostCall'!$B$2:$U$842,11,FALSE)," ")</f>
        <v xml:space="preserve"> </v>
      </c>
      <c r="AA573" s="140" t="str">
        <f>IF($N573="Complete",VLOOKUP($B573,'2C.Report TOS PostCall'!$B$2:$U$842,12,FALSE)," ")</f>
        <v xml:space="preserve"> </v>
      </c>
      <c r="AB573" s="140" t="str">
        <f>IF($N573="Complete",VLOOKUP($B573,'2C.Report TOS PostCall'!$B$2:$U$842,13,FALSE)," ")</f>
        <v xml:space="preserve"> </v>
      </c>
      <c r="AC573" s="140" t="str">
        <f>IF($N573="Complete",VLOOKUP($B573,'2C.Report TOS PostCall'!$B$2:$U$842,14,FALSE)," ")</f>
        <v xml:space="preserve"> </v>
      </c>
      <c r="AD573" s="140" t="str">
        <f>IF($N573="Complete",VLOOKUP($B573,'2C.Report TOS PostCall'!$B$2:$U$842,16,FALSE)," ")</f>
        <v xml:space="preserve"> </v>
      </c>
      <c r="AE573" s="140" t="str">
        <f>IF($N573="Complete",VLOOKUP($B573,'2C.Report TOS PostCall'!$B$2:$U$842,15,FALSE)," ")</f>
        <v xml:space="preserve"> </v>
      </c>
      <c r="AF573" s="140" t="str">
        <f>IF($N573="Complete",VLOOKUP($B573,'2C.Report TOS PostCall'!$B$2:$U$842,17,FALSE)," ")</f>
        <v xml:space="preserve"> </v>
      </c>
    </row>
    <row r="574" spans="1:32">
      <c r="A574" s="18">
        <v>563</v>
      </c>
      <c r="B574" s="19"/>
      <c r="C574" s="19"/>
      <c r="D574" s="19"/>
      <c r="E574" s="22"/>
      <c r="F574" s="20"/>
      <c r="G574" s="20"/>
      <c r="H574" s="22"/>
      <c r="I574" s="20"/>
      <c r="J574" s="32"/>
      <c r="K574" s="32"/>
      <c r="L574" s="32"/>
      <c r="M574" s="22"/>
      <c r="N574" s="62"/>
      <c r="O574" s="140" t="str">
        <f>IF($N574="Complete",IF(NOT(ISBLANK(J574)),VLOOKUP(J574,'2D.Report SMS TYN'!$D$5:$J$1005,7,FALSE),""),"")</f>
        <v/>
      </c>
      <c r="P574" s="140" t="str">
        <f>IF($N574="Complete",IF(NOT(ISBLANK(K574)),VLOOKUP(K574,'2D.Report SMS TYN'!$D$5:$J$1005,7,FALSE),""),"")</f>
        <v/>
      </c>
      <c r="Q574" s="140" t="str">
        <f>IF($N574="Complete",IF(NOT(ISBLANK(L574)),VLOOKUP(L574,'2D.Report SMS TYN'!$D$5:$J$1005,7,FALSE),""),"")</f>
        <v/>
      </c>
      <c r="R574" s="140" t="str">
        <f>IF(N574="Complete",IF(COUNTIF($J$12:$J574,$J574)+COUNTIF($K$12:$K574,$J574)+COUNTIF($L$12:$L574,$J574)&gt;1,"Data Duplicate",""),"")</f>
        <v/>
      </c>
      <c r="S574" s="140" t="str">
        <f>IF($N574="Complete",VLOOKUP($B574,'2C.Report TOS PostCall'!$B$2:$U$842,2,FALSE)," ")</f>
        <v xml:space="preserve"> </v>
      </c>
      <c r="T574" s="140" t="str">
        <f>IF($N574="Complete",VLOOKUP($B574,'2C.Report TOS PostCall'!$B$2:$U$842,4,FALSE)," ")</f>
        <v xml:space="preserve"> </v>
      </c>
      <c r="U574" s="140" t="str">
        <f>IF($N574="Complete",VLOOKUP($B574,'2C.Report TOS PostCall'!$B$2:$U$842,7,FALSE)," ")</f>
        <v xml:space="preserve"> </v>
      </c>
      <c r="V574" s="140" t="str">
        <f>IF($N574="Complete",VLOOKUP($B574,'2C.Report TOS PostCall'!$B$2:$U$842,5,FALSE)," ")</f>
        <v xml:space="preserve"> </v>
      </c>
      <c r="W574" s="140" t="str">
        <f>IF($N574="Complete",VLOOKUP($B574,'2C.Report TOS PostCall'!$B$2:$U$842,6,FALSE)," ")</f>
        <v xml:space="preserve"> </v>
      </c>
      <c r="X574" s="140" t="str">
        <f>IF($N574="Complete",VLOOKUP($B574,'2C.Report TOS PostCall'!$B$2:$U$842,8,FALSE)," ")</f>
        <v xml:space="preserve"> </v>
      </c>
      <c r="Y574" s="140" t="str">
        <f>IF($N574="Complete",VLOOKUP($B574,'2C.Report TOS PostCall'!$B$2:$U$842,9,FALSE)," ")</f>
        <v xml:space="preserve"> </v>
      </c>
      <c r="Z574" s="140" t="str">
        <f>IF($N574="Complete",VLOOKUP($B574,'2C.Report TOS PostCall'!$B$2:$U$842,11,FALSE)," ")</f>
        <v xml:space="preserve"> </v>
      </c>
      <c r="AA574" s="140" t="str">
        <f>IF($N574="Complete",VLOOKUP($B574,'2C.Report TOS PostCall'!$B$2:$U$842,12,FALSE)," ")</f>
        <v xml:space="preserve"> </v>
      </c>
      <c r="AB574" s="140" t="str">
        <f>IF($N574="Complete",VLOOKUP($B574,'2C.Report TOS PostCall'!$B$2:$U$842,13,FALSE)," ")</f>
        <v xml:space="preserve"> </v>
      </c>
      <c r="AC574" s="140" t="str">
        <f>IF($N574="Complete",VLOOKUP($B574,'2C.Report TOS PostCall'!$B$2:$U$842,14,FALSE)," ")</f>
        <v xml:space="preserve"> </v>
      </c>
      <c r="AD574" s="140" t="str">
        <f>IF($N574="Complete",VLOOKUP($B574,'2C.Report TOS PostCall'!$B$2:$U$842,16,FALSE)," ")</f>
        <v xml:space="preserve"> </v>
      </c>
      <c r="AE574" s="140" t="str">
        <f>IF($N574="Complete",VLOOKUP($B574,'2C.Report TOS PostCall'!$B$2:$U$842,15,FALSE)," ")</f>
        <v xml:space="preserve"> </v>
      </c>
      <c r="AF574" s="140" t="str">
        <f>IF($N574="Complete",VLOOKUP($B574,'2C.Report TOS PostCall'!$B$2:$U$842,17,FALSE)," ")</f>
        <v xml:space="preserve"> </v>
      </c>
    </row>
    <row r="575" spans="1:32">
      <c r="A575" s="18">
        <v>564</v>
      </c>
      <c r="B575" s="19"/>
      <c r="C575" s="19"/>
      <c r="D575" s="19"/>
      <c r="E575" s="22"/>
      <c r="F575" s="20"/>
      <c r="G575" s="20"/>
      <c r="H575" s="22"/>
      <c r="I575" s="20"/>
      <c r="J575" s="32"/>
      <c r="K575" s="32"/>
      <c r="L575" s="32"/>
      <c r="M575" s="22"/>
      <c r="N575" s="62"/>
      <c r="O575" s="140" t="str">
        <f>IF($N575="Complete",IF(NOT(ISBLANK(J575)),VLOOKUP(J575,'2D.Report SMS TYN'!$D$5:$J$1005,7,FALSE),""),"")</f>
        <v/>
      </c>
      <c r="P575" s="140" t="str">
        <f>IF($N575="Complete",IF(NOT(ISBLANK(K575)),VLOOKUP(K575,'2D.Report SMS TYN'!$D$5:$J$1005,7,FALSE),""),"")</f>
        <v/>
      </c>
      <c r="Q575" s="140" t="str">
        <f>IF($N575="Complete",IF(NOT(ISBLANK(L575)),VLOOKUP(L575,'2D.Report SMS TYN'!$D$5:$J$1005,7,FALSE),""),"")</f>
        <v/>
      </c>
      <c r="R575" s="140" t="str">
        <f>IF(N575="Complete",IF(COUNTIF($J$12:$J575,$J575)+COUNTIF($K$12:$K575,$J575)+COUNTIF($L$12:$L575,$J575)&gt;1,"Data Duplicate",""),"")</f>
        <v/>
      </c>
      <c r="S575" s="140" t="str">
        <f>IF($N575="Complete",VLOOKUP($B575,'2C.Report TOS PostCall'!$B$2:$U$842,2,FALSE)," ")</f>
        <v xml:space="preserve"> </v>
      </c>
      <c r="T575" s="140" t="str">
        <f>IF($N575="Complete",VLOOKUP($B575,'2C.Report TOS PostCall'!$B$2:$U$842,4,FALSE)," ")</f>
        <v xml:space="preserve"> </v>
      </c>
      <c r="U575" s="140" t="str">
        <f>IF($N575="Complete",VLOOKUP($B575,'2C.Report TOS PostCall'!$B$2:$U$842,7,FALSE)," ")</f>
        <v xml:space="preserve"> </v>
      </c>
      <c r="V575" s="140" t="str">
        <f>IF($N575="Complete",VLOOKUP($B575,'2C.Report TOS PostCall'!$B$2:$U$842,5,FALSE)," ")</f>
        <v xml:space="preserve"> </v>
      </c>
      <c r="W575" s="140" t="str">
        <f>IF($N575="Complete",VLOOKUP($B575,'2C.Report TOS PostCall'!$B$2:$U$842,6,FALSE)," ")</f>
        <v xml:space="preserve"> </v>
      </c>
      <c r="X575" s="140" t="str">
        <f>IF($N575="Complete",VLOOKUP($B575,'2C.Report TOS PostCall'!$B$2:$U$842,8,FALSE)," ")</f>
        <v xml:space="preserve"> </v>
      </c>
      <c r="Y575" s="140" t="str">
        <f>IF($N575="Complete",VLOOKUP($B575,'2C.Report TOS PostCall'!$B$2:$U$842,9,FALSE)," ")</f>
        <v xml:space="preserve"> </v>
      </c>
      <c r="Z575" s="140" t="str">
        <f>IF($N575="Complete",VLOOKUP($B575,'2C.Report TOS PostCall'!$B$2:$U$842,11,FALSE)," ")</f>
        <v xml:space="preserve"> </v>
      </c>
      <c r="AA575" s="140" t="str">
        <f>IF($N575="Complete",VLOOKUP($B575,'2C.Report TOS PostCall'!$B$2:$U$842,12,FALSE)," ")</f>
        <v xml:space="preserve"> </v>
      </c>
      <c r="AB575" s="140" t="str">
        <f>IF($N575="Complete",VLOOKUP($B575,'2C.Report TOS PostCall'!$B$2:$U$842,13,FALSE)," ")</f>
        <v xml:space="preserve"> </v>
      </c>
      <c r="AC575" s="140" t="str">
        <f>IF($N575="Complete",VLOOKUP($B575,'2C.Report TOS PostCall'!$B$2:$U$842,14,FALSE)," ")</f>
        <v xml:space="preserve"> </v>
      </c>
      <c r="AD575" s="140" t="str">
        <f>IF($N575="Complete",VLOOKUP($B575,'2C.Report TOS PostCall'!$B$2:$U$842,16,FALSE)," ")</f>
        <v xml:space="preserve"> </v>
      </c>
      <c r="AE575" s="140" t="str">
        <f>IF($N575="Complete",VLOOKUP($B575,'2C.Report TOS PostCall'!$B$2:$U$842,15,FALSE)," ")</f>
        <v xml:space="preserve"> </v>
      </c>
      <c r="AF575" s="140" t="str">
        <f>IF($N575="Complete",VLOOKUP($B575,'2C.Report TOS PostCall'!$B$2:$U$842,17,FALSE)," ")</f>
        <v xml:space="preserve"> </v>
      </c>
    </row>
    <row r="576" spans="1:32">
      <c r="A576" s="18">
        <v>565</v>
      </c>
      <c r="B576" s="19"/>
      <c r="C576" s="19"/>
      <c r="D576" s="19"/>
      <c r="E576" s="22"/>
      <c r="F576" s="20"/>
      <c r="G576" s="20"/>
      <c r="H576" s="22"/>
      <c r="I576" s="20"/>
      <c r="J576" s="32"/>
      <c r="K576" s="32"/>
      <c r="L576" s="32"/>
      <c r="M576" s="22"/>
      <c r="N576" s="62"/>
      <c r="O576" s="140" t="str">
        <f>IF($N576="Complete",IF(NOT(ISBLANK(J576)),VLOOKUP(J576,'2D.Report SMS TYN'!$D$5:$J$1005,7,FALSE),""),"")</f>
        <v/>
      </c>
      <c r="P576" s="140" t="str">
        <f>IF($N576="Complete",IF(NOT(ISBLANK(K576)),VLOOKUP(K576,'2D.Report SMS TYN'!$D$5:$J$1005,7,FALSE),""),"")</f>
        <v/>
      </c>
      <c r="Q576" s="140" t="str">
        <f>IF($N576="Complete",IF(NOT(ISBLANK(L576)),VLOOKUP(L576,'2D.Report SMS TYN'!$D$5:$J$1005,7,FALSE),""),"")</f>
        <v/>
      </c>
      <c r="R576" s="140" t="str">
        <f>IF(N576="Complete",IF(COUNTIF($J$12:$J576,$J576)+COUNTIF($K$12:$K576,$J576)+COUNTIF($L$12:$L576,$J576)&gt;1,"Data Duplicate",""),"")</f>
        <v/>
      </c>
      <c r="S576" s="140" t="str">
        <f>IF($N576="Complete",VLOOKUP($B576,'2C.Report TOS PostCall'!$B$2:$U$842,2,FALSE)," ")</f>
        <v xml:space="preserve"> </v>
      </c>
      <c r="T576" s="140" t="str">
        <f>IF($N576="Complete",VLOOKUP($B576,'2C.Report TOS PostCall'!$B$2:$U$842,4,FALSE)," ")</f>
        <v xml:space="preserve"> </v>
      </c>
      <c r="U576" s="140" t="str">
        <f>IF($N576="Complete",VLOOKUP($B576,'2C.Report TOS PostCall'!$B$2:$U$842,7,FALSE)," ")</f>
        <v xml:space="preserve"> </v>
      </c>
      <c r="V576" s="140" t="str">
        <f>IF($N576="Complete",VLOOKUP($B576,'2C.Report TOS PostCall'!$B$2:$U$842,5,FALSE)," ")</f>
        <v xml:space="preserve"> </v>
      </c>
      <c r="W576" s="140" t="str">
        <f>IF($N576="Complete",VLOOKUP($B576,'2C.Report TOS PostCall'!$B$2:$U$842,6,FALSE)," ")</f>
        <v xml:space="preserve"> </v>
      </c>
      <c r="X576" s="140" t="str">
        <f>IF($N576="Complete",VLOOKUP($B576,'2C.Report TOS PostCall'!$B$2:$U$842,8,FALSE)," ")</f>
        <v xml:space="preserve"> </v>
      </c>
      <c r="Y576" s="140" t="str">
        <f>IF($N576="Complete",VLOOKUP($B576,'2C.Report TOS PostCall'!$B$2:$U$842,9,FALSE)," ")</f>
        <v xml:space="preserve"> </v>
      </c>
      <c r="Z576" s="140" t="str">
        <f>IF($N576="Complete",VLOOKUP($B576,'2C.Report TOS PostCall'!$B$2:$U$842,11,FALSE)," ")</f>
        <v xml:space="preserve"> </v>
      </c>
      <c r="AA576" s="140" t="str">
        <f>IF($N576="Complete",VLOOKUP($B576,'2C.Report TOS PostCall'!$B$2:$U$842,12,FALSE)," ")</f>
        <v xml:space="preserve"> </v>
      </c>
      <c r="AB576" s="140" t="str">
        <f>IF($N576="Complete",VLOOKUP($B576,'2C.Report TOS PostCall'!$B$2:$U$842,13,FALSE)," ")</f>
        <v xml:space="preserve"> </v>
      </c>
      <c r="AC576" s="140" t="str">
        <f>IF($N576="Complete",VLOOKUP($B576,'2C.Report TOS PostCall'!$B$2:$U$842,14,FALSE)," ")</f>
        <v xml:space="preserve"> </v>
      </c>
      <c r="AD576" s="140" t="str">
        <f>IF($N576="Complete",VLOOKUP($B576,'2C.Report TOS PostCall'!$B$2:$U$842,16,FALSE)," ")</f>
        <v xml:space="preserve"> </v>
      </c>
      <c r="AE576" s="140" t="str">
        <f>IF($N576="Complete",VLOOKUP($B576,'2C.Report TOS PostCall'!$B$2:$U$842,15,FALSE)," ")</f>
        <v xml:space="preserve"> </v>
      </c>
      <c r="AF576" s="140" t="str">
        <f>IF($N576="Complete",VLOOKUP($B576,'2C.Report TOS PostCall'!$B$2:$U$842,17,FALSE)," ")</f>
        <v xml:space="preserve"> </v>
      </c>
    </row>
    <row r="577" spans="1:32">
      <c r="A577" s="18">
        <v>566</v>
      </c>
      <c r="B577" s="19"/>
      <c r="C577" s="19"/>
      <c r="D577" s="19"/>
      <c r="E577" s="22"/>
      <c r="F577" s="20"/>
      <c r="G577" s="20"/>
      <c r="H577" s="22"/>
      <c r="I577" s="20"/>
      <c r="J577" s="32"/>
      <c r="K577" s="32"/>
      <c r="L577" s="32"/>
      <c r="M577" s="22"/>
      <c r="N577" s="62"/>
      <c r="O577" s="140" t="str">
        <f>IF($N577="Complete",IF(NOT(ISBLANK(J577)),VLOOKUP(J577,'2D.Report SMS TYN'!$D$5:$J$1005,7,FALSE),""),"")</f>
        <v/>
      </c>
      <c r="P577" s="140" t="str">
        <f>IF($N577="Complete",IF(NOT(ISBLANK(K577)),VLOOKUP(K577,'2D.Report SMS TYN'!$D$5:$J$1005,7,FALSE),""),"")</f>
        <v/>
      </c>
      <c r="Q577" s="140" t="str">
        <f>IF($N577="Complete",IF(NOT(ISBLANK(L577)),VLOOKUP(L577,'2D.Report SMS TYN'!$D$5:$J$1005,7,FALSE),""),"")</f>
        <v/>
      </c>
      <c r="R577" s="140" t="str">
        <f>IF(N577="Complete",IF(COUNTIF($J$12:$J577,$J577)+COUNTIF($K$12:$K577,$J577)+COUNTIF($L$12:$L577,$J577)&gt;1,"Data Duplicate",""),"")</f>
        <v/>
      </c>
      <c r="S577" s="140" t="str">
        <f>IF($N577="Complete",VLOOKUP($B577,'2C.Report TOS PostCall'!$B$2:$U$842,2,FALSE)," ")</f>
        <v xml:space="preserve"> </v>
      </c>
      <c r="T577" s="140" t="str">
        <f>IF($N577="Complete",VLOOKUP($B577,'2C.Report TOS PostCall'!$B$2:$U$842,4,FALSE)," ")</f>
        <v xml:space="preserve"> </v>
      </c>
      <c r="U577" s="140" t="str">
        <f>IF($N577="Complete",VLOOKUP($B577,'2C.Report TOS PostCall'!$B$2:$U$842,7,FALSE)," ")</f>
        <v xml:space="preserve"> </v>
      </c>
      <c r="V577" s="140" t="str">
        <f>IF($N577="Complete",VLOOKUP($B577,'2C.Report TOS PostCall'!$B$2:$U$842,5,FALSE)," ")</f>
        <v xml:space="preserve"> </v>
      </c>
      <c r="W577" s="140" t="str">
        <f>IF($N577="Complete",VLOOKUP($B577,'2C.Report TOS PostCall'!$B$2:$U$842,6,FALSE)," ")</f>
        <v xml:space="preserve"> </v>
      </c>
      <c r="X577" s="140" t="str">
        <f>IF($N577="Complete",VLOOKUP($B577,'2C.Report TOS PostCall'!$B$2:$U$842,8,FALSE)," ")</f>
        <v xml:space="preserve"> </v>
      </c>
      <c r="Y577" s="140" t="str">
        <f>IF($N577="Complete",VLOOKUP($B577,'2C.Report TOS PostCall'!$B$2:$U$842,9,FALSE)," ")</f>
        <v xml:space="preserve"> </v>
      </c>
      <c r="Z577" s="140" t="str">
        <f>IF($N577="Complete",VLOOKUP($B577,'2C.Report TOS PostCall'!$B$2:$U$842,11,FALSE)," ")</f>
        <v xml:space="preserve"> </v>
      </c>
      <c r="AA577" s="140" t="str">
        <f>IF($N577="Complete",VLOOKUP($B577,'2C.Report TOS PostCall'!$B$2:$U$842,12,FALSE)," ")</f>
        <v xml:space="preserve"> </v>
      </c>
      <c r="AB577" s="140" t="str">
        <f>IF($N577="Complete",VLOOKUP($B577,'2C.Report TOS PostCall'!$B$2:$U$842,13,FALSE)," ")</f>
        <v xml:space="preserve"> </v>
      </c>
      <c r="AC577" s="140" t="str">
        <f>IF($N577="Complete",VLOOKUP($B577,'2C.Report TOS PostCall'!$B$2:$U$842,14,FALSE)," ")</f>
        <v xml:space="preserve"> </v>
      </c>
      <c r="AD577" s="140" t="str">
        <f>IF($N577="Complete",VLOOKUP($B577,'2C.Report TOS PostCall'!$B$2:$U$842,16,FALSE)," ")</f>
        <v xml:space="preserve"> </v>
      </c>
      <c r="AE577" s="140" t="str">
        <f>IF($N577="Complete",VLOOKUP($B577,'2C.Report TOS PostCall'!$B$2:$U$842,15,FALSE)," ")</f>
        <v xml:space="preserve"> </v>
      </c>
      <c r="AF577" s="140" t="str">
        <f>IF($N577="Complete",VLOOKUP($B577,'2C.Report TOS PostCall'!$B$2:$U$842,17,FALSE)," ")</f>
        <v xml:space="preserve"> </v>
      </c>
    </row>
    <row r="578" spans="1:32">
      <c r="A578" s="18">
        <v>567</v>
      </c>
      <c r="B578" s="19"/>
      <c r="C578" s="19"/>
      <c r="D578" s="19"/>
      <c r="E578" s="22"/>
      <c r="F578" s="20"/>
      <c r="G578" s="20"/>
      <c r="H578" s="22"/>
      <c r="I578" s="20"/>
      <c r="J578" s="32"/>
      <c r="K578" s="32"/>
      <c r="L578" s="32"/>
      <c r="M578" s="22"/>
      <c r="N578" s="62"/>
      <c r="O578" s="140" t="str">
        <f>IF($N578="Complete",IF(NOT(ISBLANK(J578)),VLOOKUP(J578,'2D.Report SMS TYN'!$D$5:$J$1005,7,FALSE),""),"")</f>
        <v/>
      </c>
      <c r="P578" s="140" t="str">
        <f>IF($N578="Complete",IF(NOT(ISBLANK(K578)),VLOOKUP(K578,'2D.Report SMS TYN'!$D$5:$J$1005,7,FALSE),""),"")</f>
        <v/>
      </c>
      <c r="Q578" s="140" t="str">
        <f>IF($N578="Complete",IF(NOT(ISBLANK(L578)),VLOOKUP(L578,'2D.Report SMS TYN'!$D$5:$J$1005,7,FALSE),""),"")</f>
        <v/>
      </c>
      <c r="R578" s="140" t="str">
        <f>IF(N578="Complete",IF(COUNTIF($J$12:$J578,$J578)+COUNTIF($K$12:$K578,$J578)+COUNTIF($L$12:$L578,$J578)&gt;1,"Data Duplicate",""),"")</f>
        <v/>
      </c>
      <c r="S578" s="140" t="str">
        <f>IF($N578="Complete",VLOOKUP($B578,'2C.Report TOS PostCall'!$B$2:$U$842,2,FALSE)," ")</f>
        <v xml:space="preserve"> </v>
      </c>
      <c r="T578" s="140" t="str">
        <f>IF($N578="Complete",VLOOKUP($B578,'2C.Report TOS PostCall'!$B$2:$U$842,4,FALSE)," ")</f>
        <v xml:space="preserve"> </v>
      </c>
      <c r="U578" s="140" t="str">
        <f>IF($N578="Complete",VLOOKUP($B578,'2C.Report TOS PostCall'!$B$2:$U$842,7,FALSE)," ")</f>
        <v xml:space="preserve"> </v>
      </c>
      <c r="V578" s="140" t="str">
        <f>IF($N578="Complete",VLOOKUP($B578,'2C.Report TOS PostCall'!$B$2:$U$842,5,FALSE)," ")</f>
        <v xml:space="preserve"> </v>
      </c>
      <c r="W578" s="140" t="str">
        <f>IF($N578="Complete",VLOOKUP($B578,'2C.Report TOS PostCall'!$B$2:$U$842,6,FALSE)," ")</f>
        <v xml:space="preserve"> </v>
      </c>
      <c r="X578" s="140" t="str">
        <f>IF($N578="Complete",VLOOKUP($B578,'2C.Report TOS PostCall'!$B$2:$U$842,8,FALSE)," ")</f>
        <v xml:space="preserve"> </v>
      </c>
      <c r="Y578" s="140" t="str">
        <f>IF($N578="Complete",VLOOKUP($B578,'2C.Report TOS PostCall'!$B$2:$U$842,9,FALSE)," ")</f>
        <v xml:space="preserve"> </v>
      </c>
      <c r="Z578" s="140" t="str">
        <f>IF($N578="Complete",VLOOKUP($B578,'2C.Report TOS PostCall'!$B$2:$U$842,11,FALSE)," ")</f>
        <v xml:space="preserve"> </v>
      </c>
      <c r="AA578" s="140" t="str">
        <f>IF($N578="Complete",VLOOKUP($B578,'2C.Report TOS PostCall'!$B$2:$U$842,12,FALSE)," ")</f>
        <v xml:space="preserve"> </v>
      </c>
      <c r="AB578" s="140" t="str">
        <f>IF($N578="Complete",VLOOKUP($B578,'2C.Report TOS PostCall'!$B$2:$U$842,13,FALSE)," ")</f>
        <v xml:space="preserve"> </v>
      </c>
      <c r="AC578" s="140" t="str">
        <f>IF($N578="Complete",VLOOKUP($B578,'2C.Report TOS PostCall'!$B$2:$U$842,14,FALSE)," ")</f>
        <v xml:space="preserve"> </v>
      </c>
      <c r="AD578" s="140" t="str">
        <f>IF($N578="Complete",VLOOKUP($B578,'2C.Report TOS PostCall'!$B$2:$U$842,16,FALSE)," ")</f>
        <v xml:space="preserve"> </v>
      </c>
      <c r="AE578" s="140" t="str">
        <f>IF($N578="Complete",VLOOKUP($B578,'2C.Report TOS PostCall'!$B$2:$U$842,15,FALSE)," ")</f>
        <v xml:space="preserve"> </v>
      </c>
      <c r="AF578" s="140" t="str">
        <f>IF($N578="Complete",VLOOKUP($B578,'2C.Report TOS PostCall'!$B$2:$U$842,17,FALSE)," ")</f>
        <v xml:space="preserve"> </v>
      </c>
    </row>
    <row r="579" spans="1:32">
      <c r="A579" s="18">
        <v>568</v>
      </c>
      <c r="B579" s="19"/>
      <c r="C579" s="19"/>
      <c r="D579" s="19"/>
      <c r="E579" s="22"/>
      <c r="F579" s="20"/>
      <c r="G579" s="20"/>
      <c r="H579" s="22"/>
      <c r="I579" s="20"/>
      <c r="J579" s="32"/>
      <c r="K579" s="32"/>
      <c r="L579" s="32"/>
      <c r="M579" s="22"/>
      <c r="N579" s="62"/>
      <c r="O579" s="140" t="str">
        <f>IF($N579="Complete",IF(NOT(ISBLANK(J579)),VLOOKUP(J579,'2D.Report SMS TYN'!$D$5:$J$1005,7,FALSE),""),"")</f>
        <v/>
      </c>
      <c r="P579" s="140" t="str">
        <f>IF($N579="Complete",IF(NOT(ISBLANK(K579)),VLOOKUP(K579,'2D.Report SMS TYN'!$D$5:$J$1005,7,FALSE),""),"")</f>
        <v/>
      </c>
      <c r="Q579" s="140" t="str">
        <f>IF($N579="Complete",IF(NOT(ISBLANK(L579)),VLOOKUP(L579,'2D.Report SMS TYN'!$D$5:$J$1005,7,FALSE),""),"")</f>
        <v/>
      </c>
      <c r="R579" s="140" t="str">
        <f>IF(N579="Complete",IF(COUNTIF($J$12:$J579,$J579)+COUNTIF($K$12:$K579,$J579)+COUNTIF($L$12:$L579,$J579)&gt;1,"Data Duplicate",""),"")</f>
        <v/>
      </c>
      <c r="S579" s="140" t="str">
        <f>IF($N579="Complete",VLOOKUP($B579,'2C.Report TOS PostCall'!$B$2:$U$842,2,FALSE)," ")</f>
        <v xml:space="preserve"> </v>
      </c>
      <c r="T579" s="140" t="str">
        <f>IF($N579="Complete",VLOOKUP($B579,'2C.Report TOS PostCall'!$B$2:$U$842,4,FALSE)," ")</f>
        <v xml:space="preserve"> </v>
      </c>
      <c r="U579" s="140" t="str">
        <f>IF($N579="Complete",VLOOKUP($B579,'2C.Report TOS PostCall'!$B$2:$U$842,7,FALSE)," ")</f>
        <v xml:space="preserve"> </v>
      </c>
      <c r="V579" s="140" t="str">
        <f>IF($N579="Complete",VLOOKUP($B579,'2C.Report TOS PostCall'!$B$2:$U$842,5,FALSE)," ")</f>
        <v xml:space="preserve"> </v>
      </c>
      <c r="W579" s="140" t="str">
        <f>IF($N579="Complete",VLOOKUP($B579,'2C.Report TOS PostCall'!$B$2:$U$842,6,FALSE)," ")</f>
        <v xml:space="preserve"> </v>
      </c>
      <c r="X579" s="140" t="str">
        <f>IF($N579="Complete",VLOOKUP($B579,'2C.Report TOS PostCall'!$B$2:$U$842,8,FALSE)," ")</f>
        <v xml:space="preserve"> </v>
      </c>
      <c r="Y579" s="140" t="str">
        <f>IF($N579="Complete",VLOOKUP($B579,'2C.Report TOS PostCall'!$B$2:$U$842,9,FALSE)," ")</f>
        <v xml:space="preserve"> </v>
      </c>
      <c r="Z579" s="140" t="str">
        <f>IF($N579="Complete",VLOOKUP($B579,'2C.Report TOS PostCall'!$B$2:$U$842,11,FALSE)," ")</f>
        <v xml:space="preserve"> </v>
      </c>
      <c r="AA579" s="140" t="str">
        <f>IF($N579="Complete",VLOOKUP($B579,'2C.Report TOS PostCall'!$B$2:$U$842,12,FALSE)," ")</f>
        <v xml:space="preserve"> </v>
      </c>
      <c r="AB579" s="140" t="str">
        <f>IF($N579="Complete",VLOOKUP($B579,'2C.Report TOS PostCall'!$B$2:$U$842,13,FALSE)," ")</f>
        <v xml:space="preserve"> </v>
      </c>
      <c r="AC579" s="140" t="str">
        <f>IF($N579="Complete",VLOOKUP($B579,'2C.Report TOS PostCall'!$B$2:$U$842,14,FALSE)," ")</f>
        <v xml:space="preserve"> </v>
      </c>
      <c r="AD579" s="140" t="str">
        <f>IF($N579="Complete",VLOOKUP($B579,'2C.Report TOS PostCall'!$B$2:$U$842,16,FALSE)," ")</f>
        <v xml:space="preserve"> </v>
      </c>
      <c r="AE579" s="140" t="str">
        <f>IF($N579="Complete",VLOOKUP($B579,'2C.Report TOS PostCall'!$B$2:$U$842,15,FALSE)," ")</f>
        <v xml:space="preserve"> </v>
      </c>
      <c r="AF579" s="140" t="str">
        <f>IF($N579="Complete",VLOOKUP($B579,'2C.Report TOS PostCall'!$B$2:$U$842,17,FALSE)," ")</f>
        <v xml:space="preserve"> </v>
      </c>
    </row>
    <row r="580" spans="1:32">
      <c r="A580" s="18">
        <v>569</v>
      </c>
      <c r="B580" s="19"/>
      <c r="C580" s="19"/>
      <c r="D580" s="19"/>
      <c r="E580" s="22"/>
      <c r="F580" s="20"/>
      <c r="G580" s="20"/>
      <c r="H580" s="22"/>
      <c r="I580" s="20"/>
      <c r="J580" s="32"/>
      <c r="K580" s="32"/>
      <c r="L580" s="32"/>
      <c r="M580" s="22"/>
      <c r="N580" s="62"/>
      <c r="O580" s="140" t="str">
        <f>IF($N580="Complete",IF(NOT(ISBLANK(J580)),VLOOKUP(J580,'2D.Report SMS TYN'!$D$5:$J$1005,7,FALSE),""),"")</f>
        <v/>
      </c>
      <c r="P580" s="140" t="str">
        <f>IF($N580="Complete",IF(NOT(ISBLANK(K580)),VLOOKUP(K580,'2D.Report SMS TYN'!$D$5:$J$1005,7,FALSE),""),"")</f>
        <v/>
      </c>
      <c r="Q580" s="140" t="str">
        <f>IF($N580="Complete",IF(NOT(ISBLANK(L580)),VLOOKUP(L580,'2D.Report SMS TYN'!$D$5:$J$1005,7,FALSE),""),"")</f>
        <v/>
      </c>
      <c r="R580" s="140" t="str">
        <f>IF(N580="Complete",IF(COUNTIF($J$12:$J580,$J580)+COUNTIF($K$12:$K580,$J580)+COUNTIF($L$12:$L580,$J580)&gt;1,"Data Duplicate",""),"")</f>
        <v/>
      </c>
      <c r="S580" s="140" t="str">
        <f>IF($N580="Complete",VLOOKUP($B580,'2C.Report TOS PostCall'!$B$2:$U$842,2,FALSE)," ")</f>
        <v xml:space="preserve"> </v>
      </c>
      <c r="T580" s="140" t="str">
        <f>IF($N580="Complete",VLOOKUP($B580,'2C.Report TOS PostCall'!$B$2:$U$842,4,FALSE)," ")</f>
        <v xml:space="preserve"> </v>
      </c>
      <c r="U580" s="140" t="str">
        <f>IF($N580="Complete",VLOOKUP($B580,'2C.Report TOS PostCall'!$B$2:$U$842,7,FALSE)," ")</f>
        <v xml:space="preserve"> </v>
      </c>
      <c r="V580" s="140" t="str">
        <f>IF($N580="Complete",VLOOKUP($B580,'2C.Report TOS PostCall'!$B$2:$U$842,5,FALSE)," ")</f>
        <v xml:space="preserve"> </v>
      </c>
      <c r="W580" s="140" t="str">
        <f>IF($N580="Complete",VLOOKUP($B580,'2C.Report TOS PostCall'!$B$2:$U$842,6,FALSE)," ")</f>
        <v xml:space="preserve"> </v>
      </c>
      <c r="X580" s="140" t="str">
        <f>IF($N580="Complete",VLOOKUP($B580,'2C.Report TOS PostCall'!$B$2:$U$842,8,FALSE)," ")</f>
        <v xml:space="preserve"> </v>
      </c>
      <c r="Y580" s="140" t="str">
        <f>IF($N580="Complete",VLOOKUP($B580,'2C.Report TOS PostCall'!$B$2:$U$842,9,FALSE)," ")</f>
        <v xml:space="preserve"> </v>
      </c>
      <c r="Z580" s="140" t="str">
        <f>IF($N580="Complete",VLOOKUP($B580,'2C.Report TOS PostCall'!$B$2:$U$842,11,FALSE)," ")</f>
        <v xml:space="preserve"> </v>
      </c>
      <c r="AA580" s="140" t="str">
        <f>IF($N580="Complete",VLOOKUP($B580,'2C.Report TOS PostCall'!$B$2:$U$842,12,FALSE)," ")</f>
        <v xml:space="preserve"> </v>
      </c>
      <c r="AB580" s="140" t="str">
        <f>IF($N580="Complete",VLOOKUP($B580,'2C.Report TOS PostCall'!$B$2:$U$842,13,FALSE)," ")</f>
        <v xml:space="preserve"> </v>
      </c>
      <c r="AC580" s="140" t="str">
        <f>IF($N580="Complete",VLOOKUP($B580,'2C.Report TOS PostCall'!$B$2:$U$842,14,FALSE)," ")</f>
        <v xml:space="preserve"> </v>
      </c>
      <c r="AD580" s="140" t="str">
        <f>IF($N580="Complete",VLOOKUP($B580,'2C.Report TOS PostCall'!$B$2:$U$842,16,FALSE)," ")</f>
        <v xml:space="preserve"> </v>
      </c>
      <c r="AE580" s="140" t="str">
        <f>IF($N580="Complete",VLOOKUP($B580,'2C.Report TOS PostCall'!$B$2:$U$842,15,FALSE)," ")</f>
        <v xml:space="preserve"> </v>
      </c>
      <c r="AF580" s="140" t="str">
        <f>IF($N580="Complete",VLOOKUP($B580,'2C.Report TOS PostCall'!$B$2:$U$842,17,FALSE)," ")</f>
        <v xml:space="preserve"> </v>
      </c>
    </row>
    <row r="581" spans="1:32">
      <c r="A581" s="18">
        <v>570</v>
      </c>
      <c r="B581" s="19"/>
      <c r="C581" s="19"/>
      <c r="D581" s="19"/>
      <c r="E581" s="22"/>
      <c r="F581" s="20"/>
      <c r="G581" s="20"/>
      <c r="H581" s="22"/>
      <c r="I581" s="20"/>
      <c r="J581" s="32"/>
      <c r="K581" s="32"/>
      <c r="L581" s="32"/>
      <c r="M581" s="22"/>
      <c r="N581" s="62"/>
      <c r="O581" s="140" t="str">
        <f>IF($N581="Complete",IF(NOT(ISBLANK(J581)),VLOOKUP(J581,'2D.Report SMS TYN'!$D$5:$J$1005,7,FALSE),""),"")</f>
        <v/>
      </c>
      <c r="P581" s="140" t="str">
        <f>IF($N581="Complete",IF(NOT(ISBLANK(K581)),VLOOKUP(K581,'2D.Report SMS TYN'!$D$5:$J$1005,7,FALSE),""),"")</f>
        <v/>
      </c>
      <c r="Q581" s="140" t="str">
        <f>IF($N581="Complete",IF(NOT(ISBLANK(L581)),VLOOKUP(L581,'2D.Report SMS TYN'!$D$5:$J$1005,7,FALSE),""),"")</f>
        <v/>
      </c>
      <c r="R581" s="140" t="str">
        <f>IF(N581="Complete",IF(COUNTIF($J$12:$J581,$J581)+COUNTIF($K$12:$K581,$J581)+COUNTIF($L$12:$L581,$J581)&gt;1,"Data Duplicate",""),"")</f>
        <v/>
      </c>
      <c r="S581" s="140" t="str">
        <f>IF($N581="Complete",VLOOKUP($B581,'2C.Report TOS PostCall'!$B$2:$U$842,2,FALSE)," ")</f>
        <v xml:space="preserve"> </v>
      </c>
      <c r="T581" s="140" t="str">
        <f>IF($N581="Complete",VLOOKUP($B581,'2C.Report TOS PostCall'!$B$2:$U$842,4,FALSE)," ")</f>
        <v xml:space="preserve"> </v>
      </c>
      <c r="U581" s="140" t="str">
        <f>IF($N581="Complete",VLOOKUP($B581,'2C.Report TOS PostCall'!$B$2:$U$842,7,FALSE)," ")</f>
        <v xml:space="preserve"> </v>
      </c>
      <c r="V581" s="140" t="str">
        <f>IF($N581="Complete",VLOOKUP($B581,'2C.Report TOS PostCall'!$B$2:$U$842,5,FALSE)," ")</f>
        <v xml:space="preserve"> </v>
      </c>
      <c r="W581" s="140" t="str">
        <f>IF($N581="Complete",VLOOKUP($B581,'2C.Report TOS PostCall'!$B$2:$U$842,6,FALSE)," ")</f>
        <v xml:space="preserve"> </v>
      </c>
      <c r="X581" s="140" t="str">
        <f>IF($N581="Complete",VLOOKUP($B581,'2C.Report TOS PostCall'!$B$2:$U$842,8,FALSE)," ")</f>
        <v xml:space="preserve"> </v>
      </c>
      <c r="Y581" s="140" t="str">
        <f>IF($N581="Complete",VLOOKUP($B581,'2C.Report TOS PostCall'!$B$2:$U$842,9,FALSE)," ")</f>
        <v xml:space="preserve"> </v>
      </c>
      <c r="Z581" s="140" t="str">
        <f>IF($N581="Complete",VLOOKUP($B581,'2C.Report TOS PostCall'!$B$2:$U$842,11,FALSE)," ")</f>
        <v xml:space="preserve"> </v>
      </c>
      <c r="AA581" s="140" t="str">
        <f>IF($N581="Complete",VLOOKUP($B581,'2C.Report TOS PostCall'!$B$2:$U$842,12,FALSE)," ")</f>
        <v xml:space="preserve"> </v>
      </c>
      <c r="AB581" s="140" t="str">
        <f>IF($N581="Complete",VLOOKUP($B581,'2C.Report TOS PostCall'!$B$2:$U$842,13,FALSE)," ")</f>
        <v xml:space="preserve"> </v>
      </c>
      <c r="AC581" s="140" t="str">
        <f>IF($N581="Complete",VLOOKUP($B581,'2C.Report TOS PostCall'!$B$2:$U$842,14,FALSE)," ")</f>
        <v xml:space="preserve"> </v>
      </c>
      <c r="AD581" s="140" t="str">
        <f>IF($N581="Complete",VLOOKUP($B581,'2C.Report TOS PostCall'!$B$2:$U$842,16,FALSE)," ")</f>
        <v xml:space="preserve"> </v>
      </c>
      <c r="AE581" s="140" t="str">
        <f>IF($N581="Complete",VLOOKUP($B581,'2C.Report TOS PostCall'!$B$2:$U$842,15,FALSE)," ")</f>
        <v xml:space="preserve"> </v>
      </c>
      <c r="AF581" s="140" t="str">
        <f>IF($N581="Complete",VLOOKUP($B581,'2C.Report TOS PostCall'!$B$2:$U$842,17,FALSE)," ")</f>
        <v xml:space="preserve"> </v>
      </c>
    </row>
    <row r="582" spans="1:32">
      <c r="A582" s="18">
        <v>571</v>
      </c>
      <c r="B582" s="19"/>
      <c r="C582" s="19"/>
      <c r="D582" s="19"/>
      <c r="E582" s="22"/>
      <c r="F582" s="20"/>
      <c r="G582" s="20"/>
      <c r="H582" s="22"/>
      <c r="I582" s="20"/>
      <c r="J582" s="32"/>
      <c r="K582" s="32"/>
      <c r="L582" s="32"/>
      <c r="M582" s="22"/>
      <c r="N582" s="62"/>
      <c r="O582" s="140" t="str">
        <f>IF($N582="Complete",IF(NOT(ISBLANK(J582)),VLOOKUP(J582,'2D.Report SMS TYN'!$D$5:$J$1005,7,FALSE),""),"")</f>
        <v/>
      </c>
      <c r="P582" s="140" t="str">
        <f>IF($N582="Complete",IF(NOT(ISBLANK(K582)),VLOOKUP(K582,'2D.Report SMS TYN'!$D$5:$J$1005,7,FALSE),""),"")</f>
        <v/>
      </c>
      <c r="Q582" s="140" t="str">
        <f>IF($N582="Complete",IF(NOT(ISBLANK(L582)),VLOOKUP(L582,'2D.Report SMS TYN'!$D$5:$J$1005,7,FALSE),""),"")</f>
        <v/>
      </c>
      <c r="R582" s="140" t="str">
        <f>IF(N582="Complete",IF(COUNTIF($J$12:$J582,$J582)+COUNTIF($K$12:$K582,$J582)+COUNTIF($L$12:$L582,$J582)&gt;1,"Data Duplicate",""),"")</f>
        <v/>
      </c>
      <c r="S582" s="140" t="str">
        <f>IF($N582="Complete",VLOOKUP($B582,'2C.Report TOS PostCall'!$B$2:$U$842,2,FALSE)," ")</f>
        <v xml:space="preserve"> </v>
      </c>
      <c r="T582" s="140" t="str">
        <f>IF($N582="Complete",VLOOKUP($B582,'2C.Report TOS PostCall'!$B$2:$U$842,4,FALSE)," ")</f>
        <v xml:space="preserve"> </v>
      </c>
      <c r="U582" s="140" t="str">
        <f>IF($N582="Complete",VLOOKUP($B582,'2C.Report TOS PostCall'!$B$2:$U$842,7,FALSE)," ")</f>
        <v xml:space="preserve"> </v>
      </c>
      <c r="V582" s="140" t="str">
        <f>IF($N582="Complete",VLOOKUP($B582,'2C.Report TOS PostCall'!$B$2:$U$842,5,FALSE)," ")</f>
        <v xml:space="preserve"> </v>
      </c>
      <c r="W582" s="140" t="str">
        <f>IF($N582="Complete",VLOOKUP($B582,'2C.Report TOS PostCall'!$B$2:$U$842,6,FALSE)," ")</f>
        <v xml:space="preserve"> </v>
      </c>
      <c r="X582" s="140" t="str">
        <f>IF($N582="Complete",VLOOKUP($B582,'2C.Report TOS PostCall'!$B$2:$U$842,8,FALSE)," ")</f>
        <v xml:space="preserve"> </v>
      </c>
      <c r="Y582" s="140" t="str">
        <f>IF($N582="Complete",VLOOKUP($B582,'2C.Report TOS PostCall'!$B$2:$U$842,9,FALSE)," ")</f>
        <v xml:space="preserve"> </v>
      </c>
      <c r="Z582" s="140" t="str">
        <f>IF($N582="Complete",VLOOKUP($B582,'2C.Report TOS PostCall'!$B$2:$U$842,11,FALSE)," ")</f>
        <v xml:space="preserve"> </v>
      </c>
      <c r="AA582" s="140" t="str">
        <f>IF($N582="Complete",VLOOKUP($B582,'2C.Report TOS PostCall'!$B$2:$U$842,12,FALSE)," ")</f>
        <v xml:space="preserve"> </v>
      </c>
      <c r="AB582" s="140" t="str">
        <f>IF($N582="Complete",VLOOKUP($B582,'2C.Report TOS PostCall'!$B$2:$U$842,13,FALSE)," ")</f>
        <v xml:space="preserve"> </v>
      </c>
      <c r="AC582" s="140" t="str">
        <f>IF($N582="Complete",VLOOKUP($B582,'2C.Report TOS PostCall'!$B$2:$U$842,14,FALSE)," ")</f>
        <v xml:space="preserve"> </v>
      </c>
      <c r="AD582" s="140" t="str">
        <f>IF($N582="Complete",VLOOKUP($B582,'2C.Report TOS PostCall'!$B$2:$U$842,16,FALSE)," ")</f>
        <v xml:space="preserve"> </v>
      </c>
      <c r="AE582" s="140" t="str">
        <f>IF($N582="Complete",VLOOKUP($B582,'2C.Report TOS PostCall'!$B$2:$U$842,15,FALSE)," ")</f>
        <v xml:space="preserve"> </v>
      </c>
      <c r="AF582" s="140" t="str">
        <f>IF($N582="Complete",VLOOKUP($B582,'2C.Report TOS PostCall'!$B$2:$U$842,17,FALSE)," ")</f>
        <v xml:space="preserve"> </v>
      </c>
    </row>
    <row r="583" spans="1:32">
      <c r="A583" s="18">
        <v>572</v>
      </c>
      <c r="B583" s="19"/>
      <c r="C583" s="19"/>
      <c r="D583" s="19"/>
      <c r="E583" s="22"/>
      <c r="F583" s="20"/>
      <c r="G583" s="20"/>
      <c r="H583" s="22"/>
      <c r="I583" s="20"/>
      <c r="J583" s="32"/>
      <c r="K583" s="32"/>
      <c r="L583" s="32"/>
      <c r="M583" s="22"/>
      <c r="N583" s="62"/>
      <c r="O583" s="140" t="str">
        <f>IF($N583="Complete",IF(NOT(ISBLANK(J583)),VLOOKUP(J583,'2D.Report SMS TYN'!$D$5:$J$1005,7,FALSE),""),"")</f>
        <v/>
      </c>
      <c r="P583" s="140" t="str">
        <f>IF($N583="Complete",IF(NOT(ISBLANK(K583)),VLOOKUP(K583,'2D.Report SMS TYN'!$D$5:$J$1005,7,FALSE),""),"")</f>
        <v/>
      </c>
      <c r="Q583" s="140" t="str">
        <f>IF($N583="Complete",IF(NOT(ISBLANK(L583)),VLOOKUP(L583,'2D.Report SMS TYN'!$D$5:$J$1005,7,FALSE),""),"")</f>
        <v/>
      </c>
      <c r="R583" s="140" t="str">
        <f>IF(N583="Complete",IF(COUNTIF($J$12:$J583,$J583)+COUNTIF($K$12:$K583,$J583)+COUNTIF($L$12:$L583,$J583)&gt;1,"Data Duplicate",""),"")</f>
        <v/>
      </c>
      <c r="S583" s="140" t="str">
        <f>IF($N583="Complete",VLOOKUP($B583,'2C.Report TOS PostCall'!$B$2:$U$842,2,FALSE)," ")</f>
        <v xml:space="preserve"> </v>
      </c>
      <c r="T583" s="140" t="str">
        <f>IF($N583="Complete",VLOOKUP($B583,'2C.Report TOS PostCall'!$B$2:$U$842,4,FALSE)," ")</f>
        <v xml:space="preserve"> </v>
      </c>
      <c r="U583" s="140" t="str">
        <f>IF($N583="Complete",VLOOKUP($B583,'2C.Report TOS PostCall'!$B$2:$U$842,7,FALSE)," ")</f>
        <v xml:space="preserve"> </v>
      </c>
      <c r="V583" s="140" t="str">
        <f>IF($N583="Complete",VLOOKUP($B583,'2C.Report TOS PostCall'!$B$2:$U$842,5,FALSE)," ")</f>
        <v xml:space="preserve"> </v>
      </c>
      <c r="W583" s="140" t="str">
        <f>IF($N583="Complete",VLOOKUP($B583,'2C.Report TOS PostCall'!$B$2:$U$842,6,FALSE)," ")</f>
        <v xml:space="preserve"> </v>
      </c>
      <c r="X583" s="140" t="str">
        <f>IF($N583="Complete",VLOOKUP($B583,'2C.Report TOS PostCall'!$B$2:$U$842,8,FALSE)," ")</f>
        <v xml:space="preserve"> </v>
      </c>
      <c r="Y583" s="140" t="str">
        <f>IF($N583="Complete",VLOOKUP($B583,'2C.Report TOS PostCall'!$B$2:$U$842,9,FALSE)," ")</f>
        <v xml:space="preserve"> </v>
      </c>
      <c r="Z583" s="140" t="str">
        <f>IF($N583="Complete",VLOOKUP($B583,'2C.Report TOS PostCall'!$B$2:$U$842,11,FALSE)," ")</f>
        <v xml:space="preserve"> </v>
      </c>
      <c r="AA583" s="140" t="str">
        <f>IF($N583="Complete",VLOOKUP($B583,'2C.Report TOS PostCall'!$B$2:$U$842,12,FALSE)," ")</f>
        <v xml:space="preserve"> </v>
      </c>
      <c r="AB583" s="140" t="str">
        <f>IF($N583="Complete",VLOOKUP($B583,'2C.Report TOS PostCall'!$B$2:$U$842,13,FALSE)," ")</f>
        <v xml:space="preserve"> </v>
      </c>
      <c r="AC583" s="140" t="str">
        <f>IF($N583="Complete",VLOOKUP($B583,'2C.Report TOS PostCall'!$B$2:$U$842,14,FALSE)," ")</f>
        <v xml:space="preserve"> </v>
      </c>
      <c r="AD583" s="140" t="str">
        <f>IF($N583="Complete",VLOOKUP($B583,'2C.Report TOS PostCall'!$B$2:$U$842,16,FALSE)," ")</f>
        <v xml:space="preserve"> </v>
      </c>
      <c r="AE583" s="140" t="str">
        <f>IF($N583="Complete",VLOOKUP($B583,'2C.Report TOS PostCall'!$B$2:$U$842,15,FALSE)," ")</f>
        <v xml:space="preserve"> </v>
      </c>
      <c r="AF583" s="140" t="str">
        <f>IF($N583="Complete",VLOOKUP($B583,'2C.Report TOS PostCall'!$B$2:$U$842,17,FALSE)," ")</f>
        <v xml:space="preserve"> </v>
      </c>
    </row>
    <row r="584" spans="1:32">
      <c r="A584" s="18">
        <v>573</v>
      </c>
      <c r="B584" s="19"/>
      <c r="C584" s="19"/>
      <c r="D584" s="19"/>
      <c r="E584" s="22"/>
      <c r="F584" s="20"/>
      <c r="G584" s="20"/>
      <c r="H584" s="22"/>
      <c r="I584" s="20"/>
      <c r="J584" s="32"/>
      <c r="K584" s="32"/>
      <c r="L584" s="32"/>
      <c r="M584" s="22"/>
      <c r="N584" s="62"/>
      <c r="O584" s="140" t="str">
        <f>IF($N584="Complete",IF(NOT(ISBLANK(J584)),VLOOKUP(J584,'2D.Report SMS TYN'!$D$5:$J$1005,7,FALSE),""),"")</f>
        <v/>
      </c>
      <c r="P584" s="140" t="str">
        <f>IF($N584="Complete",IF(NOT(ISBLANK(K584)),VLOOKUP(K584,'2D.Report SMS TYN'!$D$5:$J$1005,7,FALSE),""),"")</f>
        <v/>
      </c>
      <c r="Q584" s="140" t="str">
        <f>IF($N584="Complete",IF(NOT(ISBLANK(L584)),VLOOKUP(L584,'2D.Report SMS TYN'!$D$5:$J$1005,7,FALSE),""),"")</f>
        <v/>
      </c>
      <c r="R584" s="140" t="str">
        <f>IF(N584="Complete",IF(COUNTIF($J$12:$J584,$J584)+COUNTIF($K$12:$K584,$J584)+COUNTIF($L$12:$L584,$J584)&gt;1,"Data Duplicate",""),"")</f>
        <v/>
      </c>
      <c r="S584" s="140" t="str">
        <f>IF($N584="Complete",VLOOKUP($B584,'2C.Report TOS PostCall'!$B$2:$U$842,2,FALSE)," ")</f>
        <v xml:space="preserve"> </v>
      </c>
      <c r="T584" s="140" t="str">
        <f>IF($N584="Complete",VLOOKUP($B584,'2C.Report TOS PostCall'!$B$2:$U$842,4,FALSE)," ")</f>
        <v xml:space="preserve"> </v>
      </c>
      <c r="U584" s="140" t="str">
        <f>IF($N584="Complete",VLOOKUP($B584,'2C.Report TOS PostCall'!$B$2:$U$842,7,FALSE)," ")</f>
        <v xml:space="preserve"> </v>
      </c>
      <c r="V584" s="140" t="str">
        <f>IF($N584="Complete",VLOOKUP($B584,'2C.Report TOS PostCall'!$B$2:$U$842,5,FALSE)," ")</f>
        <v xml:space="preserve"> </v>
      </c>
      <c r="W584" s="140" t="str">
        <f>IF($N584="Complete",VLOOKUP($B584,'2C.Report TOS PostCall'!$B$2:$U$842,6,FALSE)," ")</f>
        <v xml:space="preserve"> </v>
      </c>
      <c r="X584" s="140" t="str">
        <f>IF($N584="Complete",VLOOKUP($B584,'2C.Report TOS PostCall'!$B$2:$U$842,8,FALSE)," ")</f>
        <v xml:space="preserve"> </v>
      </c>
      <c r="Y584" s="140" t="str">
        <f>IF($N584="Complete",VLOOKUP($B584,'2C.Report TOS PostCall'!$B$2:$U$842,9,FALSE)," ")</f>
        <v xml:space="preserve"> </v>
      </c>
      <c r="Z584" s="140" t="str">
        <f>IF($N584="Complete",VLOOKUP($B584,'2C.Report TOS PostCall'!$B$2:$U$842,11,FALSE)," ")</f>
        <v xml:space="preserve"> </v>
      </c>
      <c r="AA584" s="140" t="str">
        <f>IF($N584="Complete",VLOOKUP($B584,'2C.Report TOS PostCall'!$B$2:$U$842,12,FALSE)," ")</f>
        <v xml:space="preserve"> </v>
      </c>
      <c r="AB584" s="140" t="str">
        <f>IF($N584="Complete",VLOOKUP($B584,'2C.Report TOS PostCall'!$B$2:$U$842,13,FALSE)," ")</f>
        <v xml:space="preserve"> </v>
      </c>
      <c r="AC584" s="140" t="str">
        <f>IF($N584="Complete",VLOOKUP($B584,'2C.Report TOS PostCall'!$B$2:$U$842,14,FALSE)," ")</f>
        <v xml:space="preserve"> </v>
      </c>
      <c r="AD584" s="140" t="str">
        <f>IF($N584="Complete",VLOOKUP($B584,'2C.Report TOS PostCall'!$B$2:$U$842,16,FALSE)," ")</f>
        <v xml:space="preserve"> </v>
      </c>
      <c r="AE584" s="140" t="str">
        <f>IF($N584="Complete",VLOOKUP($B584,'2C.Report TOS PostCall'!$B$2:$U$842,15,FALSE)," ")</f>
        <v xml:space="preserve"> </v>
      </c>
      <c r="AF584" s="140" t="str">
        <f>IF($N584="Complete",VLOOKUP($B584,'2C.Report TOS PostCall'!$B$2:$U$842,17,FALSE)," ")</f>
        <v xml:space="preserve"> </v>
      </c>
    </row>
    <row r="585" spans="1:32">
      <c r="A585" s="18">
        <v>574</v>
      </c>
      <c r="B585" s="19"/>
      <c r="C585" s="19"/>
      <c r="D585" s="19"/>
      <c r="E585" s="22"/>
      <c r="F585" s="20"/>
      <c r="G585" s="20"/>
      <c r="H585" s="22"/>
      <c r="I585" s="20"/>
      <c r="J585" s="32"/>
      <c r="K585" s="32"/>
      <c r="L585" s="32"/>
      <c r="M585" s="22"/>
      <c r="N585" s="62"/>
      <c r="O585" s="140" t="str">
        <f>IF($N585="Complete",IF(NOT(ISBLANK(J585)),VLOOKUP(J585,'2D.Report SMS TYN'!$D$5:$J$1005,7,FALSE),""),"")</f>
        <v/>
      </c>
      <c r="P585" s="140" t="str">
        <f>IF($N585="Complete",IF(NOT(ISBLANK(K585)),VLOOKUP(K585,'2D.Report SMS TYN'!$D$5:$J$1005,7,FALSE),""),"")</f>
        <v/>
      </c>
      <c r="Q585" s="140" t="str">
        <f>IF($N585="Complete",IF(NOT(ISBLANK(L585)),VLOOKUP(L585,'2D.Report SMS TYN'!$D$5:$J$1005,7,FALSE),""),"")</f>
        <v/>
      </c>
      <c r="R585" s="140" t="str">
        <f>IF(N585="Complete",IF(COUNTIF($J$12:$J585,$J585)+COUNTIF($K$12:$K585,$J585)+COUNTIF($L$12:$L585,$J585)&gt;1,"Data Duplicate",""),"")</f>
        <v/>
      </c>
      <c r="S585" s="140" t="str">
        <f>IF($N585="Complete",VLOOKUP($B585,'2C.Report TOS PostCall'!$B$2:$U$842,2,FALSE)," ")</f>
        <v xml:space="preserve"> </v>
      </c>
      <c r="T585" s="140" t="str">
        <f>IF($N585="Complete",VLOOKUP($B585,'2C.Report TOS PostCall'!$B$2:$U$842,4,FALSE)," ")</f>
        <v xml:space="preserve"> </v>
      </c>
      <c r="U585" s="140" t="str">
        <f>IF($N585="Complete",VLOOKUP($B585,'2C.Report TOS PostCall'!$B$2:$U$842,7,FALSE)," ")</f>
        <v xml:space="preserve"> </v>
      </c>
      <c r="V585" s="140" t="str">
        <f>IF($N585="Complete",VLOOKUP($B585,'2C.Report TOS PostCall'!$B$2:$U$842,5,FALSE)," ")</f>
        <v xml:space="preserve"> </v>
      </c>
      <c r="W585" s="140" t="str">
        <f>IF($N585="Complete",VLOOKUP($B585,'2C.Report TOS PostCall'!$B$2:$U$842,6,FALSE)," ")</f>
        <v xml:space="preserve"> </v>
      </c>
      <c r="X585" s="140" t="str">
        <f>IF($N585="Complete",VLOOKUP($B585,'2C.Report TOS PostCall'!$B$2:$U$842,8,FALSE)," ")</f>
        <v xml:space="preserve"> </v>
      </c>
      <c r="Y585" s="140" t="str">
        <f>IF($N585="Complete",VLOOKUP($B585,'2C.Report TOS PostCall'!$B$2:$U$842,9,FALSE)," ")</f>
        <v xml:space="preserve"> </v>
      </c>
      <c r="Z585" s="140" t="str">
        <f>IF($N585="Complete",VLOOKUP($B585,'2C.Report TOS PostCall'!$B$2:$U$842,11,FALSE)," ")</f>
        <v xml:space="preserve"> </v>
      </c>
      <c r="AA585" s="140" t="str">
        <f>IF($N585="Complete",VLOOKUP($B585,'2C.Report TOS PostCall'!$B$2:$U$842,12,FALSE)," ")</f>
        <v xml:space="preserve"> </v>
      </c>
      <c r="AB585" s="140" t="str">
        <f>IF($N585="Complete",VLOOKUP($B585,'2C.Report TOS PostCall'!$B$2:$U$842,13,FALSE)," ")</f>
        <v xml:space="preserve"> </v>
      </c>
      <c r="AC585" s="140" t="str">
        <f>IF($N585="Complete",VLOOKUP($B585,'2C.Report TOS PostCall'!$B$2:$U$842,14,FALSE)," ")</f>
        <v xml:space="preserve"> </v>
      </c>
      <c r="AD585" s="140" t="str">
        <f>IF($N585="Complete",VLOOKUP($B585,'2C.Report TOS PostCall'!$B$2:$U$842,16,FALSE)," ")</f>
        <v xml:space="preserve"> </v>
      </c>
      <c r="AE585" s="140" t="str">
        <f>IF($N585="Complete",VLOOKUP($B585,'2C.Report TOS PostCall'!$B$2:$U$842,15,FALSE)," ")</f>
        <v xml:space="preserve"> </v>
      </c>
      <c r="AF585" s="140" t="str">
        <f>IF($N585="Complete",VLOOKUP($B585,'2C.Report TOS PostCall'!$B$2:$U$842,17,FALSE)," ")</f>
        <v xml:space="preserve"> </v>
      </c>
    </row>
    <row r="586" spans="1:32">
      <c r="A586" s="18">
        <v>575</v>
      </c>
      <c r="B586" s="19"/>
      <c r="C586" s="19"/>
      <c r="D586" s="19"/>
      <c r="E586" s="22"/>
      <c r="F586" s="20"/>
      <c r="G586" s="20"/>
      <c r="H586" s="22"/>
      <c r="I586" s="20"/>
      <c r="J586" s="32"/>
      <c r="K586" s="32"/>
      <c r="L586" s="32"/>
      <c r="M586" s="22"/>
      <c r="N586" s="62"/>
      <c r="O586" s="140" t="str">
        <f>IF($N586="Complete",IF(NOT(ISBLANK(J586)),VLOOKUP(J586,'2D.Report SMS TYN'!$D$5:$J$1005,7,FALSE),""),"")</f>
        <v/>
      </c>
      <c r="P586" s="140" t="str">
        <f>IF($N586="Complete",IF(NOT(ISBLANK(K586)),VLOOKUP(K586,'2D.Report SMS TYN'!$D$5:$J$1005,7,FALSE),""),"")</f>
        <v/>
      </c>
      <c r="Q586" s="140" t="str">
        <f>IF($N586="Complete",IF(NOT(ISBLANK(L586)),VLOOKUP(L586,'2D.Report SMS TYN'!$D$5:$J$1005,7,FALSE),""),"")</f>
        <v/>
      </c>
      <c r="R586" s="140" t="str">
        <f>IF(N586="Complete",IF(COUNTIF($J$12:$J586,$J586)+COUNTIF($K$12:$K586,$J586)+COUNTIF($L$12:$L586,$J586)&gt;1,"Data Duplicate",""),"")</f>
        <v/>
      </c>
      <c r="S586" s="140" t="str">
        <f>IF($N586="Complete",VLOOKUP($B586,'2C.Report TOS PostCall'!$B$2:$U$842,2,FALSE)," ")</f>
        <v xml:space="preserve"> </v>
      </c>
      <c r="T586" s="140" t="str">
        <f>IF($N586="Complete",VLOOKUP($B586,'2C.Report TOS PostCall'!$B$2:$U$842,4,FALSE)," ")</f>
        <v xml:space="preserve"> </v>
      </c>
      <c r="U586" s="140" t="str">
        <f>IF($N586="Complete",VLOOKUP($B586,'2C.Report TOS PostCall'!$B$2:$U$842,7,FALSE)," ")</f>
        <v xml:space="preserve"> </v>
      </c>
      <c r="V586" s="140" t="str">
        <f>IF($N586="Complete",VLOOKUP($B586,'2C.Report TOS PostCall'!$B$2:$U$842,5,FALSE)," ")</f>
        <v xml:space="preserve"> </v>
      </c>
      <c r="W586" s="140" t="str">
        <f>IF($N586="Complete",VLOOKUP($B586,'2C.Report TOS PostCall'!$B$2:$U$842,6,FALSE)," ")</f>
        <v xml:space="preserve"> </v>
      </c>
      <c r="X586" s="140" t="str">
        <f>IF($N586="Complete",VLOOKUP($B586,'2C.Report TOS PostCall'!$B$2:$U$842,8,FALSE)," ")</f>
        <v xml:space="preserve"> </v>
      </c>
      <c r="Y586" s="140" t="str">
        <f>IF($N586="Complete",VLOOKUP($B586,'2C.Report TOS PostCall'!$B$2:$U$842,9,FALSE)," ")</f>
        <v xml:space="preserve"> </v>
      </c>
      <c r="Z586" s="140" t="str">
        <f>IF($N586="Complete",VLOOKUP($B586,'2C.Report TOS PostCall'!$B$2:$U$842,11,FALSE)," ")</f>
        <v xml:space="preserve"> </v>
      </c>
      <c r="AA586" s="140" t="str">
        <f>IF($N586="Complete",VLOOKUP($B586,'2C.Report TOS PostCall'!$B$2:$U$842,12,FALSE)," ")</f>
        <v xml:space="preserve"> </v>
      </c>
      <c r="AB586" s="140" t="str">
        <f>IF($N586="Complete",VLOOKUP($B586,'2C.Report TOS PostCall'!$B$2:$U$842,13,FALSE)," ")</f>
        <v xml:space="preserve"> </v>
      </c>
      <c r="AC586" s="140" t="str">
        <f>IF($N586="Complete",VLOOKUP($B586,'2C.Report TOS PostCall'!$B$2:$U$842,14,FALSE)," ")</f>
        <v xml:space="preserve"> </v>
      </c>
      <c r="AD586" s="140" t="str">
        <f>IF($N586="Complete",VLOOKUP($B586,'2C.Report TOS PostCall'!$B$2:$U$842,16,FALSE)," ")</f>
        <v xml:space="preserve"> </v>
      </c>
      <c r="AE586" s="140" t="str">
        <f>IF($N586="Complete",VLOOKUP($B586,'2C.Report TOS PostCall'!$B$2:$U$842,15,FALSE)," ")</f>
        <v xml:space="preserve"> </v>
      </c>
      <c r="AF586" s="140" t="str">
        <f>IF($N586="Complete",VLOOKUP($B586,'2C.Report TOS PostCall'!$B$2:$U$842,17,FALSE)," ")</f>
        <v xml:space="preserve"> </v>
      </c>
    </row>
    <row r="587" spans="1:32">
      <c r="A587" s="18">
        <v>576</v>
      </c>
      <c r="B587" s="19"/>
      <c r="C587" s="19"/>
      <c r="D587" s="19"/>
      <c r="E587" s="22"/>
      <c r="F587" s="20"/>
      <c r="G587" s="20"/>
      <c r="H587" s="22"/>
      <c r="I587" s="20"/>
      <c r="J587" s="32"/>
      <c r="K587" s="32"/>
      <c r="L587" s="32"/>
      <c r="M587" s="22"/>
      <c r="N587" s="62"/>
      <c r="O587" s="140" t="str">
        <f>IF($N587="Complete",IF(NOT(ISBLANK(J587)),VLOOKUP(J587,'2D.Report SMS TYN'!$D$5:$J$1005,7,FALSE),""),"")</f>
        <v/>
      </c>
      <c r="P587" s="140" t="str">
        <f>IF($N587="Complete",IF(NOT(ISBLANK(K587)),VLOOKUP(K587,'2D.Report SMS TYN'!$D$5:$J$1005,7,FALSE),""),"")</f>
        <v/>
      </c>
      <c r="Q587" s="140" t="str">
        <f>IF($N587="Complete",IF(NOT(ISBLANK(L587)),VLOOKUP(L587,'2D.Report SMS TYN'!$D$5:$J$1005,7,FALSE),""),"")</f>
        <v/>
      </c>
      <c r="R587" s="140" t="str">
        <f>IF(N587="Complete",IF(COUNTIF($J$12:$J587,$J587)+COUNTIF($K$12:$K587,$J587)+COUNTIF($L$12:$L587,$J587)&gt;1,"Data Duplicate",""),"")</f>
        <v/>
      </c>
      <c r="S587" s="140" t="str">
        <f>IF($N587="Complete",VLOOKUP($B587,'2C.Report TOS PostCall'!$B$2:$U$842,2,FALSE)," ")</f>
        <v xml:space="preserve"> </v>
      </c>
      <c r="T587" s="140" t="str">
        <f>IF($N587="Complete",VLOOKUP($B587,'2C.Report TOS PostCall'!$B$2:$U$842,4,FALSE)," ")</f>
        <v xml:space="preserve"> </v>
      </c>
      <c r="U587" s="140" t="str">
        <f>IF($N587="Complete",VLOOKUP($B587,'2C.Report TOS PostCall'!$B$2:$U$842,7,FALSE)," ")</f>
        <v xml:space="preserve"> </v>
      </c>
      <c r="V587" s="140" t="str">
        <f>IF($N587="Complete",VLOOKUP($B587,'2C.Report TOS PostCall'!$B$2:$U$842,5,FALSE)," ")</f>
        <v xml:space="preserve"> </v>
      </c>
      <c r="W587" s="140" t="str">
        <f>IF($N587="Complete",VLOOKUP($B587,'2C.Report TOS PostCall'!$B$2:$U$842,6,FALSE)," ")</f>
        <v xml:space="preserve"> </v>
      </c>
      <c r="X587" s="140" t="str">
        <f>IF($N587="Complete",VLOOKUP($B587,'2C.Report TOS PostCall'!$B$2:$U$842,8,FALSE)," ")</f>
        <v xml:space="preserve"> </v>
      </c>
      <c r="Y587" s="140" t="str">
        <f>IF($N587="Complete",VLOOKUP($B587,'2C.Report TOS PostCall'!$B$2:$U$842,9,FALSE)," ")</f>
        <v xml:space="preserve"> </v>
      </c>
      <c r="Z587" s="140" t="str">
        <f>IF($N587="Complete",VLOOKUP($B587,'2C.Report TOS PostCall'!$B$2:$U$842,11,FALSE)," ")</f>
        <v xml:space="preserve"> </v>
      </c>
      <c r="AA587" s="140" t="str">
        <f>IF($N587="Complete",VLOOKUP($B587,'2C.Report TOS PostCall'!$B$2:$U$842,12,FALSE)," ")</f>
        <v xml:space="preserve"> </v>
      </c>
      <c r="AB587" s="140" t="str">
        <f>IF($N587="Complete",VLOOKUP($B587,'2C.Report TOS PostCall'!$B$2:$U$842,13,FALSE)," ")</f>
        <v xml:space="preserve"> </v>
      </c>
      <c r="AC587" s="140" t="str">
        <f>IF($N587="Complete",VLOOKUP($B587,'2C.Report TOS PostCall'!$B$2:$U$842,14,FALSE)," ")</f>
        <v xml:space="preserve"> </v>
      </c>
      <c r="AD587" s="140" t="str">
        <f>IF($N587="Complete",VLOOKUP($B587,'2C.Report TOS PostCall'!$B$2:$U$842,16,FALSE)," ")</f>
        <v xml:space="preserve"> </v>
      </c>
      <c r="AE587" s="140" t="str">
        <f>IF($N587="Complete",VLOOKUP($B587,'2C.Report TOS PostCall'!$B$2:$U$842,15,FALSE)," ")</f>
        <v xml:space="preserve"> </v>
      </c>
      <c r="AF587" s="140" t="str">
        <f>IF($N587="Complete",VLOOKUP($B587,'2C.Report TOS PostCall'!$B$2:$U$842,17,FALSE)," ")</f>
        <v xml:space="preserve"> </v>
      </c>
    </row>
    <row r="588" spans="1:32">
      <c r="A588" s="18">
        <v>577</v>
      </c>
      <c r="B588" s="19"/>
      <c r="C588" s="19"/>
      <c r="D588" s="19"/>
      <c r="E588" s="22"/>
      <c r="F588" s="20"/>
      <c r="G588" s="20"/>
      <c r="H588" s="22"/>
      <c r="I588" s="20"/>
      <c r="J588" s="32"/>
      <c r="K588" s="32"/>
      <c r="L588" s="32"/>
      <c r="M588" s="22"/>
      <c r="N588" s="62"/>
      <c r="O588" s="140" t="str">
        <f>IF($N588="Complete",IF(NOT(ISBLANK(J588)),VLOOKUP(J588,'2D.Report SMS TYN'!$D$5:$J$1005,7,FALSE),""),"")</f>
        <v/>
      </c>
      <c r="P588" s="140" t="str">
        <f>IF($N588="Complete",IF(NOT(ISBLANK(K588)),VLOOKUP(K588,'2D.Report SMS TYN'!$D$5:$J$1005,7,FALSE),""),"")</f>
        <v/>
      </c>
      <c r="Q588" s="140" t="str">
        <f>IF($N588="Complete",IF(NOT(ISBLANK(L588)),VLOOKUP(L588,'2D.Report SMS TYN'!$D$5:$J$1005,7,FALSE),""),"")</f>
        <v/>
      </c>
      <c r="R588" s="140" t="str">
        <f>IF(N588="Complete",IF(COUNTIF($J$12:$J588,$J588)+COUNTIF($K$12:$K588,$J588)+COUNTIF($L$12:$L588,$J588)&gt;1,"Data Duplicate",""),"")</f>
        <v/>
      </c>
      <c r="S588" s="140" t="str">
        <f>IF($N588="Complete",VLOOKUP($B588,'2C.Report TOS PostCall'!$B$2:$U$842,2,FALSE)," ")</f>
        <v xml:space="preserve"> </v>
      </c>
      <c r="T588" s="140" t="str">
        <f>IF($N588="Complete",VLOOKUP($B588,'2C.Report TOS PostCall'!$B$2:$U$842,4,FALSE)," ")</f>
        <v xml:space="preserve"> </v>
      </c>
      <c r="U588" s="140" t="str">
        <f>IF($N588="Complete",VLOOKUP($B588,'2C.Report TOS PostCall'!$B$2:$U$842,7,FALSE)," ")</f>
        <v xml:space="preserve"> </v>
      </c>
      <c r="V588" s="140" t="str">
        <f>IF($N588="Complete",VLOOKUP($B588,'2C.Report TOS PostCall'!$B$2:$U$842,5,FALSE)," ")</f>
        <v xml:space="preserve"> </v>
      </c>
      <c r="W588" s="140" t="str">
        <f>IF($N588="Complete",VLOOKUP($B588,'2C.Report TOS PostCall'!$B$2:$U$842,6,FALSE)," ")</f>
        <v xml:space="preserve"> </v>
      </c>
      <c r="X588" s="140" t="str">
        <f>IF($N588="Complete",VLOOKUP($B588,'2C.Report TOS PostCall'!$B$2:$U$842,8,FALSE)," ")</f>
        <v xml:space="preserve"> </v>
      </c>
      <c r="Y588" s="140" t="str">
        <f>IF($N588="Complete",VLOOKUP($B588,'2C.Report TOS PostCall'!$B$2:$U$842,9,FALSE)," ")</f>
        <v xml:space="preserve"> </v>
      </c>
      <c r="Z588" s="140" t="str">
        <f>IF($N588="Complete",VLOOKUP($B588,'2C.Report TOS PostCall'!$B$2:$U$842,11,FALSE)," ")</f>
        <v xml:space="preserve"> </v>
      </c>
      <c r="AA588" s="140" t="str">
        <f>IF($N588="Complete",VLOOKUP($B588,'2C.Report TOS PostCall'!$B$2:$U$842,12,FALSE)," ")</f>
        <v xml:space="preserve"> </v>
      </c>
      <c r="AB588" s="140" t="str">
        <f>IF($N588="Complete",VLOOKUP($B588,'2C.Report TOS PostCall'!$B$2:$U$842,13,FALSE)," ")</f>
        <v xml:space="preserve"> </v>
      </c>
      <c r="AC588" s="140" t="str">
        <f>IF($N588="Complete",VLOOKUP($B588,'2C.Report TOS PostCall'!$B$2:$U$842,14,FALSE)," ")</f>
        <v xml:space="preserve"> </v>
      </c>
      <c r="AD588" s="140" t="str">
        <f>IF($N588="Complete",VLOOKUP($B588,'2C.Report TOS PostCall'!$B$2:$U$842,16,FALSE)," ")</f>
        <v xml:space="preserve"> </v>
      </c>
      <c r="AE588" s="140" t="str">
        <f>IF($N588="Complete",VLOOKUP($B588,'2C.Report TOS PostCall'!$B$2:$U$842,15,FALSE)," ")</f>
        <v xml:space="preserve"> </v>
      </c>
      <c r="AF588" s="140" t="str">
        <f>IF($N588="Complete",VLOOKUP($B588,'2C.Report TOS PostCall'!$B$2:$U$842,17,FALSE)," ")</f>
        <v xml:space="preserve"> </v>
      </c>
    </row>
    <row r="589" spans="1:32">
      <c r="A589" s="18">
        <v>578</v>
      </c>
      <c r="B589" s="19"/>
      <c r="C589" s="19"/>
      <c r="D589" s="19"/>
      <c r="E589" s="22"/>
      <c r="F589" s="20"/>
      <c r="G589" s="20"/>
      <c r="H589" s="22"/>
      <c r="I589" s="20"/>
      <c r="J589" s="32"/>
      <c r="K589" s="32"/>
      <c r="L589" s="32"/>
      <c r="M589" s="22"/>
      <c r="N589" s="62"/>
      <c r="O589" s="140" t="str">
        <f>IF($N589="Complete",IF(NOT(ISBLANK(J589)),VLOOKUP(J589,'2D.Report SMS TYN'!$D$5:$J$1005,7,FALSE),""),"")</f>
        <v/>
      </c>
      <c r="P589" s="140" t="str">
        <f>IF($N589="Complete",IF(NOT(ISBLANK(K589)),VLOOKUP(K589,'2D.Report SMS TYN'!$D$5:$J$1005,7,FALSE),""),"")</f>
        <v/>
      </c>
      <c r="Q589" s="140" t="str">
        <f>IF($N589="Complete",IF(NOT(ISBLANK(L589)),VLOOKUP(L589,'2D.Report SMS TYN'!$D$5:$J$1005,7,FALSE),""),"")</f>
        <v/>
      </c>
      <c r="R589" s="140" t="str">
        <f>IF(N589="Complete",IF(COUNTIF($J$12:$J589,$J589)+COUNTIF($K$12:$K589,$J589)+COUNTIF($L$12:$L589,$J589)&gt;1,"Data Duplicate",""),"")</f>
        <v/>
      </c>
      <c r="S589" s="140" t="str">
        <f>IF($N589="Complete",VLOOKUP($B589,'2C.Report TOS PostCall'!$B$2:$U$842,2,FALSE)," ")</f>
        <v xml:space="preserve"> </v>
      </c>
      <c r="T589" s="140" t="str">
        <f>IF($N589="Complete",VLOOKUP($B589,'2C.Report TOS PostCall'!$B$2:$U$842,4,FALSE)," ")</f>
        <v xml:space="preserve"> </v>
      </c>
      <c r="U589" s="140" t="str">
        <f>IF($N589="Complete",VLOOKUP($B589,'2C.Report TOS PostCall'!$B$2:$U$842,7,FALSE)," ")</f>
        <v xml:space="preserve"> </v>
      </c>
      <c r="V589" s="140" t="str">
        <f>IF($N589="Complete",VLOOKUP($B589,'2C.Report TOS PostCall'!$B$2:$U$842,5,FALSE)," ")</f>
        <v xml:space="preserve"> </v>
      </c>
      <c r="W589" s="140" t="str">
        <f>IF($N589="Complete",VLOOKUP($B589,'2C.Report TOS PostCall'!$B$2:$U$842,6,FALSE)," ")</f>
        <v xml:space="preserve"> </v>
      </c>
      <c r="X589" s="140" t="str">
        <f>IF($N589="Complete",VLOOKUP($B589,'2C.Report TOS PostCall'!$B$2:$U$842,8,FALSE)," ")</f>
        <v xml:space="preserve"> </v>
      </c>
      <c r="Y589" s="140" t="str">
        <f>IF($N589="Complete",VLOOKUP($B589,'2C.Report TOS PostCall'!$B$2:$U$842,9,FALSE)," ")</f>
        <v xml:space="preserve"> </v>
      </c>
      <c r="Z589" s="140" t="str">
        <f>IF($N589="Complete",VLOOKUP($B589,'2C.Report TOS PostCall'!$B$2:$U$842,11,FALSE)," ")</f>
        <v xml:space="preserve"> </v>
      </c>
      <c r="AA589" s="140" t="str">
        <f>IF($N589="Complete",VLOOKUP($B589,'2C.Report TOS PostCall'!$B$2:$U$842,12,FALSE)," ")</f>
        <v xml:space="preserve"> </v>
      </c>
      <c r="AB589" s="140" t="str">
        <f>IF($N589="Complete",VLOOKUP($B589,'2C.Report TOS PostCall'!$B$2:$U$842,13,FALSE)," ")</f>
        <v xml:space="preserve"> </v>
      </c>
      <c r="AC589" s="140" t="str">
        <f>IF($N589="Complete",VLOOKUP($B589,'2C.Report TOS PostCall'!$B$2:$U$842,14,FALSE)," ")</f>
        <v xml:space="preserve"> </v>
      </c>
      <c r="AD589" s="140" t="str">
        <f>IF($N589="Complete",VLOOKUP($B589,'2C.Report TOS PostCall'!$B$2:$U$842,16,FALSE)," ")</f>
        <v xml:space="preserve"> </v>
      </c>
      <c r="AE589" s="140" t="str">
        <f>IF($N589="Complete",VLOOKUP($B589,'2C.Report TOS PostCall'!$B$2:$U$842,15,FALSE)," ")</f>
        <v xml:space="preserve"> </v>
      </c>
      <c r="AF589" s="140" t="str">
        <f>IF($N589="Complete",VLOOKUP($B589,'2C.Report TOS PostCall'!$B$2:$U$842,17,FALSE)," ")</f>
        <v xml:space="preserve"> </v>
      </c>
    </row>
    <row r="590" spans="1:32">
      <c r="A590" s="18">
        <v>579</v>
      </c>
      <c r="B590" s="19"/>
      <c r="C590" s="19"/>
      <c r="D590" s="19"/>
      <c r="E590" s="22"/>
      <c r="F590" s="20"/>
      <c r="G590" s="20"/>
      <c r="H590" s="22"/>
      <c r="I590" s="20"/>
      <c r="J590" s="32"/>
      <c r="K590" s="32"/>
      <c r="L590" s="32"/>
      <c r="M590" s="22"/>
      <c r="N590" s="62"/>
      <c r="O590" s="140" t="str">
        <f>IF($N590="Complete",IF(NOT(ISBLANK(J590)),VLOOKUP(J590,'2D.Report SMS TYN'!$D$5:$J$1005,7,FALSE),""),"")</f>
        <v/>
      </c>
      <c r="P590" s="140" t="str">
        <f>IF($N590="Complete",IF(NOT(ISBLANK(K590)),VLOOKUP(K590,'2D.Report SMS TYN'!$D$5:$J$1005,7,FALSE),""),"")</f>
        <v/>
      </c>
      <c r="Q590" s="140" t="str">
        <f>IF($N590="Complete",IF(NOT(ISBLANK(L590)),VLOOKUP(L590,'2D.Report SMS TYN'!$D$5:$J$1005,7,FALSE),""),"")</f>
        <v/>
      </c>
      <c r="R590" s="140" t="str">
        <f>IF(N590="Complete",IF(COUNTIF($J$12:$J590,$J590)+COUNTIF($K$12:$K590,$J590)+COUNTIF($L$12:$L590,$J590)&gt;1,"Data Duplicate",""),"")</f>
        <v/>
      </c>
      <c r="S590" s="140" t="str">
        <f>IF($N590="Complete",VLOOKUP($B590,'2C.Report TOS PostCall'!$B$2:$U$842,2,FALSE)," ")</f>
        <v xml:space="preserve"> </v>
      </c>
      <c r="T590" s="140" t="str">
        <f>IF($N590="Complete",VLOOKUP($B590,'2C.Report TOS PostCall'!$B$2:$U$842,4,FALSE)," ")</f>
        <v xml:space="preserve"> </v>
      </c>
      <c r="U590" s="140" t="str">
        <f>IF($N590="Complete",VLOOKUP($B590,'2C.Report TOS PostCall'!$B$2:$U$842,7,FALSE)," ")</f>
        <v xml:space="preserve"> </v>
      </c>
      <c r="V590" s="140" t="str">
        <f>IF($N590="Complete",VLOOKUP($B590,'2C.Report TOS PostCall'!$B$2:$U$842,5,FALSE)," ")</f>
        <v xml:space="preserve"> </v>
      </c>
      <c r="W590" s="140" t="str">
        <f>IF($N590="Complete",VLOOKUP($B590,'2C.Report TOS PostCall'!$B$2:$U$842,6,FALSE)," ")</f>
        <v xml:space="preserve"> </v>
      </c>
      <c r="X590" s="140" t="str">
        <f>IF($N590="Complete",VLOOKUP($B590,'2C.Report TOS PostCall'!$B$2:$U$842,8,FALSE)," ")</f>
        <v xml:space="preserve"> </v>
      </c>
      <c r="Y590" s="140" t="str">
        <f>IF($N590="Complete",VLOOKUP($B590,'2C.Report TOS PostCall'!$B$2:$U$842,9,FALSE)," ")</f>
        <v xml:space="preserve"> </v>
      </c>
      <c r="Z590" s="140" t="str">
        <f>IF($N590="Complete",VLOOKUP($B590,'2C.Report TOS PostCall'!$B$2:$U$842,11,FALSE)," ")</f>
        <v xml:space="preserve"> </v>
      </c>
      <c r="AA590" s="140" t="str">
        <f>IF($N590="Complete",VLOOKUP($B590,'2C.Report TOS PostCall'!$B$2:$U$842,12,FALSE)," ")</f>
        <v xml:space="preserve"> </v>
      </c>
      <c r="AB590" s="140" t="str">
        <f>IF($N590="Complete",VLOOKUP($B590,'2C.Report TOS PostCall'!$B$2:$U$842,13,FALSE)," ")</f>
        <v xml:space="preserve"> </v>
      </c>
      <c r="AC590" s="140" t="str">
        <f>IF($N590="Complete",VLOOKUP($B590,'2C.Report TOS PostCall'!$B$2:$U$842,14,FALSE)," ")</f>
        <v xml:space="preserve"> </v>
      </c>
      <c r="AD590" s="140" t="str">
        <f>IF($N590="Complete",VLOOKUP($B590,'2C.Report TOS PostCall'!$B$2:$U$842,16,FALSE)," ")</f>
        <v xml:space="preserve"> </v>
      </c>
      <c r="AE590" s="140" t="str">
        <f>IF($N590="Complete",VLOOKUP($B590,'2C.Report TOS PostCall'!$B$2:$U$842,15,FALSE)," ")</f>
        <v xml:space="preserve"> </v>
      </c>
      <c r="AF590" s="140" t="str">
        <f>IF($N590="Complete",VLOOKUP($B590,'2C.Report TOS PostCall'!$B$2:$U$842,17,FALSE)," ")</f>
        <v xml:space="preserve"> </v>
      </c>
    </row>
    <row r="591" spans="1:32">
      <c r="A591" s="18">
        <v>580</v>
      </c>
      <c r="B591" s="19"/>
      <c r="C591" s="19"/>
      <c r="D591" s="19"/>
      <c r="E591" s="22"/>
      <c r="F591" s="20"/>
      <c r="G591" s="20"/>
      <c r="H591" s="22"/>
      <c r="I591" s="20"/>
      <c r="J591" s="32"/>
      <c r="K591" s="32"/>
      <c r="L591" s="32"/>
      <c r="M591" s="22"/>
      <c r="N591" s="62"/>
      <c r="O591" s="140" t="str">
        <f>IF($N591="Complete",IF(NOT(ISBLANK(J591)),VLOOKUP(J591,'2D.Report SMS TYN'!$D$5:$J$1005,7,FALSE),""),"")</f>
        <v/>
      </c>
      <c r="P591" s="140" t="str">
        <f>IF($N591="Complete",IF(NOT(ISBLANK(K591)),VLOOKUP(K591,'2D.Report SMS TYN'!$D$5:$J$1005,7,FALSE),""),"")</f>
        <v/>
      </c>
      <c r="Q591" s="140" t="str">
        <f>IF($N591="Complete",IF(NOT(ISBLANK(L591)),VLOOKUP(L591,'2D.Report SMS TYN'!$D$5:$J$1005,7,FALSE),""),"")</f>
        <v/>
      </c>
      <c r="R591" s="140" t="str">
        <f>IF(N591="Complete",IF(COUNTIF($J$12:$J591,$J591)+COUNTIF($K$12:$K591,$J591)+COUNTIF($L$12:$L591,$J591)&gt;1,"Data Duplicate",""),"")</f>
        <v/>
      </c>
      <c r="S591" s="140" t="str">
        <f>IF($N591="Complete",VLOOKUP($B591,'2C.Report TOS PostCall'!$B$2:$U$842,2,FALSE)," ")</f>
        <v xml:space="preserve"> </v>
      </c>
      <c r="T591" s="140" t="str">
        <f>IF($N591="Complete",VLOOKUP($B591,'2C.Report TOS PostCall'!$B$2:$U$842,4,FALSE)," ")</f>
        <v xml:space="preserve"> </v>
      </c>
      <c r="U591" s="140" t="str">
        <f>IF($N591="Complete",VLOOKUP($B591,'2C.Report TOS PostCall'!$B$2:$U$842,7,FALSE)," ")</f>
        <v xml:space="preserve"> </v>
      </c>
      <c r="V591" s="140" t="str">
        <f>IF($N591="Complete",VLOOKUP($B591,'2C.Report TOS PostCall'!$B$2:$U$842,5,FALSE)," ")</f>
        <v xml:space="preserve"> </v>
      </c>
      <c r="W591" s="140" t="str">
        <f>IF($N591="Complete",VLOOKUP($B591,'2C.Report TOS PostCall'!$B$2:$U$842,6,FALSE)," ")</f>
        <v xml:space="preserve"> </v>
      </c>
      <c r="X591" s="140" t="str">
        <f>IF($N591="Complete",VLOOKUP($B591,'2C.Report TOS PostCall'!$B$2:$U$842,8,FALSE)," ")</f>
        <v xml:space="preserve"> </v>
      </c>
      <c r="Y591" s="140" t="str">
        <f>IF($N591="Complete",VLOOKUP($B591,'2C.Report TOS PostCall'!$B$2:$U$842,9,FALSE)," ")</f>
        <v xml:space="preserve"> </v>
      </c>
      <c r="Z591" s="140" t="str">
        <f>IF($N591="Complete",VLOOKUP($B591,'2C.Report TOS PostCall'!$B$2:$U$842,11,FALSE)," ")</f>
        <v xml:space="preserve"> </v>
      </c>
      <c r="AA591" s="140" t="str">
        <f>IF($N591="Complete",VLOOKUP($B591,'2C.Report TOS PostCall'!$B$2:$U$842,12,FALSE)," ")</f>
        <v xml:space="preserve"> </v>
      </c>
      <c r="AB591" s="140" t="str">
        <f>IF($N591="Complete",VLOOKUP($B591,'2C.Report TOS PostCall'!$B$2:$U$842,13,FALSE)," ")</f>
        <v xml:space="preserve"> </v>
      </c>
      <c r="AC591" s="140" t="str">
        <f>IF($N591="Complete",VLOOKUP($B591,'2C.Report TOS PostCall'!$B$2:$U$842,14,FALSE)," ")</f>
        <v xml:space="preserve"> </v>
      </c>
      <c r="AD591" s="140" t="str">
        <f>IF($N591="Complete",VLOOKUP($B591,'2C.Report TOS PostCall'!$B$2:$U$842,16,FALSE)," ")</f>
        <v xml:space="preserve"> </v>
      </c>
      <c r="AE591" s="140" t="str">
        <f>IF($N591="Complete",VLOOKUP($B591,'2C.Report TOS PostCall'!$B$2:$U$842,15,FALSE)," ")</f>
        <v xml:space="preserve"> </v>
      </c>
      <c r="AF591" s="140" t="str">
        <f>IF($N591="Complete",VLOOKUP($B591,'2C.Report TOS PostCall'!$B$2:$U$842,17,FALSE)," ")</f>
        <v xml:space="preserve"> </v>
      </c>
    </row>
    <row r="592" spans="1:32">
      <c r="A592" s="18">
        <v>581</v>
      </c>
      <c r="B592" s="19"/>
      <c r="C592" s="19"/>
      <c r="D592" s="19"/>
      <c r="E592" s="22"/>
      <c r="F592" s="20"/>
      <c r="G592" s="20"/>
      <c r="H592" s="22"/>
      <c r="I592" s="20"/>
      <c r="J592" s="32"/>
      <c r="K592" s="32"/>
      <c r="L592" s="32"/>
      <c r="M592" s="22"/>
      <c r="N592" s="62"/>
      <c r="O592" s="140" t="str">
        <f>IF($N592="Complete",IF(NOT(ISBLANK(J592)),VLOOKUP(J592,'2D.Report SMS TYN'!$D$5:$J$1005,7,FALSE),""),"")</f>
        <v/>
      </c>
      <c r="P592" s="140" t="str">
        <f>IF($N592="Complete",IF(NOT(ISBLANK(K592)),VLOOKUP(K592,'2D.Report SMS TYN'!$D$5:$J$1005,7,FALSE),""),"")</f>
        <v/>
      </c>
      <c r="Q592" s="140" t="str">
        <f>IF($N592="Complete",IF(NOT(ISBLANK(L592)),VLOOKUP(L592,'2D.Report SMS TYN'!$D$5:$J$1005,7,FALSE),""),"")</f>
        <v/>
      </c>
      <c r="R592" s="140" t="str">
        <f>IF(N592="Complete",IF(COUNTIF($J$12:$J592,$J592)+COUNTIF($K$12:$K592,$J592)+COUNTIF($L$12:$L592,$J592)&gt;1,"Data Duplicate",""),"")</f>
        <v/>
      </c>
      <c r="S592" s="140" t="str">
        <f>IF($N592="Complete",VLOOKUP($B592,'2C.Report TOS PostCall'!$B$2:$U$842,2,FALSE)," ")</f>
        <v xml:space="preserve"> </v>
      </c>
      <c r="T592" s="140" t="str">
        <f>IF($N592="Complete",VLOOKUP($B592,'2C.Report TOS PostCall'!$B$2:$U$842,4,FALSE)," ")</f>
        <v xml:space="preserve"> </v>
      </c>
      <c r="U592" s="140" t="str">
        <f>IF($N592="Complete",VLOOKUP($B592,'2C.Report TOS PostCall'!$B$2:$U$842,7,FALSE)," ")</f>
        <v xml:space="preserve"> </v>
      </c>
      <c r="V592" s="140" t="str">
        <f>IF($N592="Complete",VLOOKUP($B592,'2C.Report TOS PostCall'!$B$2:$U$842,5,FALSE)," ")</f>
        <v xml:space="preserve"> </v>
      </c>
      <c r="W592" s="140" t="str">
        <f>IF($N592="Complete",VLOOKUP($B592,'2C.Report TOS PostCall'!$B$2:$U$842,6,FALSE)," ")</f>
        <v xml:space="preserve"> </v>
      </c>
      <c r="X592" s="140" t="str">
        <f>IF($N592="Complete",VLOOKUP($B592,'2C.Report TOS PostCall'!$B$2:$U$842,8,FALSE)," ")</f>
        <v xml:space="preserve"> </v>
      </c>
      <c r="Y592" s="140" t="str">
        <f>IF($N592="Complete",VLOOKUP($B592,'2C.Report TOS PostCall'!$B$2:$U$842,9,FALSE)," ")</f>
        <v xml:space="preserve"> </v>
      </c>
      <c r="Z592" s="140" t="str">
        <f>IF($N592="Complete",VLOOKUP($B592,'2C.Report TOS PostCall'!$B$2:$U$842,11,FALSE)," ")</f>
        <v xml:space="preserve"> </v>
      </c>
      <c r="AA592" s="140" t="str">
        <f>IF($N592="Complete",VLOOKUP($B592,'2C.Report TOS PostCall'!$B$2:$U$842,12,FALSE)," ")</f>
        <v xml:space="preserve"> </v>
      </c>
      <c r="AB592" s="140" t="str">
        <f>IF($N592="Complete",VLOOKUP($B592,'2C.Report TOS PostCall'!$B$2:$U$842,13,FALSE)," ")</f>
        <v xml:space="preserve"> </v>
      </c>
      <c r="AC592" s="140" t="str">
        <f>IF($N592="Complete",VLOOKUP($B592,'2C.Report TOS PostCall'!$B$2:$U$842,14,FALSE)," ")</f>
        <v xml:space="preserve"> </v>
      </c>
      <c r="AD592" s="140" t="str">
        <f>IF($N592="Complete",VLOOKUP($B592,'2C.Report TOS PostCall'!$B$2:$U$842,16,FALSE)," ")</f>
        <v xml:space="preserve"> </v>
      </c>
      <c r="AE592" s="140" t="str">
        <f>IF($N592="Complete",VLOOKUP($B592,'2C.Report TOS PostCall'!$B$2:$U$842,15,FALSE)," ")</f>
        <v xml:space="preserve"> </v>
      </c>
      <c r="AF592" s="140" t="str">
        <f>IF($N592="Complete",VLOOKUP($B592,'2C.Report TOS PostCall'!$B$2:$U$842,17,FALSE)," ")</f>
        <v xml:space="preserve"> </v>
      </c>
    </row>
    <row r="593" spans="1:32">
      <c r="A593" s="18">
        <v>582</v>
      </c>
      <c r="B593" s="19"/>
      <c r="C593" s="19"/>
      <c r="D593" s="19"/>
      <c r="E593" s="22"/>
      <c r="F593" s="20"/>
      <c r="G593" s="20"/>
      <c r="H593" s="22"/>
      <c r="I593" s="20"/>
      <c r="J593" s="32"/>
      <c r="K593" s="32"/>
      <c r="L593" s="32"/>
      <c r="M593" s="22"/>
      <c r="N593" s="62"/>
      <c r="O593" s="140" t="str">
        <f>IF($N593="Complete",IF(NOT(ISBLANK(J593)),VLOOKUP(J593,'2D.Report SMS TYN'!$D$5:$J$1005,7,FALSE),""),"")</f>
        <v/>
      </c>
      <c r="P593" s="140" t="str">
        <f>IF($N593="Complete",IF(NOT(ISBLANK(K593)),VLOOKUP(K593,'2D.Report SMS TYN'!$D$5:$J$1005,7,FALSE),""),"")</f>
        <v/>
      </c>
      <c r="Q593" s="140" t="str">
        <f>IF($N593="Complete",IF(NOT(ISBLANK(L593)),VLOOKUP(L593,'2D.Report SMS TYN'!$D$5:$J$1005,7,FALSE),""),"")</f>
        <v/>
      </c>
      <c r="R593" s="140" t="str">
        <f>IF(N593="Complete",IF(COUNTIF($J$12:$J593,$J593)+COUNTIF($K$12:$K593,$J593)+COUNTIF($L$12:$L593,$J593)&gt;1,"Data Duplicate",""),"")</f>
        <v/>
      </c>
      <c r="S593" s="140" t="str">
        <f>IF($N593="Complete",VLOOKUP($B593,'2C.Report TOS PostCall'!$B$2:$U$842,2,FALSE)," ")</f>
        <v xml:space="preserve"> </v>
      </c>
      <c r="T593" s="140" t="str">
        <f>IF($N593="Complete",VLOOKUP($B593,'2C.Report TOS PostCall'!$B$2:$U$842,4,FALSE)," ")</f>
        <v xml:space="preserve"> </v>
      </c>
      <c r="U593" s="140" t="str">
        <f>IF($N593="Complete",VLOOKUP($B593,'2C.Report TOS PostCall'!$B$2:$U$842,7,FALSE)," ")</f>
        <v xml:space="preserve"> </v>
      </c>
      <c r="V593" s="140" t="str">
        <f>IF($N593="Complete",VLOOKUP($B593,'2C.Report TOS PostCall'!$B$2:$U$842,5,FALSE)," ")</f>
        <v xml:space="preserve"> </v>
      </c>
      <c r="W593" s="140" t="str">
        <f>IF($N593="Complete",VLOOKUP($B593,'2C.Report TOS PostCall'!$B$2:$U$842,6,FALSE)," ")</f>
        <v xml:space="preserve"> </v>
      </c>
      <c r="X593" s="140" t="str">
        <f>IF($N593="Complete",VLOOKUP($B593,'2C.Report TOS PostCall'!$B$2:$U$842,8,FALSE)," ")</f>
        <v xml:space="preserve"> </v>
      </c>
      <c r="Y593" s="140" t="str">
        <f>IF($N593="Complete",VLOOKUP($B593,'2C.Report TOS PostCall'!$B$2:$U$842,9,FALSE)," ")</f>
        <v xml:space="preserve"> </v>
      </c>
      <c r="Z593" s="140" t="str">
        <f>IF($N593="Complete",VLOOKUP($B593,'2C.Report TOS PostCall'!$B$2:$U$842,11,FALSE)," ")</f>
        <v xml:space="preserve"> </v>
      </c>
      <c r="AA593" s="140" t="str">
        <f>IF($N593="Complete",VLOOKUP($B593,'2C.Report TOS PostCall'!$B$2:$U$842,12,FALSE)," ")</f>
        <v xml:space="preserve"> </v>
      </c>
      <c r="AB593" s="140" t="str">
        <f>IF($N593="Complete",VLOOKUP($B593,'2C.Report TOS PostCall'!$B$2:$U$842,13,FALSE)," ")</f>
        <v xml:space="preserve"> </v>
      </c>
      <c r="AC593" s="140" t="str">
        <f>IF($N593="Complete",VLOOKUP($B593,'2C.Report TOS PostCall'!$B$2:$U$842,14,FALSE)," ")</f>
        <v xml:space="preserve"> </v>
      </c>
      <c r="AD593" s="140" t="str">
        <f>IF($N593="Complete",VLOOKUP($B593,'2C.Report TOS PostCall'!$B$2:$U$842,16,FALSE)," ")</f>
        <v xml:space="preserve"> </v>
      </c>
      <c r="AE593" s="140" t="str">
        <f>IF($N593="Complete",VLOOKUP($B593,'2C.Report TOS PostCall'!$B$2:$U$842,15,FALSE)," ")</f>
        <v xml:space="preserve"> </v>
      </c>
      <c r="AF593" s="140" t="str">
        <f>IF($N593="Complete",VLOOKUP($B593,'2C.Report TOS PostCall'!$B$2:$U$842,17,FALSE)," ")</f>
        <v xml:space="preserve"> </v>
      </c>
    </row>
    <row r="594" spans="1:32">
      <c r="A594" s="18">
        <v>583</v>
      </c>
      <c r="B594" s="19"/>
      <c r="C594" s="19"/>
      <c r="D594" s="19"/>
      <c r="E594" s="22"/>
      <c r="F594" s="20"/>
      <c r="G594" s="20"/>
      <c r="H594" s="22"/>
      <c r="I594" s="20"/>
      <c r="J594" s="32"/>
      <c r="K594" s="32"/>
      <c r="L594" s="32"/>
      <c r="M594" s="22"/>
      <c r="N594" s="62"/>
      <c r="O594" s="140" t="str">
        <f>IF($N594="Complete",IF(NOT(ISBLANK(J594)),VLOOKUP(J594,'2D.Report SMS TYN'!$D$5:$J$1005,7,FALSE),""),"")</f>
        <v/>
      </c>
      <c r="P594" s="140" t="str">
        <f>IF($N594="Complete",IF(NOT(ISBLANK(K594)),VLOOKUP(K594,'2D.Report SMS TYN'!$D$5:$J$1005,7,FALSE),""),"")</f>
        <v/>
      </c>
      <c r="Q594" s="140" t="str">
        <f>IF($N594="Complete",IF(NOT(ISBLANK(L594)),VLOOKUP(L594,'2D.Report SMS TYN'!$D$5:$J$1005,7,FALSE),""),"")</f>
        <v/>
      </c>
      <c r="R594" s="140" t="str">
        <f>IF(N594="Complete",IF(COUNTIF($J$12:$J594,$J594)+COUNTIF($K$12:$K594,$J594)+COUNTIF($L$12:$L594,$J594)&gt;1,"Data Duplicate",""),"")</f>
        <v/>
      </c>
      <c r="S594" s="140" t="str">
        <f>IF($N594="Complete",VLOOKUP($B594,'2C.Report TOS PostCall'!$B$2:$U$842,2,FALSE)," ")</f>
        <v xml:space="preserve"> </v>
      </c>
      <c r="T594" s="140" t="str">
        <f>IF($N594="Complete",VLOOKUP($B594,'2C.Report TOS PostCall'!$B$2:$U$842,4,FALSE)," ")</f>
        <v xml:space="preserve"> </v>
      </c>
      <c r="U594" s="140" t="str">
        <f>IF($N594="Complete",VLOOKUP($B594,'2C.Report TOS PostCall'!$B$2:$U$842,7,FALSE)," ")</f>
        <v xml:space="preserve"> </v>
      </c>
      <c r="V594" s="140" t="str">
        <f>IF($N594="Complete",VLOOKUP($B594,'2C.Report TOS PostCall'!$B$2:$U$842,5,FALSE)," ")</f>
        <v xml:space="preserve"> </v>
      </c>
      <c r="W594" s="140" t="str">
        <f>IF($N594="Complete",VLOOKUP($B594,'2C.Report TOS PostCall'!$B$2:$U$842,6,FALSE)," ")</f>
        <v xml:space="preserve"> </v>
      </c>
      <c r="X594" s="140" t="str">
        <f>IF($N594="Complete",VLOOKUP($B594,'2C.Report TOS PostCall'!$B$2:$U$842,8,FALSE)," ")</f>
        <v xml:space="preserve"> </v>
      </c>
      <c r="Y594" s="140" t="str">
        <f>IF($N594="Complete",VLOOKUP($B594,'2C.Report TOS PostCall'!$B$2:$U$842,9,FALSE)," ")</f>
        <v xml:space="preserve"> </v>
      </c>
      <c r="Z594" s="140" t="str">
        <f>IF($N594="Complete",VLOOKUP($B594,'2C.Report TOS PostCall'!$B$2:$U$842,11,FALSE)," ")</f>
        <v xml:space="preserve"> </v>
      </c>
      <c r="AA594" s="140" t="str">
        <f>IF($N594="Complete",VLOOKUP($B594,'2C.Report TOS PostCall'!$B$2:$U$842,12,FALSE)," ")</f>
        <v xml:space="preserve"> </v>
      </c>
      <c r="AB594" s="140" t="str">
        <f>IF($N594="Complete",VLOOKUP($B594,'2C.Report TOS PostCall'!$B$2:$U$842,13,FALSE)," ")</f>
        <v xml:space="preserve"> </v>
      </c>
      <c r="AC594" s="140" t="str">
        <f>IF($N594="Complete",VLOOKUP($B594,'2C.Report TOS PostCall'!$B$2:$U$842,14,FALSE)," ")</f>
        <v xml:space="preserve"> </v>
      </c>
      <c r="AD594" s="140" t="str">
        <f>IF($N594="Complete",VLOOKUP($B594,'2C.Report TOS PostCall'!$B$2:$U$842,16,FALSE)," ")</f>
        <v xml:space="preserve"> </v>
      </c>
      <c r="AE594" s="140" t="str">
        <f>IF($N594="Complete",VLOOKUP($B594,'2C.Report TOS PostCall'!$B$2:$U$842,15,FALSE)," ")</f>
        <v xml:space="preserve"> </v>
      </c>
      <c r="AF594" s="140" t="str">
        <f>IF($N594="Complete",VLOOKUP($B594,'2C.Report TOS PostCall'!$B$2:$U$842,17,FALSE)," ")</f>
        <v xml:space="preserve"> </v>
      </c>
    </row>
    <row r="595" spans="1:32">
      <c r="A595" s="18">
        <v>584</v>
      </c>
      <c r="B595" s="19"/>
      <c r="C595" s="19"/>
      <c r="D595" s="19"/>
      <c r="E595" s="22"/>
      <c r="F595" s="20"/>
      <c r="G595" s="20"/>
      <c r="H595" s="22"/>
      <c r="I595" s="20"/>
      <c r="J595" s="32"/>
      <c r="K595" s="32"/>
      <c r="L595" s="32"/>
      <c r="M595" s="22"/>
      <c r="N595" s="62"/>
      <c r="O595" s="140" t="str">
        <f>IF($N595="Complete",IF(NOT(ISBLANK(J595)),VLOOKUP(J595,'2D.Report SMS TYN'!$D$5:$J$1005,7,FALSE),""),"")</f>
        <v/>
      </c>
      <c r="P595" s="140" t="str">
        <f>IF($N595="Complete",IF(NOT(ISBLANK(K595)),VLOOKUP(K595,'2D.Report SMS TYN'!$D$5:$J$1005,7,FALSE),""),"")</f>
        <v/>
      </c>
      <c r="Q595" s="140" t="str">
        <f>IF($N595="Complete",IF(NOT(ISBLANK(L595)),VLOOKUP(L595,'2D.Report SMS TYN'!$D$5:$J$1005,7,FALSE),""),"")</f>
        <v/>
      </c>
      <c r="R595" s="140" t="str">
        <f>IF(N595="Complete",IF(COUNTIF($J$12:$J595,$J595)+COUNTIF($K$12:$K595,$J595)+COUNTIF($L$12:$L595,$J595)&gt;1,"Data Duplicate",""),"")</f>
        <v/>
      </c>
      <c r="S595" s="140" t="str">
        <f>IF($N595="Complete",VLOOKUP($B595,'2C.Report TOS PostCall'!$B$2:$U$842,2,FALSE)," ")</f>
        <v xml:space="preserve"> </v>
      </c>
      <c r="T595" s="140" t="str">
        <f>IF($N595="Complete",VLOOKUP($B595,'2C.Report TOS PostCall'!$B$2:$U$842,4,FALSE)," ")</f>
        <v xml:space="preserve"> </v>
      </c>
      <c r="U595" s="140" t="str">
        <f>IF($N595="Complete",VLOOKUP($B595,'2C.Report TOS PostCall'!$B$2:$U$842,7,FALSE)," ")</f>
        <v xml:space="preserve"> </v>
      </c>
      <c r="V595" s="140" t="str">
        <f>IF($N595="Complete",VLOOKUP($B595,'2C.Report TOS PostCall'!$B$2:$U$842,5,FALSE)," ")</f>
        <v xml:space="preserve"> </v>
      </c>
      <c r="W595" s="140" t="str">
        <f>IF($N595="Complete",VLOOKUP($B595,'2C.Report TOS PostCall'!$B$2:$U$842,6,FALSE)," ")</f>
        <v xml:space="preserve"> </v>
      </c>
      <c r="X595" s="140" t="str">
        <f>IF($N595="Complete",VLOOKUP($B595,'2C.Report TOS PostCall'!$B$2:$U$842,8,FALSE)," ")</f>
        <v xml:space="preserve"> </v>
      </c>
      <c r="Y595" s="140" t="str">
        <f>IF($N595="Complete",VLOOKUP($B595,'2C.Report TOS PostCall'!$B$2:$U$842,9,FALSE)," ")</f>
        <v xml:space="preserve"> </v>
      </c>
      <c r="Z595" s="140" t="str">
        <f>IF($N595="Complete",VLOOKUP($B595,'2C.Report TOS PostCall'!$B$2:$U$842,11,FALSE)," ")</f>
        <v xml:space="preserve"> </v>
      </c>
      <c r="AA595" s="140" t="str">
        <f>IF($N595="Complete",VLOOKUP($B595,'2C.Report TOS PostCall'!$B$2:$U$842,12,FALSE)," ")</f>
        <v xml:space="preserve"> </v>
      </c>
      <c r="AB595" s="140" t="str">
        <f>IF($N595="Complete",VLOOKUP($B595,'2C.Report TOS PostCall'!$B$2:$U$842,13,FALSE)," ")</f>
        <v xml:space="preserve"> </v>
      </c>
      <c r="AC595" s="140" t="str">
        <f>IF($N595="Complete",VLOOKUP($B595,'2C.Report TOS PostCall'!$B$2:$U$842,14,FALSE)," ")</f>
        <v xml:space="preserve"> </v>
      </c>
      <c r="AD595" s="140" t="str">
        <f>IF($N595="Complete",VLOOKUP($B595,'2C.Report TOS PostCall'!$B$2:$U$842,16,FALSE)," ")</f>
        <v xml:space="preserve"> </v>
      </c>
      <c r="AE595" s="140" t="str">
        <f>IF($N595="Complete",VLOOKUP($B595,'2C.Report TOS PostCall'!$B$2:$U$842,15,FALSE)," ")</f>
        <v xml:space="preserve"> </v>
      </c>
      <c r="AF595" s="140" t="str">
        <f>IF($N595="Complete",VLOOKUP($B595,'2C.Report TOS PostCall'!$B$2:$U$842,17,FALSE)," ")</f>
        <v xml:space="preserve"> </v>
      </c>
    </row>
    <row r="596" spans="1:32">
      <c r="A596" s="18">
        <v>585</v>
      </c>
      <c r="B596" s="19"/>
      <c r="C596" s="19"/>
      <c r="D596" s="19"/>
      <c r="E596" s="22"/>
      <c r="F596" s="20"/>
      <c r="G596" s="20"/>
      <c r="H596" s="22"/>
      <c r="I596" s="20"/>
      <c r="J596" s="32"/>
      <c r="K596" s="32"/>
      <c r="L596" s="32"/>
      <c r="M596" s="22"/>
      <c r="N596" s="62"/>
      <c r="O596" s="140" t="str">
        <f>IF($N596="Complete",IF(NOT(ISBLANK(J596)),VLOOKUP(J596,'2D.Report SMS TYN'!$D$5:$J$1005,7,FALSE),""),"")</f>
        <v/>
      </c>
      <c r="P596" s="140" t="str">
        <f>IF($N596="Complete",IF(NOT(ISBLANK(K596)),VLOOKUP(K596,'2D.Report SMS TYN'!$D$5:$J$1005,7,FALSE),""),"")</f>
        <v/>
      </c>
      <c r="Q596" s="140" t="str">
        <f>IF($N596="Complete",IF(NOT(ISBLANK(L596)),VLOOKUP(L596,'2D.Report SMS TYN'!$D$5:$J$1005,7,FALSE),""),"")</f>
        <v/>
      </c>
      <c r="R596" s="140" t="str">
        <f>IF(N596="Complete",IF(COUNTIF($J$12:$J596,$J596)+COUNTIF($K$12:$K596,$J596)+COUNTIF($L$12:$L596,$J596)&gt;1,"Data Duplicate",""),"")</f>
        <v/>
      </c>
      <c r="S596" s="140" t="str">
        <f>IF($N596="Complete",VLOOKUP($B596,'2C.Report TOS PostCall'!$B$2:$U$842,2,FALSE)," ")</f>
        <v xml:space="preserve"> </v>
      </c>
      <c r="T596" s="140" t="str">
        <f>IF($N596="Complete",VLOOKUP($B596,'2C.Report TOS PostCall'!$B$2:$U$842,4,FALSE)," ")</f>
        <v xml:space="preserve"> </v>
      </c>
      <c r="U596" s="140" t="str">
        <f>IF($N596="Complete",VLOOKUP($B596,'2C.Report TOS PostCall'!$B$2:$U$842,7,FALSE)," ")</f>
        <v xml:space="preserve"> </v>
      </c>
      <c r="V596" s="140" t="str">
        <f>IF($N596="Complete",VLOOKUP($B596,'2C.Report TOS PostCall'!$B$2:$U$842,5,FALSE)," ")</f>
        <v xml:space="preserve"> </v>
      </c>
      <c r="W596" s="140" t="str">
        <f>IF($N596="Complete",VLOOKUP($B596,'2C.Report TOS PostCall'!$B$2:$U$842,6,FALSE)," ")</f>
        <v xml:space="preserve"> </v>
      </c>
      <c r="X596" s="140" t="str">
        <f>IF($N596="Complete",VLOOKUP($B596,'2C.Report TOS PostCall'!$B$2:$U$842,8,FALSE)," ")</f>
        <v xml:space="preserve"> </v>
      </c>
      <c r="Y596" s="140" t="str">
        <f>IF($N596="Complete",VLOOKUP($B596,'2C.Report TOS PostCall'!$B$2:$U$842,9,FALSE)," ")</f>
        <v xml:space="preserve"> </v>
      </c>
      <c r="Z596" s="140" t="str">
        <f>IF($N596="Complete",VLOOKUP($B596,'2C.Report TOS PostCall'!$B$2:$U$842,11,FALSE)," ")</f>
        <v xml:space="preserve"> </v>
      </c>
      <c r="AA596" s="140" t="str">
        <f>IF($N596="Complete",VLOOKUP($B596,'2C.Report TOS PostCall'!$B$2:$U$842,12,FALSE)," ")</f>
        <v xml:space="preserve"> </v>
      </c>
      <c r="AB596" s="140" t="str">
        <f>IF($N596="Complete",VLOOKUP($B596,'2C.Report TOS PostCall'!$B$2:$U$842,13,FALSE)," ")</f>
        <v xml:space="preserve"> </v>
      </c>
      <c r="AC596" s="140" t="str">
        <f>IF($N596="Complete",VLOOKUP($B596,'2C.Report TOS PostCall'!$B$2:$U$842,14,FALSE)," ")</f>
        <v xml:space="preserve"> </v>
      </c>
      <c r="AD596" s="140" t="str">
        <f>IF($N596="Complete",VLOOKUP($B596,'2C.Report TOS PostCall'!$B$2:$U$842,16,FALSE)," ")</f>
        <v xml:space="preserve"> </v>
      </c>
      <c r="AE596" s="140" t="str">
        <f>IF($N596="Complete",VLOOKUP($B596,'2C.Report TOS PostCall'!$B$2:$U$842,15,FALSE)," ")</f>
        <v xml:space="preserve"> </v>
      </c>
      <c r="AF596" s="140" t="str">
        <f>IF($N596="Complete",VLOOKUP($B596,'2C.Report TOS PostCall'!$B$2:$U$842,17,FALSE)," ")</f>
        <v xml:space="preserve"> </v>
      </c>
    </row>
    <row r="597" spans="1:32">
      <c r="A597" s="18">
        <v>586</v>
      </c>
      <c r="B597" s="19"/>
      <c r="C597" s="19"/>
      <c r="D597" s="19"/>
      <c r="E597" s="22"/>
      <c r="F597" s="20"/>
      <c r="G597" s="20"/>
      <c r="H597" s="22"/>
      <c r="I597" s="20"/>
      <c r="J597" s="32"/>
      <c r="K597" s="32"/>
      <c r="L597" s="32"/>
      <c r="M597" s="22"/>
      <c r="N597" s="62"/>
      <c r="O597" s="140" t="str">
        <f>IF($N597="Complete",IF(NOT(ISBLANK(J597)),VLOOKUP(J597,'2D.Report SMS TYN'!$D$5:$J$1005,7,FALSE),""),"")</f>
        <v/>
      </c>
      <c r="P597" s="140" t="str">
        <f>IF($N597="Complete",IF(NOT(ISBLANK(K597)),VLOOKUP(K597,'2D.Report SMS TYN'!$D$5:$J$1005,7,FALSE),""),"")</f>
        <v/>
      </c>
      <c r="Q597" s="140" t="str">
        <f>IF($N597="Complete",IF(NOT(ISBLANK(L597)),VLOOKUP(L597,'2D.Report SMS TYN'!$D$5:$J$1005,7,FALSE),""),"")</f>
        <v/>
      </c>
      <c r="R597" s="140" t="str">
        <f>IF(N597="Complete",IF(COUNTIF($J$12:$J597,$J597)+COUNTIF($K$12:$K597,$J597)+COUNTIF($L$12:$L597,$J597)&gt;1,"Data Duplicate",""),"")</f>
        <v/>
      </c>
      <c r="S597" s="140" t="str">
        <f>IF($N597="Complete",VLOOKUP($B597,'2C.Report TOS PostCall'!$B$2:$U$842,2,FALSE)," ")</f>
        <v xml:space="preserve"> </v>
      </c>
      <c r="T597" s="140" t="str">
        <f>IF($N597="Complete",VLOOKUP($B597,'2C.Report TOS PostCall'!$B$2:$U$842,4,FALSE)," ")</f>
        <v xml:space="preserve"> </v>
      </c>
      <c r="U597" s="140" t="str">
        <f>IF($N597="Complete",VLOOKUP($B597,'2C.Report TOS PostCall'!$B$2:$U$842,7,FALSE)," ")</f>
        <v xml:space="preserve"> </v>
      </c>
      <c r="V597" s="140" t="str">
        <f>IF($N597="Complete",VLOOKUP($B597,'2C.Report TOS PostCall'!$B$2:$U$842,5,FALSE)," ")</f>
        <v xml:space="preserve"> </v>
      </c>
      <c r="W597" s="140" t="str">
        <f>IF($N597="Complete",VLOOKUP($B597,'2C.Report TOS PostCall'!$B$2:$U$842,6,FALSE)," ")</f>
        <v xml:space="preserve"> </v>
      </c>
      <c r="X597" s="140" t="str">
        <f>IF($N597="Complete",VLOOKUP($B597,'2C.Report TOS PostCall'!$B$2:$U$842,8,FALSE)," ")</f>
        <v xml:space="preserve"> </v>
      </c>
      <c r="Y597" s="140" t="str">
        <f>IF($N597="Complete",VLOOKUP($B597,'2C.Report TOS PostCall'!$B$2:$U$842,9,FALSE)," ")</f>
        <v xml:space="preserve"> </v>
      </c>
      <c r="Z597" s="140" t="str">
        <f>IF($N597="Complete",VLOOKUP($B597,'2C.Report TOS PostCall'!$B$2:$U$842,11,FALSE)," ")</f>
        <v xml:space="preserve"> </v>
      </c>
      <c r="AA597" s="140" t="str">
        <f>IF($N597="Complete",VLOOKUP($B597,'2C.Report TOS PostCall'!$B$2:$U$842,12,FALSE)," ")</f>
        <v xml:space="preserve"> </v>
      </c>
      <c r="AB597" s="140" t="str">
        <f>IF($N597="Complete",VLOOKUP($B597,'2C.Report TOS PostCall'!$B$2:$U$842,13,FALSE)," ")</f>
        <v xml:space="preserve"> </v>
      </c>
      <c r="AC597" s="140" t="str">
        <f>IF($N597="Complete",VLOOKUP($B597,'2C.Report TOS PostCall'!$B$2:$U$842,14,FALSE)," ")</f>
        <v xml:space="preserve"> </v>
      </c>
      <c r="AD597" s="140" t="str">
        <f>IF($N597="Complete",VLOOKUP($B597,'2C.Report TOS PostCall'!$B$2:$U$842,16,FALSE)," ")</f>
        <v xml:space="preserve"> </v>
      </c>
      <c r="AE597" s="140" t="str">
        <f>IF($N597="Complete",VLOOKUP($B597,'2C.Report TOS PostCall'!$B$2:$U$842,15,FALSE)," ")</f>
        <v xml:space="preserve"> </v>
      </c>
      <c r="AF597" s="140" t="str">
        <f>IF($N597="Complete",VLOOKUP($B597,'2C.Report TOS PostCall'!$B$2:$U$842,17,FALSE)," ")</f>
        <v xml:space="preserve"> </v>
      </c>
    </row>
    <row r="598" spans="1:32">
      <c r="A598" s="18">
        <v>587</v>
      </c>
      <c r="B598" s="19"/>
      <c r="C598" s="19"/>
      <c r="D598" s="19"/>
      <c r="E598" s="22"/>
      <c r="F598" s="20"/>
      <c r="G598" s="20"/>
      <c r="H598" s="22"/>
      <c r="I598" s="20"/>
      <c r="J598" s="32"/>
      <c r="K598" s="32"/>
      <c r="L598" s="32"/>
      <c r="M598" s="22"/>
      <c r="N598" s="62"/>
      <c r="O598" s="140" t="str">
        <f>IF($N598="Complete",IF(NOT(ISBLANK(J598)),VLOOKUP(J598,'2D.Report SMS TYN'!$D$5:$J$1005,7,FALSE),""),"")</f>
        <v/>
      </c>
      <c r="P598" s="140" t="str">
        <f>IF($N598="Complete",IF(NOT(ISBLANK(K598)),VLOOKUP(K598,'2D.Report SMS TYN'!$D$5:$J$1005,7,FALSE),""),"")</f>
        <v/>
      </c>
      <c r="Q598" s="140" t="str">
        <f>IF($N598="Complete",IF(NOT(ISBLANK(L598)),VLOOKUP(L598,'2D.Report SMS TYN'!$D$5:$J$1005,7,FALSE),""),"")</f>
        <v/>
      </c>
      <c r="R598" s="140" t="str">
        <f>IF(N598="Complete",IF(COUNTIF($J$12:$J598,$J598)+COUNTIF($K$12:$K598,$J598)+COUNTIF($L$12:$L598,$J598)&gt;1,"Data Duplicate",""),"")</f>
        <v/>
      </c>
      <c r="S598" s="140" t="str">
        <f>IF($N598="Complete",VLOOKUP($B598,'2C.Report TOS PostCall'!$B$2:$U$842,2,FALSE)," ")</f>
        <v xml:space="preserve"> </v>
      </c>
      <c r="T598" s="140" t="str">
        <f>IF($N598="Complete",VLOOKUP($B598,'2C.Report TOS PostCall'!$B$2:$U$842,4,FALSE)," ")</f>
        <v xml:space="preserve"> </v>
      </c>
      <c r="U598" s="140" t="str">
        <f>IF($N598="Complete",VLOOKUP($B598,'2C.Report TOS PostCall'!$B$2:$U$842,7,FALSE)," ")</f>
        <v xml:space="preserve"> </v>
      </c>
      <c r="V598" s="140" t="str">
        <f>IF($N598="Complete",VLOOKUP($B598,'2C.Report TOS PostCall'!$B$2:$U$842,5,FALSE)," ")</f>
        <v xml:space="preserve"> </v>
      </c>
      <c r="W598" s="140" t="str">
        <f>IF($N598="Complete",VLOOKUP($B598,'2C.Report TOS PostCall'!$B$2:$U$842,6,FALSE)," ")</f>
        <v xml:space="preserve"> </v>
      </c>
      <c r="X598" s="140" t="str">
        <f>IF($N598="Complete",VLOOKUP($B598,'2C.Report TOS PostCall'!$B$2:$U$842,8,FALSE)," ")</f>
        <v xml:space="preserve"> </v>
      </c>
      <c r="Y598" s="140" t="str">
        <f>IF($N598="Complete",VLOOKUP($B598,'2C.Report TOS PostCall'!$B$2:$U$842,9,FALSE)," ")</f>
        <v xml:space="preserve"> </v>
      </c>
      <c r="Z598" s="140" t="str">
        <f>IF($N598="Complete",VLOOKUP($B598,'2C.Report TOS PostCall'!$B$2:$U$842,11,FALSE)," ")</f>
        <v xml:space="preserve"> </v>
      </c>
      <c r="AA598" s="140" t="str">
        <f>IF($N598="Complete",VLOOKUP($B598,'2C.Report TOS PostCall'!$B$2:$U$842,12,FALSE)," ")</f>
        <v xml:space="preserve"> </v>
      </c>
      <c r="AB598" s="140" t="str">
        <f>IF($N598="Complete",VLOOKUP($B598,'2C.Report TOS PostCall'!$B$2:$U$842,13,FALSE)," ")</f>
        <v xml:space="preserve"> </v>
      </c>
      <c r="AC598" s="140" t="str">
        <f>IF($N598="Complete",VLOOKUP($B598,'2C.Report TOS PostCall'!$B$2:$U$842,14,FALSE)," ")</f>
        <v xml:space="preserve"> </v>
      </c>
      <c r="AD598" s="140" t="str">
        <f>IF($N598="Complete",VLOOKUP($B598,'2C.Report TOS PostCall'!$B$2:$U$842,16,FALSE)," ")</f>
        <v xml:space="preserve"> </v>
      </c>
      <c r="AE598" s="140" t="str">
        <f>IF($N598="Complete",VLOOKUP($B598,'2C.Report TOS PostCall'!$B$2:$U$842,15,FALSE)," ")</f>
        <v xml:space="preserve"> </v>
      </c>
      <c r="AF598" s="140" t="str">
        <f>IF($N598="Complete",VLOOKUP($B598,'2C.Report TOS PostCall'!$B$2:$U$842,17,FALSE)," ")</f>
        <v xml:space="preserve"> </v>
      </c>
    </row>
    <row r="599" spans="1:32">
      <c r="A599" s="18">
        <v>588</v>
      </c>
      <c r="B599" s="19"/>
      <c r="C599" s="19"/>
      <c r="D599" s="19"/>
      <c r="E599" s="22"/>
      <c r="F599" s="20"/>
      <c r="G599" s="20"/>
      <c r="H599" s="22"/>
      <c r="I599" s="20"/>
      <c r="J599" s="32"/>
      <c r="K599" s="32"/>
      <c r="L599" s="32"/>
      <c r="M599" s="22"/>
      <c r="N599" s="62"/>
      <c r="O599" s="140" t="str">
        <f>IF($N599="Complete",IF(NOT(ISBLANK(J599)),VLOOKUP(J599,'2D.Report SMS TYN'!$D$5:$J$1005,7,FALSE),""),"")</f>
        <v/>
      </c>
      <c r="P599" s="140" t="str">
        <f>IF($N599="Complete",IF(NOT(ISBLANK(K599)),VLOOKUP(K599,'2D.Report SMS TYN'!$D$5:$J$1005,7,FALSE),""),"")</f>
        <v/>
      </c>
      <c r="Q599" s="140" t="str">
        <f>IF($N599="Complete",IF(NOT(ISBLANK(L599)),VLOOKUP(L599,'2D.Report SMS TYN'!$D$5:$J$1005,7,FALSE),""),"")</f>
        <v/>
      </c>
      <c r="R599" s="140" t="str">
        <f>IF(N599="Complete",IF(COUNTIF($J$12:$J599,$J599)+COUNTIF($K$12:$K599,$J599)+COUNTIF($L$12:$L599,$J599)&gt;1,"Data Duplicate",""),"")</f>
        <v/>
      </c>
      <c r="S599" s="140" t="str">
        <f>IF($N599="Complete",VLOOKUP($B599,'2C.Report TOS PostCall'!$B$2:$U$842,2,FALSE)," ")</f>
        <v xml:space="preserve"> </v>
      </c>
      <c r="T599" s="140" t="str">
        <f>IF($N599="Complete",VLOOKUP($B599,'2C.Report TOS PostCall'!$B$2:$U$842,4,FALSE)," ")</f>
        <v xml:space="preserve"> </v>
      </c>
      <c r="U599" s="140" t="str">
        <f>IF($N599="Complete",VLOOKUP($B599,'2C.Report TOS PostCall'!$B$2:$U$842,7,FALSE)," ")</f>
        <v xml:space="preserve"> </v>
      </c>
      <c r="V599" s="140" t="str">
        <f>IF($N599="Complete",VLOOKUP($B599,'2C.Report TOS PostCall'!$B$2:$U$842,5,FALSE)," ")</f>
        <v xml:space="preserve"> </v>
      </c>
      <c r="W599" s="140" t="str">
        <f>IF($N599="Complete",VLOOKUP($B599,'2C.Report TOS PostCall'!$B$2:$U$842,6,FALSE)," ")</f>
        <v xml:space="preserve"> </v>
      </c>
      <c r="X599" s="140" t="str">
        <f>IF($N599="Complete",VLOOKUP($B599,'2C.Report TOS PostCall'!$B$2:$U$842,8,FALSE)," ")</f>
        <v xml:space="preserve"> </v>
      </c>
      <c r="Y599" s="140" t="str">
        <f>IF($N599="Complete",VLOOKUP($B599,'2C.Report TOS PostCall'!$B$2:$U$842,9,FALSE)," ")</f>
        <v xml:space="preserve"> </v>
      </c>
      <c r="Z599" s="140" t="str">
        <f>IF($N599="Complete",VLOOKUP($B599,'2C.Report TOS PostCall'!$B$2:$U$842,11,FALSE)," ")</f>
        <v xml:space="preserve"> </v>
      </c>
      <c r="AA599" s="140" t="str">
        <f>IF($N599="Complete",VLOOKUP($B599,'2C.Report TOS PostCall'!$B$2:$U$842,12,FALSE)," ")</f>
        <v xml:space="preserve"> </v>
      </c>
      <c r="AB599" s="140" t="str">
        <f>IF($N599="Complete",VLOOKUP($B599,'2C.Report TOS PostCall'!$B$2:$U$842,13,FALSE)," ")</f>
        <v xml:space="preserve"> </v>
      </c>
      <c r="AC599" s="140" t="str">
        <f>IF($N599="Complete",VLOOKUP($B599,'2C.Report TOS PostCall'!$B$2:$U$842,14,FALSE)," ")</f>
        <v xml:space="preserve"> </v>
      </c>
      <c r="AD599" s="140" t="str">
        <f>IF($N599="Complete",VLOOKUP($B599,'2C.Report TOS PostCall'!$B$2:$U$842,16,FALSE)," ")</f>
        <v xml:space="preserve"> </v>
      </c>
      <c r="AE599" s="140" t="str">
        <f>IF($N599="Complete",VLOOKUP($B599,'2C.Report TOS PostCall'!$B$2:$U$842,15,FALSE)," ")</f>
        <v xml:space="preserve"> </v>
      </c>
      <c r="AF599" s="140" t="str">
        <f>IF($N599="Complete",VLOOKUP($B599,'2C.Report TOS PostCall'!$B$2:$U$842,17,FALSE)," ")</f>
        <v xml:space="preserve"> </v>
      </c>
    </row>
    <row r="600" spans="1:32">
      <c r="A600" s="18">
        <v>589</v>
      </c>
      <c r="B600" s="19"/>
      <c r="C600" s="19"/>
      <c r="D600" s="19"/>
      <c r="E600" s="22"/>
      <c r="F600" s="20"/>
      <c r="G600" s="20"/>
      <c r="H600" s="22"/>
      <c r="I600" s="20"/>
      <c r="J600" s="32"/>
      <c r="K600" s="32"/>
      <c r="L600" s="32"/>
      <c r="M600" s="22"/>
      <c r="N600" s="62"/>
      <c r="O600" s="140" t="str">
        <f>IF($N600="Complete",IF(NOT(ISBLANK(J600)),VLOOKUP(J600,'2D.Report SMS TYN'!$D$5:$J$1005,7,FALSE),""),"")</f>
        <v/>
      </c>
      <c r="P600" s="140" t="str">
        <f>IF($N600="Complete",IF(NOT(ISBLANK(K600)),VLOOKUP(K600,'2D.Report SMS TYN'!$D$5:$J$1005,7,FALSE),""),"")</f>
        <v/>
      </c>
      <c r="Q600" s="140" t="str">
        <f>IF($N600="Complete",IF(NOT(ISBLANK(L600)),VLOOKUP(L600,'2D.Report SMS TYN'!$D$5:$J$1005,7,FALSE),""),"")</f>
        <v/>
      </c>
      <c r="R600" s="140" t="str">
        <f>IF(N600="Complete",IF(COUNTIF($J$12:$J600,$J600)+COUNTIF($K$12:$K600,$J600)+COUNTIF($L$12:$L600,$J600)&gt;1,"Data Duplicate",""),"")</f>
        <v/>
      </c>
      <c r="S600" s="140" t="str">
        <f>IF($N600="Complete",VLOOKUP($B600,'2C.Report TOS PostCall'!$B$2:$U$842,2,FALSE)," ")</f>
        <v xml:space="preserve"> </v>
      </c>
      <c r="T600" s="140" t="str">
        <f>IF($N600="Complete",VLOOKUP($B600,'2C.Report TOS PostCall'!$B$2:$U$842,4,FALSE)," ")</f>
        <v xml:space="preserve"> </v>
      </c>
      <c r="U600" s="140" t="str">
        <f>IF($N600="Complete",VLOOKUP($B600,'2C.Report TOS PostCall'!$B$2:$U$842,7,FALSE)," ")</f>
        <v xml:space="preserve"> </v>
      </c>
      <c r="V600" s="140" t="str">
        <f>IF($N600="Complete",VLOOKUP($B600,'2C.Report TOS PostCall'!$B$2:$U$842,5,FALSE)," ")</f>
        <v xml:space="preserve"> </v>
      </c>
      <c r="W600" s="140" t="str">
        <f>IF($N600="Complete",VLOOKUP($B600,'2C.Report TOS PostCall'!$B$2:$U$842,6,FALSE)," ")</f>
        <v xml:space="preserve"> </v>
      </c>
      <c r="X600" s="140" t="str">
        <f>IF($N600="Complete",VLOOKUP($B600,'2C.Report TOS PostCall'!$B$2:$U$842,8,FALSE)," ")</f>
        <v xml:space="preserve"> </v>
      </c>
      <c r="Y600" s="140" t="str">
        <f>IF($N600="Complete",VLOOKUP($B600,'2C.Report TOS PostCall'!$B$2:$U$842,9,FALSE)," ")</f>
        <v xml:space="preserve"> </v>
      </c>
      <c r="Z600" s="140" t="str">
        <f>IF($N600="Complete",VLOOKUP($B600,'2C.Report TOS PostCall'!$B$2:$U$842,11,FALSE)," ")</f>
        <v xml:space="preserve"> </v>
      </c>
      <c r="AA600" s="140" t="str">
        <f>IF($N600="Complete",VLOOKUP($B600,'2C.Report TOS PostCall'!$B$2:$U$842,12,FALSE)," ")</f>
        <v xml:space="preserve"> </v>
      </c>
      <c r="AB600" s="140" t="str">
        <f>IF($N600="Complete",VLOOKUP($B600,'2C.Report TOS PostCall'!$B$2:$U$842,13,FALSE)," ")</f>
        <v xml:space="preserve"> </v>
      </c>
      <c r="AC600" s="140" t="str">
        <f>IF($N600="Complete",VLOOKUP($B600,'2C.Report TOS PostCall'!$B$2:$U$842,14,FALSE)," ")</f>
        <v xml:space="preserve"> </v>
      </c>
      <c r="AD600" s="140" t="str">
        <f>IF($N600="Complete",VLOOKUP($B600,'2C.Report TOS PostCall'!$B$2:$U$842,16,FALSE)," ")</f>
        <v xml:space="preserve"> </v>
      </c>
      <c r="AE600" s="140" t="str">
        <f>IF($N600="Complete",VLOOKUP($B600,'2C.Report TOS PostCall'!$B$2:$U$842,15,FALSE)," ")</f>
        <v xml:space="preserve"> </v>
      </c>
      <c r="AF600" s="140" t="str">
        <f>IF($N600="Complete",VLOOKUP($B600,'2C.Report TOS PostCall'!$B$2:$U$842,17,FALSE)," ")</f>
        <v xml:space="preserve"> </v>
      </c>
    </row>
    <row r="601" spans="1:32">
      <c r="A601" s="18">
        <v>590</v>
      </c>
      <c r="B601" s="19"/>
      <c r="C601" s="19"/>
      <c r="D601" s="19"/>
      <c r="E601" s="22"/>
      <c r="F601" s="20"/>
      <c r="G601" s="20"/>
      <c r="H601" s="22"/>
      <c r="I601" s="20"/>
      <c r="J601" s="32"/>
      <c r="K601" s="32"/>
      <c r="L601" s="32"/>
      <c r="M601" s="22"/>
      <c r="N601" s="62"/>
      <c r="O601" s="140" t="str">
        <f>IF($N601="Complete",IF(NOT(ISBLANK(J601)),VLOOKUP(J601,'2D.Report SMS TYN'!$D$5:$J$1005,7,FALSE),""),"")</f>
        <v/>
      </c>
      <c r="P601" s="140" t="str">
        <f>IF($N601="Complete",IF(NOT(ISBLANK(K601)),VLOOKUP(K601,'2D.Report SMS TYN'!$D$5:$J$1005,7,FALSE),""),"")</f>
        <v/>
      </c>
      <c r="Q601" s="140" t="str">
        <f>IF($N601="Complete",IF(NOT(ISBLANK(L601)),VLOOKUP(L601,'2D.Report SMS TYN'!$D$5:$J$1005,7,FALSE),""),"")</f>
        <v/>
      </c>
      <c r="R601" s="140" t="str">
        <f>IF(N601="Complete",IF(COUNTIF($J$12:$J601,$J601)+COUNTIF($K$12:$K601,$J601)+COUNTIF($L$12:$L601,$J601)&gt;1,"Data Duplicate",""),"")</f>
        <v/>
      </c>
      <c r="S601" s="140" t="str">
        <f>IF($N601="Complete",VLOOKUP($B601,'2C.Report TOS PostCall'!$B$2:$U$842,2,FALSE)," ")</f>
        <v xml:space="preserve"> </v>
      </c>
      <c r="T601" s="140" t="str">
        <f>IF($N601="Complete",VLOOKUP($B601,'2C.Report TOS PostCall'!$B$2:$U$842,4,FALSE)," ")</f>
        <v xml:space="preserve"> </v>
      </c>
      <c r="U601" s="140" t="str">
        <f>IF($N601="Complete",VLOOKUP($B601,'2C.Report TOS PostCall'!$B$2:$U$842,7,FALSE)," ")</f>
        <v xml:space="preserve"> </v>
      </c>
      <c r="V601" s="140" t="str">
        <f>IF($N601="Complete",VLOOKUP($B601,'2C.Report TOS PostCall'!$B$2:$U$842,5,FALSE)," ")</f>
        <v xml:space="preserve"> </v>
      </c>
      <c r="W601" s="140" t="str">
        <f>IF($N601="Complete",VLOOKUP($B601,'2C.Report TOS PostCall'!$B$2:$U$842,6,FALSE)," ")</f>
        <v xml:space="preserve"> </v>
      </c>
      <c r="X601" s="140" t="str">
        <f>IF($N601="Complete",VLOOKUP($B601,'2C.Report TOS PostCall'!$B$2:$U$842,8,FALSE)," ")</f>
        <v xml:space="preserve"> </v>
      </c>
      <c r="Y601" s="140" t="str">
        <f>IF($N601="Complete",VLOOKUP($B601,'2C.Report TOS PostCall'!$B$2:$U$842,9,FALSE)," ")</f>
        <v xml:space="preserve"> </v>
      </c>
      <c r="Z601" s="140" t="str">
        <f>IF($N601="Complete",VLOOKUP($B601,'2C.Report TOS PostCall'!$B$2:$U$842,11,FALSE)," ")</f>
        <v xml:space="preserve"> </v>
      </c>
      <c r="AA601" s="140" t="str">
        <f>IF($N601="Complete",VLOOKUP($B601,'2C.Report TOS PostCall'!$B$2:$U$842,12,FALSE)," ")</f>
        <v xml:space="preserve"> </v>
      </c>
      <c r="AB601" s="140" t="str">
        <f>IF($N601="Complete",VLOOKUP($B601,'2C.Report TOS PostCall'!$B$2:$U$842,13,FALSE)," ")</f>
        <v xml:space="preserve"> </v>
      </c>
      <c r="AC601" s="140" t="str">
        <f>IF($N601="Complete",VLOOKUP($B601,'2C.Report TOS PostCall'!$B$2:$U$842,14,FALSE)," ")</f>
        <v xml:space="preserve"> </v>
      </c>
      <c r="AD601" s="140" t="str">
        <f>IF($N601="Complete",VLOOKUP($B601,'2C.Report TOS PostCall'!$B$2:$U$842,16,FALSE)," ")</f>
        <v xml:space="preserve"> </v>
      </c>
      <c r="AE601" s="140" t="str">
        <f>IF($N601="Complete",VLOOKUP($B601,'2C.Report TOS PostCall'!$B$2:$U$842,15,FALSE)," ")</f>
        <v xml:space="preserve"> </v>
      </c>
      <c r="AF601" s="140" t="str">
        <f>IF($N601="Complete",VLOOKUP($B601,'2C.Report TOS PostCall'!$B$2:$U$842,17,FALSE)," ")</f>
        <v xml:space="preserve"> </v>
      </c>
    </row>
    <row r="602" spans="1:32">
      <c r="A602" s="18">
        <v>591</v>
      </c>
      <c r="B602" s="19"/>
      <c r="C602" s="19"/>
      <c r="D602" s="19"/>
      <c r="E602" s="22"/>
      <c r="F602" s="20"/>
      <c r="G602" s="20"/>
      <c r="H602" s="22"/>
      <c r="I602" s="20"/>
      <c r="J602" s="32"/>
      <c r="K602" s="32"/>
      <c r="L602" s="32"/>
      <c r="M602" s="22"/>
      <c r="N602" s="62"/>
      <c r="O602" s="140" t="str">
        <f>IF($N602="Complete",IF(NOT(ISBLANK(J602)),VLOOKUP(J602,'2D.Report SMS TYN'!$D$5:$J$1005,7,FALSE),""),"")</f>
        <v/>
      </c>
      <c r="P602" s="140" t="str">
        <f>IF($N602="Complete",IF(NOT(ISBLANK(K602)),VLOOKUP(K602,'2D.Report SMS TYN'!$D$5:$J$1005,7,FALSE),""),"")</f>
        <v/>
      </c>
      <c r="Q602" s="140" t="str">
        <f>IF($N602="Complete",IF(NOT(ISBLANK(L602)),VLOOKUP(L602,'2D.Report SMS TYN'!$D$5:$J$1005,7,FALSE),""),"")</f>
        <v/>
      </c>
      <c r="R602" s="140" t="str">
        <f>IF(N602="Complete",IF(COUNTIF($J$12:$J602,$J602)+COUNTIF($K$12:$K602,$J602)+COUNTIF($L$12:$L602,$J602)&gt;1,"Data Duplicate",""),"")</f>
        <v/>
      </c>
      <c r="S602" s="140" t="str">
        <f>IF($N602="Complete",VLOOKUP($B602,'2C.Report TOS PostCall'!$B$2:$U$842,2,FALSE)," ")</f>
        <v xml:space="preserve"> </v>
      </c>
      <c r="T602" s="140" t="str">
        <f>IF($N602="Complete",VLOOKUP($B602,'2C.Report TOS PostCall'!$B$2:$U$842,4,FALSE)," ")</f>
        <v xml:space="preserve"> </v>
      </c>
      <c r="U602" s="140" t="str">
        <f>IF($N602="Complete",VLOOKUP($B602,'2C.Report TOS PostCall'!$B$2:$U$842,7,FALSE)," ")</f>
        <v xml:space="preserve"> </v>
      </c>
      <c r="V602" s="140" t="str">
        <f>IF($N602="Complete",VLOOKUP($B602,'2C.Report TOS PostCall'!$B$2:$U$842,5,FALSE)," ")</f>
        <v xml:space="preserve"> </v>
      </c>
      <c r="W602" s="140" t="str">
        <f>IF($N602="Complete",VLOOKUP($B602,'2C.Report TOS PostCall'!$B$2:$U$842,6,FALSE)," ")</f>
        <v xml:space="preserve"> </v>
      </c>
      <c r="X602" s="140" t="str">
        <f>IF($N602="Complete",VLOOKUP($B602,'2C.Report TOS PostCall'!$B$2:$U$842,8,FALSE)," ")</f>
        <v xml:space="preserve"> </v>
      </c>
      <c r="Y602" s="140" t="str">
        <f>IF($N602="Complete",VLOOKUP($B602,'2C.Report TOS PostCall'!$B$2:$U$842,9,FALSE)," ")</f>
        <v xml:space="preserve"> </v>
      </c>
      <c r="Z602" s="140" t="str">
        <f>IF($N602="Complete",VLOOKUP($B602,'2C.Report TOS PostCall'!$B$2:$U$842,11,FALSE)," ")</f>
        <v xml:space="preserve"> </v>
      </c>
      <c r="AA602" s="140" t="str">
        <f>IF($N602="Complete",VLOOKUP($B602,'2C.Report TOS PostCall'!$B$2:$U$842,12,FALSE)," ")</f>
        <v xml:space="preserve"> </v>
      </c>
      <c r="AB602" s="140" t="str">
        <f>IF($N602="Complete",VLOOKUP($B602,'2C.Report TOS PostCall'!$B$2:$U$842,13,FALSE)," ")</f>
        <v xml:space="preserve"> </v>
      </c>
      <c r="AC602" s="140" t="str">
        <f>IF($N602="Complete",VLOOKUP($B602,'2C.Report TOS PostCall'!$B$2:$U$842,14,FALSE)," ")</f>
        <v xml:space="preserve"> </v>
      </c>
      <c r="AD602" s="140" t="str">
        <f>IF($N602="Complete",VLOOKUP($B602,'2C.Report TOS PostCall'!$B$2:$U$842,16,FALSE)," ")</f>
        <v xml:space="preserve"> </v>
      </c>
      <c r="AE602" s="140" t="str">
        <f>IF($N602="Complete",VLOOKUP($B602,'2C.Report TOS PostCall'!$B$2:$U$842,15,FALSE)," ")</f>
        <v xml:space="preserve"> </v>
      </c>
      <c r="AF602" s="140" t="str">
        <f>IF($N602="Complete",VLOOKUP($B602,'2C.Report TOS PostCall'!$B$2:$U$842,17,FALSE)," ")</f>
        <v xml:space="preserve"> </v>
      </c>
    </row>
    <row r="603" spans="1:32">
      <c r="A603" s="18">
        <v>592</v>
      </c>
      <c r="B603" s="19"/>
      <c r="C603" s="19"/>
      <c r="D603" s="19"/>
      <c r="E603" s="22"/>
      <c r="F603" s="20"/>
      <c r="G603" s="20"/>
      <c r="H603" s="22"/>
      <c r="I603" s="20"/>
      <c r="J603" s="32"/>
      <c r="K603" s="32"/>
      <c r="L603" s="32"/>
      <c r="M603" s="22"/>
      <c r="N603" s="62"/>
      <c r="O603" s="140" t="str">
        <f>IF($N603="Complete",IF(NOT(ISBLANK(J603)),VLOOKUP(J603,'2D.Report SMS TYN'!$D$5:$J$1005,7,FALSE),""),"")</f>
        <v/>
      </c>
      <c r="P603" s="140" t="str">
        <f>IF($N603="Complete",IF(NOT(ISBLANK(K603)),VLOOKUP(K603,'2D.Report SMS TYN'!$D$5:$J$1005,7,FALSE),""),"")</f>
        <v/>
      </c>
      <c r="Q603" s="140" t="str">
        <f>IF($N603="Complete",IF(NOT(ISBLANK(L603)),VLOOKUP(L603,'2D.Report SMS TYN'!$D$5:$J$1005,7,FALSE),""),"")</f>
        <v/>
      </c>
      <c r="R603" s="140" t="str">
        <f>IF(N603="Complete",IF(COUNTIF($J$12:$J603,$J603)+COUNTIF($K$12:$K603,$J603)+COUNTIF($L$12:$L603,$J603)&gt;1,"Data Duplicate",""),"")</f>
        <v/>
      </c>
      <c r="S603" s="140" t="str">
        <f>IF($N603="Complete",VLOOKUP($B603,'2C.Report TOS PostCall'!$B$2:$U$842,2,FALSE)," ")</f>
        <v xml:space="preserve"> </v>
      </c>
      <c r="T603" s="140" t="str">
        <f>IF($N603="Complete",VLOOKUP($B603,'2C.Report TOS PostCall'!$B$2:$U$842,4,FALSE)," ")</f>
        <v xml:space="preserve"> </v>
      </c>
      <c r="U603" s="140" t="str">
        <f>IF($N603="Complete",VLOOKUP($B603,'2C.Report TOS PostCall'!$B$2:$U$842,7,FALSE)," ")</f>
        <v xml:space="preserve"> </v>
      </c>
      <c r="V603" s="140" t="str">
        <f>IF($N603="Complete",VLOOKUP($B603,'2C.Report TOS PostCall'!$B$2:$U$842,5,FALSE)," ")</f>
        <v xml:space="preserve"> </v>
      </c>
      <c r="W603" s="140" t="str">
        <f>IF($N603="Complete",VLOOKUP($B603,'2C.Report TOS PostCall'!$B$2:$U$842,6,FALSE)," ")</f>
        <v xml:space="preserve"> </v>
      </c>
      <c r="X603" s="140" t="str">
        <f>IF($N603="Complete",VLOOKUP($B603,'2C.Report TOS PostCall'!$B$2:$U$842,8,FALSE)," ")</f>
        <v xml:space="preserve"> </v>
      </c>
      <c r="Y603" s="140" t="str">
        <f>IF($N603="Complete",VLOOKUP($B603,'2C.Report TOS PostCall'!$B$2:$U$842,9,FALSE)," ")</f>
        <v xml:space="preserve"> </v>
      </c>
      <c r="Z603" s="140" t="str">
        <f>IF($N603="Complete",VLOOKUP($B603,'2C.Report TOS PostCall'!$B$2:$U$842,11,FALSE)," ")</f>
        <v xml:space="preserve"> </v>
      </c>
      <c r="AA603" s="140" t="str">
        <f>IF($N603="Complete",VLOOKUP($B603,'2C.Report TOS PostCall'!$B$2:$U$842,12,FALSE)," ")</f>
        <v xml:space="preserve"> </v>
      </c>
      <c r="AB603" s="140" t="str">
        <f>IF($N603="Complete",VLOOKUP($B603,'2C.Report TOS PostCall'!$B$2:$U$842,13,FALSE)," ")</f>
        <v xml:space="preserve"> </v>
      </c>
      <c r="AC603" s="140" t="str">
        <f>IF($N603="Complete",VLOOKUP($B603,'2C.Report TOS PostCall'!$B$2:$U$842,14,FALSE)," ")</f>
        <v xml:space="preserve"> </v>
      </c>
      <c r="AD603" s="140" t="str">
        <f>IF($N603="Complete",VLOOKUP($B603,'2C.Report TOS PostCall'!$B$2:$U$842,16,FALSE)," ")</f>
        <v xml:space="preserve"> </v>
      </c>
      <c r="AE603" s="140" t="str">
        <f>IF($N603="Complete",VLOOKUP($B603,'2C.Report TOS PostCall'!$B$2:$U$842,15,FALSE)," ")</f>
        <v xml:space="preserve"> </v>
      </c>
      <c r="AF603" s="140" t="str">
        <f>IF($N603="Complete",VLOOKUP($B603,'2C.Report TOS PostCall'!$B$2:$U$842,17,FALSE)," ")</f>
        <v xml:space="preserve"> </v>
      </c>
    </row>
    <row r="604" spans="1:32">
      <c r="A604" s="18">
        <v>593</v>
      </c>
      <c r="B604" s="19"/>
      <c r="C604" s="19"/>
      <c r="D604" s="19"/>
      <c r="E604" s="22"/>
      <c r="F604" s="20"/>
      <c r="G604" s="20"/>
      <c r="H604" s="22"/>
      <c r="I604" s="20"/>
      <c r="J604" s="32"/>
      <c r="K604" s="32"/>
      <c r="L604" s="32"/>
      <c r="M604" s="22"/>
      <c r="N604" s="62"/>
      <c r="O604" s="140" t="str">
        <f>IF($N604="Complete",IF(NOT(ISBLANK(J604)),VLOOKUP(J604,'2D.Report SMS TYN'!$D$5:$J$1005,7,FALSE),""),"")</f>
        <v/>
      </c>
      <c r="P604" s="140" t="str">
        <f>IF($N604="Complete",IF(NOT(ISBLANK(K604)),VLOOKUP(K604,'2D.Report SMS TYN'!$D$5:$J$1005,7,FALSE),""),"")</f>
        <v/>
      </c>
      <c r="Q604" s="140" t="str">
        <f>IF($N604="Complete",IF(NOT(ISBLANK(L604)),VLOOKUP(L604,'2D.Report SMS TYN'!$D$5:$J$1005,7,FALSE),""),"")</f>
        <v/>
      </c>
      <c r="R604" s="140" t="str">
        <f>IF(N604="Complete",IF(COUNTIF($J$12:$J604,$J604)+COUNTIF($K$12:$K604,$J604)+COUNTIF($L$12:$L604,$J604)&gt;1,"Data Duplicate",""),"")</f>
        <v/>
      </c>
      <c r="S604" s="140" t="str">
        <f>IF($N604="Complete",VLOOKUP($B604,'2C.Report TOS PostCall'!$B$2:$U$842,2,FALSE)," ")</f>
        <v xml:space="preserve"> </v>
      </c>
      <c r="T604" s="140" t="str">
        <f>IF($N604="Complete",VLOOKUP($B604,'2C.Report TOS PostCall'!$B$2:$U$842,4,FALSE)," ")</f>
        <v xml:space="preserve"> </v>
      </c>
      <c r="U604" s="140" t="str">
        <f>IF($N604="Complete",VLOOKUP($B604,'2C.Report TOS PostCall'!$B$2:$U$842,7,FALSE)," ")</f>
        <v xml:space="preserve"> </v>
      </c>
      <c r="V604" s="140" t="str">
        <f>IF($N604="Complete",VLOOKUP($B604,'2C.Report TOS PostCall'!$B$2:$U$842,5,FALSE)," ")</f>
        <v xml:space="preserve"> </v>
      </c>
      <c r="W604" s="140" t="str">
        <f>IF($N604="Complete",VLOOKUP($B604,'2C.Report TOS PostCall'!$B$2:$U$842,6,FALSE)," ")</f>
        <v xml:space="preserve"> </v>
      </c>
      <c r="X604" s="140" t="str">
        <f>IF($N604="Complete",VLOOKUP($B604,'2C.Report TOS PostCall'!$B$2:$U$842,8,FALSE)," ")</f>
        <v xml:space="preserve"> </v>
      </c>
      <c r="Y604" s="140" t="str">
        <f>IF($N604="Complete",VLOOKUP($B604,'2C.Report TOS PostCall'!$B$2:$U$842,9,FALSE)," ")</f>
        <v xml:space="preserve"> </v>
      </c>
      <c r="Z604" s="140" t="str">
        <f>IF($N604="Complete",VLOOKUP($B604,'2C.Report TOS PostCall'!$B$2:$U$842,11,FALSE)," ")</f>
        <v xml:space="preserve"> </v>
      </c>
      <c r="AA604" s="140" t="str">
        <f>IF($N604="Complete",VLOOKUP($B604,'2C.Report TOS PostCall'!$B$2:$U$842,12,FALSE)," ")</f>
        <v xml:space="preserve"> </v>
      </c>
      <c r="AB604" s="140" t="str">
        <f>IF($N604="Complete",VLOOKUP($B604,'2C.Report TOS PostCall'!$B$2:$U$842,13,FALSE)," ")</f>
        <v xml:space="preserve"> </v>
      </c>
      <c r="AC604" s="140" t="str">
        <f>IF($N604="Complete",VLOOKUP($B604,'2C.Report TOS PostCall'!$B$2:$U$842,14,FALSE)," ")</f>
        <v xml:space="preserve"> </v>
      </c>
      <c r="AD604" s="140" t="str">
        <f>IF($N604="Complete",VLOOKUP($B604,'2C.Report TOS PostCall'!$B$2:$U$842,16,FALSE)," ")</f>
        <v xml:space="preserve"> </v>
      </c>
      <c r="AE604" s="140" t="str">
        <f>IF($N604="Complete",VLOOKUP($B604,'2C.Report TOS PostCall'!$B$2:$U$842,15,FALSE)," ")</f>
        <v xml:space="preserve"> </v>
      </c>
      <c r="AF604" s="140" t="str">
        <f>IF($N604="Complete",VLOOKUP($B604,'2C.Report TOS PostCall'!$B$2:$U$842,17,FALSE)," ")</f>
        <v xml:space="preserve"> </v>
      </c>
    </row>
    <row r="605" spans="1:32">
      <c r="A605" s="18">
        <v>594</v>
      </c>
      <c r="B605" s="19"/>
      <c r="C605" s="19"/>
      <c r="D605" s="19"/>
      <c r="E605" s="22"/>
      <c r="F605" s="20"/>
      <c r="G605" s="20"/>
      <c r="H605" s="22"/>
      <c r="I605" s="20"/>
      <c r="J605" s="32"/>
      <c r="K605" s="32"/>
      <c r="L605" s="32"/>
      <c r="M605" s="22"/>
      <c r="N605" s="62"/>
      <c r="O605" s="140" t="str">
        <f>IF($N605="Complete",IF(NOT(ISBLANK(J605)),VLOOKUP(J605,'2D.Report SMS TYN'!$D$5:$J$1005,7,FALSE),""),"")</f>
        <v/>
      </c>
      <c r="P605" s="140" t="str">
        <f>IF($N605="Complete",IF(NOT(ISBLANK(K605)),VLOOKUP(K605,'2D.Report SMS TYN'!$D$5:$J$1005,7,FALSE),""),"")</f>
        <v/>
      </c>
      <c r="Q605" s="140" t="str">
        <f>IF($N605="Complete",IF(NOT(ISBLANK(L605)),VLOOKUP(L605,'2D.Report SMS TYN'!$D$5:$J$1005,7,FALSE),""),"")</f>
        <v/>
      </c>
      <c r="R605" s="140" t="str">
        <f>IF(N605="Complete",IF(COUNTIF($J$12:$J605,$J605)+COUNTIF($K$12:$K605,$J605)+COUNTIF($L$12:$L605,$J605)&gt;1,"Data Duplicate",""),"")</f>
        <v/>
      </c>
      <c r="S605" s="140" t="str">
        <f>IF($N605="Complete",VLOOKUP($B605,'2C.Report TOS PostCall'!$B$2:$U$842,2,FALSE)," ")</f>
        <v xml:space="preserve"> </v>
      </c>
      <c r="T605" s="140" t="str">
        <f>IF($N605="Complete",VLOOKUP($B605,'2C.Report TOS PostCall'!$B$2:$U$842,4,FALSE)," ")</f>
        <v xml:space="preserve"> </v>
      </c>
      <c r="U605" s="140" t="str">
        <f>IF($N605="Complete",VLOOKUP($B605,'2C.Report TOS PostCall'!$B$2:$U$842,7,FALSE)," ")</f>
        <v xml:space="preserve"> </v>
      </c>
      <c r="V605" s="140" t="str">
        <f>IF($N605="Complete",VLOOKUP($B605,'2C.Report TOS PostCall'!$B$2:$U$842,5,FALSE)," ")</f>
        <v xml:space="preserve"> </v>
      </c>
      <c r="W605" s="140" t="str">
        <f>IF($N605="Complete",VLOOKUP($B605,'2C.Report TOS PostCall'!$B$2:$U$842,6,FALSE)," ")</f>
        <v xml:space="preserve"> </v>
      </c>
      <c r="X605" s="140" t="str">
        <f>IF($N605="Complete",VLOOKUP($B605,'2C.Report TOS PostCall'!$B$2:$U$842,8,FALSE)," ")</f>
        <v xml:space="preserve"> </v>
      </c>
      <c r="Y605" s="140" t="str">
        <f>IF($N605="Complete",VLOOKUP($B605,'2C.Report TOS PostCall'!$B$2:$U$842,9,FALSE)," ")</f>
        <v xml:space="preserve"> </v>
      </c>
      <c r="Z605" s="140" t="str">
        <f>IF($N605="Complete",VLOOKUP($B605,'2C.Report TOS PostCall'!$B$2:$U$842,11,FALSE)," ")</f>
        <v xml:space="preserve"> </v>
      </c>
      <c r="AA605" s="140" t="str">
        <f>IF($N605="Complete",VLOOKUP($B605,'2C.Report TOS PostCall'!$B$2:$U$842,12,FALSE)," ")</f>
        <v xml:space="preserve"> </v>
      </c>
      <c r="AB605" s="140" t="str">
        <f>IF($N605="Complete",VLOOKUP($B605,'2C.Report TOS PostCall'!$B$2:$U$842,13,FALSE)," ")</f>
        <v xml:space="preserve"> </v>
      </c>
      <c r="AC605" s="140" t="str">
        <f>IF($N605="Complete",VLOOKUP($B605,'2C.Report TOS PostCall'!$B$2:$U$842,14,FALSE)," ")</f>
        <v xml:space="preserve"> </v>
      </c>
      <c r="AD605" s="140" t="str">
        <f>IF($N605="Complete",VLOOKUP($B605,'2C.Report TOS PostCall'!$B$2:$U$842,16,FALSE)," ")</f>
        <v xml:space="preserve"> </v>
      </c>
      <c r="AE605" s="140" t="str">
        <f>IF($N605="Complete",VLOOKUP($B605,'2C.Report TOS PostCall'!$B$2:$U$842,15,FALSE)," ")</f>
        <v xml:space="preserve"> </v>
      </c>
      <c r="AF605" s="140" t="str">
        <f>IF($N605="Complete",VLOOKUP($B605,'2C.Report TOS PostCall'!$B$2:$U$842,17,FALSE)," ")</f>
        <v xml:space="preserve"> </v>
      </c>
    </row>
    <row r="606" spans="1:32">
      <c r="A606" s="18">
        <v>595</v>
      </c>
      <c r="B606" s="19"/>
      <c r="C606" s="19"/>
      <c r="D606" s="19"/>
      <c r="E606" s="22"/>
      <c r="F606" s="20"/>
      <c r="G606" s="20"/>
      <c r="H606" s="22"/>
      <c r="I606" s="20"/>
      <c r="J606" s="32"/>
      <c r="K606" s="32"/>
      <c r="L606" s="32"/>
      <c r="M606" s="22"/>
      <c r="N606" s="62"/>
      <c r="O606" s="140" t="str">
        <f>IF($N606="Complete",IF(NOT(ISBLANK(J606)),VLOOKUP(J606,'2D.Report SMS TYN'!$D$5:$J$1005,7,FALSE),""),"")</f>
        <v/>
      </c>
      <c r="P606" s="140" t="str">
        <f>IF($N606="Complete",IF(NOT(ISBLANK(K606)),VLOOKUP(K606,'2D.Report SMS TYN'!$D$5:$J$1005,7,FALSE),""),"")</f>
        <v/>
      </c>
      <c r="Q606" s="140" t="str">
        <f>IF($N606="Complete",IF(NOT(ISBLANK(L606)),VLOOKUP(L606,'2D.Report SMS TYN'!$D$5:$J$1005,7,FALSE),""),"")</f>
        <v/>
      </c>
      <c r="R606" s="140" t="str">
        <f>IF(N606="Complete",IF(COUNTIF($J$12:$J606,$J606)+COUNTIF($K$12:$K606,$J606)+COUNTIF($L$12:$L606,$J606)&gt;1,"Data Duplicate",""),"")</f>
        <v/>
      </c>
      <c r="S606" s="140" t="str">
        <f>IF($N606="Complete",VLOOKUP($B606,'2C.Report TOS PostCall'!$B$2:$U$842,2,FALSE)," ")</f>
        <v xml:space="preserve"> </v>
      </c>
      <c r="T606" s="140" t="str">
        <f>IF($N606="Complete",VLOOKUP($B606,'2C.Report TOS PostCall'!$B$2:$U$842,4,FALSE)," ")</f>
        <v xml:space="preserve"> </v>
      </c>
      <c r="U606" s="140" t="str">
        <f>IF($N606="Complete",VLOOKUP($B606,'2C.Report TOS PostCall'!$B$2:$U$842,7,FALSE)," ")</f>
        <v xml:space="preserve"> </v>
      </c>
      <c r="V606" s="140" t="str">
        <f>IF($N606="Complete",VLOOKUP($B606,'2C.Report TOS PostCall'!$B$2:$U$842,5,FALSE)," ")</f>
        <v xml:space="preserve"> </v>
      </c>
      <c r="W606" s="140" t="str">
        <f>IF($N606="Complete",VLOOKUP($B606,'2C.Report TOS PostCall'!$B$2:$U$842,6,FALSE)," ")</f>
        <v xml:space="preserve"> </v>
      </c>
      <c r="X606" s="140" t="str">
        <f>IF($N606="Complete",VLOOKUP($B606,'2C.Report TOS PostCall'!$B$2:$U$842,8,FALSE)," ")</f>
        <v xml:space="preserve"> </v>
      </c>
      <c r="Y606" s="140" t="str">
        <f>IF($N606="Complete",VLOOKUP($B606,'2C.Report TOS PostCall'!$B$2:$U$842,9,FALSE)," ")</f>
        <v xml:space="preserve"> </v>
      </c>
      <c r="Z606" s="140" t="str">
        <f>IF($N606="Complete",VLOOKUP($B606,'2C.Report TOS PostCall'!$B$2:$U$842,11,FALSE)," ")</f>
        <v xml:space="preserve"> </v>
      </c>
      <c r="AA606" s="140" t="str">
        <f>IF($N606="Complete",VLOOKUP($B606,'2C.Report TOS PostCall'!$B$2:$U$842,12,FALSE)," ")</f>
        <v xml:space="preserve"> </v>
      </c>
      <c r="AB606" s="140" t="str">
        <f>IF($N606="Complete",VLOOKUP($B606,'2C.Report TOS PostCall'!$B$2:$U$842,13,FALSE)," ")</f>
        <v xml:space="preserve"> </v>
      </c>
      <c r="AC606" s="140" t="str">
        <f>IF($N606="Complete",VLOOKUP($B606,'2C.Report TOS PostCall'!$B$2:$U$842,14,FALSE)," ")</f>
        <v xml:space="preserve"> </v>
      </c>
      <c r="AD606" s="140" t="str">
        <f>IF($N606="Complete",VLOOKUP($B606,'2C.Report TOS PostCall'!$B$2:$U$842,16,FALSE)," ")</f>
        <v xml:space="preserve"> </v>
      </c>
      <c r="AE606" s="140" t="str">
        <f>IF($N606="Complete",VLOOKUP($B606,'2C.Report TOS PostCall'!$B$2:$U$842,15,FALSE)," ")</f>
        <v xml:space="preserve"> </v>
      </c>
      <c r="AF606" s="140" t="str">
        <f>IF($N606="Complete",VLOOKUP($B606,'2C.Report TOS PostCall'!$B$2:$U$842,17,FALSE)," ")</f>
        <v xml:space="preserve"> </v>
      </c>
    </row>
    <row r="607" spans="1:32">
      <c r="A607" s="18">
        <v>596</v>
      </c>
      <c r="B607" s="19"/>
      <c r="C607" s="19"/>
      <c r="D607" s="19"/>
      <c r="E607" s="22"/>
      <c r="F607" s="20"/>
      <c r="G607" s="20"/>
      <c r="H607" s="22"/>
      <c r="I607" s="20"/>
      <c r="J607" s="32"/>
      <c r="K607" s="32"/>
      <c r="L607" s="32"/>
      <c r="M607" s="22"/>
      <c r="N607" s="62"/>
      <c r="O607" s="140" t="str">
        <f>IF($N607="Complete",IF(NOT(ISBLANK(J607)),VLOOKUP(J607,'2D.Report SMS TYN'!$D$5:$J$1005,7,FALSE),""),"")</f>
        <v/>
      </c>
      <c r="P607" s="140" t="str">
        <f>IF($N607="Complete",IF(NOT(ISBLANK(K607)),VLOOKUP(K607,'2D.Report SMS TYN'!$D$5:$J$1005,7,FALSE),""),"")</f>
        <v/>
      </c>
      <c r="Q607" s="140" t="str">
        <f>IF($N607="Complete",IF(NOT(ISBLANK(L607)),VLOOKUP(L607,'2D.Report SMS TYN'!$D$5:$J$1005,7,FALSE),""),"")</f>
        <v/>
      </c>
      <c r="R607" s="140" t="str">
        <f>IF(N607="Complete",IF(COUNTIF($J$12:$J607,$J607)+COUNTIF($K$12:$K607,$J607)+COUNTIF($L$12:$L607,$J607)&gt;1,"Data Duplicate",""),"")</f>
        <v/>
      </c>
      <c r="S607" s="140" t="str">
        <f>IF($N607="Complete",VLOOKUP($B607,'2C.Report TOS PostCall'!$B$2:$U$842,2,FALSE)," ")</f>
        <v xml:space="preserve"> </v>
      </c>
      <c r="T607" s="140" t="str">
        <f>IF($N607="Complete",VLOOKUP($B607,'2C.Report TOS PostCall'!$B$2:$U$842,4,FALSE)," ")</f>
        <v xml:space="preserve"> </v>
      </c>
      <c r="U607" s="140" t="str">
        <f>IF($N607="Complete",VLOOKUP($B607,'2C.Report TOS PostCall'!$B$2:$U$842,7,FALSE)," ")</f>
        <v xml:space="preserve"> </v>
      </c>
      <c r="V607" s="140" t="str">
        <f>IF($N607="Complete",VLOOKUP($B607,'2C.Report TOS PostCall'!$B$2:$U$842,5,FALSE)," ")</f>
        <v xml:space="preserve"> </v>
      </c>
      <c r="W607" s="140" t="str">
        <f>IF($N607="Complete",VLOOKUP($B607,'2C.Report TOS PostCall'!$B$2:$U$842,6,FALSE)," ")</f>
        <v xml:space="preserve"> </v>
      </c>
      <c r="X607" s="140" t="str">
        <f>IF($N607="Complete",VLOOKUP($B607,'2C.Report TOS PostCall'!$B$2:$U$842,8,FALSE)," ")</f>
        <v xml:space="preserve"> </v>
      </c>
      <c r="Y607" s="140" t="str">
        <f>IF($N607="Complete",VLOOKUP($B607,'2C.Report TOS PostCall'!$B$2:$U$842,9,FALSE)," ")</f>
        <v xml:space="preserve"> </v>
      </c>
      <c r="Z607" s="140" t="str">
        <f>IF($N607="Complete",VLOOKUP($B607,'2C.Report TOS PostCall'!$B$2:$U$842,11,FALSE)," ")</f>
        <v xml:space="preserve"> </v>
      </c>
      <c r="AA607" s="140" t="str">
        <f>IF($N607="Complete",VLOOKUP($B607,'2C.Report TOS PostCall'!$B$2:$U$842,12,FALSE)," ")</f>
        <v xml:space="preserve"> </v>
      </c>
      <c r="AB607" s="140" t="str">
        <f>IF($N607="Complete",VLOOKUP($B607,'2C.Report TOS PostCall'!$B$2:$U$842,13,FALSE)," ")</f>
        <v xml:space="preserve"> </v>
      </c>
      <c r="AC607" s="140" t="str">
        <f>IF($N607="Complete",VLOOKUP($B607,'2C.Report TOS PostCall'!$B$2:$U$842,14,FALSE)," ")</f>
        <v xml:space="preserve"> </v>
      </c>
      <c r="AD607" s="140" t="str">
        <f>IF($N607="Complete",VLOOKUP($B607,'2C.Report TOS PostCall'!$B$2:$U$842,16,FALSE)," ")</f>
        <v xml:space="preserve"> </v>
      </c>
      <c r="AE607" s="140" t="str">
        <f>IF($N607="Complete",VLOOKUP($B607,'2C.Report TOS PostCall'!$B$2:$U$842,15,FALSE)," ")</f>
        <v xml:space="preserve"> </v>
      </c>
      <c r="AF607" s="140" t="str">
        <f>IF($N607="Complete",VLOOKUP($B607,'2C.Report TOS PostCall'!$B$2:$U$842,17,FALSE)," ")</f>
        <v xml:space="preserve"> </v>
      </c>
    </row>
    <row r="608" spans="1:32">
      <c r="A608" s="18">
        <v>597</v>
      </c>
      <c r="B608" s="19"/>
      <c r="C608" s="19"/>
      <c r="D608" s="19"/>
      <c r="E608" s="22"/>
      <c r="F608" s="20"/>
      <c r="G608" s="20"/>
      <c r="H608" s="22"/>
      <c r="I608" s="20"/>
      <c r="J608" s="32"/>
      <c r="K608" s="32"/>
      <c r="L608" s="32"/>
      <c r="M608" s="22"/>
      <c r="N608" s="62"/>
      <c r="O608" s="140" t="str">
        <f>IF($N608="Complete",IF(NOT(ISBLANK(J608)),VLOOKUP(J608,'2D.Report SMS TYN'!$D$5:$J$1005,7,FALSE),""),"")</f>
        <v/>
      </c>
      <c r="P608" s="140" t="str">
        <f>IF($N608="Complete",IF(NOT(ISBLANK(K608)),VLOOKUP(K608,'2D.Report SMS TYN'!$D$5:$J$1005,7,FALSE),""),"")</f>
        <v/>
      </c>
      <c r="Q608" s="140" t="str">
        <f>IF($N608="Complete",IF(NOT(ISBLANK(L608)),VLOOKUP(L608,'2D.Report SMS TYN'!$D$5:$J$1005,7,FALSE),""),"")</f>
        <v/>
      </c>
      <c r="R608" s="140" t="str">
        <f>IF(N608="Complete",IF(COUNTIF($J$12:$J608,$J608)+COUNTIF($K$12:$K608,$J608)+COUNTIF($L$12:$L608,$J608)&gt;1,"Data Duplicate",""),"")</f>
        <v/>
      </c>
      <c r="S608" s="140" t="str">
        <f>IF($N608="Complete",VLOOKUP($B608,'2C.Report TOS PostCall'!$B$2:$U$842,2,FALSE)," ")</f>
        <v xml:space="preserve"> </v>
      </c>
      <c r="T608" s="140" t="str">
        <f>IF($N608="Complete",VLOOKUP($B608,'2C.Report TOS PostCall'!$B$2:$U$842,4,FALSE)," ")</f>
        <v xml:space="preserve"> </v>
      </c>
      <c r="U608" s="140" t="str">
        <f>IF($N608="Complete",VLOOKUP($B608,'2C.Report TOS PostCall'!$B$2:$U$842,7,FALSE)," ")</f>
        <v xml:space="preserve"> </v>
      </c>
      <c r="V608" s="140" t="str">
        <f>IF($N608="Complete",VLOOKUP($B608,'2C.Report TOS PostCall'!$B$2:$U$842,5,FALSE)," ")</f>
        <v xml:space="preserve"> </v>
      </c>
      <c r="W608" s="140" t="str">
        <f>IF($N608="Complete",VLOOKUP($B608,'2C.Report TOS PostCall'!$B$2:$U$842,6,FALSE)," ")</f>
        <v xml:space="preserve"> </v>
      </c>
      <c r="X608" s="140" t="str">
        <f>IF($N608="Complete",VLOOKUP($B608,'2C.Report TOS PostCall'!$B$2:$U$842,8,FALSE)," ")</f>
        <v xml:space="preserve"> </v>
      </c>
      <c r="Y608" s="140" t="str">
        <f>IF($N608="Complete",VLOOKUP($B608,'2C.Report TOS PostCall'!$B$2:$U$842,9,FALSE)," ")</f>
        <v xml:space="preserve"> </v>
      </c>
      <c r="Z608" s="140" t="str">
        <f>IF($N608="Complete",VLOOKUP($B608,'2C.Report TOS PostCall'!$B$2:$U$842,11,FALSE)," ")</f>
        <v xml:space="preserve"> </v>
      </c>
      <c r="AA608" s="140" t="str">
        <f>IF($N608="Complete",VLOOKUP($B608,'2C.Report TOS PostCall'!$B$2:$U$842,12,FALSE)," ")</f>
        <v xml:space="preserve"> </v>
      </c>
      <c r="AB608" s="140" t="str">
        <f>IF($N608="Complete",VLOOKUP($B608,'2C.Report TOS PostCall'!$B$2:$U$842,13,FALSE)," ")</f>
        <v xml:space="preserve"> </v>
      </c>
      <c r="AC608" s="140" t="str">
        <f>IF($N608="Complete",VLOOKUP($B608,'2C.Report TOS PostCall'!$B$2:$U$842,14,FALSE)," ")</f>
        <v xml:space="preserve"> </v>
      </c>
      <c r="AD608" s="140" t="str">
        <f>IF($N608="Complete",VLOOKUP($B608,'2C.Report TOS PostCall'!$B$2:$U$842,16,FALSE)," ")</f>
        <v xml:space="preserve"> </v>
      </c>
      <c r="AE608" s="140" t="str">
        <f>IF($N608="Complete",VLOOKUP($B608,'2C.Report TOS PostCall'!$B$2:$U$842,15,FALSE)," ")</f>
        <v xml:space="preserve"> </v>
      </c>
      <c r="AF608" s="140" t="str">
        <f>IF($N608="Complete",VLOOKUP($B608,'2C.Report TOS PostCall'!$B$2:$U$842,17,FALSE)," ")</f>
        <v xml:space="preserve"> </v>
      </c>
    </row>
    <row r="609" spans="1:32">
      <c r="A609" s="18">
        <v>598</v>
      </c>
      <c r="B609" s="19"/>
      <c r="C609" s="19"/>
      <c r="D609" s="19"/>
      <c r="E609" s="22"/>
      <c r="F609" s="20"/>
      <c r="G609" s="20"/>
      <c r="H609" s="22"/>
      <c r="I609" s="20"/>
      <c r="J609" s="32"/>
      <c r="K609" s="32"/>
      <c r="L609" s="32"/>
      <c r="M609" s="22"/>
      <c r="N609" s="62"/>
      <c r="O609" s="140" t="str">
        <f>IF($N609="Complete",IF(NOT(ISBLANK(J609)),VLOOKUP(J609,'2D.Report SMS TYN'!$D$5:$J$1005,7,FALSE),""),"")</f>
        <v/>
      </c>
      <c r="P609" s="140" t="str">
        <f>IF($N609="Complete",IF(NOT(ISBLANK(K609)),VLOOKUP(K609,'2D.Report SMS TYN'!$D$5:$J$1005,7,FALSE),""),"")</f>
        <v/>
      </c>
      <c r="Q609" s="140" t="str">
        <f>IF($N609="Complete",IF(NOT(ISBLANK(L609)),VLOOKUP(L609,'2D.Report SMS TYN'!$D$5:$J$1005,7,FALSE),""),"")</f>
        <v/>
      </c>
      <c r="R609" s="140" t="str">
        <f>IF(N609="Complete",IF(COUNTIF($J$12:$J609,$J609)+COUNTIF($K$12:$K609,$J609)+COUNTIF($L$12:$L609,$J609)&gt;1,"Data Duplicate",""),"")</f>
        <v/>
      </c>
      <c r="S609" s="140" t="str">
        <f>IF($N609="Complete",VLOOKUP($B609,'2C.Report TOS PostCall'!$B$2:$U$842,2,FALSE)," ")</f>
        <v xml:space="preserve"> </v>
      </c>
      <c r="T609" s="140" t="str">
        <f>IF($N609="Complete",VLOOKUP($B609,'2C.Report TOS PostCall'!$B$2:$U$842,4,FALSE)," ")</f>
        <v xml:space="preserve"> </v>
      </c>
      <c r="U609" s="140" t="str">
        <f>IF($N609="Complete",VLOOKUP($B609,'2C.Report TOS PostCall'!$B$2:$U$842,7,FALSE)," ")</f>
        <v xml:space="preserve"> </v>
      </c>
      <c r="V609" s="140" t="str">
        <f>IF($N609="Complete",VLOOKUP($B609,'2C.Report TOS PostCall'!$B$2:$U$842,5,FALSE)," ")</f>
        <v xml:space="preserve"> </v>
      </c>
      <c r="W609" s="140" t="str">
        <f>IF($N609="Complete",VLOOKUP($B609,'2C.Report TOS PostCall'!$B$2:$U$842,6,FALSE)," ")</f>
        <v xml:space="preserve"> </v>
      </c>
      <c r="X609" s="140" t="str">
        <f>IF($N609="Complete",VLOOKUP($B609,'2C.Report TOS PostCall'!$B$2:$U$842,8,FALSE)," ")</f>
        <v xml:space="preserve"> </v>
      </c>
      <c r="Y609" s="140" t="str">
        <f>IF($N609="Complete",VLOOKUP($B609,'2C.Report TOS PostCall'!$B$2:$U$842,9,FALSE)," ")</f>
        <v xml:space="preserve"> </v>
      </c>
      <c r="Z609" s="140" t="str">
        <f>IF($N609="Complete",VLOOKUP($B609,'2C.Report TOS PostCall'!$B$2:$U$842,11,FALSE)," ")</f>
        <v xml:space="preserve"> </v>
      </c>
      <c r="AA609" s="140" t="str">
        <f>IF($N609="Complete",VLOOKUP($B609,'2C.Report TOS PostCall'!$B$2:$U$842,12,FALSE)," ")</f>
        <v xml:space="preserve"> </v>
      </c>
      <c r="AB609" s="140" t="str">
        <f>IF($N609="Complete",VLOOKUP($B609,'2C.Report TOS PostCall'!$B$2:$U$842,13,FALSE)," ")</f>
        <v xml:space="preserve"> </v>
      </c>
      <c r="AC609" s="140" t="str">
        <f>IF($N609="Complete",VLOOKUP($B609,'2C.Report TOS PostCall'!$B$2:$U$842,14,FALSE)," ")</f>
        <v xml:space="preserve"> </v>
      </c>
      <c r="AD609" s="140" t="str">
        <f>IF($N609="Complete",VLOOKUP($B609,'2C.Report TOS PostCall'!$B$2:$U$842,16,FALSE)," ")</f>
        <v xml:space="preserve"> </v>
      </c>
      <c r="AE609" s="140" t="str">
        <f>IF($N609="Complete",VLOOKUP($B609,'2C.Report TOS PostCall'!$B$2:$U$842,15,FALSE)," ")</f>
        <v xml:space="preserve"> </v>
      </c>
      <c r="AF609" s="140" t="str">
        <f>IF($N609="Complete",VLOOKUP($B609,'2C.Report TOS PostCall'!$B$2:$U$842,17,FALSE)," ")</f>
        <v xml:space="preserve"> </v>
      </c>
    </row>
    <row r="610" spans="1:32">
      <c r="A610" s="18">
        <v>599</v>
      </c>
      <c r="B610" s="19"/>
      <c r="C610" s="19"/>
      <c r="D610" s="19"/>
      <c r="E610" s="22"/>
      <c r="F610" s="20"/>
      <c r="G610" s="20"/>
      <c r="H610" s="22"/>
      <c r="I610" s="20"/>
      <c r="J610" s="32"/>
      <c r="K610" s="32"/>
      <c r="L610" s="32"/>
      <c r="M610" s="22"/>
      <c r="N610" s="62"/>
      <c r="O610" s="140" t="str">
        <f>IF($N610="Complete",IF(NOT(ISBLANK(J610)),VLOOKUP(J610,'2D.Report SMS TYN'!$D$5:$J$1005,7,FALSE),""),"")</f>
        <v/>
      </c>
      <c r="P610" s="140" t="str">
        <f>IF($N610="Complete",IF(NOT(ISBLANK(K610)),VLOOKUP(K610,'2D.Report SMS TYN'!$D$5:$J$1005,7,FALSE),""),"")</f>
        <v/>
      </c>
      <c r="Q610" s="140" t="str">
        <f>IF($N610="Complete",IF(NOT(ISBLANK(L610)),VLOOKUP(L610,'2D.Report SMS TYN'!$D$5:$J$1005,7,FALSE),""),"")</f>
        <v/>
      </c>
      <c r="R610" s="140" t="str">
        <f>IF(N610="Complete",IF(COUNTIF($J$12:$J610,$J610)+COUNTIF($K$12:$K610,$J610)+COUNTIF($L$12:$L610,$J610)&gt;1,"Data Duplicate",""),"")</f>
        <v/>
      </c>
      <c r="S610" s="140" t="str">
        <f>IF($N610="Complete",VLOOKUP($B610,'2C.Report TOS PostCall'!$B$2:$U$842,2,FALSE)," ")</f>
        <v xml:space="preserve"> </v>
      </c>
      <c r="T610" s="140" t="str">
        <f>IF($N610="Complete",VLOOKUP($B610,'2C.Report TOS PostCall'!$B$2:$U$842,4,FALSE)," ")</f>
        <v xml:space="preserve"> </v>
      </c>
      <c r="U610" s="140" t="str">
        <f>IF($N610="Complete",VLOOKUP($B610,'2C.Report TOS PostCall'!$B$2:$U$842,7,FALSE)," ")</f>
        <v xml:space="preserve"> </v>
      </c>
      <c r="V610" s="140" t="str">
        <f>IF($N610="Complete",VLOOKUP($B610,'2C.Report TOS PostCall'!$B$2:$U$842,5,FALSE)," ")</f>
        <v xml:space="preserve"> </v>
      </c>
      <c r="W610" s="140" t="str">
        <f>IF($N610="Complete",VLOOKUP($B610,'2C.Report TOS PostCall'!$B$2:$U$842,6,FALSE)," ")</f>
        <v xml:space="preserve"> </v>
      </c>
      <c r="X610" s="140" t="str">
        <f>IF($N610="Complete",VLOOKUP($B610,'2C.Report TOS PostCall'!$B$2:$U$842,8,FALSE)," ")</f>
        <v xml:space="preserve"> </v>
      </c>
      <c r="Y610" s="140" t="str">
        <f>IF($N610="Complete",VLOOKUP($B610,'2C.Report TOS PostCall'!$B$2:$U$842,9,FALSE)," ")</f>
        <v xml:space="preserve"> </v>
      </c>
      <c r="Z610" s="140" t="str">
        <f>IF($N610="Complete",VLOOKUP($B610,'2C.Report TOS PostCall'!$B$2:$U$842,11,FALSE)," ")</f>
        <v xml:space="preserve"> </v>
      </c>
      <c r="AA610" s="140" t="str">
        <f>IF($N610="Complete",VLOOKUP($B610,'2C.Report TOS PostCall'!$B$2:$U$842,12,FALSE)," ")</f>
        <v xml:space="preserve"> </v>
      </c>
      <c r="AB610" s="140" t="str">
        <f>IF($N610="Complete",VLOOKUP($B610,'2C.Report TOS PostCall'!$B$2:$U$842,13,FALSE)," ")</f>
        <v xml:space="preserve"> </v>
      </c>
      <c r="AC610" s="140" t="str">
        <f>IF($N610="Complete",VLOOKUP($B610,'2C.Report TOS PostCall'!$B$2:$U$842,14,FALSE)," ")</f>
        <v xml:space="preserve"> </v>
      </c>
      <c r="AD610" s="140" t="str">
        <f>IF($N610="Complete",VLOOKUP($B610,'2C.Report TOS PostCall'!$B$2:$U$842,16,FALSE)," ")</f>
        <v xml:space="preserve"> </v>
      </c>
      <c r="AE610" s="140" t="str">
        <f>IF($N610="Complete",VLOOKUP($B610,'2C.Report TOS PostCall'!$B$2:$U$842,15,FALSE)," ")</f>
        <v xml:space="preserve"> </v>
      </c>
      <c r="AF610" s="140" t="str">
        <f>IF($N610="Complete",VLOOKUP($B610,'2C.Report TOS PostCall'!$B$2:$U$842,17,FALSE)," ")</f>
        <v xml:space="preserve"> </v>
      </c>
    </row>
    <row r="611" spans="1:32">
      <c r="A611" s="18">
        <v>600</v>
      </c>
      <c r="B611" s="19"/>
      <c r="C611" s="19"/>
      <c r="D611" s="19"/>
      <c r="E611" s="22"/>
      <c r="F611" s="20"/>
      <c r="G611" s="20"/>
      <c r="H611" s="22"/>
      <c r="I611" s="20"/>
      <c r="J611" s="32"/>
      <c r="K611" s="32"/>
      <c r="L611" s="32"/>
      <c r="M611" s="22"/>
      <c r="N611" s="62"/>
      <c r="O611" s="140" t="str">
        <f>IF($N611="Complete",IF(NOT(ISBLANK(J611)),VLOOKUP(J611,'2D.Report SMS TYN'!$D$5:$J$1005,7,FALSE),""),"")</f>
        <v/>
      </c>
      <c r="P611" s="140" t="str">
        <f>IF($N611="Complete",IF(NOT(ISBLANK(K611)),VLOOKUP(K611,'2D.Report SMS TYN'!$D$5:$J$1005,7,FALSE),""),"")</f>
        <v/>
      </c>
      <c r="Q611" s="140" t="str">
        <f>IF($N611="Complete",IF(NOT(ISBLANK(L611)),VLOOKUP(L611,'2D.Report SMS TYN'!$D$5:$J$1005,7,FALSE),""),"")</f>
        <v/>
      </c>
      <c r="R611" s="140" t="str">
        <f>IF(N611="Complete",IF(COUNTIF($J$12:$J611,$J611)+COUNTIF($K$12:$K611,$J611)+COUNTIF($L$12:$L611,$J611)&gt;1,"Data Duplicate",""),"")</f>
        <v/>
      </c>
      <c r="S611" s="140" t="str">
        <f>IF($N611="Complete",VLOOKUP($B611,'2C.Report TOS PostCall'!$B$2:$U$842,2,FALSE)," ")</f>
        <v xml:space="preserve"> </v>
      </c>
      <c r="T611" s="140" t="str">
        <f>IF($N611="Complete",VLOOKUP($B611,'2C.Report TOS PostCall'!$B$2:$U$842,4,FALSE)," ")</f>
        <v xml:space="preserve"> </v>
      </c>
      <c r="U611" s="140" t="str">
        <f>IF($N611="Complete",VLOOKUP($B611,'2C.Report TOS PostCall'!$B$2:$U$842,7,FALSE)," ")</f>
        <v xml:space="preserve"> </v>
      </c>
      <c r="V611" s="140" t="str">
        <f>IF($N611="Complete",VLOOKUP($B611,'2C.Report TOS PostCall'!$B$2:$U$842,5,FALSE)," ")</f>
        <v xml:space="preserve"> </v>
      </c>
      <c r="W611" s="140" t="str">
        <f>IF($N611="Complete",VLOOKUP($B611,'2C.Report TOS PostCall'!$B$2:$U$842,6,FALSE)," ")</f>
        <v xml:space="preserve"> </v>
      </c>
      <c r="X611" s="140" t="str">
        <f>IF($N611="Complete",VLOOKUP($B611,'2C.Report TOS PostCall'!$B$2:$U$842,8,FALSE)," ")</f>
        <v xml:space="preserve"> </v>
      </c>
      <c r="Y611" s="140" t="str">
        <f>IF($N611="Complete",VLOOKUP($B611,'2C.Report TOS PostCall'!$B$2:$U$842,9,FALSE)," ")</f>
        <v xml:space="preserve"> </v>
      </c>
      <c r="Z611" s="140" t="str">
        <f>IF($N611="Complete",VLOOKUP($B611,'2C.Report TOS PostCall'!$B$2:$U$842,11,FALSE)," ")</f>
        <v xml:space="preserve"> </v>
      </c>
      <c r="AA611" s="140" t="str">
        <f>IF($N611="Complete",VLOOKUP($B611,'2C.Report TOS PostCall'!$B$2:$U$842,12,FALSE)," ")</f>
        <v xml:space="preserve"> </v>
      </c>
      <c r="AB611" s="140" t="str">
        <f>IF($N611="Complete",VLOOKUP($B611,'2C.Report TOS PostCall'!$B$2:$U$842,13,FALSE)," ")</f>
        <v xml:space="preserve"> </v>
      </c>
      <c r="AC611" s="140" t="str">
        <f>IF($N611="Complete",VLOOKUP($B611,'2C.Report TOS PostCall'!$B$2:$U$842,14,FALSE)," ")</f>
        <v xml:space="preserve"> </v>
      </c>
      <c r="AD611" s="140" t="str">
        <f>IF($N611="Complete",VLOOKUP($B611,'2C.Report TOS PostCall'!$B$2:$U$842,16,FALSE)," ")</f>
        <v xml:space="preserve"> </v>
      </c>
      <c r="AE611" s="140" t="str">
        <f>IF($N611="Complete",VLOOKUP($B611,'2C.Report TOS PostCall'!$B$2:$U$842,15,FALSE)," ")</f>
        <v xml:space="preserve"> </v>
      </c>
      <c r="AF611" s="140" t="str">
        <f>IF($N611="Complete",VLOOKUP($B611,'2C.Report TOS PostCall'!$B$2:$U$842,17,FALSE)," ")</f>
        <v xml:space="preserve"> </v>
      </c>
    </row>
    <row r="612" spans="1:32">
      <c r="A612" s="18">
        <v>601</v>
      </c>
      <c r="B612" s="19"/>
      <c r="C612" s="19"/>
      <c r="D612" s="19"/>
      <c r="E612" s="22"/>
      <c r="F612" s="20"/>
      <c r="G612" s="20"/>
      <c r="H612" s="22"/>
      <c r="I612" s="20"/>
      <c r="J612" s="32"/>
      <c r="K612" s="32"/>
      <c r="L612" s="32"/>
      <c r="M612" s="22"/>
      <c r="N612" s="62"/>
      <c r="O612" s="140" t="str">
        <f>IF($N612="Complete",IF(NOT(ISBLANK(J612)),VLOOKUP(J612,'2D.Report SMS TYN'!$D$5:$J$1005,7,FALSE),""),"")</f>
        <v/>
      </c>
      <c r="P612" s="140" t="str">
        <f>IF($N612="Complete",IF(NOT(ISBLANK(K612)),VLOOKUP(K612,'2D.Report SMS TYN'!$D$5:$J$1005,7,FALSE),""),"")</f>
        <v/>
      </c>
      <c r="Q612" s="140" t="str">
        <f>IF($N612="Complete",IF(NOT(ISBLANK(L612)),VLOOKUP(L612,'2D.Report SMS TYN'!$D$5:$J$1005,7,FALSE),""),"")</f>
        <v/>
      </c>
      <c r="R612" s="140" t="str">
        <f>IF(N612="Complete",IF(COUNTIF($J$12:$J612,$J612)+COUNTIF($K$12:$K612,$J612)+COUNTIF($L$12:$L612,$J612)&gt;1,"Data Duplicate",""),"")</f>
        <v/>
      </c>
      <c r="S612" s="140" t="str">
        <f>IF($N612="Complete",VLOOKUP($B612,'2C.Report TOS PostCall'!$B$2:$U$842,2,FALSE)," ")</f>
        <v xml:space="preserve"> </v>
      </c>
      <c r="T612" s="140" t="str">
        <f>IF($N612="Complete",VLOOKUP($B612,'2C.Report TOS PostCall'!$B$2:$U$842,4,FALSE)," ")</f>
        <v xml:space="preserve"> </v>
      </c>
      <c r="U612" s="140" t="str">
        <f>IF($N612="Complete",VLOOKUP($B612,'2C.Report TOS PostCall'!$B$2:$U$842,7,FALSE)," ")</f>
        <v xml:space="preserve"> </v>
      </c>
      <c r="V612" s="140" t="str">
        <f>IF($N612="Complete",VLOOKUP($B612,'2C.Report TOS PostCall'!$B$2:$U$842,5,FALSE)," ")</f>
        <v xml:space="preserve"> </v>
      </c>
      <c r="W612" s="140" t="str">
        <f>IF($N612="Complete",VLOOKUP($B612,'2C.Report TOS PostCall'!$B$2:$U$842,6,FALSE)," ")</f>
        <v xml:space="preserve"> </v>
      </c>
      <c r="X612" s="140" t="str">
        <f>IF($N612="Complete",VLOOKUP($B612,'2C.Report TOS PostCall'!$B$2:$U$842,8,FALSE)," ")</f>
        <v xml:space="preserve"> </v>
      </c>
      <c r="Y612" s="140" t="str">
        <f>IF($N612="Complete",VLOOKUP($B612,'2C.Report TOS PostCall'!$B$2:$U$842,9,FALSE)," ")</f>
        <v xml:space="preserve"> </v>
      </c>
      <c r="Z612" s="140" t="str">
        <f>IF($N612="Complete",VLOOKUP($B612,'2C.Report TOS PostCall'!$B$2:$U$842,11,FALSE)," ")</f>
        <v xml:space="preserve"> </v>
      </c>
      <c r="AA612" s="140" t="str">
        <f>IF($N612="Complete",VLOOKUP($B612,'2C.Report TOS PostCall'!$B$2:$U$842,12,FALSE)," ")</f>
        <v xml:space="preserve"> </v>
      </c>
      <c r="AB612" s="140" t="str">
        <f>IF($N612="Complete",VLOOKUP($B612,'2C.Report TOS PostCall'!$B$2:$U$842,13,FALSE)," ")</f>
        <v xml:space="preserve"> </v>
      </c>
      <c r="AC612" s="140" t="str">
        <f>IF($N612="Complete",VLOOKUP($B612,'2C.Report TOS PostCall'!$B$2:$U$842,14,FALSE)," ")</f>
        <v xml:space="preserve"> </v>
      </c>
      <c r="AD612" s="140" t="str">
        <f>IF($N612="Complete",VLOOKUP($B612,'2C.Report TOS PostCall'!$B$2:$U$842,16,FALSE)," ")</f>
        <v xml:space="preserve"> </v>
      </c>
      <c r="AE612" s="140" t="str">
        <f>IF($N612="Complete",VLOOKUP($B612,'2C.Report TOS PostCall'!$B$2:$U$842,15,FALSE)," ")</f>
        <v xml:space="preserve"> </v>
      </c>
      <c r="AF612" s="140" t="str">
        <f>IF($N612="Complete",VLOOKUP($B612,'2C.Report TOS PostCall'!$B$2:$U$842,17,FALSE)," ")</f>
        <v xml:space="preserve"> </v>
      </c>
    </row>
    <row r="613" spans="1:32">
      <c r="A613" s="18">
        <v>602</v>
      </c>
      <c r="B613" s="19"/>
      <c r="C613" s="19"/>
      <c r="D613" s="19"/>
      <c r="E613" s="22"/>
      <c r="F613" s="20"/>
      <c r="G613" s="20"/>
      <c r="H613" s="22"/>
      <c r="I613" s="20"/>
      <c r="J613" s="32"/>
      <c r="K613" s="32"/>
      <c r="L613" s="32"/>
      <c r="M613" s="22"/>
      <c r="N613" s="62"/>
      <c r="O613" s="140" t="str">
        <f>IF($N613="Complete",IF(NOT(ISBLANK(J613)),VLOOKUP(J613,'2D.Report SMS TYN'!$D$5:$J$1005,7,FALSE),""),"")</f>
        <v/>
      </c>
      <c r="P613" s="140" t="str">
        <f>IF($N613="Complete",IF(NOT(ISBLANK(K613)),VLOOKUP(K613,'2D.Report SMS TYN'!$D$5:$J$1005,7,FALSE),""),"")</f>
        <v/>
      </c>
      <c r="Q613" s="140" t="str">
        <f>IF($N613="Complete",IF(NOT(ISBLANK(L613)),VLOOKUP(L613,'2D.Report SMS TYN'!$D$5:$J$1005,7,FALSE),""),"")</f>
        <v/>
      </c>
      <c r="R613" s="140" t="str">
        <f>IF(N613="Complete",IF(COUNTIF($J$12:$J613,$J613)+COUNTIF($K$12:$K613,$J613)+COUNTIF($L$12:$L613,$J613)&gt;1,"Data Duplicate",""),"")</f>
        <v/>
      </c>
      <c r="S613" s="140" t="str">
        <f>IF($N613="Complete",VLOOKUP($B613,'2C.Report TOS PostCall'!$B$2:$U$842,2,FALSE)," ")</f>
        <v xml:space="preserve"> </v>
      </c>
      <c r="T613" s="140" t="str">
        <f>IF($N613="Complete",VLOOKUP($B613,'2C.Report TOS PostCall'!$B$2:$U$842,4,FALSE)," ")</f>
        <v xml:space="preserve"> </v>
      </c>
      <c r="U613" s="140" t="str">
        <f>IF($N613="Complete",VLOOKUP($B613,'2C.Report TOS PostCall'!$B$2:$U$842,7,FALSE)," ")</f>
        <v xml:space="preserve"> </v>
      </c>
      <c r="V613" s="140" t="str">
        <f>IF($N613="Complete",VLOOKUP($B613,'2C.Report TOS PostCall'!$B$2:$U$842,5,FALSE)," ")</f>
        <v xml:space="preserve"> </v>
      </c>
      <c r="W613" s="140" t="str">
        <f>IF($N613="Complete",VLOOKUP($B613,'2C.Report TOS PostCall'!$B$2:$U$842,6,FALSE)," ")</f>
        <v xml:space="preserve"> </v>
      </c>
      <c r="X613" s="140" t="str">
        <f>IF($N613="Complete",VLOOKUP($B613,'2C.Report TOS PostCall'!$B$2:$U$842,8,FALSE)," ")</f>
        <v xml:space="preserve"> </v>
      </c>
      <c r="Y613" s="140" t="str">
        <f>IF($N613="Complete",VLOOKUP($B613,'2C.Report TOS PostCall'!$B$2:$U$842,9,FALSE)," ")</f>
        <v xml:space="preserve"> </v>
      </c>
      <c r="Z613" s="140" t="str">
        <f>IF($N613="Complete",VLOOKUP($B613,'2C.Report TOS PostCall'!$B$2:$U$842,11,FALSE)," ")</f>
        <v xml:space="preserve"> </v>
      </c>
      <c r="AA613" s="140" t="str">
        <f>IF($N613="Complete",VLOOKUP($B613,'2C.Report TOS PostCall'!$B$2:$U$842,12,FALSE)," ")</f>
        <v xml:space="preserve"> </v>
      </c>
      <c r="AB613" s="140" t="str">
        <f>IF($N613="Complete",VLOOKUP($B613,'2C.Report TOS PostCall'!$B$2:$U$842,13,FALSE)," ")</f>
        <v xml:space="preserve"> </v>
      </c>
      <c r="AC613" s="140" t="str">
        <f>IF($N613="Complete",VLOOKUP($B613,'2C.Report TOS PostCall'!$B$2:$U$842,14,FALSE)," ")</f>
        <v xml:space="preserve"> </v>
      </c>
      <c r="AD613" s="140" t="str">
        <f>IF($N613="Complete",VLOOKUP($B613,'2C.Report TOS PostCall'!$B$2:$U$842,16,FALSE)," ")</f>
        <v xml:space="preserve"> </v>
      </c>
      <c r="AE613" s="140" t="str">
        <f>IF($N613="Complete",VLOOKUP($B613,'2C.Report TOS PostCall'!$B$2:$U$842,15,FALSE)," ")</f>
        <v xml:space="preserve"> </v>
      </c>
      <c r="AF613" s="140" t="str">
        <f>IF($N613="Complete",VLOOKUP($B613,'2C.Report TOS PostCall'!$B$2:$U$842,17,FALSE)," ")</f>
        <v xml:space="preserve"> </v>
      </c>
    </row>
    <row r="614" spans="1:32">
      <c r="A614" s="18">
        <v>603</v>
      </c>
      <c r="B614" s="19"/>
      <c r="C614" s="19"/>
      <c r="D614" s="19"/>
      <c r="E614" s="22"/>
      <c r="F614" s="20"/>
      <c r="G614" s="20"/>
      <c r="H614" s="22"/>
      <c r="I614" s="20"/>
      <c r="J614" s="32"/>
      <c r="K614" s="32"/>
      <c r="L614" s="32"/>
      <c r="M614" s="22"/>
      <c r="N614" s="62"/>
      <c r="O614" s="140" t="str">
        <f>IF($N614="Complete",IF(NOT(ISBLANK(J614)),VLOOKUP(J614,'2D.Report SMS TYN'!$D$5:$J$1005,7,FALSE),""),"")</f>
        <v/>
      </c>
      <c r="P614" s="140" t="str">
        <f>IF($N614="Complete",IF(NOT(ISBLANK(K614)),VLOOKUP(K614,'2D.Report SMS TYN'!$D$5:$J$1005,7,FALSE),""),"")</f>
        <v/>
      </c>
      <c r="Q614" s="140" t="str">
        <f>IF($N614="Complete",IF(NOT(ISBLANK(L614)),VLOOKUP(L614,'2D.Report SMS TYN'!$D$5:$J$1005,7,FALSE),""),"")</f>
        <v/>
      </c>
      <c r="R614" s="140" t="str">
        <f>IF(N614="Complete",IF(COUNTIF($J$12:$J614,$J614)+COUNTIF($K$12:$K614,$J614)+COUNTIF($L$12:$L614,$J614)&gt;1,"Data Duplicate",""),"")</f>
        <v/>
      </c>
      <c r="S614" s="140" t="str">
        <f>IF($N614="Complete",VLOOKUP($B614,'2C.Report TOS PostCall'!$B$2:$U$842,2,FALSE)," ")</f>
        <v xml:space="preserve"> </v>
      </c>
      <c r="T614" s="140" t="str">
        <f>IF($N614="Complete",VLOOKUP($B614,'2C.Report TOS PostCall'!$B$2:$U$842,4,FALSE)," ")</f>
        <v xml:space="preserve"> </v>
      </c>
      <c r="U614" s="140" t="str">
        <f>IF($N614="Complete",VLOOKUP($B614,'2C.Report TOS PostCall'!$B$2:$U$842,7,FALSE)," ")</f>
        <v xml:space="preserve"> </v>
      </c>
      <c r="V614" s="140" t="str">
        <f>IF($N614="Complete",VLOOKUP($B614,'2C.Report TOS PostCall'!$B$2:$U$842,5,FALSE)," ")</f>
        <v xml:space="preserve"> </v>
      </c>
      <c r="W614" s="140" t="str">
        <f>IF($N614="Complete",VLOOKUP($B614,'2C.Report TOS PostCall'!$B$2:$U$842,6,FALSE)," ")</f>
        <v xml:space="preserve"> </v>
      </c>
      <c r="X614" s="140" t="str">
        <f>IF($N614="Complete",VLOOKUP($B614,'2C.Report TOS PostCall'!$B$2:$U$842,8,FALSE)," ")</f>
        <v xml:space="preserve"> </v>
      </c>
      <c r="Y614" s="140" t="str">
        <f>IF($N614="Complete",VLOOKUP($B614,'2C.Report TOS PostCall'!$B$2:$U$842,9,FALSE)," ")</f>
        <v xml:space="preserve"> </v>
      </c>
      <c r="Z614" s="140" t="str">
        <f>IF($N614="Complete",VLOOKUP($B614,'2C.Report TOS PostCall'!$B$2:$U$842,11,FALSE)," ")</f>
        <v xml:space="preserve"> </v>
      </c>
      <c r="AA614" s="140" t="str">
        <f>IF($N614="Complete",VLOOKUP($B614,'2C.Report TOS PostCall'!$B$2:$U$842,12,FALSE)," ")</f>
        <v xml:space="preserve"> </v>
      </c>
      <c r="AB614" s="140" t="str">
        <f>IF($N614="Complete",VLOOKUP($B614,'2C.Report TOS PostCall'!$B$2:$U$842,13,FALSE)," ")</f>
        <v xml:space="preserve"> </v>
      </c>
      <c r="AC614" s="140" t="str">
        <f>IF($N614="Complete",VLOOKUP($B614,'2C.Report TOS PostCall'!$B$2:$U$842,14,FALSE)," ")</f>
        <v xml:space="preserve"> </v>
      </c>
      <c r="AD614" s="140" t="str">
        <f>IF($N614="Complete",VLOOKUP($B614,'2C.Report TOS PostCall'!$B$2:$U$842,16,FALSE)," ")</f>
        <v xml:space="preserve"> </v>
      </c>
      <c r="AE614" s="140" t="str">
        <f>IF($N614="Complete",VLOOKUP($B614,'2C.Report TOS PostCall'!$B$2:$U$842,15,FALSE)," ")</f>
        <v xml:space="preserve"> </v>
      </c>
      <c r="AF614" s="140" t="str">
        <f>IF($N614="Complete",VLOOKUP($B614,'2C.Report TOS PostCall'!$B$2:$U$842,17,FALSE)," ")</f>
        <v xml:space="preserve"> </v>
      </c>
    </row>
    <row r="615" spans="1:32">
      <c r="A615" s="18">
        <v>604</v>
      </c>
      <c r="B615" s="19"/>
      <c r="C615" s="19"/>
      <c r="D615" s="19"/>
      <c r="E615" s="22"/>
      <c r="F615" s="20"/>
      <c r="G615" s="20"/>
      <c r="H615" s="22"/>
      <c r="I615" s="20"/>
      <c r="J615" s="32"/>
      <c r="K615" s="32"/>
      <c r="L615" s="32"/>
      <c r="M615" s="22"/>
      <c r="N615" s="62"/>
      <c r="O615" s="140" t="str">
        <f>IF($N615="Complete",IF(NOT(ISBLANK(J615)),VLOOKUP(J615,'2D.Report SMS TYN'!$D$5:$J$1005,7,FALSE),""),"")</f>
        <v/>
      </c>
      <c r="P615" s="140" t="str">
        <f>IF($N615="Complete",IF(NOT(ISBLANK(K615)),VLOOKUP(K615,'2D.Report SMS TYN'!$D$5:$J$1005,7,FALSE),""),"")</f>
        <v/>
      </c>
      <c r="Q615" s="140" t="str">
        <f>IF($N615="Complete",IF(NOT(ISBLANK(L615)),VLOOKUP(L615,'2D.Report SMS TYN'!$D$5:$J$1005,7,FALSE),""),"")</f>
        <v/>
      </c>
      <c r="R615" s="140" t="str">
        <f>IF(N615="Complete",IF(COUNTIF($J$12:$J615,$J615)+COUNTIF($K$12:$K615,$J615)+COUNTIF($L$12:$L615,$J615)&gt;1,"Data Duplicate",""),"")</f>
        <v/>
      </c>
      <c r="S615" s="140" t="str">
        <f>IF($N615="Complete",VLOOKUP($B615,'2C.Report TOS PostCall'!$B$2:$U$842,2,FALSE)," ")</f>
        <v xml:space="preserve"> </v>
      </c>
      <c r="T615" s="140" t="str">
        <f>IF($N615="Complete",VLOOKUP($B615,'2C.Report TOS PostCall'!$B$2:$U$842,4,FALSE)," ")</f>
        <v xml:space="preserve"> </v>
      </c>
      <c r="U615" s="140" t="str">
        <f>IF($N615="Complete",VLOOKUP($B615,'2C.Report TOS PostCall'!$B$2:$U$842,7,FALSE)," ")</f>
        <v xml:space="preserve"> </v>
      </c>
      <c r="V615" s="140" t="str">
        <f>IF($N615="Complete",VLOOKUP($B615,'2C.Report TOS PostCall'!$B$2:$U$842,5,FALSE)," ")</f>
        <v xml:space="preserve"> </v>
      </c>
      <c r="W615" s="140" t="str">
        <f>IF($N615="Complete",VLOOKUP($B615,'2C.Report TOS PostCall'!$B$2:$U$842,6,FALSE)," ")</f>
        <v xml:space="preserve"> </v>
      </c>
      <c r="X615" s="140" t="str">
        <f>IF($N615="Complete",VLOOKUP($B615,'2C.Report TOS PostCall'!$B$2:$U$842,8,FALSE)," ")</f>
        <v xml:space="preserve"> </v>
      </c>
      <c r="Y615" s="140" t="str">
        <f>IF($N615="Complete",VLOOKUP($B615,'2C.Report TOS PostCall'!$B$2:$U$842,9,FALSE)," ")</f>
        <v xml:space="preserve"> </v>
      </c>
      <c r="Z615" s="140" t="str">
        <f>IF($N615="Complete",VLOOKUP($B615,'2C.Report TOS PostCall'!$B$2:$U$842,11,FALSE)," ")</f>
        <v xml:space="preserve"> </v>
      </c>
      <c r="AA615" s="140" t="str">
        <f>IF($N615="Complete",VLOOKUP($B615,'2C.Report TOS PostCall'!$B$2:$U$842,12,FALSE)," ")</f>
        <v xml:space="preserve"> </v>
      </c>
      <c r="AB615" s="140" t="str">
        <f>IF($N615="Complete",VLOOKUP($B615,'2C.Report TOS PostCall'!$B$2:$U$842,13,FALSE)," ")</f>
        <v xml:space="preserve"> </v>
      </c>
      <c r="AC615" s="140" t="str">
        <f>IF($N615="Complete",VLOOKUP($B615,'2C.Report TOS PostCall'!$B$2:$U$842,14,FALSE)," ")</f>
        <v xml:space="preserve"> </v>
      </c>
      <c r="AD615" s="140" t="str">
        <f>IF($N615="Complete",VLOOKUP($B615,'2C.Report TOS PostCall'!$B$2:$U$842,16,FALSE)," ")</f>
        <v xml:space="preserve"> </v>
      </c>
      <c r="AE615" s="140" t="str">
        <f>IF($N615="Complete",VLOOKUP($B615,'2C.Report TOS PostCall'!$B$2:$U$842,15,FALSE)," ")</f>
        <v xml:space="preserve"> </v>
      </c>
      <c r="AF615" s="140" t="str">
        <f>IF($N615="Complete",VLOOKUP($B615,'2C.Report TOS PostCall'!$B$2:$U$842,17,FALSE)," ")</f>
        <v xml:space="preserve"> </v>
      </c>
    </row>
    <row r="616" spans="1:32">
      <c r="A616" s="18">
        <v>605</v>
      </c>
      <c r="B616" s="19"/>
      <c r="C616" s="19"/>
      <c r="D616" s="19"/>
      <c r="E616" s="22"/>
      <c r="F616" s="20"/>
      <c r="G616" s="20"/>
      <c r="H616" s="22"/>
      <c r="I616" s="20"/>
      <c r="J616" s="32"/>
      <c r="K616" s="32"/>
      <c r="L616" s="32"/>
      <c r="M616" s="22"/>
      <c r="N616" s="62"/>
      <c r="O616" s="140" t="str">
        <f>IF($N616="Complete",IF(NOT(ISBLANK(J616)),VLOOKUP(J616,'2D.Report SMS TYN'!$D$5:$J$1005,7,FALSE),""),"")</f>
        <v/>
      </c>
      <c r="P616" s="140" t="str">
        <f>IF($N616="Complete",IF(NOT(ISBLANK(K616)),VLOOKUP(K616,'2D.Report SMS TYN'!$D$5:$J$1005,7,FALSE),""),"")</f>
        <v/>
      </c>
      <c r="Q616" s="140" t="str">
        <f>IF($N616="Complete",IF(NOT(ISBLANK(L616)),VLOOKUP(L616,'2D.Report SMS TYN'!$D$5:$J$1005,7,FALSE),""),"")</f>
        <v/>
      </c>
      <c r="R616" s="140" t="str">
        <f>IF(N616="Complete",IF(COUNTIF($J$12:$J616,$J616)+COUNTIF($K$12:$K616,$J616)+COUNTIF($L$12:$L616,$J616)&gt;1,"Data Duplicate",""),"")</f>
        <v/>
      </c>
      <c r="S616" s="140" t="str">
        <f>IF($N616="Complete",VLOOKUP($B616,'2C.Report TOS PostCall'!$B$2:$U$842,2,FALSE)," ")</f>
        <v xml:space="preserve"> </v>
      </c>
      <c r="T616" s="140" t="str">
        <f>IF($N616="Complete",VLOOKUP($B616,'2C.Report TOS PostCall'!$B$2:$U$842,4,FALSE)," ")</f>
        <v xml:space="preserve"> </v>
      </c>
      <c r="U616" s="140" t="str">
        <f>IF($N616="Complete",VLOOKUP($B616,'2C.Report TOS PostCall'!$B$2:$U$842,7,FALSE)," ")</f>
        <v xml:space="preserve"> </v>
      </c>
      <c r="V616" s="140" t="str">
        <f>IF($N616="Complete",VLOOKUP($B616,'2C.Report TOS PostCall'!$B$2:$U$842,5,FALSE)," ")</f>
        <v xml:space="preserve"> </v>
      </c>
      <c r="W616" s="140" t="str">
        <f>IF($N616="Complete",VLOOKUP($B616,'2C.Report TOS PostCall'!$B$2:$U$842,6,FALSE)," ")</f>
        <v xml:space="preserve"> </v>
      </c>
      <c r="X616" s="140" t="str">
        <f>IF($N616="Complete",VLOOKUP($B616,'2C.Report TOS PostCall'!$B$2:$U$842,8,FALSE)," ")</f>
        <v xml:space="preserve"> </v>
      </c>
      <c r="Y616" s="140" t="str">
        <f>IF($N616="Complete",VLOOKUP($B616,'2C.Report TOS PostCall'!$B$2:$U$842,9,FALSE)," ")</f>
        <v xml:space="preserve"> </v>
      </c>
      <c r="Z616" s="140" t="str">
        <f>IF($N616="Complete",VLOOKUP($B616,'2C.Report TOS PostCall'!$B$2:$U$842,11,FALSE)," ")</f>
        <v xml:space="preserve"> </v>
      </c>
      <c r="AA616" s="140" t="str">
        <f>IF($N616="Complete",VLOOKUP($B616,'2C.Report TOS PostCall'!$B$2:$U$842,12,FALSE)," ")</f>
        <v xml:space="preserve"> </v>
      </c>
      <c r="AB616" s="140" t="str">
        <f>IF($N616="Complete",VLOOKUP($B616,'2C.Report TOS PostCall'!$B$2:$U$842,13,FALSE)," ")</f>
        <v xml:space="preserve"> </v>
      </c>
      <c r="AC616" s="140" t="str">
        <f>IF($N616="Complete",VLOOKUP($B616,'2C.Report TOS PostCall'!$B$2:$U$842,14,FALSE)," ")</f>
        <v xml:space="preserve"> </v>
      </c>
      <c r="AD616" s="140" t="str">
        <f>IF($N616="Complete",VLOOKUP($B616,'2C.Report TOS PostCall'!$B$2:$U$842,16,FALSE)," ")</f>
        <v xml:space="preserve"> </v>
      </c>
      <c r="AE616" s="140" t="str">
        <f>IF($N616="Complete",VLOOKUP($B616,'2C.Report TOS PostCall'!$B$2:$U$842,15,FALSE)," ")</f>
        <v xml:space="preserve"> </v>
      </c>
      <c r="AF616" s="140" t="str">
        <f>IF($N616="Complete",VLOOKUP($B616,'2C.Report TOS PostCall'!$B$2:$U$842,17,FALSE)," ")</f>
        <v xml:space="preserve"> </v>
      </c>
    </row>
    <row r="617" spans="1:32">
      <c r="A617" s="18">
        <v>606</v>
      </c>
      <c r="B617" s="19"/>
      <c r="C617" s="19"/>
      <c r="D617" s="19"/>
      <c r="E617" s="22"/>
      <c r="F617" s="20"/>
      <c r="G617" s="20"/>
      <c r="H617" s="22"/>
      <c r="I617" s="20"/>
      <c r="J617" s="32"/>
      <c r="K617" s="32"/>
      <c r="L617" s="32"/>
      <c r="M617" s="22"/>
      <c r="N617" s="62"/>
      <c r="O617" s="140" t="str">
        <f>IF($N617="Complete",IF(NOT(ISBLANK(J617)),VLOOKUP(J617,'2D.Report SMS TYN'!$D$5:$J$1005,7,FALSE),""),"")</f>
        <v/>
      </c>
      <c r="P617" s="140" t="str">
        <f>IF($N617="Complete",IF(NOT(ISBLANK(K617)),VLOOKUP(K617,'2D.Report SMS TYN'!$D$5:$J$1005,7,FALSE),""),"")</f>
        <v/>
      </c>
      <c r="Q617" s="140" t="str">
        <f>IF($N617="Complete",IF(NOT(ISBLANK(L617)),VLOOKUP(L617,'2D.Report SMS TYN'!$D$5:$J$1005,7,FALSE),""),"")</f>
        <v/>
      </c>
      <c r="R617" s="140" t="str">
        <f>IF(N617="Complete",IF(COUNTIF($J$12:$J617,$J617)+COUNTIF($K$12:$K617,$J617)+COUNTIF($L$12:$L617,$J617)&gt;1,"Data Duplicate",""),"")</f>
        <v/>
      </c>
      <c r="S617" s="140" t="str">
        <f>IF($N617="Complete",VLOOKUP($B617,'2C.Report TOS PostCall'!$B$2:$U$842,2,FALSE)," ")</f>
        <v xml:space="preserve"> </v>
      </c>
      <c r="T617" s="140" t="str">
        <f>IF($N617="Complete",VLOOKUP($B617,'2C.Report TOS PostCall'!$B$2:$U$842,4,FALSE)," ")</f>
        <v xml:space="preserve"> </v>
      </c>
      <c r="U617" s="140" t="str">
        <f>IF($N617="Complete",VLOOKUP($B617,'2C.Report TOS PostCall'!$B$2:$U$842,7,FALSE)," ")</f>
        <v xml:space="preserve"> </v>
      </c>
      <c r="V617" s="140" t="str">
        <f>IF($N617="Complete",VLOOKUP($B617,'2C.Report TOS PostCall'!$B$2:$U$842,5,FALSE)," ")</f>
        <v xml:space="preserve"> </v>
      </c>
      <c r="W617" s="140" t="str">
        <f>IF($N617="Complete",VLOOKUP($B617,'2C.Report TOS PostCall'!$B$2:$U$842,6,FALSE)," ")</f>
        <v xml:space="preserve"> </v>
      </c>
      <c r="X617" s="140" t="str">
        <f>IF($N617="Complete",VLOOKUP($B617,'2C.Report TOS PostCall'!$B$2:$U$842,8,FALSE)," ")</f>
        <v xml:space="preserve"> </v>
      </c>
      <c r="Y617" s="140" t="str">
        <f>IF($N617="Complete",VLOOKUP($B617,'2C.Report TOS PostCall'!$B$2:$U$842,9,FALSE)," ")</f>
        <v xml:space="preserve"> </v>
      </c>
      <c r="Z617" s="140" t="str">
        <f>IF($N617="Complete",VLOOKUP($B617,'2C.Report TOS PostCall'!$B$2:$U$842,11,FALSE)," ")</f>
        <v xml:space="preserve"> </v>
      </c>
      <c r="AA617" s="140" t="str">
        <f>IF($N617="Complete",VLOOKUP($B617,'2C.Report TOS PostCall'!$B$2:$U$842,12,FALSE)," ")</f>
        <v xml:space="preserve"> </v>
      </c>
      <c r="AB617" s="140" t="str">
        <f>IF($N617="Complete",VLOOKUP($B617,'2C.Report TOS PostCall'!$B$2:$U$842,13,FALSE)," ")</f>
        <v xml:space="preserve"> </v>
      </c>
      <c r="AC617" s="140" t="str">
        <f>IF($N617="Complete",VLOOKUP($B617,'2C.Report TOS PostCall'!$B$2:$U$842,14,FALSE)," ")</f>
        <v xml:space="preserve"> </v>
      </c>
      <c r="AD617" s="140" t="str">
        <f>IF($N617="Complete",VLOOKUP($B617,'2C.Report TOS PostCall'!$B$2:$U$842,16,FALSE)," ")</f>
        <v xml:space="preserve"> </v>
      </c>
      <c r="AE617" s="140" t="str">
        <f>IF($N617="Complete",VLOOKUP($B617,'2C.Report TOS PostCall'!$B$2:$U$842,15,FALSE)," ")</f>
        <v xml:space="preserve"> </v>
      </c>
      <c r="AF617" s="140" t="str">
        <f>IF($N617="Complete",VLOOKUP($B617,'2C.Report TOS PostCall'!$B$2:$U$842,17,FALSE)," ")</f>
        <v xml:space="preserve"> </v>
      </c>
    </row>
    <row r="618" spans="1:32">
      <c r="A618" s="18">
        <v>607</v>
      </c>
      <c r="B618" s="19"/>
      <c r="C618" s="19"/>
      <c r="D618" s="19"/>
      <c r="E618" s="22"/>
      <c r="F618" s="20"/>
      <c r="G618" s="20"/>
      <c r="H618" s="22"/>
      <c r="I618" s="20"/>
      <c r="J618" s="32"/>
      <c r="K618" s="32"/>
      <c r="L618" s="32"/>
      <c r="M618" s="22"/>
      <c r="N618" s="62"/>
      <c r="O618" s="140" t="str">
        <f>IF($N618="Complete",IF(NOT(ISBLANK(J618)),VLOOKUP(J618,'2D.Report SMS TYN'!$D$5:$J$1005,7,FALSE),""),"")</f>
        <v/>
      </c>
      <c r="P618" s="140" t="str">
        <f>IF($N618="Complete",IF(NOT(ISBLANK(K618)),VLOOKUP(K618,'2D.Report SMS TYN'!$D$5:$J$1005,7,FALSE),""),"")</f>
        <v/>
      </c>
      <c r="Q618" s="140" t="str">
        <f>IF($N618="Complete",IF(NOT(ISBLANK(L618)),VLOOKUP(L618,'2D.Report SMS TYN'!$D$5:$J$1005,7,FALSE),""),"")</f>
        <v/>
      </c>
      <c r="R618" s="140" t="str">
        <f>IF(N618="Complete",IF(COUNTIF($J$12:$J618,$J618)+COUNTIF($K$12:$K618,$J618)+COUNTIF($L$12:$L618,$J618)&gt;1,"Data Duplicate",""),"")</f>
        <v/>
      </c>
      <c r="S618" s="140" t="str">
        <f>IF($N618="Complete",VLOOKUP($B618,'2C.Report TOS PostCall'!$B$2:$U$842,2,FALSE)," ")</f>
        <v xml:space="preserve"> </v>
      </c>
      <c r="T618" s="140" t="str">
        <f>IF($N618="Complete",VLOOKUP($B618,'2C.Report TOS PostCall'!$B$2:$U$842,4,FALSE)," ")</f>
        <v xml:space="preserve"> </v>
      </c>
      <c r="U618" s="140" t="str">
        <f>IF($N618="Complete",VLOOKUP($B618,'2C.Report TOS PostCall'!$B$2:$U$842,7,FALSE)," ")</f>
        <v xml:space="preserve"> </v>
      </c>
      <c r="V618" s="140" t="str">
        <f>IF($N618="Complete",VLOOKUP($B618,'2C.Report TOS PostCall'!$B$2:$U$842,5,FALSE)," ")</f>
        <v xml:space="preserve"> </v>
      </c>
      <c r="W618" s="140" t="str">
        <f>IF($N618="Complete",VLOOKUP($B618,'2C.Report TOS PostCall'!$B$2:$U$842,6,FALSE)," ")</f>
        <v xml:space="preserve"> </v>
      </c>
      <c r="X618" s="140" t="str">
        <f>IF($N618="Complete",VLOOKUP($B618,'2C.Report TOS PostCall'!$B$2:$U$842,8,FALSE)," ")</f>
        <v xml:space="preserve"> </v>
      </c>
      <c r="Y618" s="140" t="str">
        <f>IF($N618="Complete",VLOOKUP($B618,'2C.Report TOS PostCall'!$B$2:$U$842,9,FALSE)," ")</f>
        <v xml:space="preserve"> </v>
      </c>
      <c r="Z618" s="140" t="str">
        <f>IF($N618="Complete",VLOOKUP($B618,'2C.Report TOS PostCall'!$B$2:$U$842,11,FALSE)," ")</f>
        <v xml:space="preserve"> </v>
      </c>
      <c r="AA618" s="140" t="str">
        <f>IF($N618="Complete",VLOOKUP($B618,'2C.Report TOS PostCall'!$B$2:$U$842,12,FALSE)," ")</f>
        <v xml:space="preserve"> </v>
      </c>
      <c r="AB618" s="140" t="str">
        <f>IF($N618="Complete",VLOOKUP($B618,'2C.Report TOS PostCall'!$B$2:$U$842,13,FALSE)," ")</f>
        <v xml:space="preserve"> </v>
      </c>
      <c r="AC618" s="140" t="str">
        <f>IF($N618="Complete",VLOOKUP($B618,'2C.Report TOS PostCall'!$B$2:$U$842,14,FALSE)," ")</f>
        <v xml:space="preserve"> </v>
      </c>
      <c r="AD618" s="140" t="str">
        <f>IF($N618="Complete",VLOOKUP($B618,'2C.Report TOS PostCall'!$B$2:$U$842,16,FALSE)," ")</f>
        <v xml:space="preserve"> </v>
      </c>
      <c r="AE618" s="140" t="str">
        <f>IF($N618="Complete",VLOOKUP($B618,'2C.Report TOS PostCall'!$B$2:$U$842,15,FALSE)," ")</f>
        <v xml:space="preserve"> </v>
      </c>
      <c r="AF618" s="140" t="str">
        <f>IF($N618="Complete",VLOOKUP($B618,'2C.Report TOS PostCall'!$B$2:$U$842,17,FALSE)," ")</f>
        <v xml:space="preserve"> </v>
      </c>
    </row>
    <row r="619" spans="1:32">
      <c r="A619" s="18">
        <v>608</v>
      </c>
      <c r="B619" s="19"/>
      <c r="C619" s="19"/>
      <c r="D619" s="19"/>
      <c r="E619" s="22"/>
      <c r="F619" s="20"/>
      <c r="G619" s="20"/>
      <c r="H619" s="22"/>
      <c r="I619" s="20"/>
      <c r="J619" s="32"/>
      <c r="K619" s="32"/>
      <c r="L619" s="32"/>
      <c r="M619" s="22"/>
      <c r="N619" s="62"/>
      <c r="O619" s="140" t="str">
        <f>IF($N619="Complete",IF(NOT(ISBLANK(J619)),VLOOKUP(J619,'2D.Report SMS TYN'!$D$5:$J$1005,7,FALSE),""),"")</f>
        <v/>
      </c>
      <c r="P619" s="140" t="str">
        <f>IF($N619="Complete",IF(NOT(ISBLANK(K619)),VLOOKUP(K619,'2D.Report SMS TYN'!$D$5:$J$1005,7,FALSE),""),"")</f>
        <v/>
      </c>
      <c r="Q619" s="140" t="str">
        <f>IF($N619="Complete",IF(NOT(ISBLANK(L619)),VLOOKUP(L619,'2D.Report SMS TYN'!$D$5:$J$1005,7,FALSE),""),"")</f>
        <v/>
      </c>
      <c r="R619" s="140" t="str">
        <f>IF(N619="Complete",IF(COUNTIF($J$12:$J619,$J619)+COUNTIF($K$12:$K619,$J619)+COUNTIF($L$12:$L619,$J619)&gt;1,"Data Duplicate",""),"")</f>
        <v/>
      </c>
      <c r="S619" s="140" t="str">
        <f>IF($N619="Complete",VLOOKUP($B619,'2C.Report TOS PostCall'!$B$2:$U$842,2,FALSE)," ")</f>
        <v xml:space="preserve"> </v>
      </c>
      <c r="T619" s="140" t="str">
        <f>IF($N619="Complete",VLOOKUP($B619,'2C.Report TOS PostCall'!$B$2:$U$842,4,FALSE)," ")</f>
        <v xml:space="preserve"> </v>
      </c>
      <c r="U619" s="140" t="str">
        <f>IF($N619="Complete",VLOOKUP($B619,'2C.Report TOS PostCall'!$B$2:$U$842,7,FALSE)," ")</f>
        <v xml:space="preserve"> </v>
      </c>
      <c r="V619" s="140" t="str">
        <f>IF($N619="Complete",VLOOKUP($B619,'2C.Report TOS PostCall'!$B$2:$U$842,5,FALSE)," ")</f>
        <v xml:space="preserve"> </v>
      </c>
      <c r="W619" s="140" t="str">
        <f>IF($N619="Complete",VLOOKUP($B619,'2C.Report TOS PostCall'!$B$2:$U$842,6,FALSE)," ")</f>
        <v xml:space="preserve"> </v>
      </c>
      <c r="X619" s="140" t="str">
        <f>IF($N619="Complete",VLOOKUP($B619,'2C.Report TOS PostCall'!$B$2:$U$842,8,FALSE)," ")</f>
        <v xml:space="preserve"> </v>
      </c>
      <c r="Y619" s="140" t="str">
        <f>IF($N619="Complete",VLOOKUP($B619,'2C.Report TOS PostCall'!$B$2:$U$842,9,FALSE)," ")</f>
        <v xml:space="preserve"> </v>
      </c>
      <c r="Z619" s="140" t="str">
        <f>IF($N619="Complete",VLOOKUP($B619,'2C.Report TOS PostCall'!$B$2:$U$842,11,FALSE)," ")</f>
        <v xml:space="preserve"> </v>
      </c>
      <c r="AA619" s="140" t="str">
        <f>IF($N619="Complete",VLOOKUP($B619,'2C.Report TOS PostCall'!$B$2:$U$842,12,FALSE)," ")</f>
        <v xml:space="preserve"> </v>
      </c>
      <c r="AB619" s="140" t="str">
        <f>IF($N619="Complete",VLOOKUP($B619,'2C.Report TOS PostCall'!$B$2:$U$842,13,FALSE)," ")</f>
        <v xml:space="preserve"> </v>
      </c>
      <c r="AC619" s="140" t="str">
        <f>IF($N619="Complete",VLOOKUP($B619,'2C.Report TOS PostCall'!$B$2:$U$842,14,FALSE)," ")</f>
        <v xml:space="preserve"> </v>
      </c>
      <c r="AD619" s="140" t="str">
        <f>IF($N619="Complete",VLOOKUP($B619,'2C.Report TOS PostCall'!$B$2:$U$842,16,FALSE)," ")</f>
        <v xml:space="preserve"> </v>
      </c>
      <c r="AE619" s="140" t="str">
        <f>IF($N619="Complete",VLOOKUP($B619,'2C.Report TOS PostCall'!$B$2:$U$842,15,FALSE)," ")</f>
        <v xml:space="preserve"> </v>
      </c>
      <c r="AF619" s="140" t="str">
        <f>IF($N619="Complete",VLOOKUP($B619,'2C.Report TOS PostCall'!$B$2:$U$842,17,FALSE)," ")</f>
        <v xml:space="preserve"> </v>
      </c>
    </row>
    <row r="620" spans="1:32">
      <c r="A620" s="18">
        <v>609</v>
      </c>
      <c r="B620" s="19"/>
      <c r="C620" s="19"/>
      <c r="D620" s="19"/>
      <c r="E620" s="22"/>
      <c r="F620" s="20"/>
      <c r="G620" s="20"/>
      <c r="H620" s="22"/>
      <c r="I620" s="20"/>
      <c r="J620" s="32"/>
      <c r="K620" s="32"/>
      <c r="L620" s="32"/>
      <c r="M620" s="22"/>
      <c r="N620" s="62"/>
      <c r="O620" s="140" t="str">
        <f>IF($N620="Complete",IF(NOT(ISBLANK(J620)),VLOOKUP(J620,'2D.Report SMS TYN'!$D$5:$J$1005,7,FALSE),""),"")</f>
        <v/>
      </c>
      <c r="P620" s="140" t="str">
        <f>IF($N620="Complete",IF(NOT(ISBLANK(K620)),VLOOKUP(K620,'2D.Report SMS TYN'!$D$5:$J$1005,7,FALSE),""),"")</f>
        <v/>
      </c>
      <c r="Q620" s="140" t="str">
        <f>IF($N620="Complete",IF(NOT(ISBLANK(L620)),VLOOKUP(L620,'2D.Report SMS TYN'!$D$5:$J$1005,7,FALSE),""),"")</f>
        <v/>
      </c>
      <c r="R620" s="140" t="str">
        <f>IF(N620="Complete",IF(COUNTIF($J$12:$J620,$J620)+COUNTIF($K$12:$K620,$J620)+COUNTIF($L$12:$L620,$J620)&gt;1,"Data Duplicate",""),"")</f>
        <v/>
      </c>
      <c r="S620" s="140" t="str">
        <f>IF($N620="Complete",VLOOKUP($B620,'2C.Report TOS PostCall'!$B$2:$U$842,2,FALSE)," ")</f>
        <v xml:space="preserve"> </v>
      </c>
      <c r="T620" s="140" t="str">
        <f>IF($N620="Complete",VLOOKUP($B620,'2C.Report TOS PostCall'!$B$2:$U$842,4,FALSE)," ")</f>
        <v xml:space="preserve"> </v>
      </c>
      <c r="U620" s="140" t="str">
        <f>IF($N620="Complete",VLOOKUP($B620,'2C.Report TOS PostCall'!$B$2:$U$842,7,FALSE)," ")</f>
        <v xml:space="preserve"> </v>
      </c>
      <c r="V620" s="140" t="str">
        <f>IF($N620="Complete",VLOOKUP($B620,'2C.Report TOS PostCall'!$B$2:$U$842,5,FALSE)," ")</f>
        <v xml:space="preserve"> </v>
      </c>
      <c r="W620" s="140" t="str">
        <f>IF($N620="Complete",VLOOKUP($B620,'2C.Report TOS PostCall'!$B$2:$U$842,6,FALSE)," ")</f>
        <v xml:space="preserve"> </v>
      </c>
      <c r="X620" s="140" t="str">
        <f>IF($N620="Complete",VLOOKUP($B620,'2C.Report TOS PostCall'!$B$2:$U$842,8,FALSE)," ")</f>
        <v xml:space="preserve"> </v>
      </c>
      <c r="Y620" s="140" t="str">
        <f>IF($N620="Complete",VLOOKUP($B620,'2C.Report TOS PostCall'!$B$2:$U$842,9,FALSE)," ")</f>
        <v xml:space="preserve"> </v>
      </c>
      <c r="Z620" s="140" t="str">
        <f>IF($N620="Complete",VLOOKUP($B620,'2C.Report TOS PostCall'!$B$2:$U$842,11,FALSE)," ")</f>
        <v xml:space="preserve"> </v>
      </c>
      <c r="AA620" s="140" t="str">
        <f>IF($N620="Complete",VLOOKUP($B620,'2C.Report TOS PostCall'!$B$2:$U$842,12,FALSE)," ")</f>
        <v xml:space="preserve"> </v>
      </c>
      <c r="AB620" s="140" t="str">
        <f>IF($N620="Complete",VLOOKUP($B620,'2C.Report TOS PostCall'!$B$2:$U$842,13,FALSE)," ")</f>
        <v xml:space="preserve"> </v>
      </c>
      <c r="AC620" s="140" t="str">
        <f>IF($N620="Complete",VLOOKUP($B620,'2C.Report TOS PostCall'!$B$2:$U$842,14,FALSE)," ")</f>
        <v xml:space="preserve"> </v>
      </c>
      <c r="AD620" s="140" t="str">
        <f>IF($N620="Complete",VLOOKUP($B620,'2C.Report TOS PostCall'!$B$2:$U$842,16,FALSE)," ")</f>
        <v xml:space="preserve"> </v>
      </c>
      <c r="AE620" s="140" t="str">
        <f>IF($N620="Complete",VLOOKUP($B620,'2C.Report TOS PostCall'!$B$2:$U$842,15,FALSE)," ")</f>
        <v xml:space="preserve"> </v>
      </c>
      <c r="AF620" s="140" t="str">
        <f>IF($N620="Complete",VLOOKUP($B620,'2C.Report TOS PostCall'!$B$2:$U$842,17,FALSE)," ")</f>
        <v xml:space="preserve"> </v>
      </c>
    </row>
    <row r="621" spans="1:32">
      <c r="A621" s="18">
        <v>610</v>
      </c>
      <c r="B621" s="19"/>
      <c r="C621" s="19"/>
      <c r="D621" s="19"/>
      <c r="E621" s="22"/>
      <c r="F621" s="20"/>
      <c r="G621" s="20"/>
      <c r="H621" s="22"/>
      <c r="I621" s="20"/>
      <c r="J621" s="32"/>
      <c r="K621" s="32"/>
      <c r="L621" s="32"/>
      <c r="M621" s="22"/>
      <c r="N621" s="62"/>
      <c r="O621" s="140" t="str">
        <f>IF($N621="Complete",IF(NOT(ISBLANK(J621)),VLOOKUP(J621,'2D.Report SMS TYN'!$D$5:$J$1005,7,FALSE),""),"")</f>
        <v/>
      </c>
      <c r="P621" s="140" t="str">
        <f>IF($N621="Complete",IF(NOT(ISBLANK(K621)),VLOOKUP(K621,'2D.Report SMS TYN'!$D$5:$J$1005,7,FALSE),""),"")</f>
        <v/>
      </c>
      <c r="Q621" s="140" t="str">
        <f>IF($N621="Complete",IF(NOT(ISBLANK(L621)),VLOOKUP(L621,'2D.Report SMS TYN'!$D$5:$J$1005,7,FALSE),""),"")</f>
        <v/>
      </c>
      <c r="R621" s="140" t="str">
        <f>IF(N621="Complete",IF(COUNTIF($J$12:$J621,$J621)+COUNTIF($K$12:$K621,$J621)+COUNTIF($L$12:$L621,$J621)&gt;1,"Data Duplicate",""),"")</f>
        <v/>
      </c>
      <c r="S621" s="140" t="str">
        <f>IF($N621="Complete",VLOOKUP($B621,'2C.Report TOS PostCall'!$B$2:$U$842,2,FALSE)," ")</f>
        <v xml:space="preserve"> </v>
      </c>
      <c r="T621" s="140" t="str">
        <f>IF($N621="Complete",VLOOKUP($B621,'2C.Report TOS PostCall'!$B$2:$U$842,4,FALSE)," ")</f>
        <v xml:space="preserve"> </v>
      </c>
      <c r="U621" s="140" t="str">
        <f>IF($N621="Complete",VLOOKUP($B621,'2C.Report TOS PostCall'!$B$2:$U$842,7,FALSE)," ")</f>
        <v xml:space="preserve"> </v>
      </c>
      <c r="V621" s="140" t="str">
        <f>IF($N621="Complete",VLOOKUP($B621,'2C.Report TOS PostCall'!$B$2:$U$842,5,FALSE)," ")</f>
        <v xml:space="preserve"> </v>
      </c>
      <c r="W621" s="140" t="str">
        <f>IF($N621="Complete",VLOOKUP($B621,'2C.Report TOS PostCall'!$B$2:$U$842,6,FALSE)," ")</f>
        <v xml:space="preserve"> </v>
      </c>
      <c r="X621" s="140" t="str">
        <f>IF($N621="Complete",VLOOKUP($B621,'2C.Report TOS PostCall'!$B$2:$U$842,8,FALSE)," ")</f>
        <v xml:space="preserve"> </v>
      </c>
      <c r="Y621" s="140" t="str">
        <f>IF($N621="Complete",VLOOKUP($B621,'2C.Report TOS PostCall'!$B$2:$U$842,9,FALSE)," ")</f>
        <v xml:space="preserve"> </v>
      </c>
      <c r="Z621" s="140" t="str">
        <f>IF($N621="Complete",VLOOKUP($B621,'2C.Report TOS PostCall'!$B$2:$U$842,11,FALSE)," ")</f>
        <v xml:space="preserve"> </v>
      </c>
      <c r="AA621" s="140" t="str">
        <f>IF($N621="Complete",VLOOKUP($B621,'2C.Report TOS PostCall'!$B$2:$U$842,12,FALSE)," ")</f>
        <v xml:space="preserve"> </v>
      </c>
      <c r="AB621" s="140" t="str">
        <f>IF($N621="Complete",VLOOKUP($B621,'2C.Report TOS PostCall'!$B$2:$U$842,13,FALSE)," ")</f>
        <v xml:space="preserve"> </v>
      </c>
      <c r="AC621" s="140" t="str">
        <f>IF($N621="Complete",VLOOKUP($B621,'2C.Report TOS PostCall'!$B$2:$U$842,14,FALSE)," ")</f>
        <v xml:space="preserve"> </v>
      </c>
      <c r="AD621" s="140" t="str">
        <f>IF($N621="Complete",VLOOKUP($B621,'2C.Report TOS PostCall'!$B$2:$U$842,16,FALSE)," ")</f>
        <v xml:space="preserve"> </v>
      </c>
      <c r="AE621" s="140" t="str">
        <f>IF($N621="Complete",VLOOKUP($B621,'2C.Report TOS PostCall'!$B$2:$U$842,15,FALSE)," ")</f>
        <v xml:space="preserve"> </v>
      </c>
      <c r="AF621" s="140" t="str">
        <f>IF($N621="Complete",VLOOKUP($B621,'2C.Report TOS PostCall'!$B$2:$U$842,17,FALSE)," ")</f>
        <v xml:space="preserve"> </v>
      </c>
    </row>
    <row r="622" spans="1:32">
      <c r="A622" s="18">
        <v>611</v>
      </c>
      <c r="B622" s="19"/>
      <c r="C622" s="19"/>
      <c r="D622" s="19"/>
      <c r="E622" s="22"/>
      <c r="F622" s="20"/>
      <c r="G622" s="20"/>
      <c r="H622" s="22"/>
      <c r="I622" s="20"/>
      <c r="J622" s="32"/>
      <c r="K622" s="32"/>
      <c r="L622" s="32"/>
      <c r="M622" s="22"/>
      <c r="N622" s="62"/>
      <c r="O622" s="140" t="str">
        <f>IF($N622="Complete",IF(NOT(ISBLANK(J622)),VLOOKUP(J622,'2D.Report SMS TYN'!$D$5:$J$1005,7,FALSE),""),"")</f>
        <v/>
      </c>
      <c r="P622" s="140" t="str">
        <f>IF($N622="Complete",IF(NOT(ISBLANK(K622)),VLOOKUP(K622,'2D.Report SMS TYN'!$D$5:$J$1005,7,FALSE),""),"")</f>
        <v/>
      </c>
      <c r="Q622" s="140" t="str">
        <f>IF($N622="Complete",IF(NOT(ISBLANK(L622)),VLOOKUP(L622,'2D.Report SMS TYN'!$D$5:$J$1005,7,FALSE),""),"")</f>
        <v/>
      </c>
      <c r="R622" s="140" t="str">
        <f>IF(N622="Complete",IF(COUNTIF($J$12:$J622,$J622)+COUNTIF($K$12:$K622,$J622)+COUNTIF($L$12:$L622,$J622)&gt;1,"Data Duplicate",""),"")</f>
        <v/>
      </c>
      <c r="S622" s="140" t="str">
        <f>IF($N622="Complete",VLOOKUP($B622,'2C.Report TOS PostCall'!$B$2:$U$842,2,FALSE)," ")</f>
        <v xml:space="preserve"> </v>
      </c>
      <c r="T622" s="140" t="str">
        <f>IF($N622="Complete",VLOOKUP($B622,'2C.Report TOS PostCall'!$B$2:$U$842,4,FALSE)," ")</f>
        <v xml:space="preserve"> </v>
      </c>
      <c r="U622" s="140" t="str">
        <f>IF($N622="Complete",VLOOKUP($B622,'2C.Report TOS PostCall'!$B$2:$U$842,7,FALSE)," ")</f>
        <v xml:space="preserve"> </v>
      </c>
      <c r="V622" s="140" t="str">
        <f>IF($N622="Complete",VLOOKUP($B622,'2C.Report TOS PostCall'!$B$2:$U$842,5,FALSE)," ")</f>
        <v xml:space="preserve"> </v>
      </c>
      <c r="W622" s="140" t="str">
        <f>IF($N622="Complete",VLOOKUP($B622,'2C.Report TOS PostCall'!$B$2:$U$842,6,FALSE)," ")</f>
        <v xml:space="preserve"> </v>
      </c>
      <c r="X622" s="140" t="str">
        <f>IF($N622="Complete",VLOOKUP($B622,'2C.Report TOS PostCall'!$B$2:$U$842,8,FALSE)," ")</f>
        <v xml:space="preserve"> </v>
      </c>
      <c r="Y622" s="140" t="str">
        <f>IF($N622="Complete",VLOOKUP($B622,'2C.Report TOS PostCall'!$B$2:$U$842,9,FALSE)," ")</f>
        <v xml:space="preserve"> </v>
      </c>
      <c r="Z622" s="140" t="str">
        <f>IF($N622="Complete",VLOOKUP($B622,'2C.Report TOS PostCall'!$B$2:$U$842,11,FALSE)," ")</f>
        <v xml:space="preserve"> </v>
      </c>
      <c r="AA622" s="140" t="str">
        <f>IF($N622="Complete",VLOOKUP($B622,'2C.Report TOS PostCall'!$B$2:$U$842,12,FALSE)," ")</f>
        <v xml:space="preserve"> </v>
      </c>
      <c r="AB622" s="140" t="str">
        <f>IF($N622="Complete",VLOOKUP($B622,'2C.Report TOS PostCall'!$B$2:$U$842,13,FALSE)," ")</f>
        <v xml:space="preserve"> </v>
      </c>
      <c r="AC622" s="140" t="str">
        <f>IF($N622="Complete",VLOOKUP($B622,'2C.Report TOS PostCall'!$B$2:$U$842,14,FALSE)," ")</f>
        <v xml:space="preserve"> </v>
      </c>
      <c r="AD622" s="140" t="str">
        <f>IF($N622="Complete",VLOOKUP($B622,'2C.Report TOS PostCall'!$B$2:$U$842,16,FALSE)," ")</f>
        <v xml:space="preserve"> </v>
      </c>
      <c r="AE622" s="140" t="str">
        <f>IF($N622="Complete",VLOOKUP($B622,'2C.Report TOS PostCall'!$B$2:$U$842,15,FALSE)," ")</f>
        <v xml:space="preserve"> </v>
      </c>
      <c r="AF622" s="140" t="str">
        <f>IF($N622="Complete",VLOOKUP($B622,'2C.Report TOS PostCall'!$B$2:$U$842,17,FALSE)," ")</f>
        <v xml:space="preserve"> </v>
      </c>
    </row>
    <row r="623" spans="1:32">
      <c r="A623" s="18">
        <v>612</v>
      </c>
      <c r="B623" s="19"/>
      <c r="C623" s="19"/>
      <c r="D623" s="19"/>
      <c r="E623" s="22"/>
      <c r="F623" s="20"/>
      <c r="G623" s="20"/>
      <c r="H623" s="22"/>
      <c r="I623" s="20"/>
      <c r="J623" s="32"/>
      <c r="K623" s="32"/>
      <c r="L623" s="32"/>
      <c r="M623" s="22"/>
      <c r="N623" s="62"/>
      <c r="O623" s="140" t="str">
        <f>IF($N623="Complete",IF(NOT(ISBLANK(J623)),VLOOKUP(J623,'2D.Report SMS TYN'!$D$5:$J$1005,7,FALSE),""),"")</f>
        <v/>
      </c>
      <c r="P623" s="140" t="str">
        <f>IF($N623="Complete",IF(NOT(ISBLANK(K623)),VLOOKUP(K623,'2D.Report SMS TYN'!$D$5:$J$1005,7,FALSE),""),"")</f>
        <v/>
      </c>
      <c r="Q623" s="140" t="str">
        <f>IF($N623="Complete",IF(NOT(ISBLANK(L623)),VLOOKUP(L623,'2D.Report SMS TYN'!$D$5:$J$1005,7,FALSE),""),"")</f>
        <v/>
      </c>
      <c r="R623" s="140" t="str">
        <f>IF(N623="Complete",IF(COUNTIF($J$12:$J623,$J623)+COUNTIF($K$12:$K623,$J623)+COUNTIF($L$12:$L623,$J623)&gt;1,"Data Duplicate",""),"")</f>
        <v/>
      </c>
      <c r="S623" s="140" t="str">
        <f>IF($N623="Complete",VLOOKUP($B623,'2C.Report TOS PostCall'!$B$2:$U$842,2,FALSE)," ")</f>
        <v xml:space="preserve"> </v>
      </c>
      <c r="T623" s="140" t="str">
        <f>IF($N623="Complete",VLOOKUP($B623,'2C.Report TOS PostCall'!$B$2:$U$842,4,FALSE)," ")</f>
        <v xml:space="preserve"> </v>
      </c>
      <c r="U623" s="140" t="str">
        <f>IF($N623="Complete",VLOOKUP($B623,'2C.Report TOS PostCall'!$B$2:$U$842,7,FALSE)," ")</f>
        <v xml:space="preserve"> </v>
      </c>
      <c r="V623" s="140" t="str">
        <f>IF($N623="Complete",VLOOKUP($B623,'2C.Report TOS PostCall'!$B$2:$U$842,5,FALSE)," ")</f>
        <v xml:space="preserve"> </v>
      </c>
      <c r="W623" s="140" t="str">
        <f>IF($N623="Complete",VLOOKUP($B623,'2C.Report TOS PostCall'!$B$2:$U$842,6,FALSE)," ")</f>
        <v xml:space="preserve"> </v>
      </c>
      <c r="X623" s="140" t="str">
        <f>IF($N623="Complete",VLOOKUP($B623,'2C.Report TOS PostCall'!$B$2:$U$842,8,FALSE)," ")</f>
        <v xml:space="preserve"> </v>
      </c>
      <c r="Y623" s="140" t="str">
        <f>IF($N623="Complete",VLOOKUP($B623,'2C.Report TOS PostCall'!$B$2:$U$842,9,FALSE)," ")</f>
        <v xml:space="preserve"> </v>
      </c>
      <c r="Z623" s="140" t="str">
        <f>IF($N623="Complete",VLOOKUP($B623,'2C.Report TOS PostCall'!$B$2:$U$842,11,FALSE)," ")</f>
        <v xml:space="preserve"> </v>
      </c>
      <c r="AA623" s="140" t="str">
        <f>IF($N623="Complete",VLOOKUP($B623,'2C.Report TOS PostCall'!$B$2:$U$842,12,FALSE)," ")</f>
        <v xml:space="preserve"> </v>
      </c>
      <c r="AB623" s="140" t="str">
        <f>IF($N623="Complete",VLOOKUP($B623,'2C.Report TOS PostCall'!$B$2:$U$842,13,FALSE)," ")</f>
        <v xml:space="preserve"> </v>
      </c>
      <c r="AC623" s="140" t="str">
        <f>IF($N623="Complete",VLOOKUP($B623,'2C.Report TOS PostCall'!$B$2:$U$842,14,FALSE)," ")</f>
        <v xml:space="preserve"> </v>
      </c>
      <c r="AD623" s="140" t="str">
        <f>IF($N623="Complete",VLOOKUP($B623,'2C.Report TOS PostCall'!$B$2:$U$842,16,FALSE)," ")</f>
        <v xml:space="preserve"> </v>
      </c>
      <c r="AE623" s="140" t="str">
        <f>IF($N623="Complete",VLOOKUP($B623,'2C.Report TOS PostCall'!$B$2:$U$842,15,FALSE)," ")</f>
        <v xml:space="preserve"> </v>
      </c>
      <c r="AF623" s="140" t="str">
        <f>IF($N623="Complete",VLOOKUP($B623,'2C.Report TOS PostCall'!$B$2:$U$842,17,FALSE)," ")</f>
        <v xml:space="preserve"> </v>
      </c>
    </row>
    <row r="624" spans="1:32">
      <c r="A624" s="18">
        <v>613</v>
      </c>
      <c r="B624" s="19"/>
      <c r="C624" s="19"/>
      <c r="D624" s="19"/>
      <c r="E624" s="22"/>
      <c r="F624" s="20"/>
      <c r="G624" s="20"/>
      <c r="H624" s="22"/>
      <c r="I624" s="20"/>
      <c r="J624" s="32"/>
      <c r="K624" s="32"/>
      <c r="L624" s="32"/>
      <c r="M624" s="22"/>
      <c r="N624" s="62"/>
      <c r="O624" s="140" t="str">
        <f>IF($N624="Complete",IF(NOT(ISBLANK(J624)),VLOOKUP(J624,'2D.Report SMS TYN'!$D$5:$J$1005,7,FALSE),""),"")</f>
        <v/>
      </c>
      <c r="P624" s="140" t="str">
        <f>IF($N624="Complete",IF(NOT(ISBLANK(K624)),VLOOKUP(K624,'2D.Report SMS TYN'!$D$5:$J$1005,7,FALSE),""),"")</f>
        <v/>
      </c>
      <c r="Q624" s="140" t="str">
        <f>IF($N624="Complete",IF(NOT(ISBLANK(L624)),VLOOKUP(L624,'2D.Report SMS TYN'!$D$5:$J$1005,7,FALSE),""),"")</f>
        <v/>
      </c>
      <c r="R624" s="140" t="str">
        <f>IF(N624="Complete",IF(COUNTIF($J$12:$J624,$J624)+COUNTIF($K$12:$K624,$J624)+COUNTIF($L$12:$L624,$J624)&gt;1,"Data Duplicate",""),"")</f>
        <v/>
      </c>
      <c r="S624" s="140" t="str">
        <f>IF($N624="Complete",VLOOKUP($B624,'2C.Report TOS PostCall'!$B$2:$U$842,2,FALSE)," ")</f>
        <v xml:space="preserve"> </v>
      </c>
      <c r="T624" s="140" t="str">
        <f>IF($N624="Complete",VLOOKUP($B624,'2C.Report TOS PostCall'!$B$2:$U$842,4,FALSE)," ")</f>
        <v xml:space="preserve"> </v>
      </c>
      <c r="U624" s="140" t="str">
        <f>IF($N624="Complete",VLOOKUP($B624,'2C.Report TOS PostCall'!$B$2:$U$842,7,FALSE)," ")</f>
        <v xml:space="preserve"> </v>
      </c>
      <c r="V624" s="140" t="str">
        <f>IF($N624="Complete",VLOOKUP($B624,'2C.Report TOS PostCall'!$B$2:$U$842,5,FALSE)," ")</f>
        <v xml:space="preserve"> </v>
      </c>
      <c r="W624" s="140" t="str">
        <f>IF($N624="Complete",VLOOKUP($B624,'2C.Report TOS PostCall'!$B$2:$U$842,6,FALSE)," ")</f>
        <v xml:space="preserve"> </v>
      </c>
      <c r="X624" s="140" t="str">
        <f>IF($N624="Complete",VLOOKUP($B624,'2C.Report TOS PostCall'!$B$2:$U$842,8,FALSE)," ")</f>
        <v xml:space="preserve"> </v>
      </c>
      <c r="Y624" s="140" t="str">
        <f>IF($N624="Complete",VLOOKUP($B624,'2C.Report TOS PostCall'!$B$2:$U$842,9,FALSE)," ")</f>
        <v xml:space="preserve"> </v>
      </c>
      <c r="Z624" s="140" t="str">
        <f>IF($N624="Complete",VLOOKUP($B624,'2C.Report TOS PostCall'!$B$2:$U$842,11,FALSE)," ")</f>
        <v xml:space="preserve"> </v>
      </c>
      <c r="AA624" s="140" t="str">
        <f>IF($N624="Complete",VLOOKUP($B624,'2C.Report TOS PostCall'!$B$2:$U$842,12,FALSE)," ")</f>
        <v xml:space="preserve"> </v>
      </c>
      <c r="AB624" s="140" t="str">
        <f>IF($N624="Complete",VLOOKUP($B624,'2C.Report TOS PostCall'!$B$2:$U$842,13,FALSE)," ")</f>
        <v xml:space="preserve"> </v>
      </c>
      <c r="AC624" s="140" t="str">
        <f>IF($N624="Complete",VLOOKUP($B624,'2C.Report TOS PostCall'!$B$2:$U$842,14,FALSE)," ")</f>
        <v xml:space="preserve"> </v>
      </c>
      <c r="AD624" s="140" t="str">
        <f>IF($N624="Complete",VLOOKUP($B624,'2C.Report TOS PostCall'!$B$2:$U$842,16,FALSE)," ")</f>
        <v xml:space="preserve"> </v>
      </c>
      <c r="AE624" s="140" t="str">
        <f>IF($N624="Complete",VLOOKUP($B624,'2C.Report TOS PostCall'!$B$2:$U$842,15,FALSE)," ")</f>
        <v xml:space="preserve"> </v>
      </c>
      <c r="AF624" s="140" t="str">
        <f>IF($N624="Complete",VLOOKUP($B624,'2C.Report TOS PostCall'!$B$2:$U$842,17,FALSE)," ")</f>
        <v xml:space="preserve"> </v>
      </c>
    </row>
    <row r="625" spans="1:32">
      <c r="A625" s="18">
        <v>614</v>
      </c>
      <c r="B625" s="19"/>
      <c r="C625" s="19"/>
      <c r="D625" s="19"/>
      <c r="E625" s="22"/>
      <c r="F625" s="20"/>
      <c r="G625" s="20"/>
      <c r="H625" s="22"/>
      <c r="I625" s="20"/>
      <c r="J625" s="32"/>
      <c r="K625" s="32"/>
      <c r="L625" s="32"/>
      <c r="M625" s="22"/>
      <c r="N625" s="62"/>
      <c r="O625" s="140" t="str">
        <f>IF($N625="Complete",IF(NOT(ISBLANK(J625)),VLOOKUP(J625,'2D.Report SMS TYN'!$D$5:$J$1005,7,FALSE),""),"")</f>
        <v/>
      </c>
      <c r="P625" s="140" t="str">
        <f>IF($N625="Complete",IF(NOT(ISBLANK(K625)),VLOOKUP(K625,'2D.Report SMS TYN'!$D$5:$J$1005,7,FALSE),""),"")</f>
        <v/>
      </c>
      <c r="Q625" s="140" t="str">
        <f>IF($N625="Complete",IF(NOT(ISBLANK(L625)),VLOOKUP(L625,'2D.Report SMS TYN'!$D$5:$J$1005,7,FALSE),""),"")</f>
        <v/>
      </c>
      <c r="R625" s="140" t="str">
        <f>IF(N625="Complete",IF(COUNTIF($J$12:$J625,$J625)+COUNTIF($K$12:$K625,$J625)+COUNTIF($L$12:$L625,$J625)&gt;1,"Data Duplicate",""),"")</f>
        <v/>
      </c>
      <c r="S625" s="140" t="str">
        <f>IF($N625="Complete",VLOOKUP($B625,'2C.Report TOS PostCall'!$B$2:$U$842,2,FALSE)," ")</f>
        <v xml:space="preserve"> </v>
      </c>
      <c r="T625" s="140" t="str">
        <f>IF($N625="Complete",VLOOKUP($B625,'2C.Report TOS PostCall'!$B$2:$U$842,4,FALSE)," ")</f>
        <v xml:space="preserve"> </v>
      </c>
      <c r="U625" s="140" t="str">
        <f>IF($N625="Complete",VLOOKUP($B625,'2C.Report TOS PostCall'!$B$2:$U$842,7,FALSE)," ")</f>
        <v xml:space="preserve"> </v>
      </c>
      <c r="V625" s="140" t="str">
        <f>IF($N625="Complete",VLOOKUP($B625,'2C.Report TOS PostCall'!$B$2:$U$842,5,FALSE)," ")</f>
        <v xml:space="preserve"> </v>
      </c>
      <c r="W625" s="140" t="str">
        <f>IF($N625="Complete",VLOOKUP($B625,'2C.Report TOS PostCall'!$B$2:$U$842,6,FALSE)," ")</f>
        <v xml:space="preserve"> </v>
      </c>
      <c r="X625" s="140" t="str">
        <f>IF($N625="Complete",VLOOKUP($B625,'2C.Report TOS PostCall'!$B$2:$U$842,8,FALSE)," ")</f>
        <v xml:space="preserve"> </v>
      </c>
      <c r="Y625" s="140" t="str">
        <f>IF($N625="Complete",VLOOKUP($B625,'2C.Report TOS PostCall'!$B$2:$U$842,9,FALSE)," ")</f>
        <v xml:space="preserve"> </v>
      </c>
      <c r="Z625" s="140" t="str">
        <f>IF($N625="Complete",VLOOKUP($B625,'2C.Report TOS PostCall'!$B$2:$U$842,11,FALSE)," ")</f>
        <v xml:space="preserve"> </v>
      </c>
      <c r="AA625" s="140" t="str">
        <f>IF($N625="Complete",VLOOKUP($B625,'2C.Report TOS PostCall'!$B$2:$U$842,12,FALSE)," ")</f>
        <v xml:space="preserve"> </v>
      </c>
      <c r="AB625" s="140" t="str">
        <f>IF($N625="Complete",VLOOKUP($B625,'2C.Report TOS PostCall'!$B$2:$U$842,13,FALSE)," ")</f>
        <v xml:space="preserve"> </v>
      </c>
      <c r="AC625" s="140" t="str">
        <f>IF($N625="Complete",VLOOKUP($B625,'2C.Report TOS PostCall'!$B$2:$U$842,14,FALSE)," ")</f>
        <v xml:space="preserve"> </v>
      </c>
      <c r="AD625" s="140" t="str">
        <f>IF($N625="Complete",VLOOKUP($B625,'2C.Report TOS PostCall'!$B$2:$U$842,16,FALSE)," ")</f>
        <v xml:space="preserve"> </v>
      </c>
      <c r="AE625" s="140" t="str">
        <f>IF($N625="Complete",VLOOKUP($B625,'2C.Report TOS PostCall'!$B$2:$U$842,15,FALSE)," ")</f>
        <v xml:space="preserve"> </v>
      </c>
      <c r="AF625" s="140" t="str">
        <f>IF($N625="Complete",VLOOKUP($B625,'2C.Report TOS PostCall'!$B$2:$U$842,17,FALSE)," ")</f>
        <v xml:space="preserve"> </v>
      </c>
    </row>
    <row r="626" spans="1:32">
      <c r="A626" s="18">
        <v>615</v>
      </c>
      <c r="B626" s="19"/>
      <c r="C626" s="19"/>
      <c r="D626" s="19"/>
      <c r="E626" s="22"/>
      <c r="F626" s="20"/>
      <c r="G626" s="20"/>
      <c r="H626" s="22"/>
      <c r="I626" s="20"/>
      <c r="J626" s="32"/>
      <c r="K626" s="32"/>
      <c r="L626" s="32"/>
      <c r="M626" s="22"/>
      <c r="N626" s="62"/>
      <c r="O626" s="140" t="str">
        <f>IF($N626="Complete",IF(NOT(ISBLANK(J626)),VLOOKUP(J626,'2D.Report SMS TYN'!$D$5:$J$1005,7,FALSE),""),"")</f>
        <v/>
      </c>
      <c r="P626" s="140" t="str">
        <f>IF($N626="Complete",IF(NOT(ISBLANK(K626)),VLOOKUP(K626,'2D.Report SMS TYN'!$D$5:$J$1005,7,FALSE),""),"")</f>
        <v/>
      </c>
      <c r="Q626" s="140" t="str">
        <f>IF($N626="Complete",IF(NOT(ISBLANK(L626)),VLOOKUP(L626,'2D.Report SMS TYN'!$D$5:$J$1005,7,FALSE),""),"")</f>
        <v/>
      </c>
      <c r="R626" s="140" t="str">
        <f>IF(N626="Complete",IF(COUNTIF($J$12:$J626,$J626)+COUNTIF($K$12:$K626,$J626)+COUNTIF($L$12:$L626,$J626)&gt;1,"Data Duplicate",""),"")</f>
        <v/>
      </c>
      <c r="S626" s="140" t="str">
        <f>IF($N626="Complete",VLOOKUP($B626,'2C.Report TOS PostCall'!$B$2:$U$842,2,FALSE)," ")</f>
        <v xml:space="preserve"> </v>
      </c>
      <c r="T626" s="140" t="str">
        <f>IF($N626="Complete",VLOOKUP($B626,'2C.Report TOS PostCall'!$B$2:$U$842,4,FALSE)," ")</f>
        <v xml:space="preserve"> </v>
      </c>
      <c r="U626" s="140" t="str">
        <f>IF($N626="Complete",VLOOKUP($B626,'2C.Report TOS PostCall'!$B$2:$U$842,7,FALSE)," ")</f>
        <v xml:space="preserve"> </v>
      </c>
      <c r="V626" s="140" t="str">
        <f>IF($N626="Complete",VLOOKUP($B626,'2C.Report TOS PostCall'!$B$2:$U$842,5,FALSE)," ")</f>
        <v xml:space="preserve"> </v>
      </c>
      <c r="W626" s="140" t="str">
        <f>IF($N626="Complete",VLOOKUP($B626,'2C.Report TOS PostCall'!$B$2:$U$842,6,FALSE)," ")</f>
        <v xml:space="preserve"> </v>
      </c>
      <c r="X626" s="140" t="str">
        <f>IF($N626="Complete",VLOOKUP($B626,'2C.Report TOS PostCall'!$B$2:$U$842,8,FALSE)," ")</f>
        <v xml:space="preserve"> </v>
      </c>
      <c r="Y626" s="140" t="str">
        <f>IF($N626="Complete",VLOOKUP($B626,'2C.Report TOS PostCall'!$B$2:$U$842,9,FALSE)," ")</f>
        <v xml:space="preserve"> </v>
      </c>
      <c r="Z626" s="140" t="str">
        <f>IF($N626="Complete",VLOOKUP($B626,'2C.Report TOS PostCall'!$B$2:$U$842,11,FALSE)," ")</f>
        <v xml:space="preserve"> </v>
      </c>
      <c r="AA626" s="140" t="str">
        <f>IF($N626="Complete",VLOOKUP($B626,'2C.Report TOS PostCall'!$B$2:$U$842,12,FALSE)," ")</f>
        <v xml:space="preserve"> </v>
      </c>
      <c r="AB626" s="140" t="str">
        <f>IF($N626="Complete",VLOOKUP($B626,'2C.Report TOS PostCall'!$B$2:$U$842,13,FALSE)," ")</f>
        <v xml:space="preserve"> </v>
      </c>
      <c r="AC626" s="140" t="str">
        <f>IF($N626="Complete",VLOOKUP($B626,'2C.Report TOS PostCall'!$B$2:$U$842,14,FALSE)," ")</f>
        <v xml:space="preserve"> </v>
      </c>
      <c r="AD626" s="140" t="str">
        <f>IF($N626="Complete",VLOOKUP($B626,'2C.Report TOS PostCall'!$B$2:$U$842,16,FALSE)," ")</f>
        <v xml:space="preserve"> </v>
      </c>
      <c r="AE626" s="140" t="str">
        <f>IF($N626="Complete",VLOOKUP($B626,'2C.Report TOS PostCall'!$B$2:$U$842,15,FALSE)," ")</f>
        <v xml:space="preserve"> </v>
      </c>
      <c r="AF626" s="140" t="str">
        <f>IF($N626="Complete",VLOOKUP($B626,'2C.Report TOS PostCall'!$B$2:$U$842,17,FALSE)," ")</f>
        <v xml:space="preserve"> </v>
      </c>
    </row>
    <row r="627" spans="1:32">
      <c r="A627" s="18">
        <v>616</v>
      </c>
      <c r="B627" s="19"/>
      <c r="C627" s="19"/>
      <c r="D627" s="19"/>
      <c r="E627" s="22"/>
      <c r="F627" s="20"/>
      <c r="G627" s="20"/>
      <c r="H627" s="22"/>
      <c r="I627" s="20"/>
      <c r="J627" s="32"/>
      <c r="K627" s="32"/>
      <c r="L627" s="32"/>
      <c r="M627" s="22"/>
      <c r="N627" s="62"/>
      <c r="O627" s="140" t="str">
        <f>IF($N627="Complete",IF(NOT(ISBLANK(J627)),VLOOKUP(J627,'2D.Report SMS TYN'!$D$5:$J$1005,7,FALSE),""),"")</f>
        <v/>
      </c>
      <c r="P627" s="140" t="str">
        <f>IF($N627="Complete",IF(NOT(ISBLANK(K627)),VLOOKUP(K627,'2D.Report SMS TYN'!$D$5:$J$1005,7,FALSE),""),"")</f>
        <v/>
      </c>
      <c r="Q627" s="140" t="str">
        <f>IF($N627="Complete",IF(NOT(ISBLANK(L627)),VLOOKUP(L627,'2D.Report SMS TYN'!$D$5:$J$1005,7,FALSE),""),"")</f>
        <v/>
      </c>
      <c r="R627" s="140" t="str">
        <f>IF(N627="Complete",IF(COUNTIF($J$12:$J627,$J627)+COUNTIF($K$12:$K627,$J627)+COUNTIF($L$12:$L627,$J627)&gt;1,"Data Duplicate",""),"")</f>
        <v/>
      </c>
      <c r="S627" s="140" t="str">
        <f>IF($N627="Complete",VLOOKUP($B627,'2C.Report TOS PostCall'!$B$2:$U$842,2,FALSE)," ")</f>
        <v xml:space="preserve"> </v>
      </c>
      <c r="T627" s="140" t="str">
        <f>IF($N627="Complete",VLOOKUP($B627,'2C.Report TOS PostCall'!$B$2:$U$842,4,FALSE)," ")</f>
        <v xml:space="preserve"> </v>
      </c>
      <c r="U627" s="140" t="str">
        <f>IF($N627="Complete",VLOOKUP($B627,'2C.Report TOS PostCall'!$B$2:$U$842,7,FALSE)," ")</f>
        <v xml:space="preserve"> </v>
      </c>
      <c r="V627" s="140" t="str">
        <f>IF($N627="Complete",VLOOKUP($B627,'2C.Report TOS PostCall'!$B$2:$U$842,5,FALSE)," ")</f>
        <v xml:space="preserve"> </v>
      </c>
      <c r="W627" s="140" t="str">
        <f>IF($N627="Complete",VLOOKUP($B627,'2C.Report TOS PostCall'!$B$2:$U$842,6,FALSE)," ")</f>
        <v xml:space="preserve"> </v>
      </c>
      <c r="X627" s="140" t="str">
        <f>IF($N627="Complete",VLOOKUP($B627,'2C.Report TOS PostCall'!$B$2:$U$842,8,FALSE)," ")</f>
        <v xml:space="preserve"> </v>
      </c>
      <c r="Y627" s="140" t="str">
        <f>IF($N627="Complete",VLOOKUP($B627,'2C.Report TOS PostCall'!$B$2:$U$842,9,FALSE)," ")</f>
        <v xml:space="preserve"> </v>
      </c>
      <c r="Z627" s="140" t="str">
        <f>IF($N627="Complete",VLOOKUP($B627,'2C.Report TOS PostCall'!$B$2:$U$842,11,FALSE)," ")</f>
        <v xml:space="preserve"> </v>
      </c>
      <c r="AA627" s="140" t="str">
        <f>IF($N627="Complete",VLOOKUP($B627,'2C.Report TOS PostCall'!$B$2:$U$842,12,FALSE)," ")</f>
        <v xml:space="preserve"> </v>
      </c>
      <c r="AB627" s="140" t="str">
        <f>IF($N627="Complete",VLOOKUP($B627,'2C.Report TOS PostCall'!$B$2:$U$842,13,FALSE)," ")</f>
        <v xml:space="preserve"> </v>
      </c>
      <c r="AC627" s="140" t="str">
        <f>IF($N627="Complete",VLOOKUP($B627,'2C.Report TOS PostCall'!$B$2:$U$842,14,FALSE)," ")</f>
        <v xml:space="preserve"> </v>
      </c>
      <c r="AD627" s="140" t="str">
        <f>IF($N627="Complete",VLOOKUP($B627,'2C.Report TOS PostCall'!$B$2:$U$842,16,FALSE)," ")</f>
        <v xml:space="preserve"> </v>
      </c>
      <c r="AE627" s="140" t="str">
        <f>IF($N627="Complete",VLOOKUP($B627,'2C.Report TOS PostCall'!$B$2:$U$842,15,FALSE)," ")</f>
        <v xml:space="preserve"> </v>
      </c>
      <c r="AF627" s="140" t="str">
        <f>IF($N627="Complete",VLOOKUP($B627,'2C.Report TOS PostCall'!$B$2:$U$842,17,FALSE)," ")</f>
        <v xml:space="preserve"> </v>
      </c>
    </row>
    <row r="628" spans="1:32">
      <c r="A628" s="18">
        <v>617</v>
      </c>
      <c r="B628" s="19"/>
      <c r="C628" s="19"/>
      <c r="D628" s="19"/>
      <c r="E628" s="22"/>
      <c r="F628" s="20"/>
      <c r="G628" s="20"/>
      <c r="H628" s="22"/>
      <c r="I628" s="20"/>
      <c r="J628" s="32"/>
      <c r="K628" s="32"/>
      <c r="L628" s="32"/>
      <c r="M628" s="22"/>
      <c r="N628" s="62"/>
      <c r="O628" s="140" t="str">
        <f>IF($N628="Complete",IF(NOT(ISBLANK(J628)),VLOOKUP(J628,'2D.Report SMS TYN'!$D$5:$J$1005,7,FALSE),""),"")</f>
        <v/>
      </c>
      <c r="P628" s="140" t="str">
        <f>IF($N628="Complete",IF(NOT(ISBLANK(K628)),VLOOKUP(K628,'2D.Report SMS TYN'!$D$5:$J$1005,7,FALSE),""),"")</f>
        <v/>
      </c>
      <c r="Q628" s="140" t="str">
        <f>IF($N628="Complete",IF(NOT(ISBLANK(L628)),VLOOKUP(L628,'2D.Report SMS TYN'!$D$5:$J$1005,7,FALSE),""),"")</f>
        <v/>
      </c>
      <c r="R628" s="140" t="str">
        <f>IF(N628="Complete",IF(COUNTIF($J$12:$J628,$J628)+COUNTIF($K$12:$K628,$J628)+COUNTIF($L$12:$L628,$J628)&gt;1,"Data Duplicate",""),"")</f>
        <v/>
      </c>
      <c r="S628" s="140" t="str">
        <f>IF($N628="Complete",VLOOKUP($B628,'2C.Report TOS PostCall'!$B$2:$U$842,2,FALSE)," ")</f>
        <v xml:space="preserve"> </v>
      </c>
      <c r="T628" s="140" t="str">
        <f>IF($N628="Complete",VLOOKUP($B628,'2C.Report TOS PostCall'!$B$2:$U$842,4,FALSE)," ")</f>
        <v xml:space="preserve"> </v>
      </c>
      <c r="U628" s="140" t="str">
        <f>IF($N628="Complete",VLOOKUP($B628,'2C.Report TOS PostCall'!$B$2:$U$842,7,FALSE)," ")</f>
        <v xml:space="preserve"> </v>
      </c>
      <c r="V628" s="140" t="str">
        <f>IF($N628="Complete",VLOOKUP($B628,'2C.Report TOS PostCall'!$B$2:$U$842,5,FALSE)," ")</f>
        <v xml:space="preserve"> </v>
      </c>
      <c r="W628" s="140" t="str">
        <f>IF($N628="Complete",VLOOKUP($B628,'2C.Report TOS PostCall'!$B$2:$U$842,6,FALSE)," ")</f>
        <v xml:space="preserve"> </v>
      </c>
      <c r="X628" s="140" t="str">
        <f>IF($N628="Complete",VLOOKUP($B628,'2C.Report TOS PostCall'!$B$2:$U$842,8,FALSE)," ")</f>
        <v xml:space="preserve"> </v>
      </c>
      <c r="Y628" s="140" t="str">
        <f>IF($N628="Complete",VLOOKUP($B628,'2C.Report TOS PostCall'!$B$2:$U$842,9,FALSE)," ")</f>
        <v xml:space="preserve"> </v>
      </c>
      <c r="Z628" s="140" t="str">
        <f>IF($N628="Complete",VLOOKUP($B628,'2C.Report TOS PostCall'!$B$2:$U$842,11,FALSE)," ")</f>
        <v xml:space="preserve"> </v>
      </c>
      <c r="AA628" s="140" t="str">
        <f>IF($N628="Complete",VLOOKUP($B628,'2C.Report TOS PostCall'!$B$2:$U$842,12,FALSE)," ")</f>
        <v xml:space="preserve"> </v>
      </c>
      <c r="AB628" s="140" t="str">
        <f>IF($N628="Complete",VLOOKUP($B628,'2C.Report TOS PostCall'!$B$2:$U$842,13,FALSE)," ")</f>
        <v xml:space="preserve"> </v>
      </c>
      <c r="AC628" s="140" t="str">
        <f>IF($N628="Complete",VLOOKUP($B628,'2C.Report TOS PostCall'!$B$2:$U$842,14,FALSE)," ")</f>
        <v xml:space="preserve"> </v>
      </c>
      <c r="AD628" s="140" t="str">
        <f>IF($N628="Complete",VLOOKUP($B628,'2C.Report TOS PostCall'!$B$2:$U$842,16,FALSE)," ")</f>
        <v xml:space="preserve"> </v>
      </c>
      <c r="AE628" s="140" t="str">
        <f>IF($N628="Complete",VLOOKUP($B628,'2C.Report TOS PostCall'!$B$2:$U$842,15,FALSE)," ")</f>
        <v xml:space="preserve"> </v>
      </c>
      <c r="AF628" s="140" t="str">
        <f>IF($N628="Complete",VLOOKUP($B628,'2C.Report TOS PostCall'!$B$2:$U$842,17,FALSE)," ")</f>
        <v xml:space="preserve"> </v>
      </c>
    </row>
    <row r="629" spans="1:32">
      <c r="A629" s="18">
        <v>618</v>
      </c>
      <c r="B629" s="19"/>
      <c r="C629" s="19"/>
      <c r="D629" s="19"/>
      <c r="E629" s="22"/>
      <c r="F629" s="20"/>
      <c r="G629" s="20"/>
      <c r="H629" s="22"/>
      <c r="I629" s="20"/>
      <c r="J629" s="32"/>
      <c r="K629" s="32"/>
      <c r="L629" s="32"/>
      <c r="M629" s="22"/>
      <c r="N629" s="62"/>
      <c r="O629" s="140" t="str">
        <f>IF($N629="Complete",IF(NOT(ISBLANK(J629)),VLOOKUP(J629,'2D.Report SMS TYN'!$D$5:$J$1005,7,FALSE),""),"")</f>
        <v/>
      </c>
      <c r="P629" s="140" t="str">
        <f>IF($N629="Complete",IF(NOT(ISBLANK(K629)),VLOOKUP(K629,'2D.Report SMS TYN'!$D$5:$J$1005,7,FALSE),""),"")</f>
        <v/>
      </c>
      <c r="Q629" s="140" t="str">
        <f>IF($N629="Complete",IF(NOT(ISBLANK(L629)),VLOOKUP(L629,'2D.Report SMS TYN'!$D$5:$J$1005,7,FALSE),""),"")</f>
        <v/>
      </c>
      <c r="R629" s="140" t="str">
        <f>IF(N629="Complete",IF(COUNTIF($J$12:$J629,$J629)+COUNTIF($K$12:$K629,$J629)+COUNTIF($L$12:$L629,$J629)&gt;1,"Data Duplicate",""),"")</f>
        <v/>
      </c>
      <c r="S629" s="140" t="str">
        <f>IF($N629="Complete",VLOOKUP($B629,'2C.Report TOS PostCall'!$B$2:$U$842,2,FALSE)," ")</f>
        <v xml:space="preserve"> </v>
      </c>
      <c r="T629" s="140" t="str">
        <f>IF($N629="Complete",VLOOKUP($B629,'2C.Report TOS PostCall'!$B$2:$U$842,4,FALSE)," ")</f>
        <v xml:space="preserve"> </v>
      </c>
      <c r="U629" s="140" t="str">
        <f>IF($N629="Complete",VLOOKUP($B629,'2C.Report TOS PostCall'!$B$2:$U$842,7,FALSE)," ")</f>
        <v xml:space="preserve"> </v>
      </c>
      <c r="V629" s="140" t="str">
        <f>IF($N629="Complete",VLOOKUP($B629,'2C.Report TOS PostCall'!$B$2:$U$842,5,FALSE)," ")</f>
        <v xml:space="preserve"> </v>
      </c>
      <c r="W629" s="140" t="str">
        <f>IF($N629="Complete",VLOOKUP($B629,'2C.Report TOS PostCall'!$B$2:$U$842,6,FALSE)," ")</f>
        <v xml:space="preserve"> </v>
      </c>
      <c r="X629" s="140" t="str">
        <f>IF($N629="Complete",VLOOKUP($B629,'2C.Report TOS PostCall'!$B$2:$U$842,8,FALSE)," ")</f>
        <v xml:space="preserve"> </v>
      </c>
      <c r="Y629" s="140" t="str">
        <f>IF($N629="Complete",VLOOKUP($B629,'2C.Report TOS PostCall'!$B$2:$U$842,9,FALSE)," ")</f>
        <v xml:space="preserve"> </v>
      </c>
      <c r="Z629" s="140" t="str">
        <f>IF($N629="Complete",VLOOKUP($B629,'2C.Report TOS PostCall'!$B$2:$U$842,11,FALSE)," ")</f>
        <v xml:space="preserve"> </v>
      </c>
      <c r="AA629" s="140" t="str">
        <f>IF($N629="Complete",VLOOKUP($B629,'2C.Report TOS PostCall'!$B$2:$U$842,12,FALSE)," ")</f>
        <v xml:space="preserve"> </v>
      </c>
      <c r="AB629" s="140" t="str">
        <f>IF($N629="Complete",VLOOKUP($B629,'2C.Report TOS PostCall'!$B$2:$U$842,13,FALSE)," ")</f>
        <v xml:space="preserve"> </v>
      </c>
      <c r="AC629" s="140" t="str">
        <f>IF($N629="Complete",VLOOKUP($B629,'2C.Report TOS PostCall'!$B$2:$U$842,14,FALSE)," ")</f>
        <v xml:space="preserve"> </v>
      </c>
      <c r="AD629" s="140" t="str">
        <f>IF($N629="Complete",VLOOKUP($B629,'2C.Report TOS PostCall'!$B$2:$U$842,16,FALSE)," ")</f>
        <v xml:space="preserve"> </v>
      </c>
      <c r="AE629" s="140" t="str">
        <f>IF($N629="Complete",VLOOKUP($B629,'2C.Report TOS PostCall'!$B$2:$U$842,15,FALSE)," ")</f>
        <v xml:space="preserve"> </v>
      </c>
      <c r="AF629" s="140" t="str">
        <f>IF($N629="Complete",VLOOKUP($B629,'2C.Report TOS PostCall'!$B$2:$U$842,17,FALSE)," ")</f>
        <v xml:space="preserve"> </v>
      </c>
    </row>
    <row r="630" spans="1:32">
      <c r="A630" s="18">
        <v>619</v>
      </c>
      <c r="B630" s="19"/>
      <c r="C630" s="19"/>
      <c r="D630" s="19"/>
      <c r="E630" s="22"/>
      <c r="F630" s="20"/>
      <c r="G630" s="20"/>
      <c r="H630" s="22"/>
      <c r="I630" s="20"/>
      <c r="J630" s="32"/>
      <c r="K630" s="32"/>
      <c r="L630" s="32"/>
      <c r="M630" s="22"/>
      <c r="N630" s="62"/>
      <c r="O630" s="140" t="str">
        <f>IF($N630="Complete",IF(NOT(ISBLANK(J630)),VLOOKUP(J630,'2D.Report SMS TYN'!$D$5:$J$1005,7,FALSE),""),"")</f>
        <v/>
      </c>
      <c r="P630" s="140" t="str">
        <f>IF($N630="Complete",IF(NOT(ISBLANK(K630)),VLOOKUP(K630,'2D.Report SMS TYN'!$D$5:$J$1005,7,FALSE),""),"")</f>
        <v/>
      </c>
      <c r="Q630" s="140" t="str">
        <f>IF($N630="Complete",IF(NOT(ISBLANK(L630)),VLOOKUP(L630,'2D.Report SMS TYN'!$D$5:$J$1005,7,FALSE),""),"")</f>
        <v/>
      </c>
      <c r="R630" s="140" t="str">
        <f>IF(N630="Complete",IF(COUNTIF($J$12:$J630,$J630)+COUNTIF($K$12:$K630,$J630)+COUNTIF($L$12:$L630,$J630)&gt;1,"Data Duplicate",""),"")</f>
        <v/>
      </c>
      <c r="S630" s="140" t="str">
        <f>IF($N630="Complete",VLOOKUP($B630,'2C.Report TOS PostCall'!$B$2:$U$842,2,FALSE)," ")</f>
        <v xml:space="preserve"> </v>
      </c>
      <c r="T630" s="140" t="str">
        <f>IF($N630="Complete",VLOOKUP($B630,'2C.Report TOS PostCall'!$B$2:$U$842,4,FALSE)," ")</f>
        <v xml:space="preserve"> </v>
      </c>
      <c r="U630" s="140" t="str">
        <f>IF($N630="Complete",VLOOKUP($B630,'2C.Report TOS PostCall'!$B$2:$U$842,7,FALSE)," ")</f>
        <v xml:space="preserve"> </v>
      </c>
      <c r="V630" s="140" t="str">
        <f>IF($N630="Complete",VLOOKUP($B630,'2C.Report TOS PostCall'!$B$2:$U$842,5,FALSE)," ")</f>
        <v xml:space="preserve"> </v>
      </c>
      <c r="W630" s="140" t="str">
        <f>IF($N630="Complete",VLOOKUP($B630,'2C.Report TOS PostCall'!$B$2:$U$842,6,FALSE)," ")</f>
        <v xml:space="preserve"> </v>
      </c>
      <c r="X630" s="140" t="str">
        <f>IF($N630="Complete",VLOOKUP($B630,'2C.Report TOS PostCall'!$B$2:$U$842,8,FALSE)," ")</f>
        <v xml:space="preserve"> </v>
      </c>
      <c r="Y630" s="140" t="str">
        <f>IF($N630="Complete",VLOOKUP($B630,'2C.Report TOS PostCall'!$B$2:$U$842,9,FALSE)," ")</f>
        <v xml:space="preserve"> </v>
      </c>
      <c r="Z630" s="140" t="str">
        <f>IF($N630="Complete",VLOOKUP($B630,'2C.Report TOS PostCall'!$B$2:$U$842,11,FALSE)," ")</f>
        <v xml:space="preserve"> </v>
      </c>
      <c r="AA630" s="140" t="str">
        <f>IF($N630="Complete",VLOOKUP($B630,'2C.Report TOS PostCall'!$B$2:$U$842,12,FALSE)," ")</f>
        <v xml:space="preserve"> </v>
      </c>
      <c r="AB630" s="140" t="str">
        <f>IF($N630="Complete",VLOOKUP($B630,'2C.Report TOS PostCall'!$B$2:$U$842,13,FALSE)," ")</f>
        <v xml:space="preserve"> </v>
      </c>
      <c r="AC630" s="140" t="str">
        <f>IF($N630="Complete",VLOOKUP($B630,'2C.Report TOS PostCall'!$B$2:$U$842,14,FALSE)," ")</f>
        <v xml:space="preserve"> </v>
      </c>
      <c r="AD630" s="140" t="str">
        <f>IF($N630="Complete",VLOOKUP($B630,'2C.Report TOS PostCall'!$B$2:$U$842,16,FALSE)," ")</f>
        <v xml:space="preserve"> </v>
      </c>
      <c r="AE630" s="140" t="str">
        <f>IF($N630="Complete",VLOOKUP($B630,'2C.Report TOS PostCall'!$B$2:$U$842,15,FALSE)," ")</f>
        <v xml:space="preserve"> </v>
      </c>
      <c r="AF630" s="140" t="str">
        <f>IF($N630="Complete",VLOOKUP($B630,'2C.Report TOS PostCall'!$B$2:$U$842,17,FALSE)," ")</f>
        <v xml:space="preserve"> </v>
      </c>
    </row>
    <row r="631" spans="1:32">
      <c r="A631" s="18">
        <v>620</v>
      </c>
      <c r="B631" s="19"/>
      <c r="C631" s="19"/>
      <c r="D631" s="19"/>
      <c r="E631" s="22"/>
      <c r="F631" s="20"/>
      <c r="G631" s="20"/>
      <c r="H631" s="22"/>
      <c r="I631" s="20"/>
      <c r="J631" s="32"/>
      <c r="K631" s="32"/>
      <c r="L631" s="32"/>
      <c r="M631" s="22"/>
      <c r="N631" s="62"/>
      <c r="O631" s="140" t="str">
        <f>IF($N631="Complete",IF(NOT(ISBLANK(J631)),VLOOKUP(J631,'2D.Report SMS TYN'!$D$5:$J$1005,7,FALSE),""),"")</f>
        <v/>
      </c>
      <c r="P631" s="140" t="str">
        <f>IF($N631="Complete",IF(NOT(ISBLANK(K631)),VLOOKUP(K631,'2D.Report SMS TYN'!$D$5:$J$1005,7,FALSE),""),"")</f>
        <v/>
      </c>
      <c r="Q631" s="140" t="str">
        <f>IF($N631="Complete",IF(NOT(ISBLANK(L631)),VLOOKUP(L631,'2D.Report SMS TYN'!$D$5:$J$1005,7,FALSE),""),"")</f>
        <v/>
      </c>
      <c r="R631" s="140" t="str">
        <f>IF(N631="Complete",IF(COUNTIF($J$12:$J631,$J631)+COUNTIF($K$12:$K631,$J631)+COUNTIF($L$12:$L631,$J631)&gt;1,"Data Duplicate",""),"")</f>
        <v/>
      </c>
      <c r="S631" s="140" t="str">
        <f>IF($N631="Complete",VLOOKUP($B631,'2C.Report TOS PostCall'!$B$2:$U$842,2,FALSE)," ")</f>
        <v xml:space="preserve"> </v>
      </c>
      <c r="T631" s="140" t="str">
        <f>IF($N631="Complete",VLOOKUP($B631,'2C.Report TOS PostCall'!$B$2:$U$842,4,FALSE)," ")</f>
        <v xml:space="preserve"> </v>
      </c>
      <c r="U631" s="140" t="str">
        <f>IF($N631="Complete",VLOOKUP($B631,'2C.Report TOS PostCall'!$B$2:$U$842,7,FALSE)," ")</f>
        <v xml:space="preserve"> </v>
      </c>
      <c r="V631" s="140" t="str">
        <f>IF($N631="Complete",VLOOKUP($B631,'2C.Report TOS PostCall'!$B$2:$U$842,5,FALSE)," ")</f>
        <v xml:space="preserve"> </v>
      </c>
      <c r="W631" s="140" t="str">
        <f>IF($N631="Complete",VLOOKUP($B631,'2C.Report TOS PostCall'!$B$2:$U$842,6,FALSE)," ")</f>
        <v xml:space="preserve"> </v>
      </c>
      <c r="X631" s="140" t="str">
        <f>IF($N631="Complete",VLOOKUP($B631,'2C.Report TOS PostCall'!$B$2:$U$842,8,FALSE)," ")</f>
        <v xml:space="preserve"> </v>
      </c>
      <c r="Y631" s="140" t="str">
        <f>IF($N631="Complete",VLOOKUP($B631,'2C.Report TOS PostCall'!$B$2:$U$842,9,FALSE)," ")</f>
        <v xml:space="preserve"> </v>
      </c>
      <c r="Z631" s="140" t="str">
        <f>IF($N631="Complete",VLOOKUP($B631,'2C.Report TOS PostCall'!$B$2:$U$842,11,FALSE)," ")</f>
        <v xml:space="preserve"> </v>
      </c>
      <c r="AA631" s="140" t="str">
        <f>IF($N631="Complete",VLOOKUP($B631,'2C.Report TOS PostCall'!$B$2:$U$842,12,FALSE)," ")</f>
        <v xml:space="preserve"> </v>
      </c>
      <c r="AB631" s="140" t="str">
        <f>IF($N631="Complete",VLOOKUP($B631,'2C.Report TOS PostCall'!$B$2:$U$842,13,FALSE)," ")</f>
        <v xml:space="preserve"> </v>
      </c>
      <c r="AC631" s="140" t="str">
        <f>IF($N631="Complete",VLOOKUP($B631,'2C.Report TOS PostCall'!$B$2:$U$842,14,FALSE)," ")</f>
        <v xml:space="preserve"> </v>
      </c>
      <c r="AD631" s="140" t="str">
        <f>IF($N631="Complete",VLOOKUP($B631,'2C.Report TOS PostCall'!$B$2:$U$842,16,FALSE)," ")</f>
        <v xml:space="preserve"> </v>
      </c>
      <c r="AE631" s="140" t="str">
        <f>IF($N631="Complete",VLOOKUP($B631,'2C.Report TOS PostCall'!$B$2:$U$842,15,FALSE)," ")</f>
        <v xml:space="preserve"> </v>
      </c>
      <c r="AF631" s="140" t="str">
        <f>IF($N631="Complete",VLOOKUP($B631,'2C.Report TOS PostCall'!$B$2:$U$842,17,FALSE)," ")</f>
        <v xml:space="preserve"> </v>
      </c>
    </row>
    <row r="632" spans="1:32">
      <c r="A632" s="18">
        <v>621</v>
      </c>
      <c r="B632" s="19"/>
      <c r="C632" s="19"/>
      <c r="D632" s="19"/>
      <c r="E632" s="22"/>
      <c r="F632" s="20"/>
      <c r="G632" s="20"/>
      <c r="H632" s="22"/>
      <c r="I632" s="20"/>
      <c r="J632" s="32"/>
      <c r="K632" s="32"/>
      <c r="L632" s="32"/>
      <c r="M632" s="22"/>
      <c r="N632" s="62"/>
      <c r="O632" s="140" t="str">
        <f>IF($N632="Complete",IF(NOT(ISBLANK(J632)),VLOOKUP(J632,'2D.Report SMS TYN'!$D$5:$J$1005,7,FALSE),""),"")</f>
        <v/>
      </c>
      <c r="P632" s="140" t="str">
        <f>IF($N632="Complete",IF(NOT(ISBLANK(K632)),VLOOKUP(K632,'2D.Report SMS TYN'!$D$5:$J$1005,7,FALSE),""),"")</f>
        <v/>
      </c>
      <c r="Q632" s="140" t="str">
        <f>IF($N632="Complete",IF(NOT(ISBLANK(L632)),VLOOKUP(L632,'2D.Report SMS TYN'!$D$5:$J$1005,7,FALSE),""),"")</f>
        <v/>
      </c>
      <c r="R632" s="140" t="str">
        <f>IF(N632="Complete",IF(COUNTIF($J$12:$J632,$J632)+COUNTIF($K$12:$K632,$J632)+COUNTIF($L$12:$L632,$J632)&gt;1,"Data Duplicate",""),"")</f>
        <v/>
      </c>
      <c r="S632" s="140" t="str">
        <f>IF($N632="Complete",VLOOKUP($B632,'2C.Report TOS PostCall'!$B$2:$U$842,2,FALSE)," ")</f>
        <v xml:space="preserve"> </v>
      </c>
      <c r="T632" s="140" t="str">
        <f>IF($N632="Complete",VLOOKUP($B632,'2C.Report TOS PostCall'!$B$2:$U$842,4,FALSE)," ")</f>
        <v xml:space="preserve"> </v>
      </c>
      <c r="U632" s="140" t="str">
        <f>IF($N632="Complete",VLOOKUP($B632,'2C.Report TOS PostCall'!$B$2:$U$842,7,FALSE)," ")</f>
        <v xml:space="preserve"> </v>
      </c>
      <c r="V632" s="140" t="str">
        <f>IF($N632="Complete",VLOOKUP($B632,'2C.Report TOS PostCall'!$B$2:$U$842,5,FALSE)," ")</f>
        <v xml:space="preserve"> </v>
      </c>
      <c r="W632" s="140" t="str">
        <f>IF($N632="Complete",VLOOKUP($B632,'2C.Report TOS PostCall'!$B$2:$U$842,6,FALSE)," ")</f>
        <v xml:space="preserve"> </v>
      </c>
      <c r="X632" s="140" t="str">
        <f>IF($N632="Complete",VLOOKUP($B632,'2C.Report TOS PostCall'!$B$2:$U$842,8,FALSE)," ")</f>
        <v xml:space="preserve"> </v>
      </c>
      <c r="Y632" s="140" t="str">
        <f>IF($N632="Complete",VLOOKUP($B632,'2C.Report TOS PostCall'!$B$2:$U$842,9,FALSE)," ")</f>
        <v xml:space="preserve"> </v>
      </c>
      <c r="Z632" s="140" t="str">
        <f>IF($N632="Complete",VLOOKUP($B632,'2C.Report TOS PostCall'!$B$2:$U$842,11,FALSE)," ")</f>
        <v xml:space="preserve"> </v>
      </c>
      <c r="AA632" s="140" t="str">
        <f>IF($N632="Complete",VLOOKUP($B632,'2C.Report TOS PostCall'!$B$2:$U$842,12,FALSE)," ")</f>
        <v xml:space="preserve"> </v>
      </c>
      <c r="AB632" s="140" t="str">
        <f>IF($N632="Complete",VLOOKUP($B632,'2C.Report TOS PostCall'!$B$2:$U$842,13,FALSE)," ")</f>
        <v xml:space="preserve"> </v>
      </c>
      <c r="AC632" s="140" t="str">
        <f>IF($N632="Complete",VLOOKUP($B632,'2C.Report TOS PostCall'!$B$2:$U$842,14,FALSE)," ")</f>
        <v xml:space="preserve"> </v>
      </c>
      <c r="AD632" s="140" t="str">
        <f>IF($N632="Complete",VLOOKUP($B632,'2C.Report TOS PostCall'!$B$2:$U$842,16,FALSE)," ")</f>
        <v xml:space="preserve"> </v>
      </c>
      <c r="AE632" s="140" t="str">
        <f>IF($N632="Complete",VLOOKUP($B632,'2C.Report TOS PostCall'!$B$2:$U$842,15,FALSE)," ")</f>
        <v xml:space="preserve"> </v>
      </c>
      <c r="AF632" s="140" t="str">
        <f>IF($N632="Complete",VLOOKUP($B632,'2C.Report TOS PostCall'!$B$2:$U$842,17,FALSE)," ")</f>
        <v xml:space="preserve"> </v>
      </c>
    </row>
    <row r="633" spans="1:32">
      <c r="A633" s="18">
        <v>622</v>
      </c>
      <c r="B633" s="19"/>
      <c r="C633" s="19"/>
      <c r="D633" s="19"/>
      <c r="E633" s="22"/>
      <c r="F633" s="20"/>
      <c r="G633" s="20"/>
      <c r="H633" s="22"/>
      <c r="I633" s="20"/>
      <c r="J633" s="32"/>
      <c r="K633" s="32"/>
      <c r="L633" s="32"/>
      <c r="M633" s="22"/>
      <c r="N633" s="62"/>
      <c r="O633" s="140" t="str">
        <f>IF($N633="Complete",IF(NOT(ISBLANK(J633)),VLOOKUP(J633,'2D.Report SMS TYN'!$D$5:$J$1005,7,FALSE),""),"")</f>
        <v/>
      </c>
      <c r="P633" s="140" t="str">
        <f>IF($N633="Complete",IF(NOT(ISBLANK(K633)),VLOOKUP(K633,'2D.Report SMS TYN'!$D$5:$J$1005,7,FALSE),""),"")</f>
        <v/>
      </c>
      <c r="Q633" s="140" t="str">
        <f>IF($N633="Complete",IF(NOT(ISBLANK(L633)),VLOOKUP(L633,'2D.Report SMS TYN'!$D$5:$J$1005,7,FALSE),""),"")</f>
        <v/>
      </c>
      <c r="R633" s="140" t="str">
        <f>IF(N633="Complete",IF(COUNTIF($J$12:$J633,$J633)+COUNTIF($K$12:$K633,$J633)+COUNTIF($L$12:$L633,$J633)&gt;1,"Data Duplicate",""),"")</f>
        <v/>
      </c>
      <c r="S633" s="140" t="str">
        <f>IF($N633="Complete",VLOOKUP($B633,'2C.Report TOS PostCall'!$B$2:$U$842,2,FALSE)," ")</f>
        <v xml:space="preserve"> </v>
      </c>
      <c r="T633" s="140" t="str">
        <f>IF($N633="Complete",VLOOKUP($B633,'2C.Report TOS PostCall'!$B$2:$U$842,4,FALSE)," ")</f>
        <v xml:space="preserve"> </v>
      </c>
      <c r="U633" s="140" t="str">
        <f>IF($N633="Complete",VLOOKUP($B633,'2C.Report TOS PostCall'!$B$2:$U$842,7,FALSE)," ")</f>
        <v xml:space="preserve"> </v>
      </c>
      <c r="V633" s="140" t="str">
        <f>IF($N633="Complete",VLOOKUP($B633,'2C.Report TOS PostCall'!$B$2:$U$842,5,FALSE)," ")</f>
        <v xml:space="preserve"> </v>
      </c>
      <c r="W633" s="140" t="str">
        <f>IF($N633="Complete",VLOOKUP($B633,'2C.Report TOS PostCall'!$B$2:$U$842,6,FALSE)," ")</f>
        <v xml:space="preserve"> </v>
      </c>
      <c r="X633" s="140" t="str">
        <f>IF($N633="Complete",VLOOKUP($B633,'2C.Report TOS PostCall'!$B$2:$U$842,8,FALSE)," ")</f>
        <v xml:space="preserve"> </v>
      </c>
      <c r="Y633" s="140" t="str">
        <f>IF($N633="Complete",VLOOKUP($B633,'2C.Report TOS PostCall'!$B$2:$U$842,9,FALSE)," ")</f>
        <v xml:space="preserve"> </v>
      </c>
      <c r="Z633" s="140" t="str">
        <f>IF($N633="Complete",VLOOKUP($B633,'2C.Report TOS PostCall'!$B$2:$U$842,11,FALSE)," ")</f>
        <v xml:space="preserve"> </v>
      </c>
      <c r="AA633" s="140" t="str">
        <f>IF($N633="Complete",VLOOKUP($B633,'2C.Report TOS PostCall'!$B$2:$U$842,12,FALSE)," ")</f>
        <v xml:space="preserve"> </v>
      </c>
      <c r="AB633" s="140" t="str">
        <f>IF($N633="Complete",VLOOKUP($B633,'2C.Report TOS PostCall'!$B$2:$U$842,13,FALSE)," ")</f>
        <v xml:space="preserve"> </v>
      </c>
      <c r="AC633" s="140" t="str">
        <f>IF($N633="Complete",VLOOKUP($B633,'2C.Report TOS PostCall'!$B$2:$U$842,14,FALSE)," ")</f>
        <v xml:space="preserve"> </v>
      </c>
      <c r="AD633" s="140" t="str">
        <f>IF($N633="Complete",VLOOKUP($B633,'2C.Report TOS PostCall'!$B$2:$U$842,16,FALSE)," ")</f>
        <v xml:space="preserve"> </v>
      </c>
      <c r="AE633" s="140" t="str">
        <f>IF($N633="Complete",VLOOKUP($B633,'2C.Report TOS PostCall'!$B$2:$U$842,15,FALSE)," ")</f>
        <v xml:space="preserve"> </v>
      </c>
      <c r="AF633" s="140" t="str">
        <f>IF($N633="Complete",VLOOKUP($B633,'2C.Report TOS PostCall'!$B$2:$U$842,17,FALSE)," ")</f>
        <v xml:space="preserve"> </v>
      </c>
    </row>
    <row r="634" spans="1:32">
      <c r="A634" s="18">
        <v>623</v>
      </c>
      <c r="B634" s="19"/>
      <c r="C634" s="19"/>
      <c r="D634" s="19"/>
      <c r="E634" s="22"/>
      <c r="F634" s="20"/>
      <c r="G634" s="20"/>
      <c r="H634" s="22"/>
      <c r="I634" s="20"/>
      <c r="J634" s="32"/>
      <c r="K634" s="32"/>
      <c r="L634" s="32"/>
      <c r="M634" s="22"/>
      <c r="N634" s="62"/>
      <c r="O634" s="140" t="str">
        <f>IF($N634="Complete",IF(NOT(ISBLANK(J634)),VLOOKUP(J634,'2D.Report SMS TYN'!$D$5:$J$1005,7,FALSE),""),"")</f>
        <v/>
      </c>
      <c r="P634" s="140" t="str">
        <f>IF($N634="Complete",IF(NOT(ISBLANK(K634)),VLOOKUP(K634,'2D.Report SMS TYN'!$D$5:$J$1005,7,FALSE),""),"")</f>
        <v/>
      </c>
      <c r="Q634" s="140" t="str">
        <f>IF($N634="Complete",IF(NOT(ISBLANK(L634)),VLOOKUP(L634,'2D.Report SMS TYN'!$D$5:$J$1005,7,FALSE),""),"")</f>
        <v/>
      </c>
      <c r="R634" s="140" t="str">
        <f>IF(N634="Complete",IF(COUNTIF($J$12:$J634,$J634)+COUNTIF($K$12:$K634,$J634)+COUNTIF($L$12:$L634,$J634)&gt;1,"Data Duplicate",""),"")</f>
        <v/>
      </c>
      <c r="S634" s="140" t="str">
        <f>IF($N634="Complete",VLOOKUP($B634,'2C.Report TOS PostCall'!$B$2:$U$842,2,FALSE)," ")</f>
        <v xml:space="preserve"> </v>
      </c>
      <c r="T634" s="140" t="str">
        <f>IF($N634="Complete",VLOOKUP($B634,'2C.Report TOS PostCall'!$B$2:$U$842,4,FALSE)," ")</f>
        <v xml:space="preserve"> </v>
      </c>
      <c r="U634" s="140" t="str">
        <f>IF($N634="Complete",VLOOKUP($B634,'2C.Report TOS PostCall'!$B$2:$U$842,7,FALSE)," ")</f>
        <v xml:space="preserve"> </v>
      </c>
      <c r="V634" s="140" t="str">
        <f>IF($N634="Complete",VLOOKUP($B634,'2C.Report TOS PostCall'!$B$2:$U$842,5,FALSE)," ")</f>
        <v xml:space="preserve"> </v>
      </c>
      <c r="W634" s="140" t="str">
        <f>IF($N634="Complete",VLOOKUP($B634,'2C.Report TOS PostCall'!$B$2:$U$842,6,FALSE)," ")</f>
        <v xml:space="preserve"> </v>
      </c>
      <c r="X634" s="140" t="str">
        <f>IF($N634="Complete",VLOOKUP($B634,'2C.Report TOS PostCall'!$B$2:$U$842,8,FALSE)," ")</f>
        <v xml:space="preserve"> </v>
      </c>
      <c r="Y634" s="140" t="str">
        <f>IF($N634="Complete",VLOOKUP($B634,'2C.Report TOS PostCall'!$B$2:$U$842,9,FALSE)," ")</f>
        <v xml:space="preserve"> </v>
      </c>
      <c r="Z634" s="140" t="str">
        <f>IF($N634="Complete",VLOOKUP($B634,'2C.Report TOS PostCall'!$B$2:$U$842,11,FALSE)," ")</f>
        <v xml:space="preserve"> </v>
      </c>
      <c r="AA634" s="140" t="str">
        <f>IF($N634="Complete",VLOOKUP($B634,'2C.Report TOS PostCall'!$B$2:$U$842,12,FALSE)," ")</f>
        <v xml:space="preserve"> </v>
      </c>
      <c r="AB634" s="140" t="str">
        <f>IF($N634="Complete",VLOOKUP($B634,'2C.Report TOS PostCall'!$B$2:$U$842,13,FALSE)," ")</f>
        <v xml:space="preserve"> </v>
      </c>
      <c r="AC634" s="140" t="str">
        <f>IF($N634="Complete",VLOOKUP($B634,'2C.Report TOS PostCall'!$B$2:$U$842,14,FALSE)," ")</f>
        <v xml:space="preserve"> </v>
      </c>
      <c r="AD634" s="140" t="str">
        <f>IF($N634="Complete",VLOOKUP($B634,'2C.Report TOS PostCall'!$B$2:$U$842,16,FALSE)," ")</f>
        <v xml:space="preserve"> </v>
      </c>
      <c r="AE634" s="140" t="str">
        <f>IF($N634="Complete",VLOOKUP($B634,'2C.Report TOS PostCall'!$B$2:$U$842,15,FALSE)," ")</f>
        <v xml:space="preserve"> </v>
      </c>
      <c r="AF634" s="140" t="str">
        <f>IF($N634="Complete",VLOOKUP($B634,'2C.Report TOS PostCall'!$B$2:$U$842,17,FALSE)," ")</f>
        <v xml:space="preserve"> </v>
      </c>
    </row>
    <row r="635" spans="1:32">
      <c r="A635" s="18">
        <v>624</v>
      </c>
      <c r="B635" s="19"/>
      <c r="C635" s="19"/>
      <c r="D635" s="19"/>
      <c r="E635" s="22"/>
      <c r="F635" s="20"/>
      <c r="G635" s="20"/>
      <c r="H635" s="22"/>
      <c r="I635" s="20"/>
      <c r="J635" s="32"/>
      <c r="K635" s="32"/>
      <c r="L635" s="32"/>
      <c r="M635" s="22"/>
      <c r="N635" s="62"/>
      <c r="O635" s="140" t="str">
        <f>IF($N635="Complete",IF(NOT(ISBLANK(J635)),VLOOKUP(J635,'2D.Report SMS TYN'!$D$5:$J$1005,7,FALSE),""),"")</f>
        <v/>
      </c>
      <c r="P635" s="140" t="str">
        <f>IF($N635="Complete",IF(NOT(ISBLANK(K635)),VLOOKUP(K635,'2D.Report SMS TYN'!$D$5:$J$1005,7,FALSE),""),"")</f>
        <v/>
      </c>
      <c r="Q635" s="140" t="str">
        <f>IF($N635="Complete",IF(NOT(ISBLANK(L635)),VLOOKUP(L635,'2D.Report SMS TYN'!$D$5:$J$1005,7,FALSE),""),"")</f>
        <v/>
      </c>
      <c r="R635" s="140" t="str">
        <f>IF(N635="Complete",IF(COUNTIF($J$12:$J635,$J635)+COUNTIF($K$12:$K635,$J635)+COUNTIF($L$12:$L635,$J635)&gt;1,"Data Duplicate",""),"")</f>
        <v/>
      </c>
      <c r="S635" s="140" t="str">
        <f>IF($N635="Complete",VLOOKUP($B635,'2C.Report TOS PostCall'!$B$2:$U$842,2,FALSE)," ")</f>
        <v xml:space="preserve"> </v>
      </c>
      <c r="T635" s="140" t="str">
        <f>IF($N635="Complete",VLOOKUP($B635,'2C.Report TOS PostCall'!$B$2:$U$842,4,FALSE)," ")</f>
        <v xml:space="preserve"> </v>
      </c>
      <c r="U635" s="140" t="str">
        <f>IF($N635="Complete",VLOOKUP($B635,'2C.Report TOS PostCall'!$B$2:$U$842,7,FALSE)," ")</f>
        <v xml:space="preserve"> </v>
      </c>
      <c r="V635" s="140" t="str">
        <f>IF($N635="Complete",VLOOKUP($B635,'2C.Report TOS PostCall'!$B$2:$U$842,5,FALSE)," ")</f>
        <v xml:space="preserve"> </v>
      </c>
      <c r="W635" s="140" t="str">
        <f>IF($N635="Complete",VLOOKUP($B635,'2C.Report TOS PostCall'!$B$2:$U$842,6,FALSE)," ")</f>
        <v xml:space="preserve"> </v>
      </c>
      <c r="X635" s="140" t="str">
        <f>IF($N635="Complete",VLOOKUP($B635,'2C.Report TOS PostCall'!$B$2:$U$842,8,FALSE)," ")</f>
        <v xml:space="preserve"> </v>
      </c>
      <c r="Y635" s="140" t="str">
        <f>IF($N635="Complete",VLOOKUP($B635,'2C.Report TOS PostCall'!$B$2:$U$842,9,FALSE)," ")</f>
        <v xml:space="preserve"> </v>
      </c>
      <c r="Z635" s="140" t="str">
        <f>IF($N635="Complete",VLOOKUP($B635,'2C.Report TOS PostCall'!$B$2:$U$842,11,FALSE)," ")</f>
        <v xml:space="preserve"> </v>
      </c>
      <c r="AA635" s="140" t="str">
        <f>IF($N635="Complete",VLOOKUP($B635,'2C.Report TOS PostCall'!$B$2:$U$842,12,FALSE)," ")</f>
        <v xml:space="preserve"> </v>
      </c>
      <c r="AB635" s="140" t="str">
        <f>IF($N635="Complete",VLOOKUP($B635,'2C.Report TOS PostCall'!$B$2:$U$842,13,FALSE)," ")</f>
        <v xml:space="preserve"> </v>
      </c>
      <c r="AC635" s="140" t="str">
        <f>IF($N635="Complete",VLOOKUP($B635,'2C.Report TOS PostCall'!$B$2:$U$842,14,FALSE)," ")</f>
        <v xml:space="preserve"> </v>
      </c>
      <c r="AD635" s="140" t="str">
        <f>IF($N635="Complete",VLOOKUP($B635,'2C.Report TOS PostCall'!$B$2:$U$842,16,FALSE)," ")</f>
        <v xml:space="preserve"> </v>
      </c>
      <c r="AE635" s="140" t="str">
        <f>IF($N635="Complete",VLOOKUP($B635,'2C.Report TOS PostCall'!$B$2:$U$842,15,FALSE)," ")</f>
        <v xml:space="preserve"> </v>
      </c>
      <c r="AF635" s="140" t="str">
        <f>IF($N635="Complete",VLOOKUP($B635,'2C.Report TOS PostCall'!$B$2:$U$842,17,FALSE)," ")</f>
        <v xml:space="preserve"> </v>
      </c>
    </row>
    <row r="636" spans="1:32">
      <c r="A636" s="18">
        <v>625</v>
      </c>
      <c r="B636" s="19"/>
      <c r="C636" s="19"/>
      <c r="D636" s="19"/>
      <c r="E636" s="22"/>
      <c r="F636" s="20"/>
      <c r="G636" s="20"/>
      <c r="H636" s="22"/>
      <c r="I636" s="20"/>
      <c r="J636" s="32"/>
      <c r="K636" s="32"/>
      <c r="L636" s="32"/>
      <c r="M636" s="22"/>
      <c r="N636" s="62"/>
      <c r="O636" s="140" t="str">
        <f>IF($N636="Complete",IF(NOT(ISBLANK(J636)),VLOOKUP(J636,'2D.Report SMS TYN'!$D$5:$J$1005,7,FALSE),""),"")</f>
        <v/>
      </c>
      <c r="P636" s="140" t="str">
        <f>IF($N636="Complete",IF(NOT(ISBLANK(K636)),VLOOKUP(K636,'2D.Report SMS TYN'!$D$5:$J$1005,7,FALSE),""),"")</f>
        <v/>
      </c>
      <c r="Q636" s="140" t="str">
        <f>IF($N636="Complete",IF(NOT(ISBLANK(L636)),VLOOKUP(L636,'2D.Report SMS TYN'!$D$5:$J$1005,7,FALSE),""),"")</f>
        <v/>
      </c>
      <c r="R636" s="140" t="str">
        <f>IF(N636="Complete",IF(COUNTIF($J$12:$J636,$J636)+COUNTIF($K$12:$K636,$J636)+COUNTIF($L$12:$L636,$J636)&gt;1,"Data Duplicate",""),"")</f>
        <v/>
      </c>
      <c r="S636" s="140" t="str">
        <f>IF($N636="Complete",VLOOKUP($B636,'2C.Report TOS PostCall'!$B$2:$U$842,2,FALSE)," ")</f>
        <v xml:space="preserve"> </v>
      </c>
      <c r="T636" s="140" t="str">
        <f>IF($N636="Complete",VLOOKUP($B636,'2C.Report TOS PostCall'!$B$2:$U$842,4,FALSE)," ")</f>
        <v xml:space="preserve"> </v>
      </c>
      <c r="U636" s="140" t="str">
        <f>IF($N636="Complete",VLOOKUP($B636,'2C.Report TOS PostCall'!$B$2:$U$842,7,FALSE)," ")</f>
        <v xml:space="preserve"> </v>
      </c>
      <c r="V636" s="140" t="str">
        <f>IF($N636="Complete",VLOOKUP($B636,'2C.Report TOS PostCall'!$B$2:$U$842,5,FALSE)," ")</f>
        <v xml:space="preserve"> </v>
      </c>
      <c r="W636" s="140" t="str">
        <f>IF($N636="Complete",VLOOKUP($B636,'2C.Report TOS PostCall'!$B$2:$U$842,6,FALSE)," ")</f>
        <v xml:space="preserve"> </v>
      </c>
      <c r="X636" s="140" t="str">
        <f>IF($N636="Complete",VLOOKUP($B636,'2C.Report TOS PostCall'!$B$2:$U$842,8,FALSE)," ")</f>
        <v xml:space="preserve"> </v>
      </c>
      <c r="Y636" s="140" t="str">
        <f>IF($N636="Complete",VLOOKUP($B636,'2C.Report TOS PostCall'!$B$2:$U$842,9,FALSE)," ")</f>
        <v xml:space="preserve"> </v>
      </c>
      <c r="Z636" s="140" t="str">
        <f>IF($N636="Complete",VLOOKUP($B636,'2C.Report TOS PostCall'!$B$2:$U$842,11,FALSE)," ")</f>
        <v xml:space="preserve"> </v>
      </c>
      <c r="AA636" s="140" t="str">
        <f>IF($N636="Complete",VLOOKUP($B636,'2C.Report TOS PostCall'!$B$2:$U$842,12,FALSE)," ")</f>
        <v xml:space="preserve"> </v>
      </c>
      <c r="AB636" s="140" t="str">
        <f>IF($N636="Complete",VLOOKUP($B636,'2C.Report TOS PostCall'!$B$2:$U$842,13,FALSE)," ")</f>
        <v xml:space="preserve"> </v>
      </c>
      <c r="AC636" s="140" t="str">
        <f>IF($N636="Complete",VLOOKUP($B636,'2C.Report TOS PostCall'!$B$2:$U$842,14,FALSE)," ")</f>
        <v xml:space="preserve"> </v>
      </c>
      <c r="AD636" s="140" t="str">
        <f>IF($N636="Complete",VLOOKUP($B636,'2C.Report TOS PostCall'!$B$2:$U$842,16,FALSE)," ")</f>
        <v xml:space="preserve"> </v>
      </c>
      <c r="AE636" s="140" t="str">
        <f>IF($N636="Complete",VLOOKUP($B636,'2C.Report TOS PostCall'!$B$2:$U$842,15,FALSE)," ")</f>
        <v xml:space="preserve"> </v>
      </c>
      <c r="AF636" s="140" t="str">
        <f>IF($N636="Complete",VLOOKUP($B636,'2C.Report TOS PostCall'!$B$2:$U$842,17,FALSE)," ")</f>
        <v xml:space="preserve"> </v>
      </c>
    </row>
    <row r="637" spans="1:32">
      <c r="A637" s="18">
        <v>626</v>
      </c>
      <c r="B637" s="19"/>
      <c r="C637" s="19"/>
      <c r="D637" s="19"/>
      <c r="E637" s="22"/>
      <c r="F637" s="20"/>
      <c r="G637" s="20"/>
      <c r="H637" s="22"/>
      <c r="I637" s="20"/>
      <c r="J637" s="32"/>
      <c r="K637" s="32"/>
      <c r="L637" s="32"/>
      <c r="M637" s="22"/>
      <c r="N637" s="62"/>
      <c r="O637" s="140" t="str">
        <f>IF($N637="Complete",IF(NOT(ISBLANK(J637)),VLOOKUP(J637,'2D.Report SMS TYN'!$D$5:$J$1005,7,FALSE),""),"")</f>
        <v/>
      </c>
      <c r="P637" s="140" t="str">
        <f>IF($N637="Complete",IF(NOT(ISBLANK(K637)),VLOOKUP(K637,'2D.Report SMS TYN'!$D$5:$J$1005,7,FALSE),""),"")</f>
        <v/>
      </c>
      <c r="Q637" s="140" t="str">
        <f>IF($N637="Complete",IF(NOT(ISBLANK(L637)),VLOOKUP(L637,'2D.Report SMS TYN'!$D$5:$J$1005,7,FALSE),""),"")</f>
        <v/>
      </c>
      <c r="R637" s="140" t="str">
        <f>IF(N637="Complete",IF(COUNTIF($J$12:$J637,$J637)+COUNTIF($K$12:$K637,$J637)+COUNTIF($L$12:$L637,$J637)&gt;1,"Data Duplicate",""),"")</f>
        <v/>
      </c>
      <c r="S637" s="140" t="str">
        <f>IF($N637="Complete",VLOOKUP($B637,'2C.Report TOS PostCall'!$B$2:$U$842,2,FALSE)," ")</f>
        <v xml:space="preserve"> </v>
      </c>
      <c r="T637" s="140" t="str">
        <f>IF($N637="Complete",VLOOKUP($B637,'2C.Report TOS PostCall'!$B$2:$U$842,4,FALSE)," ")</f>
        <v xml:space="preserve"> </v>
      </c>
      <c r="U637" s="140" t="str">
        <f>IF($N637="Complete",VLOOKUP($B637,'2C.Report TOS PostCall'!$B$2:$U$842,7,FALSE)," ")</f>
        <v xml:space="preserve"> </v>
      </c>
      <c r="V637" s="140" t="str">
        <f>IF($N637="Complete",VLOOKUP($B637,'2C.Report TOS PostCall'!$B$2:$U$842,5,FALSE)," ")</f>
        <v xml:space="preserve"> </v>
      </c>
      <c r="W637" s="140" t="str">
        <f>IF($N637="Complete",VLOOKUP($B637,'2C.Report TOS PostCall'!$B$2:$U$842,6,FALSE)," ")</f>
        <v xml:space="preserve"> </v>
      </c>
      <c r="X637" s="140" t="str">
        <f>IF($N637="Complete",VLOOKUP($B637,'2C.Report TOS PostCall'!$B$2:$U$842,8,FALSE)," ")</f>
        <v xml:space="preserve"> </v>
      </c>
      <c r="Y637" s="140" t="str">
        <f>IF($N637="Complete",VLOOKUP($B637,'2C.Report TOS PostCall'!$B$2:$U$842,9,FALSE)," ")</f>
        <v xml:space="preserve"> </v>
      </c>
      <c r="Z637" s="140" t="str">
        <f>IF($N637="Complete",VLOOKUP($B637,'2C.Report TOS PostCall'!$B$2:$U$842,11,FALSE)," ")</f>
        <v xml:space="preserve"> </v>
      </c>
      <c r="AA637" s="140" t="str">
        <f>IF($N637="Complete",VLOOKUP($B637,'2C.Report TOS PostCall'!$B$2:$U$842,12,FALSE)," ")</f>
        <v xml:space="preserve"> </v>
      </c>
      <c r="AB637" s="140" t="str">
        <f>IF($N637="Complete",VLOOKUP($B637,'2C.Report TOS PostCall'!$B$2:$U$842,13,FALSE)," ")</f>
        <v xml:space="preserve"> </v>
      </c>
      <c r="AC637" s="140" t="str">
        <f>IF($N637="Complete",VLOOKUP($B637,'2C.Report TOS PostCall'!$B$2:$U$842,14,FALSE)," ")</f>
        <v xml:space="preserve"> </v>
      </c>
      <c r="AD637" s="140" t="str">
        <f>IF($N637="Complete",VLOOKUP($B637,'2C.Report TOS PostCall'!$B$2:$U$842,16,FALSE)," ")</f>
        <v xml:space="preserve"> </v>
      </c>
      <c r="AE637" s="140" t="str">
        <f>IF($N637="Complete",VLOOKUP($B637,'2C.Report TOS PostCall'!$B$2:$U$842,15,FALSE)," ")</f>
        <v xml:space="preserve"> </v>
      </c>
      <c r="AF637" s="140" t="str">
        <f>IF($N637="Complete",VLOOKUP($B637,'2C.Report TOS PostCall'!$B$2:$U$842,17,FALSE)," ")</f>
        <v xml:space="preserve"> </v>
      </c>
    </row>
    <row r="638" spans="1:32">
      <c r="A638" s="18">
        <v>627</v>
      </c>
      <c r="B638" s="19"/>
      <c r="C638" s="19"/>
      <c r="D638" s="19"/>
      <c r="E638" s="22"/>
      <c r="F638" s="20"/>
      <c r="G638" s="20"/>
      <c r="H638" s="22"/>
      <c r="I638" s="20"/>
      <c r="J638" s="32"/>
      <c r="K638" s="32"/>
      <c r="L638" s="32"/>
      <c r="M638" s="22"/>
      <c r="N638" s="62"/>
      <c r="O638" s="140" t="str">
        <f>IF($N638="Complete",IF(NOT(ISBLANK(J638)),VLOOKUP(J638,'2D.Report SMS TYN'!$D$5:$J$1005,7,FALSE),""),"")</f>
        <v/>
      </c>
      <c r="P638" s="140" t="str">
        <f>IF($N638="Complete",IF(NOT(ISBLANK(K638)),VLOOKUP(K638,'2D.Report SMS TYN'!$D$5:$J$1005,7,FALSE),""),"")</f>
        <v/>
      </c>
      <c r="Q638" s="140" t="str">
        <f>IF($N638="Complete",IF(NOT(ISBLANK(L638)),VLOOKUP(L638,'2D.Report SMS TYN'!$D$5:$J$1005,7,FALSE),""),"")</f>
        <v/>
      </c>
      <c r="R638" s="140" t="str">
        <f>IF(N638="Complete",IF(COUNTIF($J$12:$J638,$J638)+COUNTIF($K$12:$K638,$J638)+COUNTIF($L$12:$L638,$J638)&gt;1,"Data Duplicate",""),"")</f>
        <v/>
      </c>
      <c r="S638" s="140" t="str">
        <f>IF($N638="Complete",VLOOKUP($B638,'2C.Report TOS PostCall'!$B$2:$U$842,2,FALSE)," ")</f>
        <v xml:space="preserve"> </v>
      </c>
      <c r="T638" s="140" t="str">
        <f>IF($N638="Complete",VLOOKUP($B638,'2C.Report TOS PostCall'!$B$2:$U$842,4,FALSE)," ")</f>
        <v xml:space="preserve"> </v>
      </c>
      <c r="U638" s="140" t="str">
        <f>IF($N638="Complete",VLOOKUP($B638,'2C.Report TOS PostCall'!$B$2:$U$842,7,FALSE)," ")</f>
        <v xml:space="preserve"> </v>
      </c>
      <c r="V638" s="140" t="str">
        <f>IF($N638="Complete",VLOOKUP($B638,'2C.Report TOS PostCall'!$B$2:$U$842,5,FALSE)," ")</f>
        <v xml:space="preserve"> </v>
      </c>
      <c r="W638" s="140" t="str">
        <f>IF($N638="Complete",VLOOKUP($B638,'2C.Report TOS PostCall'!$B$2:$U$842,6,FALSE)," ")</f>
        <v xml:space="preserve"> </v>
      </c>
      <c r="X638" s="140" t="str">
        <f>IF($N638="Complete",VLOOKUP($B638,'2C.Report TOS PostCall'!$B$2:$U$842,8,FALSE)," ")</f>
        <v xml:space="preserve"> </v>
      </c>
      <c r="Y638" s="140" t="str">
        <f>IF($N638="Complete",VLOOKUP($B638,'2C.Report TOS PostCall'!$B$2:$U$842,9,FALSE)," ")</f>
        <v xml:space="preserve"> </v>
      </c>
      <c r="Z638" s="140" t="str">
        <f>IF($N638="Complete",VLOOKUP($B638,'2C.Report TOS PostCall'!$B$2:$U$842,11,FALSE)," ")</f>
        <v xml:space="preserve"> </v>
      </c>
      <c r="AA638" s="140" t="str">
        <f>IF($N638="Complete",VLOOKUP($B638,'2C.Report TOS PostCall'!$B$2:$U$842,12,FALSE)," ")</f>
        <v xml:space="preserve"> </v>
      </c>
      <c r="AB638" s="140" t="str">
        <f>IF($N638="Complete",VLOOKUP($B638,'2C.Report TOS PostCall'!$B$2:$U$842,13,FALSE)," ")</f>
        <v xml:space="preserve"> </v>
      </c>
      <c r="AC638" s="140" t="str">
        <f>IF($N638="Complete",VLOOKUP($B638,'2C.Report TOS PostCall'!$B$2:$U$842,14,FALSE)," ")</f>
        <v xml:space="preserve"> </v>
      </c>
      <c r="AD638" s="140" t="str">
        <f>IF($N638="Complete",VLOOKUP($B638,'2C.Report TOS PostCall'!$B$2:$U$842,16,FALSE)," ")</f>
        <v xml:space="preserve"> </v>
      </c>
      <c r="AE638" s="140" t="str">
        <f>IF($N638="Complete",VLOOKUP($B638,'2C.Report TOS PostCall'!$B$2:$U$842,15,FALSE)," ")</f>
        <v xml:space="preserve"> </v>
      </c>
      <c r="AF638" s="140" t="str">
        <f>IF($N638="Complete",VLOOKUP($B638,'2C.Report TOS PostCall'!$B$2:$U$842,17,FALSE)," ")</f>
        <v xml:space="preserve"> </v>
      </c>
    </row>
    <row r="639" spans="1:32">
      <c r="A639" s="18">
        <v>628</v>
      </c>
      <c r="B639" s="19"/>
      <c r="C639" s="19"/>
      <c r="D639" s="19"/>
      <c r="E639" s="22"/>
      <c r="F639" s="20"/>
      <c r="G639" s="20"/>
      <c r="H639" s="22"/>
      <c r="I639" s="20"/>
      <c r="J639" s="32"/>
      <c r="K639" s="32"/>
      <c r="L639" s="32"/>
      <c r="M639" s="22"/>
      <c r="N639" s="62"/>
      <c r="O639" s="140" t="str">
        <f>IF($N639="Complete",IF(NOT(ISBLANK(J639)),VLOOKUP(J639,'2D.Report SMS TYN'!$D$5:$J$1005,7,FALSE),""),"")</f>
        <v/>
      </c>
      <c r="P639" s="140" t="str">
        <f>IF($N639="Complete",IF(NOT(ISBLANK(K639)),VLOOKUP(K639,'2D.Report SMS TYN'!$D$5:$J$1005,7,FALSE),""),"")</f>
        <v/>
      </c>
      <c r="Q639" s="140" t="str">
        <f>IF($N639="Complete",IF(NOT(ISBLANK(L639)),VLOOKUP(L639,'2D.Report SMS TYN'!$D$5:$J$1005,7,FALSE),""),"")</f>
        <v/>
      </c>
      <c r="R639" s="140" t="str">
        <f>IF(N639="Complete",IF(COUNTIF($J$12:$J639,$J639)+COUNTIF($K$12:$K639,$J639)+COUNTIF($L$12:$L639,$J639)&gt;1,"Data Duplicate",""),"")</f>
        <v/>
      </c>
      <c r="S639" s="140" t="str">
        <f>IF($N639="Complete",VLOOKUP($B639,'2C.Report TOS PostCall'!$B$2:$U$842,2,FALSE)," ")</f>
        <v xml:space="preserve"> </v>
      </c>
      <c r="T639" s="140" t="str">
        <f>IF($N639="Complete",VLOOKUP($B639,'2C.Report TOS PostCall'!$B$2:$U$842,4,FALSE)," ")</f>
        <v xml:space="preserve"> </v>
      </c>
      <c r="U639" s="140" t="str">
        <f>IF($N639="Complete",VLOOKUP($B639,'2C.Report TOS PostCall'!$B$2:$U$842,7,FALSE)," ")</f>
        <v xml:space="preserve"> </v>
      </c>
      <c r="V639" s="140" t="str">
        <f>IF($N639="Complete",VLOOKUP($B639,'2C.Report TOS PostCall'!$B$2:$U$842,5,FALSE)," ")</f>
        <v xml:space="preserve"> </v>
      </c>
      <c r="W639" s="140" t="str">
        <f>IF($N639="Complete",VLOOKUP($B639,'2C.Report TOS PostCall'!$B$2:$U$842,6,FALSE)," ")</f>
        <v xml:space="preserve"> </v>
      </c>
      <c r="X639" s="140" t="str">
        <f>IF($N639="Complete",VLOOKUP($B639,'2C.Report TOS PostCall'!$B$2:$U$842,8,FALSE)," ")</f>
        <v xml:space="preserve"> </v>
      </c>
      <c r="Y639" s="140" t="str">
        <f>IF($N639="Complete",VLOOKUP($B639,'2C.Report TOS PostCall'!$B$2:$U$842,9,FALSE)," ")</f>
        <v xml:space="preserve"> </v>
      </c>
      <c r="Z639" s="140" t="str">
        <f>IF($N639="Complete",VLOOKUP($B639,'2C.Report TOS PostCall'!$B$2:$U$842,11,FALSE)," ")</f>
        <v xml:space="preserve"> </v>
      </c>
      <c r="AA639" s="140" t="str">
        <f>IF($N639="Complete",VLOOKUP($B639,'2C.Report TOS PostCall'!$B$2:$U$842,12,FALSE)," ")</f>
        <v xml:space="preserve"> </v>
      </c>
      <c r="AB639" s="140" t="str">
        <f>IF($N639="Complete",VLOOKUP($B639,'2C.Report TOS PostCall'!$B$2:$U$842,13,FALSE)," ")</f>
        <v xml:space="preserve"> </v>
      </c>
      <c r="AC639" s="140" t="str">
        <f>IF($N639="Complete",VLOOKUP($B639,'2C.Report TOS PostCall'!$B$2:$U$842,14,FALSE)," ")</f>
        <v xml:space="preserve"> </v>
      </c>
      <c r="AD639" s="140" t="str">
        <f>IF($N639="Complete",VLOOKUP($B639,'2C.Report TOS PostCall'!$B$2:$U$842,16,FALSE)," ")</f>
        <v xml:space="preserve"> </v>
      </c>
      <c r="AE639" s="140" t="str">
        <f>IF($N639="Complete",VLOOKUP($B639,'2C.Report TOS PostCall'!$B$2:$U$842,15,FALSE)," ")</f>
        <v xml:space="preserve"> </v>
      </c>
      <c r="AF639" s="140" t="str">
        <f>IF($N639="Complete",VLOOKUP($B639,'2C.Report TOS PostCall'!$B$2:$U$842,17,FALSE)," ")</f>
        <v xml:space="preserve"> </v>
      </c>
    </row>
    <row r="640" spans="1:32">
      <c r="A640" s="18">
        <v>629</v>
      </c>
      <c r="B640" s="19"/>
      <c r="C640" s="19"/>
      <c r="D640" s="19"/>
      <c r="E640" s="22"/>
      <c r="F640" s="20"/>
      <c r="G640" s="20"/>
      <c r="H640" s="22"/>
      <c r="I640" s="20"/>
      <c r="J640" s="32"/>
      <c r="K640" s="32"/>
      <c r="L640" s="32"/>
      <c r="M640" s="22"/>
      <c r="N640" s="62"/>
      <c r="O640" s="140" t="str">
        <f>IF($N640="Complete",IF(NOT(ISBLANK(J640)),VLOOKUP(J640,'2D.Report SMS TYN'!$D$5:$J$1005,7,FALSE),""),"")</f>
        <v/>
      </c>
      <c r="P640" s="140" t="str">
        <f>IF($N640="Complete",IF(NOT(ISBLANK(K640)),VLOOKUP(K640,'2D.Report SMS TYN'!$D$5:$J$1005,7,FALSE),""),"")</f>
        <v/>
      </c>
      <c r="Q640" s="140" t="str">
        <f>IF($N640="Complete",IF(NOT(ISBLANK(L640)),VLOOKUP(L640,'2D.Report SMS TYN'!$D$5:$J$1005,7,FALSE),""),"")</f>
        <v/>
      </c>
      <c r="R640" s="140" t="str">
        <f>IF(N640="Complete",IF(COUNTIF($J$12:$J640,$J640)+COUNTIF($K$12:$K640,$J640)+COUNTIF($L$12:$L640,$J640)&gt;1,"Data Duplicate",""),"")</f>
        <v/>
      </c>
      <c r="S640" s="140" t="str">
        <f>IF($N640="Complete",VLOOKUP($B640,'2C.Report TOS PostCall'!$B$2:$U$842,2,FALSE)," ")</f>
        <v xml:space="preserve"> </v>
      </c>
      <c r="T640" s="140" t="str">
        <f>IF($N640="Complete",VLOOKUP($B640,'2C.Report TOS PostCall'!$B$2:$U$842,4,FALSE)," ")</f>
        <v xml:space="preserve"> </v>
      </c>
      <c r="U640" s="140" t="str">
        <f>IF($N640="Complete",VLOOKUP($B640,'2C.Report TOS PostCall'!$B$2:$U$842,7,FALSE)," ")</f>
        <v xml:space="preserve"> </v>
      </c>
      <c r="V640" s="140" t="str">
        <f>IF($N640="Complete",VLOOKUP($B640,'2C.Report TOS PostCall'!$B$2:$U$842,5,FALSE)," ")</f>
        <v xml:space="preserve"> </v>
      </c>
      <c r="W640" s="140" t="str">
        <f>IF($N640="Complete",VLOOKUP($B640,'2C.Report TOS PostCall'!$B$2:$U$842,6,FALSE)," ")</f>
        <v xml:space="preserve"> </v>
      </c>
      <c r="X640" s="140" t="str">
        <f>IF($N640="Complete",VLOOKUP($B640,'2C.Report TOS PostCall'!$B$2:$U$842,8,FALSE)," ")</f>
        <v xml:space="preserve"> </v>
      </c>
      <c r="Y640" s="140" t="str">
        <f>IF($N640="Complete",VLOOKUP($B640,'2C.Report TOS PostCall'!$B$2:$U$842,9,FALSE)," ")</f>
        <v xml:space="preserve"> </v>
      </c>
      <c r="Z640" s="140" t="str">
        <f>IF($N640="Complete",VLOOKUP($B640,'2C.Report TOS PostCall'!$B$2:$U$842,11,FALSE)," ")</f>
        <v xml:space="preserve"> </v>
      </c>
      <c r="AA640" s="140" t="str">
        <f>IF($N640="Complete",VLOOKUP($B640,'2C.Report TOS PostCall'!$B$2:$U$842,12,FALSE)," ")</f>
        <v xml:space="preserve"> </v>
      </c>
      <c r="AB640" s="140" t="str">
        <f>IF($N640="Complete",VLOOKUP($B640,'2C.Report TOS PostCall'!$B$2:$U$842,13,FALSE)," ")</f>
        <v xml:space="preserve"> </v>
      </c>
      <c r="AC640" s="140" t="str">
        <f>IF($N640="Complete",VLOOKUP($B640,'2C.Report TOS PostCall'!$B$2:$U$842,14,FALSE)," ")</f>
        <v xml:space="preserve"> </v>
      </c>
      <c r="AD640" s="140" t="str">
        <f>IF($N640="Complete",VLOOKUP($B640,'2C.Report TOS PostCall'!$B$2:$U$842,16,FALSE)," ")</f>
        <v xml:space="preserve"> </v>
      </c>
      <c r="AE640" s="140" t="str">
        <f>IF($N640="Complete",VLOOKUP($B640,'2C.Report TOS PostCall'!$B$2:$U$842,15,FALSE)," ")</f>
        <v xml:space="preserve"> </v>
      </c>
      <c r="AF640" s="140" t="str">
        <f>IF($N640="Complete",VLOOKUP($B640,'2C.Report TOS PostCall'!$B$2:$U$842,17,FALSE)," ")</f>
        <v xml:space="preserve"> </v>
      </c>
    </row>
    <row r="641" spans="1:32">
      <c r="A641" s="18">
        <v>630</v>
      </c>
      <c r="B641" s="19"/>
      <c r="C641" s="19"/>
      <c r="D641" s="19"/>
      <c r="E641" s="22"/>
      <c r="F641" s="20"/>
      <c r="G641" s="20"/>
      <c r="H641" s="22"/>
      <c r="I641" s="20"/>
      <c r="J641" s="32"/>
      <c r="K641" s="32"/>
      <c r="L641" s="32"/>
      <c r="M641" s="22"/>
      <c r="N641" s="62"/>
      <c r="O641" s="140" t="str">
        <f>IF($N641="Complete",IF(NOT(ISBLANK(J641)),VLOOKUP(J641,'2D.Report SMS TYN'!$D$5:$J$1005,7,FALSE),""),"")</f>
        <v/>
      </c>
      <c r="P641" s="140" t="str">
        <f>IF($N641="Complete",IF(NOT(ISBLANK(K641)),VLOOKUP(K641,'2D.Report SMS TYN'!$D$5:$J$1005,7,FALSE),""),"")</f>
        <v/>
      </c>
      <c r="Q641" s="140" t="str">
        <f>IF($N641="Complete",IF(NOT(ISBLANK(L641)),VLOOKUP(L641,'2D.Report SMS TYN'!$D$5:$J$1005,7,FALSE),""),"")</f>
        <v/>
      </c>
      <c r="R641" s="140" t="str">
        <f>IF(N641="Complete",IF(COUNTIF($J$12:$J641,$J641)+COUNTIF($K$12:$K641,$J641)+COUNTIF($L$12:$L641,$J641)&gt;1,"Data Duplicate",""),"")</f>
        <v/>
      </c>
      <c r="S641" s="140" t="str">
        <f>IF($N641="Complete",VLOOKUP($B641,'2C.Report TOS PostCall'!$B$2:$U$842,2,FALSE)," ")</f>
        <v xml:space="preserve"> </v>
      </c>
      <c r="T641" s="140" t="str">
        <f>IF($N641="Complete",VLOOKUP($B641,'2C.Report TOS PostCall'!$B$2:$U$842,4,FALSE)," ")</f>
        <v xml:space="preserve"> </v>
      </c>
      <c r="U641" s="140" t="str">
        <f>IF($N641="Complete",VLOOKUP($B641,'2C.Report TOS PostCall'!$B$2:$U$842,7,FALSE)," ")</f>
        <v xml:space="preserve"> </v>
      </c>
      <c r="V641" s="140" t="str">
        <f>IF($N641="Complete",VLOOKUP($B641,'2C.Report TOS PostCall'!$B$2:$U$842,5,FALSE)," ")</f>
        <v xml:space="preserve"> </v>
      </c>
      <c r="W641" s="140" t="str">
        <f>IF($N641="Complete",VLOOKUP($B641,'2C.Report TOS PostCall'!$B$2:$U$842,6,FALSE)," ")</f>
        <v xml:space="preserve"> </v>
      </c>
      <c r="X641" s="140" t="str">
        <f>IF($N641="Complete",VLOOKUP($B641,'2C.Report TOS PostCall'!$B$2:$U$842,8,FALSE)," ")</f>
        <v xml:space="preserve"> </v>
      </c>
      <c r="Y641" s="140" t="str">
        <f>IF($N641="Complete",VLOOKUP($B641,'2C.Report TOS PostCall'!$B$2:$U$842,9,FALSE)," ")</f>
        <v xml:space="preserve"> </v>
      </c>
      <c r="Z641" s="140" t="str">
        <f>IF($N641="Complete",VLOOKUP($B641,'2C.Report TOS PostCall'!$B$2:$U$842,11,FALSE)," ")</f>
        <v xml:space="preserve"> </v>
      </c>
      <c r="AA641" s="140" t="str">
        <f>IF($N641="Complete",VLOOKUP($B641,'2C.Report TOS PostCall'!$B$2:$U$842,12,FALSE)," ")</f>
        <v xml:space="preserve"> </v>
      </c>
      <c r="AB641" s="140" t="str">
        <f>IF($N641="Complete",VLOOKUP($B641,'2C.Report TOS PostCall'!$B$2:$U$842,13,FALSE)," ")</f>
        <v xml:space="preserve"> </v>
      </c>
      <c r="AC641" s="140" t="str">
        <f>IF($N641="Complete",VLOOKUP($B641,'2C.Report TOS PostCall'!$B$2:$U$842,14,FALSE)," ")</f>
        <v xml:space="preserve"> </v>
      </c>
      <c r="AD641" s="140" t="str">
        <f>IF($N641="Complete",VLOOKUP($B641,'2C.Report TOS PostCall'!$B$2:$U$842,16,FALSE)," ")</f>
        <v xml:space="preserve"> </v>
      </c>
      <c r="AE641" s="140" t="str">
        <f>IF($N641="Complete",VLOOKUP($B641,'2C.Report TOS PostCall'!$B$2:$U$842,15,FALSE)," ")</f>
        <v xml:space="preserve"> </v>
      </c>
      <c r="AF641" s="140" t="str">
        <f>IF($N641="Complete",VLOOKUP($B641,'2C.Report TOS PostCall'!$B$2:$U$842,17,FALSE)," ")</f>
        <v xml:space="preserve"> </v>
      </c>
    </row>
    <row r="642" spans="1:32">
      <c r="A642" s="18">
        <v>631</v>
      </c>
      <c r="B642" s="19"/>
      <c r="C642" s="19"/>
      <c r="D642" s="19"/>
      <c r="E642" s="22"/>
      <c r="F642" s="20"/>
      <c r="G642" s="20"/>
      <c r="H642" s="22"/>
      <c r="I642" s="20"/>
      <c r="J642" s="32"/>
      <c r="K642" s="32"/>
      <c r="L642" s="32"/>
      <c r="M642" s="22"/>
      <c r="N642" s="62"/>
      <c r="O642" s="140" t="str">
        <f>IF($N642="Complete",IF(NOT(ISBLANK(J642)),VLOOKUP(J642,'2D.Report SMS TYN'!$D$5:$J$1005,7,FALSE),""),"")</f>
        <v/>
      </c>
      <c r="P642" s="140" t="str">
        <f>IF($N642="Complete",IF(NOT(ISBLANK(K642)),VLOOKUP(K642,'2D.Report SMS TYN'!$D$5:$J$1005,7,FALSE),""),"")</f>
        <v/>
      </c>
      <c r="Q642" s="140" t="str">
        <f>IF($N642="Complete",IF(NOT(ISBLANK(L642)),VLOOKUP(L642,'2D.Report SMS TYN'!$D$5:$J$1005,7,FALSE),""),"")</f>
        <v/>
      </c>
      <c r="R642" s="140" t="str">
        <f>IF(N642="Complete",IF(COUNTIF($J$12:$J642,$J642)+COUNTIF($K$12:$K642,$J642)+COUNTIF($L$12:$L642,$J642)&gt;1,"Data Duplicate",""),"")</f>
        <v/>
      </c>
      <c r="S642" s="140" t="str">
        <f>IF($N642="Complete",VLOOKUP($B642,'2C.Report TOS PostCall'!$B$2:$U$842,2,FALSE)," ")</f>
        <v xml:space="preserve"> </v>
      </c>
      <c r="T642" s="140" t="str">
        <f>IF($N642="Complete",VLOOKUP($B642,'2C.Report TOS PostCall'!$B$2:$U$842,4,FALSE)," ")</f>
        <v xml:space="preserve"> </v>
      </c>
      <c r="U642" s="140" t="str">
        <f>IF($N642="Complete",VLOOKUP($B642,'2C.Report TOS PostCall'!$B$2:$U$842,7,FALSE)," ")</f>
        <v xml:space="preserve"> </v>
      </c>
      <c r="V642" s="140" t="str">
        <f>IF($N642="Complete",VLOOKUP($B642,'2C.Report TOS PostCall'!$B$2:$U$842,5,FALSE)," ")</f>
        <v xml:space="preserve"> </v>
      </c>
      <c r="W642" s="140" t="str">
        <f>IF($N642="Complete",VLOOKUP($B642,'2C.Report TOS PostCall'!$B$2:$U$842,6,FALSE)," ")</f>
        <v xml:space="preserve"> </v>
      </c>
      <c r="X642" s="140" t="str">
        <f>IF($N642="Complete",VLOOKUP($B642,'2C.Report TOS PostCall'!$B$2:$U$842,8,FALSE)," ")</f>
        <v xml:space="preserve"> </v>
      </c>
      <c r="Y642" s="140" t="str">
        <f>IF($N642="Complete",VLOOKUP($B642,'2C.Report TOS PostCall'!$B$2:$U$842,9,FALSE)," ")</f>
        <v xml:space="preserve"> </v>
      </c>
      <c r="Z642" s="140" t="str">
        <f>IF($N642="Complete",VLOOKUP($B642,'2C.Report TOS PostCall'!$B$2:$U$842,11,FALSE)," ")</f>
        <v xml:space="preserve"> </v>
      </c>
      <c r="AA642" s="140" t="str">
        <f>IF($N642="Complete",VLOOKUP($B642,'2C.Report TOS PostCall'!$B$2:$U$842,12,FALSE)," ")</f>
        <v xml:space="preserve"> </v>
      </c>
      <c r="AB642" s="140" t="str">
        <f>IF($N642="Complete",VLOOKUP($B642,'2C.Report TOS PostCall'!$B$2:$U$842,13,FALSE)," ")</f>
        <v xml:space="preserve"> </v>
      </c>
      <c r="AC642" s="140" t="str">
        <f>IF($N642="Complete",VLOOKUP($B642,'2C.Report TOS PostCall'!$B$2:$U$842,14,FALSE)," ")</f>
        <v xml:space="preserve"> </v>
      </c>
      <c r="AD642" s="140" t="str">
        <f>IF($N642="Complete",VLOOKUP($B642,'2C.Report TOS PostCall'!$B$2:$U$842,16,FALSE)," ")</f>
        <v xml:space="preserve"> </v>
      </c>
      <c r="AE642" s="140" t="str">
        <f>IF($N642="Complete",VLOOKUP($B642,'2C.Report TOS PostCall'!$B$2:$U$842,15,FALSE)," ")</f>
        <v xml:space="preserve"> </v>
      </c>
      <c r="AF642" s="140" t="str">
        <f>IF($N642="Complete",VLOOKUP($B642,'2C.Report TOS PostCall'!$B$2:$U$842,17,FALSE)," ")</f>
        <v xml:space="preserve"> </v>
      </c>
    </row>
    <row r="643" spans="1:32">
      <c r="A643" s="18">
        <v>632</v>
      </c>
      <c r="B643" s="19"/>
      <c r="C643" s="19"/>
      <c r="D643" s="19"/>
      <c r="E643" s="22"/>
      <c r="F643" s="20"/>
      <c r="G643" s="20"/>
      <c r="H643" s="22"/>
      <c r="I643" s="20"/>
      <c r="J643" s="32"/>
      <c r="K643" s="32"/>
      <c r="L643" s="32"/>
      <c r="M643" s="22"/>
      <c r="N643" s="62"/>
      <c r="O643" s="140" t="str">
        <f>IF($N643="Complete",IF(NOT(ISBLANK(J643)),VLOOKUP(J643,'2D.Report SMS TYN'!$D$5:$J$1005,7,FALSE),""),"")</f>
        <v/>
      </c>
      <c r="P643" s="140" t="str">
        <f>IF($N643="Complete",IF(NOT(ISBLANK(K643)),VLOOKUP(K643,'2D.Report SMS TYN'!$D$5:$J$1005,7,FALSE),""),"")</f>
        <v/>
      </c>
      <c r="Q643" s="140" t="str">
        <f>IF($N643="Complete",IF(NOT(ISBLANK(L643)),VLOOKUP(L643,'2D.Report SMS TYN'!$D$5:$J$1005,7,FALSE),""),"")</f>
        <v/>
      </c>
      <c r="R643" s="140" t="str">
        <f>IF(N643="Complete",IF(COUNTIF($J$12:$J643,$J643)+COUNTIF($K$12:$K643,$J643)+COUNTIF($L$12:$L643,$J643)&gt;1,"Data Duplicate",""),"")</f>
        <v/>
      </c>
      <c r="S643" s="140" t="str">
        <f>IF($N643="Complete",VLOOKUP($B643,'2C.Report TOS PostCall'!$B$2:$U$842,2,FALSE)," ")</f>
        <v xml:space="preserve"> </v>
      </c>
      <c r="T643" s="140" t="str">
        <f>IF($N643="Complete",VLOOKUP($B643,'2C.Report TOS PostCall'!$B$2:$U$842,4,FALSE)," ")</f>
        <v xml:space="preserve"> </v>
      </c>
      <c r="U643" s="140" t="str">
        <f>IF($N643="Complete",VLOOKUP($B643,'2C.Report TOS PostCall'!$B$2:$U$842,7,FALSE)," ")</f>
        <v xml:space="preserve"> </v>
      </c>
      <c r="V643" s="140" t="str">
        <f>IF($N643="Complete",VLOOKUP($B643,'2C.Report TOS PostCall'!$B$2:$U$842,5,FALSE)," ")</f>
        <v xml:space="preserve"> </v>
      </c>
      <c r="W643" s="140" t="str">
        <f>IF($N643="Complete",VLOOKUP($B643,'2C.Report TOS PostCall'!$B$2:$U$842,6,FALSE)," ")</f>
        <v xml:space="preserve"> </v>
      </c>
      <c r="X643" s="140" t="str">
        <f>IF($N643="Complete",VLOOKUP($B643,'2C.Report TOS PostCall'!$B$2:$U$842,8,FALSE)," ")</f>
        <v xml:space="preserve"> </v>
      </c>
      <c r="Y643" s="140" t="str">
        <f>IF($N643="Complete",VLOOKUP($B643,'2C.Report TOS PostCall'!$B$2:$U$842,9,FALSE)," ")</f>
        <v xml:space="preserve"> </v>
      </c>
      <c r="Z643" s="140" t="str">
        <f>IF($N643="Complete",VLOOKUP($B643,'2C.Report TOS PostCall'!$B$2:$U$842,11,FALSE)," ")</f>
        <v xml:space="preserve"> </v>
      </c>
      <c r="AA643" s="140" t="str">
        <f>IF($N643="Complete",VLOOKUP($B643,'2C.Report TOS PostCall'!$B$2:$U$842,12,FALSE)," ")</f>
        <v xml:space="preserve"> </v>
      </c>
      <c r="AB643" s="140" t="str">
        <f>IF($N643="Complete",VLOOKUP($B643,'2C.Report TOS PostCall'!$B$2:$U$842,13,FALSE)," ")</f>
        <v xml:space="preserve"> </v>
      </c>
      <c r="AC643" s="140" t="str">
        <f>IF($N643="Complete",VLOOKUP($B643,'2C.Report TOS PostCall'!$B$2:$U$842,14,FALSE)," ")</f>
        <v xml:space="preserve"> </v>
      </c>
      <c r="AD643" s="140" t="str">
        <f>IF($N643="Complete",VLOOKUP($B643,'2C.Report TOS PostCall'!$B$2:$U$842,16,FALSE)," ")</f>
        <v xml:space="preserve"> </v>
      </c>
      <c r="AE643" s="140" t="str">
        <f>IF($N643="Complete",VLOOKUP($B643,'2C.Report TOS PostCall'!$B$2:$U$842,15,FALSE)," ")</f>
        <v xml:space="preserve"> </v>
      </c>
      <c r="AF643" s="140" t="str">
        <f>IF($N643="Complete",VLOOKUP($B643,'2C.Report TOS PostCall'!$B$2:$U$842,17,FALSE)," ")</f>
        <v xml:space="preserve"> </v>
      </c>
    </row>
    <row r="644" spans="1:32">
      <c r="A644" s="18">
        <v>633</v>
      </c>
      <c r="B644" s="19"/>
      <c r="C644" s="19"/>
      <c r="D644" s="19"/>
      <c r="E644" s="22"/>
      <c r="F644" s="20"/>
      <c r="G644" s="20"/>
      <c r="H644" s="22"/>
      <c r="I644" s="20"/>
      <c r="J644" s="32"/>
      <c r="K644" s="32"/>
      <c r="L644" s="32"/>
      <c r="M644" s="22"/>
      <c r="N644" s="62"/>
      <c r="O644" s="140" t="str">
        <f>IF($N644="Complete",IF(NOT(ISBLANK(J644)),VLOOKUP(J644,'2D.Report SMS TYN'!$D$5:$J$1005,7,FALSE),""),"")</f>
        <v/>
      </c>
      <c r="P644" s="140" t="str">
        <f>IF($N644="Complete",IF(NOT(ISBLANK(K644)),VLOOKUP(K644,'2D.Report SMS TYN'!$D$5:$J$1005,7,FALSE),""),"")</f>
        <v/>
      </c>
      <c r="Q644" s="140" t="str">
        <f>IF($N644="Complete",IF(NOT(ISBLANK(L644)),VLOOKUP(L644,'2D.Report SMS TYN'!$D$5:$J$1005,7,FALSE),""),"")</f>
        <v/>
      </c>
      <c r="R644" s="140" t="str">
        <f>IF(N644="Complete",IF(COUNTIF($J$12:$J644,$J644)+COUNTIF($K$12:$K644,$J644)+COUNTIF($L$12:$L644,$J644)&gt;1,"Data Duplicate",""),"")</f>
        <v/>
      </c>
      <c r="S644" s="140" t="str">
        <f>IF($N644="Complete",VLOOKUP($B644,'2C.Report TOS PostCall'!$B$2:$U$842,2,FALSE)," ")</f>
        <v xml:space="preserve"> </v>
      </c>
      <c r="T644" s="140" t="str">
        <f>IF($N644="Complete",VLOOKUP($B644,'2C.Report TOS PostCall'!$B$2:$U$842,4,FALSE)," ")</f>
        <v xml:space="preserve"> </v>
      </c>
      <c r="U644" s="140" t="str">
        <f>IF($N644="Complete",VLOOKUP($B644,'2C.Report TOS PostCall'!$B$2:$U$842,7,FALSE)," ")</f>
        <v xml:space="preserve"> </v>
      </c>
      <c r="V644" s="140" t="str">
        <f>IF($N644="Complete",VLOOKUP($B644,'2C.Report TOS PostCall'!$B$2:$U$842,5,FALSE)," ")</f>
        <v xml:space="preserve"> </v>
      </c>
      <c r="W644" s="140" t="str">
        <f>IF($N644="Complete",VLOOKUP($B644,'2C.Report TOS PostCall'!$B$2:$U$842,6,FALSE)," ")</f>
        <v xml:space="preserve"> </v>
      </c>
      <c r="X644" s="140" t="str">
        <f>IF($N644="Complete",VLOOKUP($B644,'2C.Report TOS PostCall'!$B$2:$U$842,8,FALSE)," ")</f>
        <v xml:space="preserve"> </v>
      </c>
      <c r="Y644" s="140" t="str">
        <f>IF($N644="Complete",VLOOKUP($B644,'2C.Report TOS PostCall'!$B$2:$U$842,9,FALSE)," ")</f>
        <v xml:space="preserve"> </v>
      </c>
      <c r="Z644" s="140" t="str">
        <f>IF($N644="Complete",VLOOKUP($B644,'2C.Report TOS PostCall'!$B$2:$U$842,11,FALSE)," ")</f>
        <v xml:space="preserve"> </v>
      </c>
      <c r="AA644" s="140" t="str">
        <f>IF($N644="Complete",VLOOKUP($B644,'2C.Report TOS PostCall'!$B$2:$U$842,12,FALSE)," ")</f>
        <v xml:space="preserve"> </v>
      </c>
      <c r="AB644" s="140" t="str">
        <f>IF($N644="Complete",VLOOKUP($B644,'2C.Report TOS PostCall'!$B$2:$U$842,13,FALSE)," ")</f>
        <v xml:space="preserve"> </v>
      </c>
      <c r="AC644" s="140" t="str">
        <f>IF($N644="Complete",VLOOKUP($B644,'2C.Report TOS PostCall'!$B$2:$U$842,14,FALSE)," ")</f>
        <v xml:space="preserve"> </v>
      </c>
      <c r="AD644" s="140" t="str">
        <f>IF($N644="Complete",VLOOKUP($B644,'2C.Report TOS PostCall'!$B$2:$U$842,16,FALSE)," ")</f>
        <v xml:space="preserve"> </v>
      </c>
      <c r="AE644" s="140" t="str">
        <f>IF($N644="Complete",VLOOKUP($B644,'2C.Report TOS PostCall'!$B$2:$U$842,15,FALSE)," ")</f>
        <v xml:space="preserve"> </v>
      </c>
      <c r="AF644" s="140" t="str">
        <f>IF($N644="Complete",VLOOKUP($B644,'2C.Report TOS PostCall'!$B$2:$U$842,17,FALSE)," ")</f>
        <v xml:space="preserve"> </v>
      </c>
    </row>
    <row r="645" spans="1:32">
      <c r="A645" s="18">
        <v>634</v>
      </c>
      <c r="B645" s="19"/>
      <c r="C645" s="19"/>
      <c r="D645" s="19"/>
      <c r="E645" s="22"/>
      <c r="F645" s="20"/>
      <c r="G645" s="20"/>
      <c r="H645" s="22"/>
      <c r="I645" s="20"/>
      <c r="J645" s="32"/>
      <c r="K645" s="32"/>
      <c r="L645" s="32"/>
      <c r="M645" s="22"/>
      <c r="N645" s="62"/>
      <c r="O645" s="140" t="str">
        <f>IF($N645="Complete",IF(NOT(ISBLANK(J645)),VLOOKUP(J645,'2D.Report SMS TYN'!$D$5:$J$1005,7,FALSE),""),"")</f>
        <v/>
      </c>
      <c r="P645" s="140" t="str">
        <f>IF($N645="Complete",IF(NOT(ISBLANK(K645)),VLOOKUP(K645,'2D.Report SMS TYN'!$D$5:$J$1005,7,FALSE),""),"")</f>
        <v/>
      </c>
      <c r="Q645" s="140" t="str">
        <f>IF($N645="Complete",IF(NOT(ISBLANK(L645)),VLOOKUP(L645,'2D.Report SMS TYN'!$D$5:$J$1005,7,FALSE),""),"")</f>
        <v/>
      </c>
      <c r="R645" s="140" t="str">
        <f>IF(N645="Complete",IF(COUNTIF($J$12:$J645,$J645)+COUNTIF($K$12:$K645,$J645)+COUNTIF($L$12:$L645,$J645)&gt;1,"Data Duplicate",""),"")</f>
        <v/>
      </c>
      <c r="S645" s="140" t="str">
        <f>IF($N645="Complete",VLOOKUP($B645,'2C.Report TOS PostCall'!$B$2:$U$842,2,FALSE)," ")</f>
        <v xml:space="preserve"> </v>
      </c>
      <c r="T645" s="140" t="str">
        <f>IF($N645="Complete",VLOOKUP($B645,'2C.Report TOS PostCall'!$B$2:$U$842,4,FALSE)," ")</f>
        <v xml:space="preserve"> </v>
      </c>
      <c r="U645" s="140" t="str">
        <f>IF($N645="Complete",VLOOKUP($B645,'2C.Report TOS PostCall'!$B$2:$U$842,7,FALSE)," ")</f>
        <v xml:space="preserve"> </v>
      </c>
      <c r="V645" s="140" t="str">
        <f>IF($N645="Complete",VLOOKUP($B645,'2C.Report TOS PostCall'!$B$2:$U$842,5,FALSE)," ")</f>
        <v xml:space="preserve"> </v>
      </c>
      <c r="W645" s="140" t="str">
        <f>IF($N645="Complete",VLOOKUP($B645,'2C.Report TOS PostCall'!$B$2:$U$842,6,FALSE)," ")</f>
        <v xml:space="preserve"> </v>
      </c>
      <c r="X645" s="140" t="str">
        <f>IF($N645="Complete",VLOOKUP($B645,'2C.Report TOS PostCall'!$B$2:$U$842,8,FALSE)," ")</f>
        <v xml:space="preserve"> </v>
      </c>
      <c r="Y645" s="140" t="str">
        <f>IF($N645="Complete",VLOOKUP($B645,'2C.Report TOS PostCall'!$B$2:$U$842,9,FALSE)," ")</f>
        <v xml:space="preserve"> </v>
      </c>
      <c r="Z645" s="140" t="str">
        <f>IF($N645="Complete",VLOOKUP($B645,'2C.Report TOS PostCall'!$B$2:$U$842,11,FALSE)," ")</f>
        <v xml:space="preserve"> </v>
      </c>
      <c r="AA645" s="140" t="str">
        <f>IF($N645="Complete",VLOOKUP($B645,'2C.Report TOS PostCall'!$B$2:$U$842,12,FALSE)," ")</f>
        <v xml:space="preserve"> </v>
      </c>
      <c r="AB645" s="140" t="str">
        <f>IF($N645="Complete",VLOOKUP($B645,'2C.Report TOS PostCall'!$B$2:$U$842,13,FALSE)," ")</f>
        <v xml:space="preserve"> </v>
      </c>
      <c r="AC645" s="140" t="str">
        <f>IF($N645="Complete",VLOOKUP($B645,'2C.Report TOS PostCall'!$B$2:$U$842,14,FALSE)," ")</f>
        <v xml:space="preserve"> </v>
      </c>
      <c r="AD645" s="140" t="str">
        <f>IF($N645="Complete",VLOOKUP($B645,'2C.Report TOS PostCall'!$B$2:$U$842,16,FALSE)," ")</f>
        <v xml:space="preserve"> </v>
      </c>
      <c r="AE645" s="140" t="str">
        <f>IF($N645="Complete",VLOOKUP($B645,'2C.Report TOS PostCall'!$B$2:$U$842,15,FALSE)," ")</f>
        <v xml:space="preserve"> </v>
      </c>
      <c r="AF645" s="140" t="str">
        <f>IF($N645="Complete",VLOOKUP($B645,'2C.Report TOS PostCall'!$B$2:$U$842,17,FALSE)," ")</f>
        <v xml:space="preserve"> </v>
      </c>
    </row>
    <row r="646" spans="1:32">
      <c r="A646" s="18">
        <v>635</v>
      </c>
      <c r="B646" s="19"/>
      <c r="C646" s="19"/>
      <c r="D646" s="19"/>
      <c r="E646" s="22"/>
      <c r="F646" s="20"/>
      <c r="G646" s="20"/>
      <c r="H646" s="22"/>
      <c r="I646" s="20"/>
      <c r="J646" s="32"/>
      <c r="K646" s="32"/>
      <c r="L646" s="32"/>
      <c r="M646" s="22"/>
      <c r="N646" s="62"/>
      <c r="O646" s="140" t="str">
        <f>IF($N646="Complete",IF(NOT(ISBLANK(J646)),VLOOKUP(J646,'2D.Report SMS TYN'!$D$5:$J$1005,7,FALSE),""),"")</f>
        <v/>
      </c>
      <c r="P646" s="140" t="str">
        <f>IF($N646="Complete",IF(NOT(ISBLANK(K646)),VLOOKUP(K646,'2D.Report SMS TYN'!$D$5:$J$1005,7,FALSE),""),"")</f>
        <v/>
      </c>
      <c r="Q646" s="140" t="str">
        <f>IF($N646="Complete",IF(NOT(ISBLANK(L646)),VLOOKUP(L646,'2D.Report SMS TYN'!$D$5:$J$1005,7,FALSE),""),"")</f>
        <v/>
      </c>
      <c r="R646" s="140" t="str">
        <f>IF(N646="Complete",IF(COUNTIF($J$12:$J646,$J646)+COUNTIF($K$12:$K646,$J646)+COUNTIF($L$12:$L646,$J646)&gt;1,"Data Duplicate",""),"")</f>
        <v/>
      </c>
      <c r="S646" s="140" t="str">
        <f>IF($N646="Complete",VLOOKUP($B646,'2C.Report TOS PostCall'!$B$2:$U$842,2,FALSE)," ")</f>
        <v xml:space="preserve"> </v>
      </c>
      <c r="T646" s="140" t="str">
        <f>IF($N646="Complete",VLOOKUP($B646,'2C.Report TOS PostCall'!$B$2:$U$842,4,FALSE)," ")</f>
        <v xml:space="preserve"> </v>
      </c>
      <c r="U646" s="140" t="str">
        <f>IF($N646="Complete",VLOOKUP($B646,'2C.Report TOS PostCall'!$B$2:$U$842,7,FALSE)," ")</f>
        <v xml:space="preserve"> </v>
      </c>
      <c r="V646" s="140" t="str">
        <f>IF($N646="Complete",VLOOKUP($B646,'2C.Report TOS PostCall'!$B$2:$U$842,5,FALSE)," ")</f>
        <v xml:space="preserve"> </v>
      </c>
      <c r="W646" s="140" t="str">
        <f>IF($N646="Complete",VLOOKUP($B646,'2C.Report TOS PostCall'!$B$2:$U$842,6,FALSE)," ")</f>
        <v xml:space="preserve"> </v>
      </c>
      <c r="X646" s="140" t="str">
        <f>IF($N646="Complete",VLOOKUP($B646,'2C.Report TOS PostCall'!$B$2:$U$842,8,FALSE)," ")</f>
        <v xml:space="preserve"> </v>
      </c>
      <c r="Y646" s="140" t="str">
        <f>IF($N646="Complete",VLOOKUP($B646,'2C.Report TOS PostCall'!$B$2:$U$842,9,FALSE)," ")</f>
        <v xml:space="preserve"> </v>
      </c>
      <c r="Z646" s="140" t="str">
        <f>IF($N646="Complete",VLOOKUP($B646,'2C.Report TOS PostCall'!$B$2:$U$842,11,FALSE)," ")</f>
        <v xml:space="preserve"> </v>
      </c>
      <c r="AA646" s="140" t="str">
        <f>IF($N646="Complete",VLOOKUP($B646,'2C.Report TOS PostCall'!$B$2:$U$842,12,FALSE)," ")</f>
        <v xml:space="preserve"> </v>
      </c>
      <c r="AB646" s="140" t="str">
        <f>IF($N646="Complete",VLOOKUP($B646,'2C.Report TOS PostCall'!$B$2:$U$842,13,FALSE)," ")</f>
        <v xml:space="preserve"> </v>
      </c>
      <c r="AC646" s="140" t="str">
        <f>IF($N646="Complete",VLOOKUP($B646,'2C.Report TOS PostCall'!$B$2:$U$842,14,FALSE)," ")</f>
        <v xml:space="preserve"> </v>
      </c>
      <c r="AD646" s="140" t="str">
        <f>IF($N646="Complete",VLOOKUP($B646,'2C.Report TOS PostCall'!$B$2:$U$842,16,FALSE)," ")</f>
        <v xml:space="preserve"> </v>
      </c>
      <c r="AE646" s="140" t="str">
        <f>IF($N646="Complete",VLOOKUP($B646,'2C.Report TOS PostCall'!$B$2:$U$842,15,FALSE)," ")</f>
        <v xml:space="preserve"> </v>
      </c>
      <c r="AF646" s="140" t="str">
        <f>IF($N646="Complete",VLOOKUP($B646,'2C.Report TOS PostCall'!$B$2:$U$842,17,FALSE)," ")</f>
        <v xml:space="preserve"> </v>
      </c>
    </row>
    <row r="647" spans="1:32">
      <c r="A647" s="18">
        <v>636</v>
      </c>
      <c r="B647" s="19"/>
      <c r="C647" s="19"/>
      <c r="D647" s="19"/>
      <c r="E647" s="22"/>
      <c r="F647" s="20"/>
      <c r="G647" s="20"/>
      <c r="H647" s="22"/>
      <c r="I647" s="20"/>
      <c r="J647" s="32"/>
      <c r="K647" s="32"/>
      <c r="L647" s="32"/>
      <c r="M647" s="22"/>
      <c r="N647" s="62"/>
      <c r="O647" s="140" t="str">
        <f>IF($N647="Complete",IF(NOT(ISBLANK(J647)),VLOOKUP(J647,'2D.Report SMS TYN'!$D$5:$J$1005,7,FALSE),""),"")</f>
        <v/>
      </c>
      <c r="P647" s="140" t="str">
        <f>IF($N647="Complete",IF(NOT(ISBLANK(K647)),VLOOKUP(K647,'2D.Report SMS TYN'!$D$5:$J$1005,7,FALSE),""),"")</f>
        <v/>
      </c>
      <c r="Q647" s="140" t="str">
        <f>IF($N647="Complete",IF(NOT(ISBLANK(L647)),VLOOKUP(L647,'2D.Report SMS TYN'!$D$5:$J$1005,7,FALSE),""),"")</f>
        <v/>
      </c>
      <c r="R647" s="140" t="str">
        <f>IF(N647="Complete",IF(COUNTIF($J$12:$J647,$J647)+COUNTIF($K$12:$K647,$J647)+COUNTIF($L$12:$L647,$J647)&gt;1,"Data Duplicate",""),"")</f>
        <v/>
      </c>
      <c r="S647" s="140" t="str">
        <f>IF($N647="Complete",VLOOKUP($B647,'2C.Report TOS PostCall'!$B$2:$U$842,2,FALSE)," ")</f>
        <v xml:space="preserve"> </v>
      </c>
      <c r="T647" s="140" t="str">
        <f>IF($N647="Complete",VLOOKUP($B647,'2C.Report TOS PostCall'!$B$2:$U$842,4,FALSE)," ")</f>
        <v xml:space="preserve"> </v>
      </c>
      <c r="U647" s="140" t="str">
        <f>IF($N647="Complete",VLOOKUP($B647,'2C.Report TOS PostCall'!$B$2:$U$842,7,FALSE)," ")</f>
        <v xml:space="preserve"> </v>
      </c>
      <c r="V647" s="140" t="str">
        <f>IF($N647="Complete",VLOOKUP($B647,'2C.Report TOS PostCall'!$B$2:$U$842,5,FALSE)," ")</f>
        <v xml:space="preserve"> </v>
      </c>
      <c r="W647" s="140" t="str">
        <f>IF($N647="Complete",VLOOKUP($B647,'2C.Report TOS PostCall'!$B$2:$U$842,6,FALSE)," ")</f>
        <v xml:space="preserve"> </v>
      </c>
      <c r="X647" s="140" t="str">
        <f>IF($N647="Complete",VLOOKUP($B647,'2C.Report TOS PostCall'!$B$2:$U$842,8,FALSE)," ")</f>
        <v xml:space="preserve"> </v>
      </c>
      <c r="Y647" s="140" t="str">
        <f>IF($N647="Complete",VLOOKUP($B647,'2C.Report TOS PostCall'!$B$2:$U$842,9,FALSE)," ")</f>
        <v xml:space="preserve"> </v>
      </c>
      <c r="Z647" s="140" t="str">
        <f>IF($N647="Complete",VLOOKUP($B647,'2C.Report TOS PostCall'!$B$2:$U$842,11,FALSE)," ")</f>
        <v xml:space="preserve"> </v>
      </c>
      <c r="AA647" s="140" t="str">
        <f>IF($N647="Complete",VLOOKUP($B647,'2C.Report TOS PostCall'!$B$2:$U$842,12,FALSE)," ")</f>
        <v xml:space="preserve"> </v>
      </c>
      <c r="AB647" s="140" t="str">
        <f>IF($N647="Complete",VLOOKUP($B647,'2C.Report TOS PostCall'!$B$2:$U$842,13,FALSE)," ")</f>
        <v xml:space="preserve"> </v>
      </c>
      <c r="AC647" s="140" t="str">
        <f>IF($N647="Complete",VLOOKUP($B647,'2C.Report TOS PostCall'!$B$2:$U$842,14,FALSE)," ")</f>
        <v xml:space="preserve"> </v>
      </c>
      <c r="AD647" s="140" t="str">
        <f>IF($N647="Complete",VLOOKUP($B647,'2C.Report TOS PostCall'!$B$2:$U$842,16,FALSE)," ")</f>
        <v xml:space="preserve"> </v>
      </c>
      <c r="AE647" s="140" t="str">
        <f>IF($N647="Complete",VLOOKUP($B647,'2C.Report TOS PostCall'!$B$2:$U$842,15,FALSE)," ")</f>
        <v xml:space="preserve"> </v>
      </c>
      <c r="AF647" s="140" t="str">
        <f>IF($N647="Complete",VLOOKUP($B647,'2C.Report TOS PostCall'!$B$2:$U$842,17,FALSE)," ")</f>
        <v xml:space="preserve"> </v>
      </c>
    </row>
    <row r="648" spans="1:32">
      <c r="A648" s="18">
        <v>637</v>
      </c>
      <c r="B648" s="19"/>
      <c r="C648" s="19"/>
      <c r="D648" s="19"/>
      <c r="E648" s="22"/>
      <c r="F648" s="20"/>
      <c r="G648" s="20"/>
      <c r="H648" s="22"/>
      <c r="I648" s="20"/>
      <c r="J648" s="32"/>
      <c r="K648" s="32"/>
      <c r="L648" s="32"/>
      <c r="M648" s="22"/>
      <c r="N648" s="62"/>
      <c r="O648" s="140" t="str">
        <f>IF($N648="Complete",IF(NOT(ISBLANK(J648)),VLOOKUP(J648,'2D.Report SMS TYN'!$D$5:$J$1005,7,FALSE),""),"")</f>
        <v/>
      </c>
      <c r="P648" s="140" t="str">
        <f>IF($N648="Complete",IF(NOT(ISBLANK(K648)),VLOOKUP(K648,'2D.Report SMS TYN'!$D$5:$J$1005,7,FALSE),""),"")</f>
        <v/>
      </c>
      <c r="Q648" s="140" t="str">
        <f>IF($N648="Complete",IF(NOT(ISBLANK(L648)),VLOOKUP(L648,'2D.Report SMS TYN'!$D$5:$J$1005,7,FALSE),""),"")</f>
        <v/>
      </c>
      <c r="R648" s="140" t="str">
        <f>IF(N648="Complete",IF(COUNTIF($J$12:$J648,$J648)+COUNTIF($K$12:$K648,$J648)+COUNTIF($L$12:$L648,$J648)&gt;1,"Data Duplicate",""),"")</f>
        <v/>
      </c>
      <c r="S648" s="140" t="str">
        <f>IF($N648="Complete",VLOOKUP($B648,'2C.Report TOS PostCall'!$B$2:$U$842,2,FALSE)," ")</f>
        <v xml:space="preserve"> </v>
      </c>
      <c r="T648" s="140" t="str">
        <f>IF($N648="Complete",VLOOKUP($B648,'2C.Report TOS PostCall'!$B$2:$U$842,4,FALSE)," ")</f>
        <v xml:space="preserve"> </v>
      </c>
      <c r="U648" s="140" t="str">
        <f>IF($N648="Complete",VLOOKUP($B648,'2C.Report TOS PostCall'!$B$2:$U$842,7,FALSE)," ")</f>
        <v xml:space="preserve"> </v>
      </c>
      <c r="V648" s="140" t="str">
        <f>IF($N648="Complete",VLOOKUP($B648,'2C.Report TOS PostCall'!$B$2:$U$842,5,FALSE)," ")</f>
        <v xml:space="preserve"> </v>
      </c>
      <c r="W648" s="140" t="str">
        <f>IF($N648="Complete",VLOOKUP($B648,'2C.Report TOS PostCall'!$B$2:$U$842,6,FALSE)," ")</f>
        <v xml:space="preserve"> </v>
      </c>
      <c r="X648" s="140" t="str">
        <f>IF($N648="Complete",VLOOKUP($B648,'2C.Report TOS PostCall'!$B$2:$U$842,8,FALSE)," ")</f>
        <v xml:space="preserve"> </v>
      </c>
      <c r="Y648" s="140" t="str">
        <f>IF($N648="Complete",VLOOKUP($B648,'2C.Report TOS PostCall'!$B$2:$U$842,9,FALSE)," ")</f>
        <v xml:space="preserve"> </v>
      </c>
      <c r="Z648" s="140" t="str">
        <f>IF($N648="Complete",VLOOKUP($B648,'2C.Report TOS PostCall'!$B$2:$U$842,11,FALSE)," ")</f>
        <v xml:space="preserve"> </v>
      </c>
      <c r="AA648" s="140" t="str">
        <f>IF($N648="Complete",VLOOKUP($B648,'2C.Report TOS PostCall'!$B$2:$U$842,12,FALSE)," ")</f>
        <v xml:space="preserve"> </v>
      </c>
      <c r="AB648" s="140" t="str">
        <f>IF($N648="Complete",VLOOKUP($B648,'2C.Report TOS PostCall'!$B$2:$U$842,13,FALSE)," ")</f>
        <v xml:space="preserve"> </v>
      </c>
      <c r="AC648" s="140" t="str">
        <f>IF($N648="Complete",VLOOKUP($B648,'2C.Report TOS PostCall'!$B$2:$U$842,14,FALSE)," ")</f>
        <v xml:space="preserve"> </v>
      </c>
      <c r="AD648" s="140" t="str">
        <f>IF($N648="Complete",VLOOKUP($B648,'2C.Report TOS PostCall'!$B$2:$U$842,16,FALSE)," ")</f>
        <v xml:space="preserve"> </v>
      </c>
      <c r="AE648" s="140" t="str">
        <f>IF($N648="Complete",VLOOKUP($B648,'2C.Report TOS PostCall'!$B$2:$U$842,15,FALSE)," ")</f>
        <v xml:space="preserve"> </v>
      </c>
      <c r="AF648" s="140" t="str">
        <f>IF($N648="Complete",VLOOKUP($B648,'2C.Report TOS PostCall'!$B$2:$U$842,17,FALSE)," ")</f>
        <v xml:space="preserve"> </v>
      </c>
    </row>
    <row r="649" spans="1:32">
      <c r="A649" s="18">
        <v>638</v>
      </c>
      <c r="B649" s="19"/>
      <c r="C649" s="19"/>
      <c r="D649" s="19"/>
      <c r="E649" s="22"/>
      <c r="F649" s="20"/>
      <c r="G649" s="20"/>
      <c r="H649" s="22"/>
      <c r="I649" s="20"/>
      <c r="J649" s="32"/>
      <c r="K649" s="32"/>
      <c r="L649" s="32"/>
      <c r="M649" s="22"/>
      <c r="N649" s="62"/>
      <c r="O649" s="140" t="str">
        <f>IF($N649="Complete",IF(NOT(ISBLANK(J649)),VLOOKUP(J649,'2D.Report SMS TYN'!$D$5:$J$1005,7,FALSE),""),"")</f>
        <v/>
      </c>
      <c r="P649" s="140" t="str">
        <f>IF($N649="Complete",IF(NOT(ISBLANK(K649)),VLOOKUP(K649,'2D.Report SMS TYN'!$D$5:$J$1005,7,FALSE),""),"")</f>
        <v/>
      </c>
      <c r="Q649" s="140" t="str">
        <f>IF($N649="Complete",IF(NOT(ISBLANK(L649)),VLOOKUP(L649,'2D.Report SMS TYN'!$D$5:$J$1005,7,FALSE),""),"")</f>
        <v/>
      </c>
      <c r="R649" s="140" t="str">
        <f>IF(N649="Complete",IF(COUNTIF($J$12:$J649,$J649)+COUNTIF($K$12:$K649,$J649)+COUNTIF($L$12:$L649,$J649)&gt;1,"Data Duplicate",""),"")</f>
        <v/>
      </c>
      <c r="S649" s="140" t="str">
        <f>IF($N649="Complete",VLOOKUP($B649,'2C.Report TOS PostCall'!$B$2:$U$842,2,FALSE)," ")</f>
        <v xml:space="preserve"> </v>
      </c>
      <c r="T649" s="140" t="str">
        <f>IF($N649="Complete",VLOOKUP($B649,'2C.Report TOS PostCall'!$B$2:$U$842,4,FALSE)," ")</f>
        <v xml:space="preserve"> </v>
      </c>
      <c r="U649" s="140" t="str">
        <f>IF($N649="Complete",VLOOKUP($B649,'2C.Report TOS PostCall'!$B$2:$U$842,7,FALSE)," ")</f>
        <v xml:space="preserve"> </v>
      </c>
      <c r="V649" s="140" t="str">
        <f>IF($N649="Complete",VLOOKUP($B649,'2C.Report TOS PostCall'!$B$2:$U$842,5,FALSE)," ")</f>
        <v xml:space="preserve"> </v>
      </c>
      <c r="W649" s="140" t="str">
        <f>IF($N649="Complete",VLOOKUP($B649,'2C.Report TOS PostCall'!$B$2:$U$842,6,FALSE)," ")</f>
        <v xml:space="preserve"> </v>
      </c>
      <c r="X649" s="140" t="str">
        <f>IF($N649="Complete",VLOOKUP($B649,'2C.Report TOS PostCall'!$B$2:$U$842,8,FALSE)," ")</f>
        <v xml:space="preserve"> </v>
      </c>
      <c r="Y649" s="140" t="str">
        <f>IF($N649="Complete",VLOOKUP($B649,'2C.Report TOS PostCall'!$B$2:$U$842,9,FALSE)," ")</f>
        <v xml:space="preserve"> </v>
      </c>
      <c r="Z649" s="140" t="str">
        <f>IF($N649="Complete",VLOOKUP($B649,'2C.Report TOS PostCall'!$B$2:$U$842,11,FALSE)," ")</f>
        <v xml:space="preserve"> </v>
      </c>
      <c r="AA649" s="140" t="str">
        <f>IF($N649="Complete",VLOOKUP($B649,'2C.Report TOS PostCall'!$B$2:$U$842,12,FALSE)," ")</f>
        <v xml:space="preserve"> </v>
      </c>
      <c r="AB649" s="140" t="str">
        <f>IF($N649="Complete",VLOOKUP($B649,'2C.Report TOS PostCall'!$B$2:$U$842,13,FALSE)," ")</f>
        <v xml:space="preserve"> </v>
      </c>
      <c r="AC649" s="140" t="str">
        <f>IF($N649="Complete",VLOOKUP($B649,'2C.Report TOS PostCall'!$B$2:$U$842,14,FALSE)," ")</f>
        <v xml:space="preserve"> </v>
      </c>
      <c r="AD649" s="140" t="str">
        <f>IF($N649="Complete",VLOOKUP($B649,'2C.Report TOS PostCall'!$B$2:$U$842,16,FALSE)," ")</f>
        <v xml:space="preserve"> </v>
      </c>
      <c r="AE649" s="140" t="str">
        <f>IF($N649="Complete",VLOOKUP($B649,'2C.Report TOS PostCall'!$B$2:$U$842,15,FALSE)," ")</f>
        <v xml:space="preserve"> </v>
      </c>
      <c r="AF649" s="140" t="str">
        <f>IF($N649="Complete",VLOOKUP($B649,'2C.Report TOS PostCall'!$B$2:$U$842,17,FALSE)," ")</f>
        <v xml:space="preserve"> </v>
      </c>
    </row>
    <row r="650" spans="1:32">
      <c r="A650" s="18">
        <v>639</v>
      </c>
      <c r="B650" s="19"/>
      <c r="C650" s="19"/>
      <c r="D650" s="19"/>
      <c r="E650" s="22"/>
      <c r="F650" s="20"/>
      <c r="G650" s="20"/>
      <c r="H650" s="22"/>
      <c r="I650" s="20"/>
      <c r="J650" s="32"/>
      <c r="K650" s="32"/>
      <c r="L650" s="32"/>
      <c r="M650" s="22"/>
      <c r="N650" s="62"/>
      <c r="O650" s="140" t="str">
        <f>IF($N650="Complete",IF(NOT(ISBLANK(J650)),VLOOKUP(J650,'2D.Report SMS TYN'!$D$5:$J$1005,7,FALSE),""),"")</f>
        <v/>
      </c>
      <c r="P650" s="140" t="str">
        <f>IF($N650="Complete",IF(NOT(ISBLANK(K650)),VLOOKUP(K650,'2D.Report SMS TYN'!$D$5:$J$1005,7,FALSE),""),"")</f>
        <v/>
      </c>
      <c r="Q650" s="140" t="str">
        <f>IF($N650="Complete",IF(NOT(ISBLANK(L650)),VLOOKUP(L650,'2D.Report SMS TYN'!$D$5:$J$1005,7,FALSE),""),"")</f>
        <v/>
      </c>
      <c r="R650" s="140" t="str">
        <f>IF(N650="Complete",IF(COUNTIF($J$12:$J650,$J650)+COUNTIF($K$12:$K650,$J650)+COUNTIF($L$12:$L650,$J650)&gt;1,"Data Duplicate",""),"")</f>
        <v/>
      </c>
      <c r="S650" s="140" t="str">
        <f>IF($N650="Complete",VLOOKUP($B650,'2C.Report TOS PostCall'!$B$2:$U$842,2,FALSE)," ")</f>
        <v xml:space="preserve"> </v>
      </c>
      <c r="T650" s="140" t="str">
        <f>IF($N650="Complete",VLOOKUP($B650,'2C.Report TOS PostCall'!$B$2:$U$842,4,FALSE)," ")</f>
        <v xml:space="preserve"> </v>
      </c>
      <c r="U650" s="140" t="str">
        <f>IF($N650="Complete",VLOOKUP($B650,'2C.Report TOS PostCall'!$B$2:$U$842,7,FALSE)," ")</f>
        <v xml:space="preserve"> </v>
      </c>
      <c r="V650" s="140" t="str">
        <f>IF($N650="Complete",VLOOKUP($B650,'2C.Report TOS PostCall'!$B$2:$U$842,5,FALSE)," ")</f>
        <v xml:space="preserve"> </v>
      </c>
      <c r="W650" s="140" t="str">
        <f>IF($N650="Complete",VLOOKUP($B650,'2C.Report TOS PostCall'!$B$2:$U$842,6,FALSE)," ")</f>
        <v xml:space="preserve"> </v>
      </c>
      <c r="X650" s="140" t="str">
        <f>IF($N650="Complete",VLOOKUP($B650,'2C.Report TOS PostCall'!$B$2:$U$842,8,FALSE)," ")</f>
        <v xml:space="preserve"> </v>
      </c>
      <c r="Y650" s="140" t="str">
        <f>IF($N650="Complete",VLOOKUP($B650,'2C.Report TOS PostCall'!$B$2:$U$842,9,FALSE)," ")</f>
        <v xml:space="preserve"> </v>
      </c>
      <c r="Z650" s="140" t="str">
        <f>IF($N650="Complete",VLOOKUP($B650,'2C.Report TOS PostCall'!$B$2:$U$842,11,FALSE)," ")</f>
        <v xml:space="preserve"> </v>
      </c>
      <c r="AA650" s="140" t="str">
        <f>IF($N650="Complete",VLOOKUP($B650,'2C.Report TOS PostCall'!$B$2:$U$842,12,FALSE)," ")</f>
        <v xml:space="preserve"> </v>
      </c>
      <c r="AB650" s="140" t="str">
        <f>IF($N650="Complete",VLOOKUP($B650,'2C.Report TOS PostCall'!$B$2:$U$842,13,FALSE)," ")</f>
        <v xml:space="preserve"> </v>
      </c>
      <c r="AC650" s="140" t="str">
        <f>IF($N650="Complete",VLOOKUP($B650,'2C.Report TOS PostCall'!$B$2:$U$842,14,FALSE)," ")</f>
        <v xml:space="preserve"> </v>
      </c>
      <c r="AD650" s="140" t="str">
        <f>IF($N650="Complete",VLOOKUP($B650,'2C.Report TOS PostCall'!$B$2:$U$842,16,FALSE)," ")</f>
        <v xml:space="preserve"> </v>
      </c>
      <c r="AE650" s="140" t="str">
        <f>IF($N650="Complete",VLOOKUP($B650,'2C.Report TOS PostCall'!$B$2:$U$842,15,FALSE)," ")</f>
        <v xml:space="preserve"> </v>
      </c>
      <c r="AF650" s="140" t="str">
        <f>IF($N650="Complete",VLOOKUP($B650,'2C.Report TOS PostCall'!$B$2:$U$842,17,FALSE)," ")</f>
        <v xml:space="preserve"> </v>
      </c>
    </row>
    <row r="651" spans="1:32">
      <c r="A651" s="18">
        <v>640</v>
      </c>
      <c r="B651" s="19"/>
      <c r="C651" s="19"/>
      <c r="D651" s="19"/>
      <c r="E651" s="22"/>
      <c r="F651" s="20"/>
      <c r="G651" s="20"/>
      <c r="H651" s="22"/>
      <c r="I651" s="20"/>
      <c r="J651" s="32"/>
      <c r="K651" s="32"/>
      <c r="L651" s="32"/>
      <c r="M651" s="22"/>
      <c r="N651" s="62"/>
      <c r="O651" s="140" t="str">
        <f>IF($N651="Complete",IF(NOT(ISBLANK(J651)),VLOOKUP(J651,'2D.Report SMS TYN'!$D$5:$J$1005,7,FALSE),""),"")</f>
        <v/>
      </c>
      <c r="P651" s="140" t="str">
        <f>IF($N651="Complete",IF(NOT(ISBLANK(K651)),VLOOKUP(K651,'2D.Report SMS TYN'!$D$5:$J$1005,7,FALSE),""),"")</f>
        <v/>
      </c>
      <c r="Q651" s="140" t="str">
        <f>IF($N651="Complete",IF(NOT(ISBLANK(L651)),VLOOKUP(L651,'2D.Report SMS TYN'!$D$5:$J$1005,7,FALSE),""),"")</f>
        <v/>
      </c>
      <c r="R651" s="140" t="str">
        <f>IF(N651="Complete",IF(COUNTIF($J$12:$J651,$J651)+COUNTIF($K$12:$K651,$J651)+COUNTIF($L$12:$L651,$J651)&gt;1,"Data Duplicate",""),"")</f>
        <v/>
      </c>
      <c r="S651" s="140" t="str">
        <f>IF($N651="Complete",VLOOKUP($B651,'2C.Report TOS PostCall'!$B$2:$U$842,2,FALSE)," ")</f>
        <v xml:space="preserve"> </v>
      </c>
      <c r="T651" s="140" t="str">
        <f>IF($N651="Complete",VLOOKUP($B651,'2C.Report TOS PostCall'!$B$2:$U$842,4,FALSE)," ")</f>
        <v xml:space="preserve"> </v>
      </c>
      <c r="U651" s="140" t="str">
        <f>IF($N651="Complete",VLOOKUP($B651,'2C.Report TOS PostCall'!$B$2:$U$842,7,FALSE)," ")</f>
        <v xml:space="preserve"> </v>
      </c>
      <c r="V651" s="140" t="str">
        <f>IF($N651="Complete",VLOOKUP($B651,'2C.Report TOS PostCall'!$B$2:$U$842,5,FALSE)," ")</f>
        <v xml:space="preserve"> </v>
      </c>
      <c r="W651" s="140" t="str">
        <f>IF($N651="Complete",VLOOKUP($B651,'2C.Report TOS PostCall'!$B$2:$U$842,6,FALSE)," ")</f>
        <v xml:space="preserve"> </v>
      </c>
      <c r="X651" s="140" t="str">
        <f>IF($N651="Complete",VLOOKUP($B651,'2C.Report TOS PostCall'!$B$2:$U$842,8,FALSE)," ")</f>
        <v xml:space="preserve"> </v>
      </c>
      <c r="Y651" s="140" t="str">
        <f>IF($N651="Complete",VLOOKUP($B651,'2C.Report TOS PostCall'!$B$2:$U$842,9,FALSE)," ")</f>
        <v xml:space="preserve"> </v>
      </c>
      <c r="Z651" s="140" t="str">
        <f>IF($N651="Complete",VLOOKUP($B651,'2C.Report TOS PostCall'!$B$2:$U$842,11,FALSE)," ")</f>
        <v xml:space="preserve"> </v>
      </c>
      <c r="AA651" s="140" t="str">
        <f>IF($N651="Complete",VLOOKUP($B651,'2C.Report TOS PostCall'!$B$2:$U$842,12,FALSE)," ")</f>
        <v xml:space="preserve"> </v>
      </c>
      <c r="AB651" s="140" t="str">
        <f>IF($N651="Complete",VLOOKUP($B651,'2C.Report TOS PostCall'!$B$2:$U$842,13,FALSE)," ")</f>
        <v xml:space="preserve"> </v>
      </c>
      <c r="AC651" s="140" t="str">
        <f>IF($N651="Complete",VLOOKUP($B651,'2C.Report TOS PostCall'!$B$2:$U$842,14,FALSE)," ")</f>
        <v xml:space="preserve"> </v>
      </c>
      <c r="AD651" s="140" t="str">
        <f>IF($N651="Complete",VLOOKUP($B651,'2C.Report TOS PostCall'!$B$2:$U$842,16,FALSE)," ")</f>
        <v xml:space="preserve"> </v>
      </c>
      <c r="AE651" s="140" t="str">
        <f>IF($N651="Complete",VLOOKUP($B651,'2C.Report TOS PostCall'!$B$2:$U$842,15,FALSE)," ")</f>
        <v xml:space="preserve"> </v>
      </c>
      <c r="AF651" s="140" t="str">
        <f>IF($N651="Complete",VLOOKUP($B651,'2C.Report TOS PostCall'!$B$2:$U$842,17,FALSE)," ")</f>
        <v xml:space="preserve"> </v>
      </c>
    </row>
    <row r="652" spans="1:32">
      <c r="A652" s="18">
        <v>641</v>
      </c>
      <c r="B652" s="19"/>
      <c r="C652" s="19"/>
      <c r="D652" s="19"/>
      <c r="E652" s="22"/>
      <c r="F652" s="20"/>
      <c r="G652" s="20"/>
      <c r="H652" s="22"/>
      <c r="I652" s="20"/>
      <c r="J652" s="32"/>
      <c r="K652" s="32"/>
      <c r="L652" s="32"/>
      <c r="M652" s="22"/>
      <c r="N652" s="62"/>
      <c r="O652" s="140" t="str">
        <f>IF($N652="Complete",IF(NOT(ISBLANK(J652)),VLOOKUP(J652,'2D.Report SMS TYN'!$D$5:$J$1005,7,FALSE),""),"")</f>
        <v/>
      </c>
      <c r="P652" s="140" t="str">
        <f>IF($N652="Complete",IF(NOT(ISBLANK(K652)),VLOOKUP(K652,'2D.Report SMS TYN'!$D$5:$J$1005,7,FALSE),""),"")</f>
        <v/>
      </c>
      <c r="Q652" s="140" t="str">
        <f>IF($N652="Complete",IF(NOT(ISBLANK(L652)),VLOOKUP(L652,'2D.Report SMS TYN'!$D$5:$J$1005,7,FALSE),""),"")</f>
        <v/>
      </c>
      <c r="R652" s="140" t="str">
        <f>IF(N652="Complete",IF(COUNTIF($J$12:$J652,$J652)+COUNTIF($K$12:$K652,$J652)+COUNTIF($L$12:$L652,$J652)&gt;1,"Data Duplicate",""),"")</f>
        <v/>
      </c>
      <c r="S652" s="140" t="str">
        <f>IF($N652="Complete",VLOOKUP($B652,'2C.Report TOS PostCall'!$B$2:$U$842,2,FALSE)," ")</f>
        <v xml:space="preserve"> </v>
      </c>
      <c r="T652" s="140" t="str">
        <f>IF($N652="Complete",VLOOKUP($B652,'2C.Report TOS PostCall'!$B$2:$U$842,4,FALSE)," ")</f>
        <v xml:space="preserve"> </v>
      </c>
      <c r="U652" s="140" t="str">
        <f>IF($N652="Complete",VLOOKUP($B652,'2C.Report TOS PostCall'!$B$2:$U$842,7,FALSE)," ")</f>
        <v xml:space="preserve"> </v>
      </c>
      <c r="V652" s="140" t="str">
        <f>IF($N652="Complete",VLOOKUP($B652,'2C.Report TOS PostCall'!$B$2:$U$842,5,FALSE)," ")</f>
        <v xml:space="preserve"> </v>
      </c>
      <c r="W652" s="140" t="str">
        <f>IF($N652="Complete",VLOOKUP($B652,'2C.Report TOS PostCall'!$B$2:$U$842,6,FALSE)," ")</f>
        <v xml:space="preserve"> </v>
      </c>
      <c r="X652" s="140" t="str">
        <f>IF($N652="Complete",VLOOKUP($B652,'2C.Report TOS PostCall'!$B$2:$U$842,8,FALSE)," ")</f>
        <v xml:space="preserve"> </v>
      </c>
      <c r="Y652" s="140" t="str">
        <f>IF($N652="Complete",VLOOKUP($B652,'2C.Report TOS PostCall'!$B$2:$U$842,9,FALSE)," ")</f>
        <v xml:space="preserve"> </v>
      </c>
      <c r="Z652" s="140" t="str">
        <f>IF($N652="Complete",VLOOKUP($B652,'2C.Report TOS PostCall'!$B$2:$U$842,11,FALSE)," ")</f>
        <v xml:space="preserve"> </v>
      </c>
      <c r="AA652" s="140" t="str">
        <f>IF($N652="Complete",VLOOKUP($B652,'2C.Report TOS PostCall'!$B$2:$U$842,12,FALSE)," ")</f>
        <v xml:space="preserve"> </v>
      </c>
      <c r="AB652" s="140" t="str">
        <f>IF($N652="Complete",VLOOKUP($B652,'2C.Report TOS PostCall'!$B$2:$U$842,13,FALSE)," ")</f>
        <v xml:space="preserve"> </v>
      </c>
      <c r="AC652" s="140" t="str">
        <f>IF($N652="Complete",VLOOKUP($B652,'2C.Report TOS PostCall'!$B$2:$U$842,14,FALSE)," ")</f>
        <v xml:space="preserve"> </v>
      </c>
      <c r="AD652" s="140" t="str">
        <f>IF($N652="Complete",VLOOKUP($B652,'2C.Report TOS PostCall'!$B$2:$U$842,16,FALSE)," ")</f>
        <v xml:space="preserve"> </v>
      </c>
      <c r="AE652" s="140" t="str">
        <f>IF($N652="Complete",VLOOKUP($B652,'2C.Report TOS PostCall'!$B$2:$U$842,15,FALSE)," ")</f>
        <v xml:space="preserve"> </v>
      </c>
      <c r="AF652" s="140" t="str">
        <f>IF($N652="Complete",VLOOKUP($B652,'2C.Report TOS PostCall'!$B$2:$U$842,17,FALSE)," ")</f>
        <v xml:space="preserve"> </v>
      </c>
    </row>
    <row r="653" spans="1:32">
      <c r="A653" s="18">
        <v>642</v>
      </c>
      <c r="B653" s="19"/>
      <c r="C653" s="19"/>
      <c r="D653" s="19"/>
      <c r="E653" s="22"/>
      <c r="F653" s="20"/>
      <c r="G653" s="20"/>
      <c r="H653" s="22"/>
      <c r="I653" s="20"/>
      <c r="J653" s="32"/>
      <c r="K653" s="32"/>
      <c r="L653" s="32"/>
      <c r="M653" s="22"/>
      <c r="N653" s="62"/>
      <c r="O653" s="140" t="str">
        <f>IF($N653="Complete",IF(NOT(ISBLANK(J653)),VLOOKUP(J653,'2D.Report SMS TYN'!$D$5:$J$1005,7,FALSE),""),"")</f>
        <v/>
      </c>
      <c r="P653" s="140" t="str">
        <f>IF($N653="Complete",IF(NOT(ISBLANK(K653)),VLOOKUP(K653,'2D.Report SMS TYN'!$D$5:$J$1005,7,FALSE),""),"")</f>
        <v/>
      </c>
      <c r="Q653" s="140" t="str">
        <f>IF($N653="Complete",IF(NOT(ISBLANK(L653)),VLOOKUP(L653,'2D.Report SMS TYN'!$D$5:$J$1005,7,FALSE),""),"")</f>
        <v/>
      </c>
      <c r="R653" s="140" t="str">
        <f>IF(N653="Complete",IF(COUNTIF($J$12:$J653,$J653)+COUNTIF($K$12:$K653,$J653)+COUNTIF($L$12:$L653,$J653)&gt;1,"Data Duplicate",""),"")</f>
        <v/>
      </c>
      <c r="S653" s="140" t="str">
        <f>IF($N653="Complete",VLOOKUP($B653,'2C.Report TOS PostCall'!$B$2:$U$842,2,FALSE)," ")</f>
        <v xml:space="preserve"> </v>
      </c>
      <c r="T653" s="140" t="str">
        <f>IF($N653="Complete",VLOOKUP($B653,'2C.Report TOS PostCall'!$B$2:$U$842,4,FALSE)," ")</f>
        <v xml:space="preserve"> </v>
      </c>
      <c r="U653" s="140" t="str">
        <f>IF($N653="Complete",VLOOKUP($B653,'2C.Report TOS PostCall'!$B$2:$U$842,7,FALSE)," ")</f>
        <v xml:space="preserve"> </v>
      </c>
      <c r="V653" s="140" t="str">
        <f>IF($N653="Complete",VLOOKUP($B653,'2C.Report TOS PostCall'!$B$2:$U$842,5,FALSE)," ")</f>
        <v xml:space="preserve"> </v>
      </c>
      <c r="W653" s="140" t="str">
        <f>IF($N653="Complete",VLOOKUP($B653,'2C.Report TOS PostCall'!$B$2:$U$842,6,FALSE)," ")</f>
        <v xml:space="preserve"> </v>
      </c>
      <c r="X653" s="140" t="str">
        <f>IF($N653="Complete",VLOOKUP($B653,'2C.Report TOS PostCall'!$B$2:$U$842,8,FALSE)," ")</f>
        <v xml:space="preserve"> </v>
      </c>
      <c r="Y653" s="140" t="str">
        <f>IF($N653="Complete",VLOOKUP($B653,'2C.Report TOS PostCall'!$B$2:$U$842,9,FALSE)," ")</f>
        <v xml:space="preserve"> </v>
      </c>
      <c r="Z653" s="140" t="str">
        <f>IF($N653="Complete",VLOOKUP($B653,'2C.Report TOS PostCall'!$B$2:$U$842,11,FALSE)," ")</f>
        <v xml:space="preserve"> </v>
      </c>
      <c r="AA653" s="140" t="str">
        <f>IF($N653="Complete",VLOOKUP($B653,'2C.Report TOS PostCall'!$B$2:$U$842,12,FALSE)," ")</f>
        <v xml:space="preserve"> </v>
      </c>
      <c r="AB653" s="140" t="str">
        <f>IF($N653="Complete",VLOOKUP($B653,'2C.Report TOS PostCall'!$B$2:$U$842,13,FALSE)," ")</f>
        <v xml:space="preserve"> </v>
      </c>
      <c r="AC653" s="140" t="str">
        <f>IF($N653="Complete",VLOOKUP($B653,'2C.Report TOS PostCall'!$B$2:$U$842,14,FALSE)," ")</f>
        <v xml:space="preserve"> </v>
      </c>
      <c r="AD653" s="140" t="str">
        <f>IF($N653="Complete",VLOOKUP($B653,'2C.Report TOS PostCall'!$B$2:$U$842,16,FALSE)," ")</f>
        <v xml:space="preserve"> </v>
      </c>
      <c r="AE653" s="140" t="str">
        <f>IF($N653="Complete",VLOOKUP($B653,'2C.Report TOS PostCall'!$B$2:$U$842,15,FALSE)," ")</f>
        <v xml:space="preserve"> </v>
      </c>
      <c r="AF653" s="140" t="str">
        <f>IF($N653="Complete",VLOOKUP($B653,'2C.Report TOS PostCall'!$B$2:$U$842,17,FALSE)," ")</f>
        <v xml:space="preserve"> </v>
      </c>
    </row>
    <row r="654" spans="1:32">
      <c r="A654" s="18">
        <v>643</v>
      </c>
      <c r="B654" s="19"/>
      <c r="C654" s="19"/>
      <c r="D654" s="19"/>
      <c r="E654" s="22"/>
      <c r="F654" s="20"/>
      <c r="G654" s="20"/>
      <c r="H654" s="22"/>
      <c r="I654" s="20"/>
      <c r="J654" s="32"/>
      <c r="K654" s="32"/>
      <c r="L654" s="32"/>
      <c r="M654" s="22"/>
      <c r="N654" s="62"/>
      <c r="O654" s="140" t="str">
        <f>IF($N654="Complete",IF(NOT(ISBLANK(J654)),VLOOKUP(J654,'2D.Report SMS TYN'!$D$5:$J$1005,7,FALSE),""),"")</f>
        <v/>
      </c>
      <c r="P654" s="140" t="str">
        <f>IF($N654="Complete",IF(NOT(ISBLANK(K654)),VLOOKUP(K654,'2D.Report SMS TYN'!$D$5:$J$1005,7,FALSE),""),"")</f>
        <v/>
      </c>
      <c r="Q654" s="140" t="str">
        <f>IF($N654="Complete",IF(NOT(ISBLANK(L654)),VLOOKUP(L654,'2D.Report SMS TYN'!$D$5:$J$1005,7,FALSE),""),"")</f>
        <v/>
      </c>
      <c r="R654" s="140" t="str">
        <f>IF(N654="Complete",IF(COUNTIF($J$12:$J654,$J654)+COUNTIF($K$12:$K654,$J654)+COUNTIF($L$12:$L654,$J654)&gt;1,"Data Duplicate",""),"")</f>
        <v/>
      </c>
      <c r="S654" s="140" t="str">
        <f>IF($N654="Complete",VLOOKUP($B654,'2C.Report TOS PostCall'!$B$2:$U$842,2,FALSE)," ")</f>
        <v xml:space="preserve"> </v>
      </c>
      <c r="T654" s="140" t="str">
        <f>IF($N654="Complete",VLOOKUP($B654,'2C.Report TOS PostCall'!$B$2:$U$842,4,FALSE)," ")</f>
        <v xml:space="preserve"> </v>
      </c>
      <c r="U654" s="140" t="str">
        <f>IF($N654="Complete",VLOOKUP($B654,'2C.Report TOS PostCall'!$B$2:$U$842,7,FALSE)," ")</f>
        <v xml:space="preserve"> </v>
      </c>
      <c r="V654" s="140" t="str">
        <f>IF($N654="Complete",VLOOKUP($B654,'2C.Report TOS PostCall'!$B$2:$U$842,5,FALSE)," ")</f>
        <v xml:space="preserve"> </v>
      </c>
      <c r="W654" s="140" t="str">
        <f>IF($N654="Complete",VLOOKUP($B654,'2C.Report TOS PostCall'!$B$2:$U$842,6,FALSE)," ")</f>
        <v xml:space="preserve"> </v>
      </c>
      <c r="X654" s="140" t="str">
        <f>IF($N654="Complete",VLOOKUP($B654,'2C.Report TOS PostCall'!$B$2:$U$842,8,FALSE)," ")</f>
        <v xml:space="preserve"> </v>
      </c>
      <c r="Y654" s="140" t="str">
        <f>IF($N654="Complete",VLOOKUP($B654,'2C.Report TOS PostCall'!$B$2:$U$842,9,FALSE)," ")</f>
        <v xml:space="preserve"> </v>
      </c>
      <c r="Z654" s="140" t="str">
        <f>IF($N654="Complete",VLOOKUP($B654,'2C.Report TOS PostCall'!$B$2:$U$842,11,FALSE)," ")</f>
        <v xml:space="preserve"> </v>
      </c>
      <c r="AA654" s="140" t="str">
        <f>IF($N654="Complete",VLOOKUP($B654,'2C.Report TOS PostCall'!$B$2:$U$842,12,FALSE)," ")</f>
        <v xml:space="preserve"> </v>
      </c>
      <c r="AB654" s="140" t="str">
        <f>IF($N654="Complete",VLOOKUP($B654,'2C.Report TOS PostCall'!$B$2:$U$842,13,FALSE)," ")</f>
        <v xml:space="preserve"> </v>
      </c>
      <c r="AC654" s="140" t="str">
        <f>IF($N654="Complete",VLOOKUP($B654,'2C.Report TOS PostCall'!$B$2:$U$842,14,FALSE)," ")</f>
        <v xml:space="preserve"> </v>
      </c>
      <c r="AD654" s="140" t="str">
        <f>IF($N654="Complete",VLOOKUP($B654,'2C.Report TOS PostCall'!$B$2:$U$842,16,FALSE)," ")</f>
        <v xml:space="preserve"> </v>
      </c>
      <c r="AE654" s="140" t="str">
        <f>IF($N654="Complete",VLOOKUP($B654,'2C.Report TOS PostCall'!$B$2:$U$842,15,FALSE)," ")</f>
        <v xml:space="preserve"> </v>
      </c>
      <c r="AF654" s="140" t="str">
        <f>IF($N654="Complete",VLOOKUP($B654,'2C.Report TOS PostCall'!$B$2:$U$842,17,FALSE)," ")</f>
        <v xml:space="preserve"> </v>
      </c>
    </row>
    <row r="655" spans="1:32">
      <c r="A655" s="18">
        <v>644</v>
      </c>
      <c r="B655" s="19"/>
      <c r="C655" s="19"/>
      <c r="D655" s="19"/>
      <c r="E655" s="22"/>
      <c r="F655" s="20"/>
      <c r="G655" s="20"/>
      <c r="H655" s="22"/>
      <c r="I655" s="20"/>
      <c r="J655" s="32"/>
      <c r="K655" s="32"/>
      <c r="L655" s="32"/>
      <c r="M655" s="22"/>
      <c r="N655" s="62"/>
      <c r="O655" s="140" t="str">
        <f>IF($N655="Complete",IF(NOT(ISBLANK(J655)),VLOOKUP(J655,'2D.Report SMS TYN'!$D$5:$J$1005,7,FALSE),""),"")</f>
        <v/>
      </c>
      <c r="P655" s="140" t="str">
        <f>IF($N655="Complete",IF(NOT(ISBLANK(K655)),VLOOKUP(K655,'2D.Report SMS TYN'!$D$5:$J$1005,7,FALSE),""),"")</f>
        <v/>
      </c>
      <c r="Q655" s="140" t="str">
        <f>IF($N655="Complete",IF(NOT(ISBLANK(L655)),VLOOKUP(L655,'2D.Report SMS TYN'!$D$5:$J$1005,7,FALSE),""),"")</f>
        <v/>
      </c>
      <c r="R655" s="140" t="str">
        <f>IF(N655="Complete",IF(COUNTIF($J$12:$J655,$J655)+COUNTIF($K$12:$K655,$J655)+COUNTIF($L$12:$L655,$J655)&gt;1,"Data Duplicate",""),"")</f>
        <v/>
      </c>
      <c r="S655" s="140" t="str">
        <f>IF($N655="Complete",VLOOKUP($B655,'2C.Report TOS PostCall'!$B$2:$U$842,2,FALSE)," ")</f>
        <v xml:space="preserve"> </v>
      </c>
      <c r="T655" s="140" t="str">
        <f>IF($N655="Complete",VLOOKUP($B655,'2C.Report TOS PostCall'!$B$2:$U$842,4,FALSE)," ")</f>
        <v xml:space="preserve"> </v>
      </c>
      <c r="U655" s="140" t="str">
        <f>IF($N655="Complete",VLOOKUP($B655,'2C.Report TOS PostCall'!$B$2:$U$842,7,FALSE)," ")</f>
        <v xml:space="preserve"> </v>
      </c>
      <c r="V655" s="140" t="str">
        <f>IF($N655="Complete",VLOOKUP($B655,'2C.Report TOS PostCall'!$B$2:$U$842,5,FALSE)," ")</f>
        <v xml:space="preserve"> </v>
      </c>
      <c r="W655" s="140" t="str">
        <f>IF($N655="Complete",VLOOKUP($B655,'2C.Report TOS PostCall'!$B$2:$U$842,6,FALSE)," ")</f>
        <v xml:space="preserve"> </v>
      </c>
      <c r="X655" s="140" t="str">
        <f>IF($N655="Complete",VLOOKUP($B655,'2C.Report TOS PostCall'!$B$2:$U$842,8,FALSE)," ")</f>
        <v xml:space="preserve"> </v>
      </c>
      <c r="Y655" s="140" t="str">
        <f>IF($N655="Complete",VLOOKUP($B655,'2C.Report TOS PostCall'!$B$2:$U$842,9,FALSE)," ")</f>
        <v xml:space="preserve"> </v>
      </c>
      <c r="Z655" s="140" t="str">
        <f>IF($N655="Complete",VLOOKUP($B655,'2C.Report TOS PostCall'!$B$2:$U$842,11,FALSE)," ")</f>
        <v xml:space="preserve"> </v>
      </c>
      <c r="AA655" s="140" t="str">
        <f>IF($N655="Complete",VLOOKUP($B655,'2C.Report TOS PostCall'!$B$2:$U$842,12,FALSE)," ")</f>
        <v xml:space="preserve"> </v>
      </c>
      <c r="AB655" s="140" t="str">
        <f>IF($N655="Complete",VLOOKUP($B655,'2C.Report TOS PostCall'!$B$2:$U$842,13,FALSE)," ")</f>
        <v xml:space="preserve"> </v>
      </c>
      <c r="AC655" s="140" t="str">
        <f>IF($N655="Complete",VLOOKUP($B655,'2C.Report TOS PostCall'!$B$2:$U$842,14,FALSE)," ")</f>
        <v xml:space="preserve"> </v>
      </c>
      <c r="AD655" s="140" t="str">
        <f>IF($N655="Complete",VLOOKUP($B655,'2C.Report TOS PostCall'!$B$2:$U$842,16,FALSE)," ")</f>
        <v xml:space="preserve"> </v>
      </c>
      <c r="AE655" s="140" t="str">
        <f>IF($N655="Complete",VLOOKUP($B655,'2C.Report TOS PostCall'!$B$2:$U$842,15,FALSE)," ")</f>
        <v xml:space="preserve"> </v>
      </c>
      <c r="AF655" s="140" t="str">
        <f>IF($N655="Complete",VLOOKUP($B655,'2C.Report TOS PostCall'!$B$2:$U$842,17,FALSE)," ")</f>
        <v xml:space="preserve"> </v>
      </c>
    </row>
    <row r="656" spans="1:32">
      <c r="A656" s="18">
        <v>645</v>
      </c>
      <c r="B656" s="19"/>
      <c r="C656" s="19"/>
      <c r="D656" s="19"/>
      <c r="E656" s="22"/>
      <c r="F656" s="20"/>
      <c r="G656" s="20"/>
      <c r="H656" s="22"/>
      <c r="I656" s="20"/>
      <c r="J656" s="32"/>
      <c r="K656" s="32"/>
      <c r="L656" s="32"/>
      <c r="M656" s="22"/>
      <c r="N656" s="62"/>
      <c r="O656" s="140" t="str">
        <f>IF($N656="Complete",IF(NOT(ISBLANK(J656)),VLOOKUP(J656,'2D.Report SMS TYN'!$D$5:$J$1005,7,FALSE),""),"")</f>
        <v/>
      </c>
      <c r="P656" s="140" t="str">
        <f>IF($N656="Complete",IF(NOT(ISBLANK(K656)),VLOOKUP(K656,'2D.Report SMS TYN'!$D$5:$J$1005,7,FALSE),""),"")</f>
        <v/>
      </c>
      <c r="Q656" s="140" t="str">
        <f>IF($N656="Complete",IF(NOT(ISBLANK(L656)),VLOOKUP(L656,'2D.Report SMS TYN'!$D$5:$J$1005,7,FALSE),""),"")</f>
        <v/>
      </c>
      <c r="R656" s="140" t="str">
        <f>IF(N656="Complete",IF(COUNTIF($J$12:$J656,$J656)+COUNTIF($K$12:$K656,$J656)+COUNTIF($L$12:$L656,$J656)&gt;1,"Data Duplicate",""),"")</f>
        <v/>
      </c>
      <c r="S656" s="140" t="str">
        <f>IF($N656="Complete",VLOOKUP($B656,'2C.Report TOS PostCall'!$B$2:$U$842,2,FALSE)," ")</f>
        <v xml:space="preserve"> </v>
      </c>
      <c r="T656" s="140" t="str">
        <f>IF($N656="Complete",VLOOKUP($B656,'2C.Report TOS PostCall'!$B$2:$U$842,4,FALSE)," ")</f>
        <v xml:space="preserve"> </v>
      </c>
      <c r="U656" s="140" t="str">
        <f>IF($N656="Complete",VLOOKUP($B656,'2C.Report TOS PostCall'!$B$2:$U$842,7,FALSE)," ")</f>
        <v xml:space="preserve"> </v>
      </c>
      <c r="V656" s="140" t="str">
        <f>IF($N656="Complete",VLOOKUP($B656,'2C.Report TOS PostCall'!$B$2:$U$842,5,FALSE)," ")</f>
        <v xml:space="preserve"> </v>
      </c>
      <c r="W656" s="140" t="str">
        <f>IF($N656="Complete",VLOOKUP($B656,'2C.Report TOS PostCall'!$B$2:$U$842,6,FALSE)," ")</f>
        <v xml:space="preserve"> </v>
      </c>
      <c r="X656" s="140" t="str">
        <f>IF($N656="Complete",VLOOKUP($B656,'2C.Report TOS PostCall'!$B$2:$U$842,8,FALSE)," ")</f>
        <v xml:space="preserve"> </v>
      </c>
      <c r="Y656" s="140" t="str">
        <f>IF($N656="Complete",VLOOKUP($B656,'2C.Report TOS PostCall'!$B$2:$U$842,9,FALSE)," ")</f>
        <v xml:space="preserve"> </v>
      </c>
      <c r="Z656" s="140" t="str">
        <f>IF($N656="Complete",VLOOKUP($B656,'2C.Report TOS PostCall'!$B$2:$U$842,11,FALSE)," ")</f>
        <v xml:space="preserve"> </v>
      </c>
      <c r="AA656" s="140" t="str">
        <f>IF($N656="Complete",VLOOKUP($B656,'2C.Report TOS PostCall'!$B$2:$U$842,12,FALSE)," ")</f>
        <v xml:space="preserve"> </v>
      </c>
      <c r="AB656" s="140" t="str">
        <f>IF($N656="Complete",VLOOKUP($B656,'2C.Report TOS PostCall'!$B$2:$U$842,13,FALSE)," ")</f>
        <v xml:space="preserve"> </v>
      </c>
      <c r="AC656" s="140" t="str">
        <f>IF($N656="Complete",VLOOKUP($B656,'2C.Report TOS PostCall'!$B$2:$U$842,14,FALSE)," ")</f>
        <v xml:space="preserve"> </v>
      </c>
      <c r="AD656" s="140" t="str">
        <f>IF($N656="Complete",VLOOKUP($B656,'2C.Report TOS PostCall'!$B$2:$U$842,16,FALSE)," ")</f>
        <v xml:space="preserve"> </v>
      </c>
      <c r="AE656" s="140" t="str">
        <f>IF($N656="Complete",VLOOKUP($B656,'2C.Report TOS PostCall'!$B$2:$U$842,15,FALSE)," ")</f>
        <v xml:space="preserve"> </v>
      </c>
      <c r="AF656" s="140" t="str">
        <f>IF($N656="Complete",VLOOKUP($B656,'2C.Report TOS PostCall'!$B$2:$U$842,17,FALSE)," ")</f>
        <v xml:space="preserve"> </v>
      </c>
    </row>
    <row r="657" spans="1:32">
      <c r="A657" s="18">
        <v>646</v>
      </c>
      <c r="B657" s="19"/>
      <c r="C657" s="19"/>
      <c r="D657" s="19"/>
      <c r="E657" s="22"/>
      <c r="F657" s="20"/>
      <c r="G657" s="20"/>
      <c r="H657" s="22"/>
      <c r="I657" s="20"/>
      <c r="J657" s="32"/>
      <c r="K657" s="32"/>
      <c r="L657" s="32"/>
      <c r="M657" s="22"/>
      <c r="N657" s="62"/>
      <c r="O657" s="140" t="str">
        <f>IF($N657="Complete",IF(NOT(ISBLANK(J657)),VLOOKUP(J657,'2D.Report SMS TYN'!$D$5:$J$1005,7,FALSE),""),"")</f>
        <v/>
      </c>
      <c r="P657" s="140" t="str">
        <f>IF($N657="Complete",IF(NOT(ISBLANK(K657)),VLOOKUP(K657,'2D.Report SMS TYN'!$D$5:$J$1005,7,FALSE),""),"")</f>
        <v/>
      </c>
      <c r="Q657" s="140" t="str">
        <f>IF($N657="Complete",IF(NOT(ISBLANK(L657)),VLOOKUP(L657,'2D.Report SMS TYN'!$D$5:$J$1005,7,FALSE),""),"")</f>
        <v/>
      </c>
      <c r="R657" s="140" t="str">
        <f>IF(N657="Complete",IF(COUNTIF($J$12:$J657,$J657)+COUNTIF($K$12:$K657,$J657)+COUNTIF($L$12:$L657,$J657)&gt;1,"Data Duplicate",""),"")</f>
        <v/>
      </c>
      <c r="S657" s="140" t="str">
        <f>IF($N657="Complete",VLOOKUP($B657,'2C.Report TOS PostCall'!$B$2:$U$842,2,FALSE)," ")</f>
        <v xml:space="preserve"> </v>
      </c>
      <c r="T657" s="140" t="str">
        <f>IF($N657="Complete",VLOOKUP($B657,'2C.Report TOS PostCall'!$B$2:$U$842,4,FALSE)," ")</f>
        <v xml:space="preserve"> </v>
      </c>
      <c r="U657" s="140" t="str">
        <f>IF($N657="Complete",VLOOKUP($B657,'2C.Report TOS PostCall'!$B$2:$U$842,7,FALSE)," ")</f>
        <v xml:space="preserve"> </v>
      </c>
      <c r="V657" s="140" t="str">
        <f>IF($N657="Complete",VLOOKUP($B657,'2C.Report TOS PostCall'!$B$2:$U$842,5,FALSE)," ")</f>
        <v xml:space="preserve"> </v>
      </c>
      <c r="W657" s="140" t="str">
        <f>IF($N657="Complete",VLOOKUP($B657,'2C.Report TOS PostCall'!$B$2:$U$842,6,FALSE)," ")</f>
        <v xml:space="preserve"> </v>
      </c>
      <c r="X657" s="140" t="str">
        <f>IF($N657="Complete",VLOOKUP($B657,'2C.Report TOS PostCall'!$B$2:$U$842,8,FALSE)," ")</f>
        <v xml:space="preserve"> </v>
      </c>
      <c r="Y657" s="140" t="str">
        <f>IF($N657="Complete",VLOOKUP($B657,'2C.Report TOS PostCall'!$B$2:$U$842,9,FALSE)," ")</f>
        <v xml:space="preserve"> </v>
      </c>
      <c r="Z657" s="140" t="str">
        <f>IF($N657="Complete",VLOOKUP($B657,'2C.Report TOS PostCall'!$B$2:$U$842,11,FALSE)," ")</f>
        <v xml:space="preserve"> </v>
      </c>
      <c r="AA657" s="140" t="str">
        <f>IF($N657="Complete",VLOOKUP($B657,'2C.Report TOS PostCall'!$B$2:$U$842,12,FALSE)," ")</f>
        <v xml:space="preserve"> </v>
      </c>
      <c r="AB657" s="140" t="str">
        <f>IF($N657="Complete",VLOOKUP($B657,'2C.Report TOS PostCall'!$B$2:$U$842,13,FALSE)," ")</f>
        <v xml:space="preserve"> </v>
      </c>
      <c r="AC657" s="140" t="str">
        <f>IF($N657="Complete",VLOOKUP($B657,'2C.Report TOS PostCall'!$B$2:$U$842,14,FALSE)," ")</f>
        <v xml:space="preserve"> </v>
      </c>
      <c r="AD657" s="140" t="str">
        <f>IF($N657="Complete",VLOOKUP($B657,'2C.Report TOS PostCall'!$B$2:$U$842,16,FALSE)," ")</f>
        <v xml:space="preserve"> </v>
      </c>
      <c r="AE657" s="140" t="str">
        <f>IF($N657="Complete",VLOOKUP($B657,'2C.Report TOS PostCall'!$B$2:$U$842,15,FALSE)," ")</f>
        <v xml:space="preserve"> </v>
      </c>
      <c r="AF657" s="140" t="str">
        <f>IF($N657="Complete",VLOOKUP($B657,'2C.Report TOS PostCall'!$B$2:$U$842,17,FALSE)," ")</f>
        <v xml:space="preserve"> </v>
      </c>
    </row>
    <row r="658" spans="1:32">
      <c r="A658" s="18">
        <v>647</v>
      </c>
      <c r="B658" s="19"/>
      <c r="C658" s="19"/>
      <c r="D658" s="19"/>
      <c r="E658" s="22"/>
      <c r="F658" s="20"/>
      <c r="G658" s="20"/>
      <c r="H658" s="22"/>
      <c r="I658" s="20"/>
      <c r="J658" s="32"/>
      <c r="K658" s="32"/>
      <c r="L658" s="32"/>
      <c r="M658" s="22"/>
      <c r="N658" s="62"/>
      <c r="O658" s="140" t="str">
        <f>IF($N658="Complete",IF(NOT(ISBLANK(J658)),VLOOKUP(J658,'2D.Report SMS TYN'!$D$5:$J$1005,7,FALSE),""),"")</f>
        <v/>
      </c>
      <c r="P658" s="140" t="str">
        <f>IF($N658="Complete",IF(NOT(ISBLANK(K658)),VLOOKUP(K658,'2D.Report SMS TYN'!$D$5:$J$1005,7,FALSE),""),"")</f>
        <v/>
      </c>
      <c r="Q658" s="140" t="str">
        <f>IF($N658="Complete",IF(NOT(ISBLANK(L658)),VLOOKUP(L658,'2D.Report SMS TYN'!$D$5:$J$1005,7,FALSE),""),"")</f>
        <v/>
      </c>
      <c r="R658" s="140" t="str">
        <f>IF(N658="Complete",IF(COUNTIF($J$12:$J658,$J658)+COUNTIF($K$12:$K658,$J658)+COUNTIF($L$12:$L658,$J658)&gt;1,"Data Duplicate",""),"")</f>
        <v/>
      </c>
      <c r="S658" s="140" t="str">
        <f>IF($N658="Complete",VLOOKUP($B658,'2C.Report TOS PostCall'!$B$2:$U$842,2,FALSE)," ")</f>
        <v xml:space="preserve"> </v>
      </c>
      <c r="T658" s="140" t="str">
        <f>IF($N658="Complete",VLOOKUP($B658,'2C.Report TOS PostCall'!$B$2:$U$842,4,FALSE)," ")</f>
        <v xml:space="preserve"> </v>
      </c>
      <c r="U658" s="140" t="str">
        <f>IF($N658="Complete",VLOOKUP($B658,'2C.Report TOS PostCall'!$B$2:$U$842,7,FALSE)," ")</f>
        <v xml:space="preserve"> </v>
      </c>
      <c r="V658" s="140" t="str">
        <f>IF($N658="Complete",VLOOKUP($B658,'2C.Report TOS PostCall'!$B$2:$U$842,5,FALSE)," ")</f>
        <v xml:space="preserve"> </v>
      </c>
      <c r="W658" s="140" t="str">
        <f>IF($N658="Complete",VLOOKUP($B658,'2C.Report TOS PostCall'!$B$2:$U$842,6,FALSE)," ")</f>
        <v xml:space="preserve"> </v>
      </c>
      <c r="X658" s="140" t="str">
        <f>IF($N658="Complete",VLOOKUP($B658,'2C.Report TOS PostCall'!$B$2:$U$842,8,FALSE)," ")</f>
        <v xml:space="preserve"> </v>
      </c>
      <c r="Y658" s="140" t="str">
        <f>IF($N658="Complete",VLOOKUP($B658,'2C.Report TOS PostCall'!$B$2:$U$842,9,FALSE)," ")</f>
        <v xml:space="preserve"> </v>
      </c>
      <c r="Z658" s="140" t="str">
        <f>IF($N658="Complete",VLOOKUP($B658,'2C.Report TOS PostCall'!$B$2:$U$842,11,FALSE)," ")</f>
        <v xml:space="preserve"> </v>
      </c>
      <c r="AA658" s="140" t="str">
        <f>IF($N658="Complete",VLOOKUP($B658,'2C.Report TOS PostCall'!$B$2:$U$842,12,FALSE)," ")</f>
        <v xml:space="preserve"> </v>
      </c>
      <c r="AB658" s="140" t="str">
        <f>IF($N658="Complete",VLOOKUP($B658,'2C.Report TOS PostCall'!$B$2:$U$842,13,FALSE)," ")</f>
        <v xml:space="preserve"> </v>
      </c>
      <c r="AC658" s="140" t="str">
        <f>IF($N658="Complete",VLOOKUP($B658,'2C.Report TOS PostCall'!$B$2:$U$842,14,FALSE)," ")</f>
        <v xml:space="preserve"> </v>
      </c>
      <c r="AD658" s="140" t="str">
        <f>IF($N658="Complete",VLOOKUP($B658,'2C.Report TOS PostCall'!$B$2:$U$842,16,FALSE)," ")</f>
        <v xml:space="preserve"> </v>
      </c>
      <c r="AE658" s="140" t="str">
        <f>IF($N658="Complete",VLOOKUP($B658,'2C.Report TOS PostCall'!$B$2:$U$842,15,FALSE)," ")</f>
        <v xml:space="preserve"> </v>
      </c>
      <c r="AF658" s="140" t="str">
        <f>IF($N658="Complete",VLOOKUP($B658,'2C.Report TOS PostCall'!$B$2:$U$842,17,FALSE)," ")</f>
        <v xml:space="preserve"> </v>
      </c>
    </row>
    <row r="659" spans="1:32">
      <c r="A659" s="18">
        <v>648</v>
      </c>
      <c r="B659" s="19"/>
      <c r="C659" s="19"/>
      <c r="D659" s="19"/>
      <c r="E659" s="22"/>
      <c r="F659" s="20"/>
      <c r="G659" s="20"/>
      <c r="H659" s="22"/>
      <c r="I659" s="20"/>
      <c r="J659" s="32"/>
      <c r="K659" s="32"/>
      <c r="L659" s="32"/>
      <c r="M659" s="22"/>
      <c r="N659" s="62"/>
      <c r="O659" s="140" t="str">
        <f>IF($N659="Complete",IF(NOT(ISBLANK(J659)),VLOOKUP(J659,'2D.Report SMS TYN'!$D$5:$J$1005,7,FALSE),""),"")</f>
        <v/>
      </c>
      <c r="P659" s="140" t="str">
        <f>IF($N659="Complete",IF(NOT(ISBLANK(K659)),VLOOKUP(K659,'2D.Report SMS TYN'!$D$5:$J$1005,7,FALSE),""),"")</f>
        <v/>
      </c>
      <c r="Q659" s="140" t="str">
        <f>IF($N659="Complete",IF(NOT(ISBLANK(L659)),VLOOKUP(L659,'2D.Report SMS TYN'!$D$5:$J$1005,7,FALSE),""),"")</f>
        <v/>
      </c>
      <c r="R659" s="140" t="str">
        <f>IF(N659="Complete",IF(COUNTIF($J$12:$J659,$J659)+COUNTIF($K$12:$K659,$J659)+COUNTIF($L$12:$L659,$J659)&gt;1,"Data Duplicate",""),"")</f>
        <v/>
      </c>
      <c r="S659" s="140" t="str">
        <f>IF($N659="Complete",VLOOKUP($B659,'2C.Report TOS PostCall'!$B$2:$U$842,2,FALSE)," ")</f>
        <v xml:space="preserve"> </v>
      </c>
      <c r="T659" s="140" t="str">
        <f>IF($N659="Complete",VLOOKUP($B659,'2C.Report TOS PostCall'!$B$2:$U$842,4,FALSE)," ")</f>
        <v xml:space="preserve"> </v>
      </c>
      <c r="U659" s="140" t="str">
        <f>IF($N659="Complete",VLOOKUP($B659,'2C.Report TOS PostCall'!$B$2:$U$842,7,FALSE)," ")</f>
        <v xml:space="preserve"> </v>
      </c>
      <c r="V659" s="140" t="str">
        <f>IF($N659="Complete",VLOOKUP($B659,'2C.Report TOS PostCall'!$B$2:$U$842,5,FALSE)," ")</f>
        <v xml:space="preserve"> </v>
      </c>
      <c r="W659" s="140" t="str">
        <f>IF($N659="Complete",VLOOKUP($B659,'2C.Report TOS PostCall'!$B$2:$U$842,6,FALSE)," ")</f>
        <v xml:space="preserve"> </v>
      </c>
      <c r="X659" s="140" t="str">
        <f>IF($N659="Complete",VLOOKUP($B659,'2C.Report TOS PostCall'!$B$2:$U$842,8,FALSE)," ")</f>
        <v xml:space="preserve"> </v>
      </c>
      <c r="Y659" s="140" t="str">
        <f>IF($N659="Complete",VLOOKUP($B659,'2C.Report TOS PostCall'!$B$2:$U$842,9,FALSE)," ")</f>
        <v xml:space="preserve"> </v>
      </c>
      <c r="Z659" s="140" t="str">
        <f>IF($N659="Complete",VLOOKUP($B659,'2C.Report TOS PostCall'!$B$2:$U$842,11,FALSE)," ")</f>
        <v xml:space="preserve"> </v>
      </c>
      <c r="AA659" s="140" t="str">
        <f>IF($N659="Complete",VLOOKUP($B659,'2C.Report TOS PostCall'!$B$2:$U$842,12,FALSE)," ")</f>
        <v xml:space="preserve"> </v>
      </c>
      <c r="AB659" s="140" t="str">
        <f>IF($N659="Complete",VLOOKUP($B659,'2C.Report TOS PostCall'!$B$2:$U$842,13,FALSE)," ")</f>
        <v xml:space="preserve"> </v>
      </c>
      <c r="AC659" s="140" t="str">
        <f>IF($N659="Complete",VLOOKUP($B659,'2C.Report TOS PostCall'!$B$2:$U$842,14,FALSE)," ")</f>
        <v xml:space="preserve"> </v>
      </c>
      <c r="AD659" s="140" t="str">
        <f>IF($N659="Complete",VLOOKUP($B659,'2C.Report TOS PostCall'!$B$2:$U$842,16,FALSE)," ")</f>
        <v xml:space="preserve"> </v>
      </c>
      <c r="AE659" s="140" t="str">
        <f>IF($N659="Complete",VLOOKUP($B659,'2C.Report TOS PostCall'!$B$2:$U$842,15,FALSE)," ")</f>
        <v xml:space="preserve"> </v>
      </c>
      <c r="AF659" s="140" t="str">
        <f>IF($N659="Complete",VLOOKUP($B659,'2C.Report TOS PostCall'!$B$2:$U$842,17,FALSE)," ")</f>
        <v xml:space="preserve"> </v>
      </c>
    </row>
    <row r="660" spans="1:32">
      <c r="A660" s="18">
        <v>649</v>
      </c>
      <c r="B660" s="19"/>
      <c r="C660" s="19"/>
      <c r="D660" s="19"/>
      <c r="E660" s="22"/>
      <c r="F660" s="20"/>
      <c r="G660" s="20"/>
      <c r="H660" s="22"/>
      <c r="I660" s="20"/>
      <c r="J660" s="32"/>
      <c r="K660" s="32"/>
      <c r="L660" s="32"/>
      <c r="M660" s="22"/>
      <c r="N660" s="62"/>
      <c r="O660" s="140" t="str">
        <f>IF($N660="Complete",IF(NOT(ISBLANK(J660)),VLOOKUP(J660,'2D.Report SMS TYN'!$D$5:$J$1005,7,FALSE),""),"")</f>
        <v/>
      </c>
      <c r="P660" s="140" t="str">
        <f>IF($N660="Complete",IF(NOT(ISBLANK(K660)),VLOOKUP(K660,'2D.Report SMS TYN'!$D$5:$J$1005,7,FALSE),""),"")</f>
        <v/>
      </c>
      <c r="Q660" s="140" t="str">
        <f>IF($N660="Complete",IF(NOT(ISBLANK(L660)),VLOOKUP(L660,'2D.Report SMS TYN'!$D$5:$J$1005,7,FALSE),""),"")</f>
        <v/>
      </c>
      <c r="R660" s="140" t="str">
        <f>IF(N660="Complete",IF(COUNTIF($J$12:$J660,$J660)+COUNTIF($K$12:$K660,$J660)+COUNTIF($L$12:$L660,$J660)&gt;1,"Data Duplicate",""),"")</f>
        <v/>
      </c>
      <c r="S660" s="140" t="str">
        <f>IF($N660="Complete",VLOOKUP($B660,'2C.Report TOS PostCall'!$B$2:$U$842,2,FALSE)," ")</f>
        <v xml:space="preserve"> </v>
      </c>
      <c r="T660" s="140" t="str">
        <f>IF($N660="Complete",VLOOKUP($B660,'2C.Report TOS PostCall'!$B$2:$U$842,4,FALSE)," ")</f>
        <v xml:space="preserve"> </v>
      </c>
      <c r="U660" s="140" t="str">
        <f>IF($N660="Complete",VLOOKUP($B660,'2C.Report TOS PostCall'!$B$2:$U$842,7,FALSE)," ")</f>
        <v xml:space="preserve"> </v>
      </c>
      <c r="V660" s="140" t="str">
        <f>IF($N660="Complete",VLOOKUP($B660,'2C.Report TOS PostCall'!$B$2:$U$842,5,FALSE)," ")</f>
        <v xml:space="preserve"> </v>
      </c>
      <c r="W660" s="140" t="str">
        <f>IF($N660="Complete",VLOOKUP($B660,'2C.Report TOS PostCall'!$B$2:$U$842,6,FALSE)," ")</f>
        <v xml:space="preserve"> </v>
      </c>
      <c r="X660" s="140" t="str">
        <f>IF($N660="Complete",VLOOKUP($B660,'2C.Report TOS PostCall'!$B$2:$U$842,8,FALSE)," ")</f>
        <v xml:space="preserve"> </v>
      </c>
      <c r="Y660" s="140" t="str">
        <f>IF($N660="Complete",VLOOKUP($B660,'2C.Report TOS PostCall'!$B$2:$U$842,9,FALSE)," ")</f>
        <v xml:space="preserve"> </v>
      </c>
      <c r="Z660" s="140" t="str">
        <f>IF($N660="Complete",VLOOKUP($B660,'2C.Report TOS PostCall'!$B$2:$U$842,11,FALSE)," ")</f>
        <v xml:space="preserve"> </v>
      </c>
      <c r="AA660" s="140" t="str">
        <f>IF($N660="Complete",VLOOKUP($B660,'2C.Report TOS PostCall'!$B$2:$U$842,12,FALSE)," ")</f>
        <v xml:space="preserve"> </v>
      </c>
      <c r="AB660" s="140" t="str">
        <f>IF($N660="Complete",VLOOKUP($B660,'2C.Report TOS PostCall'!$B$2:$U$842,13,FALSE)," ")</f>
        <v xml:space="preserve"> </v>
      </c>
      <c r="AC660" s="140" t="str">
        <f>IF($N660="Complete",VLOOKUP($B660,'2C.Report TOS PostCall'!$B$2:$U$842,14,FALSE)," ")</f>
        <v xml:space="preserve"> </v>
      </c>
      <c r="AD660" s="140" t="str">
        <f>IF($N660="Complete",VLOOKUP($B660,'2C.Report TOS PostCall'!$B$2:$U$842,16,FALSE)," ")</f>
        <v xml:space="preserve"> </v>
      </c>
      <c r="AE660" s="140" t="str">
        <f>IF($N660="Complete",VLOOKUP($B660,'2C.Report TOS PostCall'!$B$2:$U$842,15,FALSE)," ")</f>
        <v xml:space="preserve"> </v>
      </c>
      <c r="AF660" s="140" t="str">
        <f>IF($N660="Complete",VLOOKUP($B660,'2C.Report TOS PostCall'!$B$2:$U$842,17,FALSE)," ")</f>
        <v xml:space="preserve"> </v>
      </c>
    </row>
    <row r="661" spans="1:32">
      <c r="A661" s="18">
        <v>650</v>
      </c>
      <c r="B661" s="19"/>
      <c r="C661" s="19"/>
      <c r="D661" s="19"/>
      <c r="E661" s="22"/>
      <c r="F661" s="20"/>
      <c r="G661" s="20"/>
      <c r="H661" s="22"/>
      <c r="I661" s="20"/>
      <c r="J661" s="32"/>
      <c r="K661" s="32"/>
      <c r="L661" s="32"/>
      <c r="M661" s="22"/>
      <c r="N661" s="62"/>
      <c r="O661" s="140" t="str">
        <f>IF($N661="Complete",IF(NOT(ISBLANK(J661)),VLOOKUP(J661,'2D.Report SMS TYN'!$D$5:$J$1005,7,FALSE),""),"")</f>
        <v/>
      </c>
      <c r="P661" s="140" t="str">
        <f>IF($N661="Complete",IF(NOT(ISBLANK(K661)),VLOOKUP(K661,'2D.Report SMS TYN'!$D$5:$J$1005,7,FALSE),""),"")</f>
        <v/>
      </c>
      <c r="Q661" s="140" t="str">
        <f>IF($N661="Complete",IF(NOT(ISBLANK(L661)),VLOOKUP(L661,'2D.Report SMS TYN'!$D$5:$J$1005,7,FALSE),""),"")</f>
        <v/>
      </c>
      <c r="R661" s="140" t="str">
        <f>IF(N661="Complete",IF(COUNTIF($J$12:$J661,$J661)+COUNTIF($K$12:$K661,$J661)+COUNTIF($L$12:$L661,$J661)&gt;1,"Data Duplicate",""),"")</f>
        <v/>
      </c>
      <c r="S661" s="140" t="str">
        <f>IF($N661="Complete",VLOOKUP($B661,'2C.Report TOS PostCall'!$B$2:$U$842,2,FALSE)," ")</f>
        <v xml:space="preserve"> </v>
      </c>
      <c r="T661" s="140" t="str">
        <f>IF($N661="Complete",VLOOKUP($B661,'2C.Report TOS PostCall'!$B$2:$U$842,4,FALSE)," ")</f>
        <v xml:space="preserve"> </v>
      </c>
      <c r="U661" s="140" t="str">
        <f>IF($N661="Complete",VLOOKUP($B661,'2C.Report TOS PostCall'!$B$2:$U$842,7,FALSE)," ")</f>
        <v xml:space="preserve"> </v>
      </c>
      <c r="V661" s="140" t="str">
        <f>IF($N661="Complete",VLOOKUP($B661,'2C.Report TOS PostCall'!$B$2:$U$842,5,FALSE)," ")</f>
        <v xml:space="preserve"> </v>
      </c>
      <c r="W661" s="140" t="str">
        <f>IF($N661="Complete",VLOOKUP($B661,'2C.Report TOS PostCall'!$B$2:$U$842,6,FALSE)," ")</f>
        <v xml:space="preserve"> </v>
      </c>
      <c r="X661" s="140" t="str">
        <f>IF($N661="Complete",VLOOKUP($B661,'2C.Report TOS PostCall'!$B$2:$U$842,8,FALSE)," ")</f>
        <v xml:space="preserve"> </v>
      </c>
      <c r="Y661" s="140" t="str">
        <f>IF($N661="Complete",VLOOKUP($B661,'2C.Report TOS PostCall'!$B$2:$U$842,9,FALSE)," ")</f>
        <v xml:space="preserve"> </v>
      </c>
      <c r="Z661" s="140" t="str">
        <f>IF($N661="Complete",VLOOKUP($B661,'2C.Report TOS PostCall'!$B$2:$U$842,11,FALSE)," ")</f>
        <v xml:space="preserve"> </v>
      </c>
      <c r="AA661" s="140" t="str">
        <f>IF($N661="Complete",VLOOKUP($B661,'2C.Report TOS PostCall'!$B$2:$U$842,12,FALSE)," ")</f>
        <v xml:space="preserve"> </v>
      </c>
      <c r="AB661" s="140" t="str">
        <f>IF($N661="Complete",VLOOKUP($B661,'2C.Report TOS PostCall'!$B$2:$U$842,13,FALSE)," ")</f>
        <v xml:space="preserve"> </v>
      </c>
      <c r="AC661" s="140" t="str">
        <f>IF($N661="Complete",VLOOKUP($B661,'2C.Report TOS PostCall'!$B$2:$U$842,14,FALSE)," ")</f>
        <v xml:space="preserve"> </v>
      </c>
      <c r="AD661" s="140" t="str">
        <f>IF($N661="Complete",VLOOKUP($B661,'2C.Report TOS PostCall'!$B$2:$U$842,16,FALSE)," ")</f>
        <v xml:space="preserve"> </v>
      </c>
      <c r="AE661" s="140" t="str">
        <f>IF($N661="Complete",VLOOKUP($B661,'2C.Report TOS PostCall'!$B$2:$U$842,15,FALSE)," ")</f>
        <v xml:space="preserve"> </v>
      </c>
      <c r="AF661" s="140" t="str">
        <f>IF($N661="Complete",VLOOKUP($B661,'2C.Report TOS PostCall'!$B$2:$U$842,17,FALSE)," ")</f>
        <v xml:space="preserve"> </v>
      </c>
    </row>
    <row r="662" spans="1:32">
      <c r="A662" s="18">
        <v>651</v>
      </c>
      <c r="B662" s="19"/>
      <c r="C662" s="19"/>
      <c r="D662" s="19"/>
      <c r="E662" s="22"/>
      <c r="F662" s="20"/>
      <c r="G662" s="20"/>
      <c r="H662" s="22"/>
      <c r="I662" s="20"/>
      <c r="J662" s="32"/>
      <c r="K662" s="32"/>
      <c r="L662" s="32"/>
      <c r="M662" s="22"/>
      <c r="N662" s="62"/>
      <c r="O662" s="140" t="str">
        <f>IF($N662="Complete",IF(NOT(ISBLANK(J662)),VLOOKUP(J662,'2D.Report SMS TYN'!$D$5:$J$1005,7,FALSE),""),"")</f>
        <v/>
      </c>
      <c r="P662" s="140" t="str">
        <f>IF($N662="Complete",IF(NOT(ISBLANK(K662)),VLOOKUP(K662,'2D.Report SMS TYN'!$D$5:$J$1005,7,FALSE),""),"")</f>
        <v/>
      </c>
      <c r="Q662" s="140" t="str">
        <f>IF($N662="Complete",IF(NOT(ISBLANK(L662)),VLOOKUP(L662,'2D.Report SMS TYN'!$D$5:$J$1005,7,FALSE),""),"")</f>
        <v/>
      </c>
      <c r="R662" s="140" t="str">
        <f>IF(N662="Complete",IF(COUNTIF($J$12:$J662,$J662)+COUNTIF($K$12:$K662,$J662)+COUNTIF($L$12:$L662,$J662)&gt;1,"Data Duplicate",""),"")</f>
        <v/>
      </c>
      <c r="S662" s="140" t="str">
        <f>IF($N662="Complete",VLOOKUP($B662,'2C.Report TOS PostCall'!$B$2:$U$842,2,FALSE)," ")</f>
        <v xml:space="preserve"> </v>
      </c>
      <c r="T662" s="140" t="str">
        <f>IF($N662="Complete",VLOOKUP($B662,'2C.Report TOS PostCall'!$B$2:$U$842,4,FALSE)," ")</f>
        <v xml:space="preserve"> </v>
      </c>
      <c r="U662" s="140" t="str">
        <f>IF($N662="Complete",VLOOKUP($B662,'2C.Report TOS PostCall'!$B$2:$U$842,7,FALSE)," ")</f>
        <v xml:space="preserve"> </v>
      </c>
      <c r="V662" s="140" t="str">
        <f>IF($N662="Complete",VLOOKUP($B662,'2C.Report TOS PostCall'!$B$2:$U$842,5,FALSE)," ")</f>
        <v xml:space="preserve"> </v>
      </c>
      <c r="W662" s="140" t="str">
        <f>IF($N662="Complete",VLOOKUP($B662,'2C.Report TOS PostCall'!$B$2:$U$842,6,FALSE)," ")</f>
        <v xml:space="preserve"> </v>
      </c>
      <c r="X662" s="140" t="str">
        <f>IF($N662="Complete",VLOOKUP($B662,'2C.Report TOS PostCall'!$B$2:$U$842,8,FALSE)," ")</f>
        <v xml:space="preserve"> </v>
      </c>
      <c r="Y662" s="140" t="str">
        <f>IF($N662="Complete",VLOOKUP($B662,'2C.Report TOS PostCall'!$B$2:$U$842,9,FALSE)," ")</f>
        <v xml:space="preserve"> </v>
      </c>
      <c r="Z662" s="140" t="str">
        <f>IF($N662="Complete",VLOOKUP($B662,'2C.Report TOS PostCall'!$B$2:$U$842,11,FALSE)," ")</f>
        <v xml:space="preserve"> </v>
      </c>
      <c r="AA662" s="140" t="str">
        <f>IF($N662="Complete",VLOOKUP($B662,'2C.Report TOS PostCall'!$B$2:$U$842,12,FALSE)," ")</f>
        <v xml:space="preserve"> </v>
      </c>
      <c r="AB662" s="140" t="str">
        <f>IF($N662="Complete",VLOOKUP($B662,'2C.Report TOS PostCall'!$B$2:$U$842,13,FALSE)," ")</f>
        <v xml:space="preserve"> </v>
      </c>
      <c r="AC662" s="140" t="str">
        <f>IF($N662="Complete",VLOOKUP($B662,'2C.Report TOS PostCall'!$B$2:$U$842,14,FALSE)," ")</f>
        <v xml:space="preserve"> </v>
      </c>
      <c r="AD662" s="140" t="str">
        <f>IF($N662="Complete",VLOOKUP($B662,'2C.Report TOS PostCall'!$B$2:$U$842,16,FALSE)," ")</f>
        <v xml:space="preserve"> </v>
      </c>
      <c r="AE662" s="140" t="str">
        <f>IF($N662="Complete",VLOOKUP($B662,'2C.Report TOS PostCall'!$B$2:$U$842,15,FALSE)," ")</f>
        <v xml:space="preserve"> </v>
      </c>
      <c r="AF662" s="140" t="str">
        <f>IF($N662="Complete",VLOOKUP($B662,'2C.Report TOS PostCall'!$B$2:$U$842,17,FALSE)," ")</f>
        <v xml:space="preserve"> </v>
      </c>
    </row>
    <row r="663" spans="1:32">
      <c r="A663" s="18">
        <v>652</v>
      </c>
      <c r="B663" s="19"/>
      <c r="C663" s="19"/>
      <c r="D663" s="19"/>
      <c r="E663" s="22"/>
      <c r="F663" s="20"/>
      <c r="G663" s="20"/>
      <c r="H663" s="22"/>
      <c r="I663" s="20"/>
      <c r="J663" s="32"/>
      <c r="K663" s="32"/>
      <c r="L663" s="32"/>
      <c r="M663" s="22"/>
      <c r="N663" s="62"/>
      <c r="O663" s="140" t="str">
        <f>IF($N663="Complete",IF(NOT(ISBLANK(J663)),VLOOKUP(J663,'2D.Report SMS TYN'!$D$5:$J$1005,7,FALSE),""),"")</f>
        <v/>
      </c>
      <c r="P663" s="140" t="str">
        <f>IF($N663="Complete",IF(NOT(ISBLANK(K663)),VLOOKUP(K663,'2D.Report SMS TYN'!$D$5:$J$1005,7,FALSE),""),"")</f>
        <v/>
      </c>
      <c r="Q663" s="140" t="str">
        <f>IF($N663="Complete",IF(NOT(ISBLANK(L663)),VLOOKUP(L663,'2D.Report SMS TYN'!$D$5:$J$1005,7,FALSE),""),"")</f>
        <v/>
      </c>
      <c r="R663" s="140" t="str">
        <f>IF(N663="Complete",IF(COUNTIF($J$12:$J663,$J663)+COUNTIF($K$12:$K663,$J663)+COUNTIF($L$12:$L663,$J663)&gt;1,"Data Duplicate",""),"")</f>
        <v/>
      </c>
      <c r="S663" s="140" t="str">
        <f>IF($N663="Complete",VLOOKUP($B663,'2C.Report TOS PostCall'!$B$2:$U$842,2,FALSE)," ")</f>
        <v xml:space="preserve"> </v>
      </c>
      <c r="T663" s="140" t="str">
        <f>IF($N663="Complete",VLOOKUP($B663,'2C.Report TOS PostCall'!$B$2:$U$842,4,FALSE)," ")</f>
        <v xml:space="preserve"> </v>
      </c>
      <c r="U663" s="140" t="str">
        <f>IF($N663="Complete",VLOOKUP($B663,'2C.Report TOS PostCall'!$B$2:$U$842,7,FALSE)," ")</f>
        <v xml:space="preserve"> </v>
      </c>
      <c r="V663" s="140" t="str">
        <f>IF($N663="Complete",VLOOKUP($B663,'2C.Report TOS PostCall'!$B$2:$U$842,5,FALSE)," ")</f>
        <v xml:space="preserve"> </v>
      </c>
      <c r="W663" s="140" t="str">
        <f>IF($N663="Complete",VLOOKUP($B663,'2C.Report TOS PostCall'!$B$2:$U$842,6,FALSE)," ")</f>
        <v xml:space="preserve"> </v>
      </c>
      <c r="X663" s="140" t="str">
        <f>IF($N663="Complete",VLOOKUP($B663,'2C.Report TOS PostCall'!$B$2:$U$842,8,FALSE)," ")</f>
        <v xml:space="preserve"> </v>
      </c>
      <c r="Y663" s="140" t="str">
        <f>IF($N663="Complete",VLOOKUP($B663,'2C.Report TOS PostCall'!$B$2:$U$842,9,FALSE)," ")</f>
        <v xml:space="preserve"> </v>
      </c>
      <c r="Z663" s="140" t="str">
        <f>IF($N663="Complete",VLOOKUP($B663,'2C.Report TOS PostCall'!$B$2:$U$842,11,FALSE)," ")</f>
        <v xml:space="preserve"> </v>
      </c>
      <c r="AA663" s="140" t="str">
        <f>IF($N663="Complete",VLOOKUP($B663,'2C.Report TOS PostCall'!$B$2:$U$842,12,FALSE)," ")</f>
        <v xml:space="preserve"> </v>
      </c>
      <c r="AB663" s="140" t="str">
        <f>IF($N663="Complete",VLOOKUP($B663,'2C.Report TOS PostCall'!$B$2:$U$842,13,FALSE)," ")</f>
        <v xml:space="preserve"> </v>
      </c>
      <c r="AC663" s="140" t="str">
        <f>IF($N663="Complete",VLOOKUP($B663,'2C.Report TOS PostCall'!$B$2:$U$842,14,FALSE)," ")</f>
        <v xml:space="preserve"> </v>
      </c>
      <c r="AD663" s="140" t="str">
        <f>IF($N663="Complete",VLOOKUP($B663,'2C.Report TOS PostCall'!$B$2:$U$842,16,FALSE)," ")</f>
        <v xml:space="preserve"> </v>
      </c>
      <c r="AE663" s="140" t="str">
        <f>IF($N663="Complete",VLOOKUP($B663,'2C.Report TOS PostCall'!$B$2:$U$842,15,FALSE)," ")</f>
        <v xml:space="preserve"> </v>
      </c>
      <c r="AF663" s="140" t="str">
        <f>IF($N663="Complete",VLOOKUP($B663,'2C.Report TOS PostCall'!$B$2:$U$842,17,FALSE)," ")</f>
        <v xml:space="preserve"> </v>
      </c>
    </row>
    <row r="664" spans="1:32">
      <c r="A664" s="18">
        <v>653</v>
      </c>
      <c r="B664" s="19"/>
      <c r="C664" s="19"/>
      <c r="D664" s="19"/>
      <c r="E664" s="22"/>
      <c r="F664" s="20"/>
      <c r="G664" s="20"/>
      <c r="H664" s="22"/>
      <c r="I664" s="20"/>
      <c r="J664" s="32"/>
      <c r="K664" s="32"/>
      <c r="L664" s="32"/>
      <c r="M664" s="22"/>
      <c r="N664" s="62"/>
      <c r="O664" s="140" t="str">
        <f>IF($N664="Complete",IF(NOT(ISBLANK(J664)),VLOOKUP(J664,'2D.Report SMS TYN'!$D$5:$J$1005,7,FALSE),""),"")</f>
        <v/>
      </c>
      <c r="P664" s="140" t="str">
        <f>IF($N664="Complete",IF(NOT(ISBLANK(K664)),VLOOKUP(K664,'2D.Report SMS TYN'!$D$5:$J$1005,7,FALSE),""),"")</f>
        <v/>
      </c>
      <c r="Q664" s="140" t="str">
        <f>IF($N664="Complete",IF(NOT(ISBLANK(L664)),VLOOKUP(L664,'2D.Report SMS TYN'!$D$5:$J$1005,7,FALSE),""),"")</f>
        <v/>
      </c>
      <c r="R664" s="140" t="str">
        <f>IF(N664="Complete",IF(COUNTIF($J$12:$J664,$J664)+COUNTIF($K$12:$K664,$J664)+COUNTIF($L$12:$L664,$J664)&gt;1,"Data Duplicate",""),"")</f>
        <v/>
      </c>
      <c r="S664" s="140" t="str">
        <f>IF($N664="Complete",VLOOKUP($B664,'2C.Report TOS PostCall'!$B$2:$U$842,2,FALSE)," ")</f>
        <v xml:space="preserve"> </v>
      </c>
      <c r="T664" s="140" t="str">
        <f>IF($N664="Complete",VLOOKUP($B664,'2C.Report TOS PostCall'!$B$2:$U$842,4,FALSE)," ")</f>
        <v xml:space="preserve"> </v>
      </c>
      <c r="U664" s="140" t="str">
        <f>IF($N664="Complete",VLOOKUP($B664,'2C.Report TOS PostCall'!$B$2:$U$842,7,FALSE)," ")</f>
        <v xml:space="preserve"> </v>
      </c>
      <c r="V664" s="140" t="str">
        <f>IF($N664="Complete",VLOOKUP($B664,'2C.Report TOS PostCall'!$B$2:$U$842,5,FALSE)," ")</f>
        <v xml:space="preserve"> </v>
      </c>
      <c r="W664" s="140" t="str">
        <f>IF($N664="Complete",VLOOKUP($B664,'2C.Report TOS PostCall'!$B$2:$U$842,6,FALSE)," ")</f>
        <v xml:space="preserve"> </v>
      </c>
      <c r="X664" s="140" t="str">
        <f>IF($N664="Complete",VLOOKUP($B664,'2C.Report TOS PostCall'!$B$2:$U$842,8,FALSE)," ")</f>
        <v xml:space="preserve"> </v>
      </c>
      <c r="Y664" s="140" t="str">
        <f>IF($N664="Complete",VLOOKUP($B664,'2C.Report TOS PostCall'!$B$2:$U$842,9,FALSE)," ")</f>
        <v xml:space="preserve"> </v>
      </c>
      <c r="Z664" s="140" t="str">
        <f>IF($N664="Complete",VLOOKUP($B664,'2C.Report TOS PostCall'!$B$2:$U$842,11,FALSE)," ")</f>
        <v xml:space="preserve"> </v>
      </c>
      <c r="AA664" s="140" t="str">
        <f>IF($N664="Complete",VLOOKUP($B664,'2C.Report TOS PostCall'!$B$2:$U$842,12,FALSE)," ")</f>
        <v xml:space="preserve"> </v>
      </c>
      <c r="AB664" s="140" t="str">
        <f>IF($N664="Complete",VLOOKUP($B664,'2C.Report TOS PostCall'!$B$2:$U$842,13,FALSE)," ")</f>
        <v xml:space="preserve"> </v>
      </c>
      <c r="AC664" s="140" t="str">
        <f>IF($N664="Complete",VLOOKUP($B664,'2C.Report TOS PostCall'!$B$2:$U$842,14,FALSE)," ")</f>
        <v xml:space="preserve"> </v>
      </c>
      <c r="AD664" s="140" t="str">
        <f>IF($N664="Complete",VLOOKUP($B664,'2C.Report TOS PostCall'!$B$2:$U$842,16,FALSE)," ")</f>
        <v xml:space="preserve"> </v>
      </c>
      <c r="AE664" s="140" t="str">
        <f>IF($N664="Complete",VLOOKUP($B664,'2C.Report TOS PostCall'!$B$2:$U$842,15,FALSE)," ")</f>
        <v xml:space="preserve"> </v>
      </c>
      <c r="AF664" s="140" t="str">
        <f>IF($N664="Complete",VLOOKUP($B664,'2C.Report TOS PostCall'!$B$2:$U$842,17,FALSE)," ")</f>
        <v xml:space="preserve"> </v>
      </c>
    </row>
    <row r="665" spans="1:32">
      <c r="A665" s="18">
        <v>654</v>
      </c>
      <c r="B665" s="19"/>
      <c r="C665" s="19"/>
      <c r="D665" s="19"/>
      <c r="E665" s="22"/>
      <c r="F665" s="20"/>
      <c r="G665" s="20"/>
      <c r="H665" s="22"/>
      <c r="I665" s="20"/>
      <c r="J665" s="32"/>
      <c r="K665" s="32"/>
      <c r="L665" s="32"/>
      <c r="M665" s="22"/>
      <c r="N665" s="62"/>
      <c r="O665" s="140" t="str">
        <f>IF($N665="Complete",IF(NOT(ISBLANK(J665)),VLOOKUP(J665,'2D.Report SMS TYN'!$D$5:$J$1005,7,FALSE),""),"")</f>
        <v/>
      </c>
      <c r="P665" s="140" t="str">
        <f>IF($N665="Complete",IF(NOT(ISBLANK(K665)),VLOOKUP(K665,'2D.Report SMS TYN'!$D$5:$J$1005,7,FALSE),""),"")</f>
        <v/>
      </c>
      <c r="Q665" s="140" t="str">
        <f>IF($N665="Complete",IF(NOT(ISBLANK(L665)),VLOOKUP(L665,'2D.Report SMS TYN'!$D$5:$J$1005,7,FALSE),""),"")</f>
        <v/>
      </c>
      <c r="R665" s="140" t="str">
        <f>IF(N665="Complete",IF(COUNTIF($J$12:$J665,$J665)+COUNTIF($K$12:$K665,$J665)+COUNTIF($L$12:$L665,$J665)&gt;1,"Data Duplicate",""),"")</f>
        <v/>
      </c>
      <c r="S665" s="140" t="str">
        <f>IF($N665="Complete",VLOOKUP($B665,'2C.Report TOS PostCall'!$B$2:$U$842,2,FALSE)," ")</f>
        <v xml:space="preserve"> </v>
      </c>
      <c r="T665" s="140" t="str">
        <f>IF($N665="Complete",VLOOKUP($B665,'2C.Report TOS PostCall'!$B$2:$U$842,4,FALSE)," ")</f>
        <v xml:space="preserve"> </v>
      </c>
      <c r="U665" s="140" t="str">
        <f>IF($N665="Complete",VLOOKUP($B665,'2C.Report TOS PostCall'!$B$2:$U$842,7,FALSE)," ")</f>
        <v xml:space="preserve"> </v>
      </c>
      <c r="V665" s="140" t="str">
        <f>IF($N665="Complete",VLOOKUP($B665,'2C.Report TOS PostCall'!$B$2:$U$842,5,FALSE)," ")</f>
        <v xml:space="preserve"> </v>
      </c>
      <c r="W665" s="140" t="str">
        <f>IF($N665="Complete",VLOOKUP($B665,'2C.Report TOS PostCall'!$B$2:$U$842,6,FALSE)," ")</f>
        <v xml:space="preserve"> </v>
      </c>
      <c r="X665" s="140" t="str">
        <f>IF($N665="Complete",VLOOKUP($B665,'2C.Report TOS PostCall'!$B$2:$U$842,8,FALSE)," ")</f>
        <v xml:space="preserve"> </v>
      </c>
      <c r="Y665" s="140" t="str">
        <f>IF($N665="Complete",VLOOKUP($B665,'2C.Report TOS PostCall'!$B$2:$U$842,9,FALSE)," ")</f>
        <v xml:space="preserve"> </v>
      </c>
      <c r="Z665" s="140" t="str">
        <f>IF($N665="Complete",VLOOKUP($B665,'2C.Report TOS PostCall'!$B$2:$U$842,11,FALSE)," ")</f>
        <v xml:space="preserve"> </v>
      </c>
      <c r="AA665" s="140" t="str">
        <f>IF($N665="Complete",VLOOKUP($B665,'2C.Report TOS PostCall'!$B$2:$U$842,12,FALSE)," ")</f>
        <v xml:space="preserve"> </v>
      </c>
      <c r="AB665" s="140" t="str">
        <f>IF($N665="Complete",VLOOKUP($B665,'2C.Report TOS PostCall'!$B$2:$U$842,13,FALSE)," ")</f>
        <v xml:space="preserve"> </v>
      </c>
      <c r="AC665" s="140" t="str">
        <f>IF($N665="Complete",VLOOKUP($B665,'2C.Report TOS PostCall'!$B$2:$U$842,14,FALSE)," ")</f>
        <v xml:space="preserve"> </v>
      </c>
      <c r="AD665" s="140" t="str">
        <f>IF($N665="Complete",VLOOKUP($B665,'2C.Report TOS PostCall'!$B$2:$U$842,16,FALSE)," ")</f>
        <v xml:space="preserve"> </v>
      </c>
      <c r="AE665" s="140" t="str">
        <f>IF($N665="Complete",VLOOKUP($B665,'2C.Report TOS PostCall'!$B$2:$U$842,15,FALSE)," ")</f>
        <v xml:space="preserve"> </v>
      </c>
      <c r="AF665" s="140" t="str">
        <f>IF($N665="Complete",VLOOKUP($B665,'2C.Report TOS PostCall'!$B$2:$U$842,17,FALSE)," ")</f>
        <v xml:space="preserve"> </v>
      </c>
    </row>
    <row r="666" spans="1:32">
      <c r="A666" s="18">
        <v>655</v>
      </c>
      <c r="B666" s="19"/>
      <c r="C666" s="19"/>
      <c r="D666" s="19"/>
      <c r="E666" s="22"/>
      <c r="F666" s="20"/>
      <c r="G666" s="20"/>
      <c r="H666" s="22"/>
      <c r="I666" s="20"/>
      <c r="J666" s="32"/>
      <c r="K666" s="32"/>
      <c r="L666" s="32"/>
      <c r="M666" s="22"/>
      <c r="N666" s="62"/>
      <c r="O666" s="140" t="str">
        <f>IF($N666="Complete",IF(NOT(ISBLANK(J666)),VLOOKUP(J666,'2D.Report SMS TYN'!$D$5:$J$1005,7,FALSE),""),"")</f>
        <v/>
      </c>
      <c r="P666" s="140" t="str">
        <f>IF($N666="Complete",IF(NOT(ISBLANK(K666)),VLOOKUP(K666,'2D.Report SMS TYN'!$D$5:$J$1005,7,FALSE),""),"")</f>
        <v/>
      </c>
      <c r="Q666" s="140" t="str">
        <f>IF($N666="Complete",IF(NOT(ISBLANK(L666)),VLOOKUP(L666,'2D.Report SMS TYN'!$D$5:$J$1005,7,FALSE),""),"")</f>
        <v/>
      </c>
      <c r="R666" s="140" t="str">
        <f>IF(N666="Complete",IF(COUNTIF($J$12:$J666,$J666)+COUNTIF($K$12:$K666,$J666)+COUNTIF($L$12:$L666,$J666)&gt;1,"Data Duplicate",""),"")</f>
        <v/>
      </c>
      <c r="S666" s="140" t="str">
        <f>IF($N666="Complete",VLOOKUP($B666,'2C.Report TOS PostCall'!$B$2:$U$842,2,FALSE)," ")</f>
        <v xml:space="preserve"> </v>
      </c>
      <c r="T666" s="140" t="str">
        <f>IF($N666="Complete",VLOOKUP($B666,'2C.Report TOS PostCall'!$B$2:$U$842,4,FALSE)," ")</f>
        <v xml:space="preserve"> </v>
      </c>
      <c r="U666" s="140" t="str">
        <f>IF($N666="Complete",VLOOKUP($B666,'2C.Report TOS PostCall'!$B$2:$U$842,7,FALSE)," ")</f>
        <v xml:space="preserve"> </v>
      </c>
      <c r="V666" s="140" t="str">
        <f>IF($N666="Complete",VLOOKUP($B666,'2C.Report TOS PostCall'!$B$2:$U$842,5,FALSE)," ")</f>
        <v xml:space="preserve"> </v>
      </c>
      <c r="W666" s="140" t="str">
        <f>IF($N666="Complete",VLOOKUP($B666,'2C.Report TOS PostCall'!$B$2:$U$842,6,FALSE)," ")</f>
        <v xml:space="preserve"> </v>
      </c>
      <c r="X666" s="140" t="str">
        <f>IF($N666="Complete",VLOOKUP($B666,'2C.Report TOS PostCall'!$B$2:$U$842,8,FALSE)," ")</f>
        <v xml:space="preserve"> </v>
      </c>
      <c r="Y666" s="140" t="str">
        <f>IF($N666="Complete",VLOOKUP($B666,'2C.Report TOS PostCall'!$B$2:$U$842,9,FALSE)," ")</f>
        <v xml:space="preserve"> </v>
      </c>
      <c r="Z666" s="140" t="str">
        <f>IF($N666="Complete",VLOOKUP($B666,'2C.Report TOS PostCall'!$B$2:$U$842,11,FALSE)," ")</f>
        <v xml:space="preserve"> </v>
      </c>
      <c r="AA666" s="140" t="str">
        <f>IF($N666="Complete",VLOOKUP($B666,'2C.Report TOS PostCall'!$B$2:$U$842,12,FALSE)," ")</f>
        <v xml:space="preserve"> </v>
      </c>
      <c r="AB666" s="140" t="str">
        <f>IF($N666="Complete",VLOOKUP($B666,'2C.Report TOS PostCall'!$B$2:$U$842,13,FALSE)," ")</f>
        <v xml:space="preserve"> </v>
      </c>
      <c r="AC666" s="140" t="str">
        <f>IF($N666="Complete",VLOOKUP($B666,'2C.Report TOS PostCall'!$B$2:$U$842,14,FALSE)," ")</f>
        <v xml:space="preserve"> </v>
      </c>
      <c r="AD666" s="140" t="str">
        <f>IF($N666="Complete",VLOOKUP($B666,'2C.Report TOS PostCall'!$B$2:$U$842,16,FALSE)," ")</f>
        <v xml:space="preserve"> </v>
      </c>
      <c r="AE666" s="140" t="str">
        <f>IF($N666="Complete",VLOOKUP($B666,'2C.Report TOS PostCall'!$B$2:$U$842,15,FALSE)," ")</f>
        <v xml:space="preserve"> </v>
      </c>
      <c r="AF666" s="140" t="str">
        <f>IF($N666="Complete",VLOOKUP($B666,'2C.Report TOS PostCall'!$B$2:$U$842,17,FALSE)," ")</f>
        <v xml:space="preserve"> </v>
      </c>
    </row>
    <row r="667" spans="1:32">
      <c r="A667" s="18">
        <v>656</v>
      </c>
      <c r="B667" s="19"/>
      <c r="C667" s="19"/>
      <c r="D667" s="19"/>
      <c r="E667" s="22"/>
      <c r="F667" s="20"/>
      <c r="G667" s="20"/>
      <c r="H667" s="22"/>
      <c r="I667" s="20"/>
      <c r="J667" s="32"/>
      <c r="K667" s="32"/>
      <c r="L667" s="32"/>
      <c r="M667" s="22"/>
      <c r="N667" s="62"/>
      <c r="O667" s="140" t="str">
        <f>IF($N667="Complete",IF(NOT(ISBLANK(J667)),VLOOKUP(J667,'2D.Report SMS TYN'!$D$5:$J$1005,7,FALSE),""),"")</f>
        <v/>
      </c>
      <c r="P667" s="140" t="str">
        <f>IF($N667="Complete",IF(NOT(ISBLANK(K667)),VLOOKUP(K667,'2D.Report SMS TYN'!$D$5:$J$1005,7,FALSE),""),"")</f>
        <v/>
      </c>
      <c r="Q667" s="140" t="str">
        <f>IF($N667="Complete",IF(NOT(ISBLANK(L667)),VLOOKUP(L667,'2D.Report SMS TYN'!$D$5:$J$1005,7,FALSE),""),"")</f>
        <v/>
      </c>
      <c r="R667" s="140" t="str">
        <f>IF(N667="Complete",IF(COUNTIF($J$12:$J667,$J667)+COUNTIF($K$12:$K667,$J667)+COUNTIF($L$12:$L667,$J667)&gt;1,"Data Duplicate",""),"")</f>
        <v/>
      </c>
      <c r="S667" s="140" t="str">
        <f>IF($N667="Complete",VLOOKUP($B667,'2C.Report TOS PostCall'!$B$2:$U$842,2,FALSE)," ")</f>
        <v xml:space="preserve"> </v>
      </c>
      <c r="T667" s="140" t="str">
        <f>IF($N667="Complete",VLOOKUP($B667,'2C.Report TOS PostCall'!$B$2:$U$842,4,FALSE)," ")</f>
        <v xml:space="preserve"> </v>
      </c>
      <c r="U667" s="140" t="str">
        <f>IF($N667="Complete",VLOOKUP($B667,'2C.Report TOS PostCall'!$B$2:$U$842,7,FALSE)," ")</f>
        <v xml:space="preserve"> </v>
      </c>
      <c r="V667" s="140" t="str">
        <f>IF($N667="Complete",VLOOKUP($B667,'2C.Report TOS PostCall'!$B$2:$U$842,5,FALSE)," ")</f>
        <v xml:space="preserve"> </v>
      </c>
      <c r="W667" s="140" t="str">
        <f>IF($N667="Complete",VLOOKUP($B667,'2C.Report TOS PostCall'!$B$2:$U$842,6,FALSE)," ")</f>
        <v xml:space="preserve"> </v>
      </c>
      <c r="X667" s="140" t="str">
        <f>IF($N667="Complete",VLOOKUP($B667,'2C.Report TOS PostCall'!$B$2:$U$842,8,FALSE)," ")</f>
        <v xml:space="preserve"> </v>
      </c>
      <c r="Y667" s="140" t="str">
        <f>IF($N667="Complete",VLOOKUP($B667,'2C.Report TOS PostCall'!$B$2:$U$842,9,FALSE)," ")</f>
        <v xml:space="preserve"> </v>
      </c>
      <c r="Z667" s="140" t="str">
        <f>IF($N667="Complete",VLOOKUP($B667,'2C.Report TOS PostCall'!$B$2:$U$842,11,FALSE)," ")</f>
        <v xml:space="preserve"> </v>
      </c>
      <c r="AA667" s="140" t="str">
        <f>IF($N667="Complete",VLOOKUP($B667,'2C.Report TOS PostCall'!$B$2:$U$842,12,FALSE)," ")</f>
        <v xml:space="preserve"> </v>
      </c>
      <c r="AB667" s="140" t="str">
        <f>IF($N667="Complete",VLOOKUP($B667,'2C.Report TOS PostCall'!$B$2:$U$842,13,FALSE)," ")</f>
        <v xml:space="preserve"> </v>
      </c>
      <c r="AC667" s="140" t="str">
        <f>IF($N667="Complete",VLOOKUP($B667,'2C.Report TOS PostCall'!$B$2:$U$842,14,FALSE)," ")</f>
        <v xml:space="preserve"> </v>
      </c>
      <c r="AD667" s="140" t="str">
        <f>IF($N667="Complete",VLOOKUP($B667,'2C.Report TOS PostCall'!$B$2:$U$842,16,FALSE)," ")</f>
        <v xml:space="preserve"> </v>
      </c>
      <c r="AE667" s="140" t="str">
        <f>IF($N667="Complete",VLOOKUP($B667,'2C.Report TOS PostCall'!$B$2:$U$842,15,FALSE)," ")</f>
        <v xml:space="preserve"> </v>
      </c>
      <c r="AF667" s="140" t="str">
        <f>IF($N667="Complete",VLOOKUP($B667,'2C.Report TOS PostCall'!$B$2:$U$842,17,FALSE)," ")</f>
        <v xml:space="preserve"> </v>
      </c>
    </row>
    <row r="668" spans="1:32">
      <c r="A668" s="18">
        <v>657</v>
      </c>
      <c r="B668" s="19"/>
      <c r="C668" s="19"/>
      <c r="D668" s="19"/>
      <c r="E668" s="22"/>
      <c r="F668" s="20"/>
      <c r="G668" s="20"/>
      <c r="H668" s="22"/>
      <c r="I668" s="20"/>
      <c r="J668" s="32"/>
      <c r="K668" s="32"/>
      <c r="L668" s="32"/>
      <c r="M668" s="22"/>
      <c r="N668" s="62"/>
      <c r="O668" s="140" t="str">
        <f>IF($N668="Complete",IF(NOT(ISBLANK(J668)),VLOOKUP(J668,'2D.Report SMS TYN'!$D$5:$J$1005,7,FALSE),""),"")</f>
        <v/>
      </c>
      <c r="P668" s="140" t="str">
        <f>IF($N668="Complete",IF(NOT(ISBLANK(K668)),VLOOKUP(K668,'2D.Report SMS TYN'!$D$5:$J$1005,7,FALSE),""),"")</f>
        <v/>
      </c>
      <c r="Q668" s="140" t="str">
        <f>IF($N668="Complete",IF(NOT(ISBLANK(L668)),VLOOKUP(L668,'2D.Report SMS TYN'!$D$5:$J$1005,7,FALSE),""),"")</f>
        <v/>
      </c>
      <c r="R668" s="140" t="str">
        <f>IF(N668="Complete",IF(COUNTIF($J$12:$J668,$J668)+COUNTIF($K$12:$K668,$J668)+COUNTIF($L$12:$L668,$J668)&gt;1,"Data Duplicate",""),"")</f>
        <v/>
      </c>
      <c r="S668" s="140" t="str">
        <f>IF($N668="Complete",VLOOKUP($B668,'2C.Report TOS PostCall'!$B$2:$U$842,2,FALSE)," ")</f>
        <v xml:space="preserve"> </v>
      </c>
      <c r="T668" s="140" t="str">
        <f>IF($N668="Complete",VLOOKUP($B668,'2C.Report TOS PostCall'!$B$2:$U$842,4,FALSE)," ")</f>
        <v xml:space="preserve"> </v>
      </c>
      <c r="U668" s="140" t="str">
        <f>IF($N668="Complete",VLOOKUP($B668,'2C.Report TOS PostCall'!$B$2:$U$842,7,FALSE)," ")</f>
        <v xml:space="preserve"> </v>
      </c>
      <c r="V668" s="140" t="str">
        <f>IF($N668="Complete",VLOOKUP($B668,'2C.Report TOS PostCall'!$B$2:$U$842,5,FALSE)," ")</f>
        <v xml:space="preserve"> </v>
      </c>
      <c r="W668" s="140" t="str">
        <f>IF($N668="Complete",VLOOKUP($B668,'2C.Report TOS PostCall'!$B$2:$U$842,6,FALSE)," ")</f>
        <v xml:space="preserve"> </v>
      </c>
      <c r="X668" s="140" t="str">
        <f>IF($N668="Complete",VLOOKUP($B668,'2C.Report TOS PostCall'!$B$2:$U$842,8,FALSE)," ")</f>
        <v xml:space="preserve"> </v>
      </c>
      <c r="Y668" s="140" t="str">
        <f>IF($N668="Complete",VLOOKUP($B668,'2C.Report TOS PostCall'!$B$2:$U$842,9,FALSE)," ")</f>
        <v xml:space="preserve"> </v>
      </c>
      <c r="Z668" s="140" t="str">
        <f>IF($N668="Complete",VLOOKUP($B668,'2C.Report TOS PostCall'!$B$2:$U$842,11,FALSE)," ")</f>
        <v xml:space="preserve"> </v>
      </c>
      <c r="AA668" s="140" t="str">
        <f>IF($N668="Complete",VLOOKUP($B668,'2C.Report TOS PostCall'!$B$2:$U$842,12,FALSE)," ")</f>
        <v xml:space="preserve"> </v>
      </c>
      <c r="AB668" s="140" t="str">
        <f>IF($N668="Complete",VLOOKUP($B668,'2C.Report TOS PostCall'!$B$2:$U$842,13,FALSE)," ")</f>
        <v xml:space="preserve"> </v>
      </c>
      <c r="AC668" s="140" t="str">
        <f>IF($N668="Complete",VLOOKUP($B668,'2C.Report TOS PostCall'!$B$2:$U$842,14,FALSE)," ")</f>
        <v xml:space="preserve"> </v>
      </c>
      <c r="AD668" s="140" t="str">
        <f>IF($N668="Complete",VLOOKUP($B668,'2C.Report TOS PostCall'!$B$2:$U$842,16,FALSE)," ")</f>
        <v xml:space="preserve"> </v>
      </c>
      <c r="AE668" s="140" t="str">
        <f>IF($N668="Complete",VLOOKUP($B668,'2C.Report TOS PostCall'!$B$2:$U$842,15,FALSE)," ")</f>
        <v xml:space="preserve"> </v>
      </c>
      <c r="AF668" s="140" t="str">
        <f>IF($N668="Complete",VLOOKUP($B668,'2C.Report TOS PostCall'!$B$2:$U$842,17,FALSE)," ")</f>
        <v xml:space="preserve"> </v>
      </c>
    </row>
    <row r="669" spans="1:32">
      <c r="A669" s="18">
        <v>658</v>
      </c>
      <c r="B669" s="19"/>
      <c r="C669" s="19"/>
      <c r="D669" s="19"/>
      <c r="E669" s="22"/>
      <c r="F669" s="20"/>
      <c r="G669" s="20"/>
      <c r="H669" s="22"/>
      <c r="I669" s="20"/>
      <c r="J669" s="32"/>
      <c r="K669" s="32"/>
      <c r="L669" s="32"/>
      <c r="M669" s="22"/>
      <c r="N669" s="62"/>
      <c r="O669" s="140" t="str">
        <f>IF($N669="Complete",IF(NOT(ISBLANK(J669)),VLOOKUP(J669,'2D.Report SMS TYN'!$D$5:$J$1005,7,FALSE),""),"")</f>
        <v/>
      </c>
      <c r="P669" s="140" t="str">
        <f>IF($N669="Complete",IF(NOT(ISBLANK(K669)),VLOOKUP(K669,'2D.Report SMS TYN'!$D$5:$J$1005,7,FALSE),""),"")</f>
        <v/>
      </c>
      <c r="Q669" s="140" t="str">
        <f>IF($N669="Complete",IF(NOT(ISBLANK(L669)),VLOOKUP(L669,'2D.Report SMS TYN'!$D$5:$J$1005,7,FALSE),""),"")</f>
        <v/>
      </c>
      <c r="R669" s="140" t="str">
        <f>IF(N669="Complete",IF(COUNTIF($J$12:$J669,$J669)+COUNTIF($K$12:$K669,$J669)+COUNTIF($L$12:$L669,$J669)&gt;1,"Data Duplicate",""),"")</f>
        <v/>
      </c>
      <c r="S669" s="140" t="str">
        <f>IF($N669="Complete",VLOOKUP($B669,'2C.Report TOS PostCall'!$B$2:$U$842,2,FALSE)," ")</f>
        <v xml:space="preserve"> </v>
      </c>
      <c r="T669" s="140" t="str">
        <f>IF($N669="Complete",VLOOKUP($B669,'2C.Report TOS PostCall'!$B$2:$U$842,4,FALSE)," ")</f>
        <v xml:space="preserve"> </v>
      </c>
      <c r="U669" s="140" t="str">
        <f>IF($N669="Complete",VLOOKUP($B669,'2C.Report TOS PostCall'!$B$2:$U$842,7,FALSE)," ")</f>
        <v xml:space="preserve"> </v>
      </c>
      <c r="V669" s="140" t="str">
        <f>IF($N669="Complete",VLOOKUP($B669,'2C.Report TOS PostCall'!$B$2:$U$842,5,FALSE)," ")</f>
        <v xml:space="preserve"> </v>
      </c>
      <c r="W669" s="140" t="str">
        <f>IF($N669="Complete",VLOOKUP($B669,'2C.Report TOS PostCall'!$B$2:$U$842,6,FALSE)," ")</f>
        <v xml:space="preserve"> </v>
      </c>
      <c r="X669" s="140" t="str">
        <f>IF($N669="Complete",VLOOKUP($B669,'2C.Report TOS PostCall'!$B$2:$U$842,8,FALSE)," ")</f>
        <v xml:space="preserve"> </v>
      </c>
      <c r="Y669" s="140" t="str">
        <f>IF($N669="Complete",VLOOKUP($B669,'2C.Report TOS PostCall'!$B$2:$U$842,9,FALSE)," ")</f>
        <v xml:space="preserve"> </v>
      </c>
      <c r="Z669" s="140" t="str">
        <f>IF($N669="Complete",VLOOKUP($B669,'2C.Report TOS PostCall'!$B$2:$U$842,11,FALSE)," ")</f>
        <v xml:space="preserve"> </v>
      </c>
      <c r="AA669" s="140" t="str">
        <f>IF($N669="Complete",VLOOKUP($B669,'2C.Report TOS PostCall'!$B$2:$U$842,12,FALSE)," ")</f>
        <v xml:space="preserve"> </v>
      </c>
      <c r="AB669" s="140" t="str">
        <f>IF($N669="Complete",VLOOKUP($B669,'2C.Report TOS PostCall'!$B$2:$U$842,13,FALSE)," ")</f>
        <v xml:space="preserve"> </v>
      </c>
      <c r="AC669" s="140" t="str">
        <f>IF($N669="Complete",VLOOKUP($B669,'2C.Report TOS PostCall'!$B$2:$U$842,14,FALSE)," ")</f>
        <v xml:space="preserve"> </v>
      </c>
      <c r="AD669" s="140" t="str">
        <f>IF($N669="Complete",VLOOKUP($B669,'2C.Report TOS PostCall'!$B$2:$U$842,16,FALSE)," ")</f>
        <v xml:space="preserve"> </v>
      </c>
      <c r="AE669" s="140" t="str">
        <f>IF($N669="Complete",VLOOKUP($B669,'2C.Report TOS PostCall'!$B$2:$U$842,15,FALSE)," ")</f>
        <v xml:space="preserve"> </v>
      </c>
      <c r="AF669" s="140" t="str">
        <f>IF($N669="Complete",VLOOKUP($B669,'2C.Report TOS PostCall'!$B$2:$U$842,17,FALSE)," ")</f>
        <v xml:space="preserve"> </v>
      </c>
    </row>
    <row r="670" spans="1:32">
      <c r="A670" s="18">
        <v>659</v>
      </c>
      <c r="B670" s="19"/>
      <c r="C670" s="19"/>
      <c r="D670" s="19"/>
      <c r="E670" s="22"/>
      <c r="F670" s="20"/>
      <c r="G670" s="20"/>
      <c r="H670" s="22"/>
      <c r="I670" s="20"/>
      <c r="J670" s="32"/>
      <c r="K670" s="32"/>
      <c r="L670" s="32"/>
      <c r="M670" s="22"/>
      <c r="N670" s="62"/>
      <c r="O670" s="140" t="str">
        <f>IF($N670="Complete",IF(NOT(ISBLANK(J670)),VLOOKUP(J670,'2D.Report SMS TYN'!$D$5:$J$1005,7,FALSE),""),"")</f>
        <v/>
      </c>
      <c r="P670" s="140" t="str">
        <f>IF($N670="Complete",IF(NOT(ISBLANK(K670)),VLOOKUP(K670,'2D.Report SMS TYN'!$D$5:$J$1005,7,FALSE),""),"")</f>
        <v/>
      </c>
      <c r="Q670" s="140" t="str">
        <f>IF($N670="Complete",IF(NOT(ISBLANK(L670)),VLOOKUP(L670,'2D.Report SMS TYN'!$D$5:$J$1005,7,FALSE),""),"")</f>
        <v/>
      </c>
      <c r="R670" s="140" t="str">
        <f>IF(N670="Complete",IF(COUNTIF($J$12:$J670,$J670)+COUNTIF($K$12:$K670,$J670)+COUNTIF($L$12:$L670,$J670)&gt;1,"Data Duplicate",""),"")</f>
        <v/>
      </c>
      <c r="S670" s="140" t="str">
        <f>IF($N670="Complete",VLOOKUP($B670,'2C.Report TOS PostCall'!$B$2:$U$842,2,FALSE)," ")</f>
        <v xml:space="preserve"> </v>
      </c>
      <c r="T670" s="140" t="str">
        <f>IF($N670="Complete",VLOOKUP($B670,'2C.Report TOS PostCall'!$B$2:$U$842,4,FALSE)," ")</f>
        <v xml:space="preserve"> </v>
      </c>
      <c r="U670" s="140" t="str">
        <f>IF($N670="Complete",VLOOKUP($B670,'2C.Report TOS PostCall'!$B$2:$U$842,7,FALSE)," ")</f>
        <v xml:space="preserve"> </v>
      </c>
      <c r="V670" s="140" t="str">
        <f>IF($N670="Complete",VLOOKUP($B670,'2C.Report TOS PostCall'!$B$2:$U$842,5,FALSE)," ")</f>
        <v xml:space="preserve"> </v>
      </c>
      <c r="W670" s="140" t="str">
        <f>IF($N670="Complete",VLOOKUP($B670,'2C.Report TOS PostCall'!$B$2:$U$842,6,FALSE)," ")</f>
        <v xml:space="preserve"> </v>
      </c>
      <c r="X670" s="140" t="str">
        <f>IF($N670="Complete",VLOOKUP($B670,'2C.Report TOS PostCall'!$B$2:$U$842,8,FALSE)," ")</f>
        <v xml:space="preserve"> </v>
      </c>
      <c r="Y670" s="140" t="str">
        <f>IF($N670="Complete",VLOOKUP($B670,'2C.Report TOS PostCall'!$B$2:$U$842,9,FALSE)," ")</f>
        <v xml:space="preserve"> </v>
      </c>
      <c r="Z670" s="140" t="str">
        <f>IF($N670="Complete",VLOOKUP($B670,'2C.Report TOS PostCall'!$B$2:$U$842,11,FALSE)," ")</f>
        <v xml:space="preserve"> </v>
      </c>
      <c r="AA670" s="140" t="str">
        <f>IF($N670="Complete",VLOOKUP($B670,'2C.Report TOS PostCall'!$B$2:$U$842,12,FALSE)," ")</f>
        <v xml:space="preserve"> </v>
      </c>
      <c r="AB670" s="140" t="str">
        <f>IF($N670="Complete",VLOOKUP($B670,'2C.Report TOS PostCall'!$B$2:$U$842,13,FALSE)," ")</f>
        <v xml:space="preserve"> </v>
      </c>
      <c r="AC670" s="140" t="str">
        <f>IF($N670="Complete",VLOOKUP($B670,'2C.Report TOS PostCall'!$B$2:$U$842,14,FALSE)," ")</f>
        <v xml:space="preserve"> </v>
      </c>
      <c r="AD670" s="140" t="str">
        <f>IF($N670="Complete",VLOOKUP($B670,'2C.Report TOS PostCall'!$B$2:$U$842,16,FALSE)," ")</f>
        <v xml:space="preserve"> </v>
      </c>
      <c r="AE670" s="140" t="str">
        <f>IF($N670="Complete",VLOOKUP($B670,'2C.Report TOS PostCall'!$B$2:$U$842,15,FALSE)," ")</f>
        <v xml:space="preserve"> </v>
      </c>
      <c r="AF670" s="140" t="str">
        <f>IF($N670="Complete",VLOOKUP($B670,'2C.Report TOS PostCall'!$B$2:$U$842,17,FALSE)," ")</f>
        <v xml:space="preserve"> </v>
      </c>
    </row>
    <row r="671" spans="1:32">
      <c r="A671" s="18">
        <v>660</v>
      </c>
      <c r="B671" s="19"/>
      <c r="C671" s="19"/>
      <c r="D671" s="19"/>
      <c r="E671" s="22"/>
      <c r="F671" s="20"/>
      <c r="G671" s="20"/>
      <c r="H671" s="22"/>
      <c r="I671" s="20"/>
      <c r="J671" s="32"/>
      <c r="K671" s="32"/>
      <c r="L671" s="32"/>
      <c r="M671" s="22"/>
      <c r="N671" s="62"/>
      <c r="O671" s="140" t="str">
        <f>IF($N671="Complete",IF(NOT(ISBLANK(J671)),VLOOKUP(J671,'2D.Report SMS TYN'!$D$5:$J$1005,7,FALSE),""),"")</f>
        <v/>
      </c>
      <c r="P671" s="140" t="str">
        <f>IF($N671="Complete",IF(NOT(ISBLANK(K671)),VLOOKUP(K671,'2D.Report SMS TYN'!$D$5:$J$1005,7,FALSE),""),"")</f>
        <v/>
      </c>
      <c r="Q671" s="140" t="str">
        <f>IF($N671="Complete",IF(NOT(ISBLANK(L671)),VLOOKUP(L671,'2D.Report SMS TYN'!$D$5:$J$1005,7,FALSE),""),"")</f>
        <v/>
      </c>
      <c r="R671" s="140" t="str">
        <f>IF(N671="Complete",IF(COUNTIF($J$12:$J671,$J671)+COUNTIF($K$12:$K671,$J671)+COUNTIF($L$12:$L671,$J671)&gt;1,"Data Duplicate",""),"")</f>
        <v/>
      </c>
      <c r="S671" s="140" t="str">
        <f>IF($N671="Complete",VLOOKUP($B671,'2C.Report TOS PostCall'!$B$2:$U$842,2,FALSE)," ")</f>
        <v xml:space="preserve"> </v>
      </c>
      <c r="T671" s="140" t="str">
        <f>IF($N671="Complete",VLOOKUP($B671,'2C.Report TOS PostCall'!$B$2:$U$842,4,FALSE)," ")</f>
        <v xml:space="preserve"> </v>
      </c>
      <c r="U671" s="140" t="str">
        <f>IF($N671="Complete",VLOOKUP($B671,'2C.Report TOS PostCall'!$B$2:$U$842,7,FALSE)," ")</f>
        <v xml:space="preserve"> </v>
      </c>
      <c r="V671" s="140" t="str">
        <f>IF($N671="Complete",VLOOKUP($B671,'2C.Report TOS PostCall'!$B$2:$U$842,5,FALSE)," ")</f>
        <v xml:space="preserve"> </v>
      </c>
      <c r="W671" s="140" t="str">
        <f>IF($N671="Complete",VLOOKUP($B671,'2C.Report TOS PostCall'!$B$2:$U$842,6,FALSE)," ")</f>
        <v xml:space="preserve"> </v>
      </c>
      <c r="X671" s="140" t="str">
        <f>IF($N671="Complete",VLOOKUP($B671,'2C.Report TOS PostCall'!$B$2:$U$842,8,FALSE)," ")</f>
        <v xml:space="preserve"> </v>
      </c>
      <c r="Y671" s="140" t="str">
        <f>IF($N671="Complete",VLOOKUP($B671,'2C.Report TOS PostCall'!$B$2:$U$842,9,FALSE)," ")</f>
        <v xml:space="preserve"> </v>
      </c>
      <c r="Z671" s="140" t="str">
        <f>IF($N671="Complete",VLOOKUP($B671,'2C.Report TOS PostCall'!$B$2:$U$842,11,FALSE)," ")</f>
        <v xml:space="preserve"> </v>
      </c>
      <c r="AA671" s="140" t="str">
        <f>IF($N671="Complete",VLOOKUP($B671,'2C.Report TOS PostCall'!$B$2:$U$842,12,FALSE)," ")</f>
        <v xml:space="preserve"> </v>
      </c>
      <c r="AB671" s="140" t="str">
        <f>IF($N671="Complete",VLOOKUP($B671,'2C.Report TOS PostCall'!$B$2:$U$842,13,FALSE)," ")</f>
        <v xml:space="preserve"> </v>
      </c>
      <c r="AC671" s="140" t="str">
        <f>IF($N671="Complete",VLOOKUP($B671,'2C.Report TOS PostCall'!$B$2:$U$842,14,FALSE)," ")</f>
        <v xml:space="preserve"> </v>
      </c>
      <c r="AD671" s="140" t="str">
        <f>IF($N671="Complete",VLOOKUP($B671,'2C.Report TOS PostCall'!$B$2:$U$842,16,FALSE)," ")</f>
        <v xml:space="preserve"> </v>
      </c>
      <c r="AE671" s="140" t="str">
        <f>IF($N671="Complete",VLOOKUP($B671,'2C.Report TOS PostCall'!$B$2:$U$842,15,FALSE)," ")</f>
        <v xml:space="preserve"> </v>
      </c>
      <c r="AF671" s="140" t="str">
        <f>IF($N671="Complete",VLOOKUP($B671,'2C.Report TOS PostCall'!$B$2:$U$842,17,FALSE)," ")</f>
        <v xml:space="preserve"> </v>
      </c>
    </row>
    <row r="672" spans="1:32">
      <c r="A672" s="18">
        <v>661</v>
      </c>
      <c r="B672" s="19"/>
      <c r="C672" s="19"/>
      <c r="D672" s="19"/>
      <c r="E672" s="22"/>
      <c r="F672" s="20"/>
      <c r="G672" s="20"/>
      <c r="H672" s="22"/>
      <c r="I672" s="20"/>
      <c r="J672" s="32"/>
      <c r="K672" s="32"/>
      <c r="L672" s="32"/>
      <c r="M672" s="22"/>
      <c r="N672" s="62"/>
      <c r="O672" s="140" t="str">
        <f>IF($N672="Complete",IF(NOT(ISBLANK(J672)),VLOOKUP(J672,'2D.Report SMS TYN'!$D$5:$J$1005,7,FALSE),""),"")</f>
        <v/>
      </c>
      <c r="P672" s="140" t="str">
        <f>IF($N672="Complete",IF(NOT(ISBLANK(K672)),VLOOKUP(K672,'2D.Report SMS TYN'!$D$5:$J$1005,7,FALSE),""),"")</f>
        <v/>
      </c>
      <c r="Q672" s="140" t="str">
        <f>IF($N672="Complete",IF(NOT(ISBLANK(L672)),VLOOKUP(L672,'2D.Report SMS TYN'!$D$5:$J$1005,7,FALSE),""),"")</f>
        <v/>
      </c>
      <c r="R672" s="140" t="str">
        <f>IF(N672="Complete",IF(COUNTIF($J$12:$J672,$J672)+COUNTIF($K$12:$K672,$J672)+COUNTIF($L$12:$L672,$J672)&gt;1,"Data Duplicate",""),"")</f>
        <v/>
      </c>
      <c r="S672" s="140" t="str">
        <f>IF($N672="Complete",VLOOKUP($B672,'2C.Report TOS PostCall'!$B$2:$U$842,2,FALSE)," ")</f>
        <v xml:space="preserve"> </v>
      </c>
      <c r="T672" s="140" t="str">
        <f>IF($N672="Complete",VLOOKUP($B672,'2C.Report TOS PostCall'!$B$2:$U$842,4,FALSE)," ")</f>
        <v xml:space="preserve"> </v>
      </c>
      <c r="U672" s="140" t="str">
        <f>IF($N672="Complete",VLOOKUP($B672,'2C.Report TOS PostCall'!$B$2:$U$842,7,FALSE)," ")</f>
        <v xml:space="preserve"> </v>
      </c>
      <c r="V672" s="140" t="str">
        <f>IF($N672="Complete",VLOOKUP($B672,'2C.Report TOS PostCall'!$B$2:$U$842,5,FALSE)," ")</f>
        <v xml:space="preserve"> </v>
      </c>
      <c r="W672" s="140" t="str">
        <f>IF($N672="Complete",VLOOKUP($B672,'2C.Report TOS PostCall'!$B$2:$U$842,6,FALSE)," ")</f>
        <v xml:space="preserve"> </v>
      </c>
      <c r="X672" s="140" t="str">
        <f>IF($N672="Complete",VLOOKUP($B672,'2C.Report TOS PostCall'!$B$2:$U$842,8,FALSE)," ")</f>
        <v xml:space="preserve"> </v>
      </c>
      <c r="Y672" s="140" t="str">
        <f>IF($N672="Complete",VLOOKUP($B672,'2C.Report TOS PostCall'!$B$2:$U$842,9,FALSE)," ")</f>
        <v xml:space="preserve"> </v>
      </c>
      <c r="Z672" s="140" t="str">
        <f>IF($N672="Complete",VLOOKUP($B672,'2C.Report TOS PostCall'!$B$2:$U$842,11,FALSE)," ")</f>
        <v xml:space="preserve"> </v>
      </c>
      <c r="AA672" s="140" t="str">
        <f>IF($N672="Complete",VLOOKUP($B672,'2C.Report TOS PostCall'!$B$2:$U$842,12,FALSE)," ")</f>
        <v xml:space="preserve"> </v>
      </c>
      <c r="AB672" s="140" t="str">
        <f>IF($N672="Complete",VLOOKUP($B672,'2C.Report TOS PostCall'!$B$2:$U$842,13,FALSE)," ")</f>
        <v xml:space="preserve"> </v>
      </c>
      <c r="AC672" s="140" t="str">
        <f>IF($N672="Complete",VLOOKUP($B672,'2C.Report TOS PostCall'!$B$2:$U$842,14,FALSE)," ")</f>
        <v xml:space="preserve"> </v>
      </c>
      <c r="AD672" s="140" t="str">
        <f>IF($N672="Complete",VLOOKUP($B672,'2C.Report TOS PostCall'!$B$2:$U$842,16,FALSE)," ")</f>
        <v xml:space="preserve"> </v>
      </c>
      <c r="AE672" s="140" t="str">
        <f>IF($N672="Complete",VLOOKUP($B672,'2C.Report TOS PostCall'!$B$2:$U$842,15,FALSE)," ")</f>
        <v xml:space="preserve"> </v>
      </c>
      <c r="AF672" s="140" t="str">
        <f>IF($N672="Complete",VLOOKUP($B672,'2C.Report TOS PostCall'!$B$2:$U$842,17,FALSE)," ")</f>
        <v xml:space="preserve"> </v>
      </c>
    </row>
    <row r="673" spans="1:32">
      <c r="A673" s="18">
        <v>662</v>
      </c>
      <c r="B673" s="19"/>
      <c r="C673" s="19"/>
      <c r="D673" s="19"/>
      <c r="E673" s="22"/>
      <c r="F673" s="20"/>
      <c r="G673" s="20"/>
      <c r="H673" s="22"/>
      <c r="I673" s="20"/>
      <c r="J673" s="32"/>
      <c r="K673" s="32"/>
      <c r="L673" s="32"/>
      <c r="M673" s="22"/>
      <c r="N673" s="62"/>
      <c r="O673" s="140" t="str">
        <f>IF($N673="Complete",IF(NOT(ISBLANK(J673)),VLOOKUP(J673,'2D.Report SMS TYN'!$D$5:$J$1005,7,FALSE),""),"")</f>
        <v/>
      </c>
      <c r="P673" s="140" t="str">
        <f>IF($N673="Complete",IF(NOT(ISBLANK(K673)),VLOOKUP(K673,'2D.Report SMS TYN'!$D$5:$J$1005,7,FALSE),""),"")</f>
        <v/>
      </c>
      <c r="Q673" s="140" t="str">
        <f>IF($N673="Complete",IF(NOT(ISBLANK(L673)),VLOOKUP(L673,'2D.Report SMS TYN'!$D$5:$J$1005,7,FALSE),""),"")</f>
        <v/>
      </c>
      <c r="R673" s="140" t="str">
        <f>IF(N673="Complete",IF(COUNTIF($J$12:$J673,$J673)+COUNTIF($K$12:$K673,$J673)+COUNTIF($L$12:$L673,$J673)&gt;1,"Data Duplicate",""),"")</f>
        <v/>
      </c>
      <c r="S673" s="140" t="str">
        <f>IF($N673="Complete",VLOOKUP($B673,'2C.Report TOS PostCall'!$B$2:$U$842,2,FALSE)," ")</f>
        <v xml:space="preserve"> </v>
      </c>
      <c r="T673" s="140" t="str">
        <f>IF($N673="Complete",VLOOKUP($B673,'2C.Report TOS PostCall'!$B$2:$U$842,4,FALSE)," ")</f>
        <v xml:space="preserve"> </v>
      </c>
      <c r="U673" s="140" t="str">
        <f>IF($N673="Complete",VLOOKUP($B673,'2C.Report TOS PostCall'!$B$2:$U$842,7,FALSE)," ")</f>
        <v xml:space="preserve"> </v>
      </c>
      <c r="V673" s="140" t="str">
        <f>IF($N673="Complete",VLOOKUP($B673,'2C.Report TOS PostCall'!$B$2:$U$842,5,FALSE)," ")</f>
        <v xml:space="preserve"> </v>
      </c>
      <c r="W673" s="140" t="str">
        <f>IF($N673="Complete",VLOOKUP($B673,'2C.Report TOS PostCall'!$B$2:$U$842,6,FALSE)," ")</f>
        <v xml:space="preserve"> </v>
      </c>
      <c r="X673" s="140" t="str">
        <f>IF($N673="Complete",VLOOKUP($B673,'2C.Report TOS PostCall'!$B$2:$U$842,8,FALSE)," ")</f>
        <v xml:space="preserve"> </v>
      </c>
      <c r="Y673" s="140" t="str">
        <f>IF($N673="Complete",VLOOKUP($B673,'2C.Report TOS PostCall'!$B$2:$U$842,9,FALSE)," ")</f>
        <v xml:space="preserve"> </v>
      </c>
      <c r="Z673" s="140" t="str">
        <f>IF($N673="Complete",VLOOKUP($B673,'2C.Report TOS PostCall'!$B$2:$U$842,11,FALSE)," ")</f>
        <v xml:space="preserve"> </v>
      </c>
      <c r="AA673" s="140" t="str">
        <f>IF($N673="Complete",VLOOKUP($B673,'2C.Report TOS PostCall'!$B$2:$U$842,12,FALSE)," ")</f>
        <v xml:space="preserve"> </v>
      </c>
      <c r="AB673" s="140" t="str">
        <f>IF($N673="Complete",VLOOKUP($B673,'2C.Report TOS PostCall'!$B$2:$U$842,13,FALSE)," ")</f>
        <v xml:space="preserve"> </v>
      </c>
      <c r="AC673" s="140" t="str">
        <f>IF($N673="Complete",VLOOKUP($B673,'2C.Report TOS PostCall'!$B$2:$U$842,14,FALSE)," ")</f>
        <v xml:space="preserve"> </v>
      </c>
      <c r="AD673" s="140" t="str">
        <f>IF($N673="Complete",VLOOKUP($B673,'2C.Report TOS PostCall'!$B$2:$U$842,16,FALSE)," ")</f>
        <v xml:space="preserve"> </v>
      </c>
      <c r="AE673" s="140" t="str">
        <f>IF($N673="Complete",VLOOKUP($B673,'2C.Report TOS PostCall'!$B$2:$U$842,15,FALSE)," ")</f>
        <v xml:space="preserve"> </v>
      </c>
      <c r="AF673" s="140" t="str">
        <f>IF($N673="Complete",VLOOKUP($B673,'2C.Report TOS PostCall'!$B$2:$U$842,17,FALSE)," ")</f>
        <v xml:space="preserve"> </v>
      </c>
    </row>
    <row r="674" spans="1:32">
      <c r="A674" s="18">
        <v>663</v>
      </c>
      <c r="B674" s="19"/>
      <c r="C674" s="19"/>
      <c r="D674" s="19"/>
      <c r="E674" s="22"/>
      <c r="F674" s="20"/>
      <c r="G674" s="20"/>
      <c r="H674" s="22"/>
      <c r="I674" s="20"/>
      <c r="J674" s="32"/>
      <c r="K674" s="32"/>
      <c r="L674" s="32"/>
      <c r="M674" s="22"/>
      <c r="N674" s="62"/>
      <c r="O674" s="140" t="str">
        <f>IF($N674="Complete",IF(NOT(ISBLANK(J674)),VLOOKUP(J674,'2D.Report SMS TYN'!$D$5:$J$1005,7,FALSE),""),"")</f>
        <v/>
      </c>
      <c r="P674" s="140" t="str">
        <f>IF($N674="Complete",IF(NOT(ISBLANK(K674)),VLOOKUP(K674,'2D.Report SMS TYN'!$D$5:$J$1005,7,FALSE),""),"")</f>
        <v/>
      </c>
      <c r="Q674" s="140" t="str">
        <f>IF($N674="Complete",IF(NOT(ISBLANK(L674)),VLOOKUP(L674,'2D.Report SMS TYN'!$D$5:$J$1005,7,FALSE),""),"")</f>
        <v/>
      </c>
      <c r="R674" s="140" t="str">
        <f>IF(N674="Complete",IF(COUNTIF($J$12:$J674,$J674)+COUNTIF($K$12:$K674,$J674)+COUNTIF($L$12:$L674,$J674)&gt;1,"Data Duplicate",""),"")</f>
        <v/>
      </c>
      <c r="S674" s="140" t="str">
        <f>IF($N674="Complete",VLOOKUP($B674,'2C.Report TOS PostCall'!$B$2:$U$842,2,FALSE)," ")</f>
        <v xml:space="preserve"> </v>
      </c>
      <c r="T674" s="140" t="str">
        <f>IF($N674="Complete",VLOOKUP($B674,'2C.Report TOS PostCall'!$B$2:$U$842,4,FALSE)," ")</f>
        <v xml:space="preserve"> </v>
      </c>
      <c r="U674" s="140" t="str">
        <f>IF($N674="Complete",VLOOKUP($B674,'2C.Report TOS PostCall'!$B$2:$U$842,7,FALSE)," ")</f>
        <v xml:space="preserve"> </v>
      </c>
      <c r="V674" s="140" t="str">
        <f>IF($N674="Complete",VLOOKUP($B674,'2C.Report TOS PostCall'!$B$2:$U$842,5,FALSE)," ")</f>
        <v xml:space="preserve"> </v>
      </c>
      <c r="W674" s="140" t="str">
        <f>IF($N674="Complete",VLOOKUP($B674,'2C.Report TOS PostCall'!$B$2:$U$842,6,FALSE)," ")</f>
        <v xml:space="preserve"> </v>
      </c>
      <c r="X674" s="140" t="str">
        <f>IF($N674="Complete",VLOOKUP($B674,'2C.Report TOS PostCall'!$B$2:$U$842,8,FALSE)," ")</f>
        <v xml:space="preserve"> </v>
      </c>
      <c r="Y674" s="140" t="str">
        <f>IF($N674="Complete",VLOOKUP($B674,'2C.Report TOS PostCall'!$B$2:$U$842,9,FALSE)," ")</f>
        <v xml:space="preserve"> </v>
      </c>
      <c r="Z674" s="140" t="str">
        <f>IF($N674="Complete",VLOOKUP($B674,'2C.Report TOS PostCall'!$B$2:$U$842,11,FALSE)," ")</f>
        <v xml:space="preserve"> </v>
      </c>
      <c r="AA674" s="140" t="str">
        <f>IF($N674="Complete",VLOOKUP($B674,'2C.Report TOS PostCall'!$B$2:$U$842,12,FALSE)," ")</f>
        <v xml:space="preserve"> </v>
      </c>
      <c r="AB674" s="140" t="str">
        <f>IF($N674="Complete",VLOOKUP($B674,'2C.Report TOS PostCall'!$B$2:$U$842,13,FALSE)," ")</f>
        <v xml:space="preserve"> </v>
      </c>
      <c r="AC674" s="140" t="str">
        <f>IF($N674="Complete",VLOOKUP($B674,'2C.Report TOS PostCall'!$B$2:$U$842,14,FALSE)," ")</f>
        <v xml:space="preserve"> </v>
      </c>
      <c r="AD674" s="140" t="str">
        <f>IF($N674="Complete",VLOOKUP($B674,'2C.Report TOS PostCall'!$B$2:$U$842,16,FALSE)," ")</f>
        <v xml:space="preserve"> </v>
      </c>
      <c r="AE674" s="140" t="str">
        <f>IF($N674="Complete",VLOOKUP($B674,'2C.Report TOS PostCall'!$B$2:$U$842,15,FALSE)," ")</f>
        <v xml:space="preserve"> </v>
      </c>
      <c r="AF674" s="140" t="str">
        <f>IF($N674="Complete",VLOOKUP($B674,'2C.Report TOS PostCall'!$B$2:$U$842,17,FALSE)," ")</f>
        <v xml:space="preserve"> </v>
      </c>
    </row>
    <row r="675" spans="1:32">
      <c r="A675" s="18">
        <v>664</v>
      </c>
      <c r="B675" s="19"/>
      <c r="C675" s="19"/>
      <c r="D675" s="19"/>
      <c r="E675" s="22"/>
      <c r="F675" s="20"/>
      <c r="G675" s="20"/>
      <c r="H675" s="22"/>
      <c r="I675" s="20"/>
      <c r="J675" s="32"/>
      <c r="K675" s="32"/>
      <c r="L675" s="32"/>
      <c r="M675" s="22"/>
      <c r="N675" s="62"/>
      <c r="O675" s="140" t="str">
        <f>IF($N675="Complete",IF(NOT(ISBLANK(J675)),VLOOKUP(J675,'2D.Report SMS TYN'!$D$5:$J$1005,7,FALSE),""),"")</f>
        <v/>
      </c>
      <c r="P675" s="140" t="str">
        <f>IF($N675="Complete",IF(NOT(ISBLANK(K675)),VLOOKUP(K675,'2D.Report SMS TYN'!$D$5:$J$1005,7,FALSE),""),"")</f>
        <v/>
      </c>
      <c r="Q675" s="140" t="str">
        <f>IF($N675="Complete",IF(NOT(ISBLANK(L675)),VLOOKUP(L675,'2D.Report SMS TYN'!$D$5:$J$1005,7,FALSE),""),"")</f>
        <v/>
      </c>
      <c r="R675" s="140" t="str">
        <f>IF(N675="Complete",IF(COUNTIF($J$12:$J675,$J675)+COUNTIF($K$12:$K675,$J675)+COUNTIF($L$12:$L675,$J675)&gt;1,"Data Duplicate",""),"")</f>
        <v/>
      </c>
      <c r="S675" s="140" t="str">
        <f>IF($N675="Complete",VLOOKUP($B675,'2C.Report TOS PostCall'!$B$2:$U$842,2,FALSE)," ")</f>
        <v xml:space="preserve"> </v>
      </c>
      <c r="T675" s="140" t="str">
        <f>IF($N675="Complete",VLOOKUP($B675,'2C.Report TOS PostCall'!$B$2:$U$842,4,FALSE)," ")</f>
        <v xml:space="preserve"> </v>
      </c>
      <c r="U675" s="140" t="str">
        <f>IF($N675="Complete",VLOOKUP($B675,'2C.Report TOS PostCall'!$B$2:$U$842,7,FALSE)," ")</f>
        <v xml:space="preserve"> </v>
      </c>
      <c r="V675" s="140" t="str">
        <f>IF($N675="Complete",VLOOKUP($B675,'2C.Report TOS PostCall'!$B$2:$U$842,5,FALSE)," ")</f>
        <v xml:space="preserve"> </v>
      </c>
      <c r="W675" s="140" t="str">
        <f>IF($N675="Complete",VLOOKUP($B675,'2C.Report TOS PostCall'!$B$2:$U$842,6,FALSE)," ")</f>
        <v xml:space="preserve"> </v>
      </c>
      <c r="X675" s="140" t="str">
        <f>IF($N675="Complete",VLOOKUP($B675,'2C.Report TOS PostCall'!$B$2:$U$842,8,FALSE)," ")</f>
        <v xml:space="preserve"> </v>
      </c>
      <c r="Y675" s="140" t="str">
        <f>IF($N675="Complete",VLOOKUP($B675,'2C.Report TOS PostCall'!$B$2:$U$842,9,FALSE)," ")</f>
        <v xml:space="preserve"> </v>
      </c>
      <c r="Z675" s="140" t="str">
        <f>IF($N675="Complete",VLOOKUP($B675,'2C.Report TOS PostCall'!$B$2:$U$842,11,FALSE)," ")</f>
        <v xml:space="preserve"> </v>
      </c>
      <c r="AA675" s="140" t="str">
        <f>IF($N675="Complete",VLOOKUP($B675,'2C.Report TOS PostCall'!$B$2:$U$842,12,FALSE)," ")</f>
        <v xml:space="preserve"> </v>
      </c>
      <c r="AB675" s="140" t="str">
        <f>IF($N675="Complete",VLOOKUP($B675,'2C.Report TOS PostCall'!$B$2:$U$842,13,FALSE)," ")</f>
        <v xml:space="preserve"> </v>
      </c>
      <c r="AC675" s="140" t="str">
        <f>IF($N675="Complete",VLOOKUP($B675,'2C.Report TOS PostCall'!$B$2:$U$842,14,FALSE)," ")</f>
        <v xml:space="preserve"> </v>
      </c>
      <c r="AD675" s="140" t="str">
        <f>IF($N675="Complete",VLOOKUP($B675,'2C.Report TOS PostCall'!$B$2:$U$842,16,FALSE)," ")</f>
        <v xml:space="preserve"> </v>
      </c>
      <c r="AE675" s="140" t="str">
        <f>IF($N675="Complete",VLOOKUP($B675,'2C.Report TOS PostCall'!$B$2:$U$842,15,FALSE)," ")</f>
        <v xml:space="preserve"> </v>
      </c>
      <c r="AF675" s="140" t="str">
        <f>IF($N675="Complete",VLOOKUP($B675,'2C.Report TOS PostCall'!$B$2:$U$842,17,FALSE)," ")</f>
        <v xml:space="preserve"> </v>
      </c>
    </row>
    <row r="676" spans="1:32">
      <c r="A676" s="18">
        <v>665</v>
      </c>
      <c r="B676" s="19"/>
      <c r="C676" s="19"/>
      <c r="D676" s="19"/>
      <c r="E676" s="22"/>
      <c r="F676" s="20"/>
      <c r="G676" s="20"/>
      <c r="H676" s="22"/>
      <c r="I676" s="20"/>
      <c r="J676" s="32"/>
      <c r="K676" s="32"/>
      <c r="L676" s="32"/>
      <c r="M676" s="22"/>
      <c r="N676" s="62"/>
      <c r="O676" s="140" t="str">
        <f>IF($N676="Complete",IF(NOT(ISBLANK(J676)),VLOOKUP(J676,'2D.Report SMS TYN'!$D$5:$J$1005,7,FALSE),""),"")</f>
        <v/>
      </c>
      <c r="P676" s="140" t="str">
        <f>IF($N676="Complete",IF(NOT(ISBLANK(K676)),VLOOKUP(K676,'2D.Report SMS TYN'!$D$5:$J$1005,7,FALSE),""),"")</f>
        <v/>
      </c>
      <c r="Q676" s="140" t="str">
        <f>IF($N676="Complete",IF(NOT(ISBLANK(L676)),VLOOKUP(L676,'2D.Report SMS TYN'!$D$5:$J$1005,7,FALSE),""),"")</f>
        <v/>
      </c>
      <c r="R676" s="140" t="str">
        <f>IF(N676="Complete",IF(COUNTIF($J$12:$J676,$J676)+COUNTIF($K$12:$K676,$J676)+COUNTIF($L$12:$L676,$J676)&gt;1,"Data Duplicate",""),"")</f>
        <v/>
      </c>
      <c r="S676" s="140" t="str">
        <f>IF($N676="Complete",VLOOKUP($B676,'2C.Report TOS PostCall'!$B$2:$U$842,2,FALSE)," ")</f>
        <v xml:space="preserve"> </v>
      </c>
      <c r="T676" s="140" t="str">
        <f>IF($N676="Complete",VLOOKUP($B676,'2C.Report TOS PostCall'!$B$2:$U$842,4,FALSE)," ")</f>
        <v xml:space="preserve"> </v>
      </c>
      <c r="U676" s="140" t="str">
        <f>IF($N676="Complete",VLOOKUP($B676,'2C.Report TOS PostCall'!$B$2:$U$842,7,FALSE)," ")</f>
        <v xml:space="preserve"> </v>
      </c>
      <c r="V676" s="140" t="str">
        <f>IF($N676="Complete",VLOOKUP($B676,'2C.Report TOS PostCall'!$B$2:$U$842,5,FALSE)," ")</f>
        <v xml:space="preserve"> </v>
      </c>
      <c r="W676" s="140" t="str">
        <f>IF($N676="Complete",VLOOKUP($B676,'2C.Report TOS PostCall'!$B$2:$U$842,6,FALSE)," ")</f>
        <v xml:space="preserve"> </v>
      </c>
      <c r="X676" s="140" t="str">
        <f>IF($N676="Complete",VLOOKUP($B676,'2C.Report TOS PostCall'!$B$2:$U$842,8,FALSE)," ")</f>
        <v xml:space="preserve"> </v>
      </c>
      <c r="Y676" s="140" t="str">
        <f>IF($N676="Complete",VLOOKUP($B676,'2C.Report TOS PostCall'!$B$2:$U$842,9,FALSE)," ")</f>
        <v xml:space="preserve"> </v>
      </c>
      <c r="Z676" s="140" t="str">
        <f>IF($N676="Complete",VLOOKUP($B676,'2C.Report TOS PostCall'!$B$2:$U$842,11,FALSE)," ")</f>
        <v xml:space="preserve"> </v>
      </c>
      <c r="AA676" s="140" t="str">
        <f>IF($N676="Complete",VLOOKUP($B676,'2C.Report TOS PostCall'!$B$2:$U$842,12,FALSE)," ")</f>
        <v xml:space="preserve"> </v>
      </c>
      <c r="AB676" s="140" t="str">
        <f>IF($N676="Complete",VLOOKUP($B676,'2C.Report TOS PostCall'!$B$2:$U$842,13,FALSE)," ")</f>
        <v xml:space="preserve"> </v>
      </c>
      <c r="AC676" s="140" t="str">
        <f>IF($N676="Complete",VLOOKUP($B676,'2C.Report TOS PostCall'!$B$2:$U$842,14,FALSE)," ")</f>
        <v xml:space="preserve"> </v>
      </c>
      <c r="AD676" s="140" t="str">
        <f>IF($N676="Complete",VLOOKUP($B676,'2C.Report TOS PostCall'!$B$2:$U$842,16,FALSE)," ")</f>
        <v xml:space="preserve"> </v>
      </c>
      <c r="AE676" s="140" t="str">
        <f>IF($N676="Complete",VLOOKUP($B676,'2C.Report TOS PostCall'!$B$2:$U$842,15,FALSE)," ")</f>
        <v xml:space="preserve"> </v>
      </c>
      <c r="AF676" s="140" t="str">
        <f>IF($N676="Complete",VLOOKUP($B676,'2C.Report TOS PostCall'!$B$2:$U$842,17,FALSE)," ")</f>
        <v xml:space="preserve"> </v>
      </c>
    </row>
    <row r="677" spans="1:32">
      <c r="A677" s="18">
        <v>666</v>
      </c>
      <c r="B677" s="19"/>
      <c r="C677" s="19"/>
      <c r="D677" s="19"/>
      <c r="E677" s="22"/>
      <c r="F677" s="20"/>
      <c r="G677" s="20"/>
      <c r="H677" s="22"/>
      <c r="I677" s="20"/>
      <c r="J677" s="32"/>
      <c r="K677" s="32"/>
      <c r="L677" s="32"/>
      <c r="M677" s="22"/>
      <c r="N677" s="62"/>
      <c r="O677" s="140" t="str">
        <f>IF($N677="Complete",IF(NOT(ISBLANK(J677)),VLOOKUP(J677,'2D.Report SMS TYN'!$D$5:$J$1005,7,FALSE),""),"")</f>
        <v/>
      </c>
      <c r="P677" s="140" t="str">
        <f>IF($N677="Complete",IF(NOT(ISBLANK(K677)),VLOOKUP(K677,'2D.Report SMS TYN'!$D$5:$J$1005,7,FALSE),""),"")</f>
        <v/>
      </c>
      <c r="Q677" s="140" t="str">
        <f>IF($N677="Complete",IF(NOT(ISBLANK(L677)),VLOOKUP(L677,'2D.Report SMS TYN'!$D$5:$J$1005,7,FALSE),""),"")</f>
        <v/>
      </c>
      <c r="R677" s="140" t="str">
        <f>IF(N677="Complete",IF(COUNTIF($J$12:$J677,$J677)+COUNTIF($K$12:$K677,$J677)+COUNTIF($L$12:$L677,$J677)&gt;1,"Data Duplicate",""),"")</f>
        <v/>
      </c>
      <c r="S677" s="140" t="str">
        <f>IF($N677="Complete",VLOOKUP($B677,'2C.Report TOS PostCall'!$B$2:$U$842,2,FALSE)," ")</f>
        <v xml:space="preserve"> </v>
      </c>
      <c r="T677" s="140" t="str">
        <f>IF($N677="Complete",VLOOKUP($B677,'2C.Report TOS PostCall'!$B$2:$U$842,4,FALSE)," ")</f>
        <v xml:space="preserve"> </v>
      </c>
      <c r="U677" s="140" t="str">
        <f>IF($N677="Complete",VLOOKUP($B677,'2C.Report TOS PostCall'!$B$2:$U$842,7,FALSE)," ")</f>
        <v xml:space="preserve"> </v>
      </c>
      <c r="V677" s="140" t="str">
        <f>IF($N677="Complete",VLOOKUP($B677,'2C.Report TOS PostCall'!$B$2:$U$842,5,FALSE)," ")</f>
        <v xml:space="preserve"> </v>
      </c>
      <c r="W677" s="140" t="str">
        <f>IF($N677="Complete",VLOOKUP($B677,'2C.Report TOS PostCall'!$B$2:$U$842,6,FALSE)," ")</f>
        <v xml:space="preserve"> </v>
      </c>
      <c r="X677" s="140" t="str">
        <f>IF($N677="Complete",VLOOKUP($B677,'2C.Report TOS PostCall'!$B$2:$U$842,8,FALSE)," ")</f>
        <v xml:space="preserve"> </v>
      </c>
      <c r="Y677" s="140" t="str">
        <f>IF($N677="Complete",VLOOKUP($B677,'2C.Report TOS PostCall'!$B$2:$U$842,9,FALSE)," ")</f>
        <v xml:space="preserve"> </v>
      </c>
      <c r="Z677" s="140" t="str">
        <f>IF($N677="Complete",VLOOKUP($B677,'2C.Report TOS PostCall'!$B$2:$U$842,11,FALSE)," ")</f>
        <v xml:space="preserve"> </v>
      </c>
      <c r="AA677" s="140" t="str">
        <f>IF($N677="Complete",VLOOKUP($B677,'2C.Report TOS PostCall'!$B$2:$U$842,12,FALSE)," ")</f>
        <v xml:space="preserve"> </v>
      </c>
      <c r="AB677" s="140" t="str">
        <f>IF($N677="Complete",VLOOKUP($B677,'2C.Report TOS PostCall'!$B$2:$U$842,13,FALSE)," ")</f>
        <v xml:space="preserve"> </v>
      </c>
      <c r="AC677" s="140" t="str">
        <f>IF($N677="Complete",VLOOKUP($B677,'2C.Report TOS PostCall'!$B$2:$U$842,14,FALSE)," ")</f>
        <v xml:space="preserve"> </v>
      </c>
      <c r="AD677" s="140" t="str">
        <f>IF($N677="Complete",VLOOKUP($B677,'2C.Report TOS PostCall'!$B$2:$U$842,16,FALSE)," ")</f>
        <v xml:space="preserve"> </v>
      </c>
      <c r="AE677" s="140" t="str">
        <f>IF($N677="Complete",VLOOKUP($B677,'2C.Report TOS PostCall'!$B$2:$U$842,15,FALSE)," ")</f>
        <v xml:space="preserve"> </v>
      </c>
      <c r="AF677" s="140" t="str">
        <f>IF($N677="Complete",VLOOKUP($B677,'2C.Report TOS PostCall'!$B$2:$U$842,17,FALSE)," ")</f>
        <v xml:space="preserve"> </v>
      </c>
    </row>
    <row r="678" spans="1:32">
      <c r="A678" s="18">
        <v>667</v>
      </c>
      <c r="B678" s="19"/>
      <c r="C678" s="19"/>
      <c r="D678" s="19"/>
      <c r="E678" s="22"/>
      <c r="F678" s="20"/>
      <c r="G678" s="20"/>
      <c r="H678" s="22"/>
      <c r="I678" s="20"/>
      <c r="J678" s="32"/>
      <c r="K678" s="32"/>
      <c r="L678" s="32"/>
      <c r="M678" s="22"/>
      <c r="N678" s="62"/>
      <c r="O678" s="140" t="str">
        <f>IF($N678="Complete",IF(NOT(ISBLANK(J678)),VLOOKUP(J678,'2D.Report SMS TYN'!$D$5:$J$1005,7,FALSE),""),"")</f>
        <v/>
      </c>
      <c r="P678" s="140" t="str">
        <f>IF($N678="Complete",IF(NOT(ISBLANK(K678)),VLOOKUP(K678,'2D.Report SMS TYN'!$D$5:$J$1005,7,FALSE),""),"")</f>
        <v/>
      </c>
      <c r="Q678" s="140" t="str">
        <f>IF($N678="Complete",IF(NOT(ISBLANK(L678)),VLOOKUP(L678,'2D.Report SMS TYN'!$D$5:$J$1005,7,FALSE),""),"")</f>
        <v/>
      </c>
      <c r="R678" s="140" t="str">
        <f>IF(N678="Complete",IF(COUNTIF($J$12:$J678,$J678)+COUNTIF($K$12:$K678,$J678)+COUNTIF($L$12:$L678,$J678)&gt;1,"Data Duplicate",""),"")</f>
        <v/>
      </c>
      <c r="S678" s="140" t="str">
        <f>IF($N678="Complete",VLOOKUP($B678,'2C.Report TOS PostCall'!$B$2:$U$842,2,FALSE)," ")</f>
        <v xml:space="preserve"> </v>
      </c>
      <c r="T678" s="140" t="str">
        <f>IF($N678="Complete",VLOOKUP($B678,'2C.Report TOS PostCall'!$B$2:$U$842,4,FALSE)," ")</f>
        <v xml:space="preserve"> </v>
      </c>
      <c r="U678" s="140" t="str">
        <f>IF($N678="Complete",VLOOKUP($B678,'2C.Report TOS PostCall'!$B$2:$U$842,7,FALSE)," ")</f>
        <v xml:space="preserve"> </v>
      </c>
      <c r="V678" s="140" t="str">
        <f>IF($N678="Complete",VLOOKUP($B678,'2C.Report TOS PostCall'!$B$2:$U$842,5,FALSE)," ")</f>
        <v xml:space="preserve"> </v>
      </c>
      <c r="W678" s="140" t="str">
        <f>IF($N678="Complete",VLOOKUP($B678,'2C.Report TOS PostCall'!$B$2:$U$842,6,FALSE)," ")</f>
        <v xml:space="preserve"> </v>
      </c>
      <c r="X678" s="140" t="str">
        <f>IF($N678="Complete",VLOOKUP($B678,'2C.Report TOS PostCall'!$B$2:$U$842,8,FALSE)," ")</f>
        <v xml:space="preserve"> </v>
      </c>
      <c r="Y678" s="140" t="str">
        <f>IF($N678="Complete",VLOOKUP($B678,'2C.Report TOS PostCall'!$B$2:$U$842,9,FALSE)," ")</f>
        <v xml:space="preserve"> </v>
      </c>
      <c r="Z678" s="140" t="str">
        <f>IF($N678="Complete",VLOOKUP($B678,'2C.Report TOS PostCall'!$B$2:$U$842,11,FALSE)," ")</f>
        <v xml:space="preserve"> </v>
      </c>
      <c r="AA678" s="140" t="str">
        <f>IF($N678="Complete",VLOOKUP($B678,'2C.Report TOS PostCall'!$B$2:$U$842,12,FALSE)," ")</f>
        <v xml:space="preserve"> </v>
      </c>
      <c r="AB678" s="140" t="str">
        <f>IF($N678="Complete",VLOOKUP($B678,'2C.Report TOS PostCall'!$B$2:$U$842,13,FALSE)," ")</f>
        <v xml:space="preserve"> </v>
      </c>
      <c r="AC678" s="140" t="str">
        <f>IF($N678="Complete",VLOOKUP($B678,'2C.Report TOS PostCall'!$B$2:$U$842,14,FALSE)," ")</f>
        <v xml:space="preserve"> </v>
      </c>
      <c r="AD678" s="140" t="str">
        <f>IF($N678="Complete",VLOOKUP($B678,'2C.Report TOS PostCall'!$B$2:$U$842,16,FALSE)," ")</f>
        <v xml:space="preserve"> </v>
      </c>
      <c r="AE678" s="140" t="str">
        <f>IF($N678="Complete",VLOOKUP($B678,'2C.Report TOS PostCall'!$B$2:$U$842,15,FALSE)," ")</f>
        <v xml:space="preserve"> </v>
      </c>
      <c r="AF678" s="140" t="str">
        <f>IF($N678="Complete",VLOOKUP($B678,'2C.Report TOS PostCall'!$B$2:$U$842,17,FALSE)," ")</f>
        <v xml:space="preserve"> </v>
      </c>
    </row>
    <row r="679" spans="1:32">
      <c r="A679" s="18">
        <v>668</v>
      </c>
      <c r="B679" s="19"/>
      <c r="C679" s="19"/>
      <c r="D679" s="19"/>
      <c r="E679" s="22"/>
      <c r="F679" s="20"/>
      <c r="G679" s="20"/>
      <c r="H679" s="22"/>
      <c r="I679" s="20"/>
      <c r="J679" s="32"/>
      <c r="K679" s="32"/>
      <c r="L679" s="32"/>
      <c r="M679" s="22"/>
      <c r="N679" s="62"/>
      <c r="O679" s="140" t="str">
        <f>IF($N679="Complete",IF(NOT(ISBLANK(J679)),VLOOKUP(J679,'2D.Report SMS TYN'!$D$5:$J$1005,7,FALSE),""),"")</f>
        <v/>
      </c>
      <c r="P679" s="140" t="str">
        <f>IF($N679="Complete",IF(NOT(ISBLANK(K679)),VLOOKUP(K679,'2D.Report SMS TYN'!$D$5:$J$1005,7,FALSE),""),"")</f>
        <v/>
      </c>
      <c r="Q679" s="140" t="str">
        <f>IF($N679="Complete",IF(NOT(ISBLANK(L679)),VLOOKUP(L679,'2D.Report SMS TYN'!$D$5:$J$1005,7,FALSE),""),"")</f>
        <v/>
      </c>
      <c r="R679" s="140" t="str">
        <f>IF(N679="Complete",IF(COUNTIF($J$12:$J679,$J679)+COUNTIF($K$12:$K679,$J679)+COUNTIF($L$12:$L679,$J679)&gt;1,"Data Duplicate",""),"")</f>
        <v/>
      </c>
      <c r="S679" s="140" t="str">
        <f>IF($N679="Complete",VLOOKUP($B679,'2C.Report TOS PostCall'!$B$2:$U$842,2,FALSE)," ")</f>
        <v xml:space="preserve"> </v>
      </c>
      <c r="T679" s="140" t="str">
        <f>IF($N679="Complete",VLOOKUP($B679,'2C.Report TOS PostCall'!$B$2:$U$842,4,FALSE)," ")</f>
        <v xml:space="preserve"> </v>
      </c>
      <c r="U679" s="140" t="str">
        <f>IF($N679="Complete",VLOOKUP($B679,'2C.Report TOS PostCall'!$B$2:$U$842,7,FALSE)," ")</f>
        <v xml:space="preserve"> </v>
      </c>
      <c r="V679" s="140" t="str">
        <f>IF($N679="Complete",VLOOKUP($B679,'2C.Report TOS PostCall'!$B$2:$U$842,5,FALSE)," ")</f>
        <v xml:space="preserve"> </v>
      </c>
      <c r="W679" s="140" t="str">
        <f>IF($N679="Complete",VLOOKUP($B679,'2C.Report TOS PostCall'!$B$2:$U$842,6,FALSE)," ")</f>
        <v xml:space="preserve"> </v>
      </c>
      <c r="X679" s="140" t="str">
        <f>IF($N679="Complete",VLOOKUP($B679,'2C.Report TOS PostCall'!$B$2:$U$842,8,FALSE)," ")</f>
        <v xml:space="preserve"> </v>
      </c>
      <c r="Y679" s="140" t="str">
        <f>IF($N679="Complete",VLOOKUP($B679,'2C.Report TOS PostCall'!$B$2:$U$842,9,FALSE)," ")</f>
        <v xml:space="preserve"> </v>
      </c>
      <c r="Z679" s="140" t="str">
        <f>IF($N679="Complete",VLOOKUP($B679,'2C.Report TOS PostCall'!$B$2:$U$842,11,FALSE)," ")</f>
        <v xml:space="preserve"> </v>
      </c>
      <c r="AA679" s="140" t="str">
        <f>IF($N679="Complete",VLOOKUP($B679,'2C.Report TOS PostCall'!$B$2:$U$842,12,FALSE)," ")</f>
        <v xml:space="preserve"> </v>
      </c>
      <c r="AB679" s="140" t="str">
        <f>IF($N679="Complete",VLOOKUP($B679,'2C.Report TOS PostCall'!$B$2:$U$842,13,FALSE)," ")</f>
        <v xml:space="preserve"> </v>
      </c>
      <c r="AC679" s="140" t="str">
        <f>IF($N679="Complete",VLOOKUP($B679,'2C.Report TOS PostCall'!$B$2:$U$842,14,FALSE)," ")</f>
        <v xml:space="preserve"> </v>
      </c>
      <c r="AD679" s="140" t="str">
        <f>IF($N679="Complete",VLOOKUP($B679,'2C.Report TOS PostCall'!$B$2:$U$842,16,FALSE)," ")</f>
        <v xml:space="preserve"> </v>
      </c>
      <c r="AE679" s="140" t="str">
        <f>IF($N679="Complete",VLOOKUP($B679,'2C.Report TOS PostCall'!$B$2:$U$842,15,FALSE)," ")</f>
        <v xml:space="preserve"> </v>
      </c>
      <c r="AF679" s="140" t="str">
        <f>IF($N679="Complete",VLOOKUP($B679,'2C.Report TOS PostCall'!$B$2:$U$842,17,FALSE)," ")</f>
        <v xml:space="preserve"> </v>
      </c>
    </row>
    <row r="680" spans="1:32">
      <c r="A680" s="18">
        <v>669</v>
      </c>
      <c r="B680" s="19"/>
      <c r="C680" s="19"/>
      <c r="D680" s="19"/>
      <c r="E680" s="22"/>
      <c r="F680" s="20"/>
      <c r="G680" s="20"/>
      <c r="H680" s="22"/>
      <c r="I680" s="20"/>
      <c r="J680" s="32"/>
      <c r="K680" s="32"/>
      <c r="L680" s="32"/>
      <c r="M680" s="22"/>
      <c r="N680" s="62"/>
      <c r="O680" s="140" t="str">
        <f>IF($N680="Complete",IF(NOT(ISBLANK(J680)),VLOOKUP(J680,'2D.Report SMS TYN'!$D$5:$J$1005,7,FALSE),""),"")</f>
        <v/>
      </c>
      <c r="P680" s="140" t="str">
        <f>IF($N680="Complete",IF(NOT(ISBLANK(K680)),VLOOKUP(K680,'2D.Report SMS TYN'!$D$5:$J$1005,7,FALSE),""),"")</f>
        <v/>
      </c>
      <c r="Q680" s="140" t="str">
        <f>IF($N680="Complete",IF(NOT(ISBLANK(L680)),VLOOKUP(L680,'2D.Report SMS TYN'!$D$5:$J$1005,7,FALSE),""),"")</f>
        <v/>
      </c>
      <c r="R680" s="140" t="str">
        <f>IF(N680="Complete",IF(COUNTIF($J$12:$J680,$J680)+COUNTIF($K$12:$K680,$J680)+COUNTIF($L$12:$L680,$J680)&gt;1,"Data Duplicate",""),"")</f>
        <v/>
      </c>
      <c r="S680" s="140" t="str">
        <f>IF($N680="Complete",VLOOKUP($B680,'2C.Report TOS PostCall'!$B$2:$U$842,2,FALSE)," ")</f>
        <v xml:space="preserve"> </v>
      </c>
      <c r="T680" s="140" t="str">
        <f>IF($N680="Complete",VLOOKUP($B680,'2C.Report TOS PostCall'!$B$2:$U$842,4,FALSE)," ")</f>
        <v xml:space="preserve"> </v>
      </c>
      <c r="U680" s="140" t="str">
        <f>IF($N680="Complete",VLOOKUP($B680,'2C.Report TOS PostCall'!$B$2:$U$842,7,FALSE)," ")</f>
        <v xml:space="preserve"> </v>
      </c>
      <c r="V680" s="140" t="str">
        <f>IF($N680="Complete",VLOOKUP($B680,'2C.Report TOS PostCall'!$B$2:$U$842,5,FALSE)," ")</f>
        <v xml:space="preserve"> </v>
      </c>
      <c r="W680" s="140" t="str">
        <f>IF($N680="Complete",VLOOKUP($B680,'2C.Report TOS PostCall'!$B$2:$U$842,6,FALSE)," ")</f>
        <v xml:space="preserve"> </v>
      </c>
      <c r="X680" s="140" t="str">
        <f>IF($N680="Complete",VLOOKUP($B680,'2C.Report TOS PostCall'!$B$2:$U$842,8,FALSE)," ")</f>
        <v xml:space="preserve"> </v>
      </c>
      <c r="Y680" s="140" t="str">
        <f>IF($N680="Complete",VLOOKUP($B680,'2C.Report TOS PostCall'!$B$2:$U$842,9,FALSE)," ")</f>
        <v xml:space="preserve"> </v>
      </c>
      <c r="Z680" s="140" t="str">
        <f>IF($N680="Complete",VLOOKUP($B680,'2C.Report TOS PostCall'!$B$2:$U$842,11,FALSE)," ")</f>
        <v xml:space="preserve"> </v>
      </c>
      <c r="AA680" s="140" t="str">
        <f>IF($N680="Complete",VLOOKUP($B680,'2C.Report TOS PostCall'!$B$2:$U$842,12,FALSE)," ")</f>
        <v xml:space="preserve"> </v>
      </c>
      <c r="AB680" s="140" t="str">
        <f>IF($N680="Complete",VLOOKUP($B680,'2C.Report TOS PostCall'!$B$2:$U$842,13,FALSE)," ")</f>
        <v xml:space="preserve"> </v>
      </c>
      <c r="AC680" s="140" t="str">
        <f>IF($N680="Complete",VLOOKUP($B680,'2C.Report TOS PostCall'!$B$2:$U$842,14,FALSE)," ")</f>
        <v xml:space="preserve"> </v>
      </c>
      <c r="AD680" s="140" t="str">
        <f>IF($N680="Complete",VLOOKUP($B680,'2C.Report TOS PostCall'!$B$2:$U$842,16,FALSE)," ")</f>
        <v xml:space="preserve"> </v>
      </c>
      <c r="AE680" s="140" t="str">
        <f>IF($N680="Complete",VLOOKUP($B680,'2C.Report TOS PostCall'!$B$2:$U$842,15,FALSE)," ")</f>
        <v xml:space="preserve"> </v>
      </c>
      <c r="AF680" s="140" t="str">
        <f>IF($N680="Complete",VLOOKUP($B680,'2C.Report TOS PostCall'!$B$2:$U$842,17,FALSE)," ")</f>
        <v xml:space="preserve"> </v>
      </c>
    </row>
    <row r="681" spans="1:32">
      <c r="A681" s="18">
        <v>670</v>
      </c>
      <c r="B681" s="19"/>
      <c r="C681" s="19"/>
      <c r="D681" s="19"/>
      <c r="E681" s="22"/>
      <c r="F681" s="20"/>
      <c r="G681" s="20"/>
      <c r="H681" s="22"/>
      <c r="I681" s="20"/>
      <c r="J681" s="32"/>
      <c r="K681" s="32"/>
      <c r="L681" s="32"/>
      <c r="M681" s="22"/>
      <c r="N681" s="62"/>
      <c r="O681" s="140" t="str">
        <f>IF($N681="Complete",IF(NOT(ISBLANK(J681)),VLOOKUP(J681,'2D.Report SMS TYN'!$D$5:$J$1005,7,FALSE),""),"")</f>
        <v/>
      </c>
      <c r="P681" s="140" t="str">
        <f>IF($N681="Complete",IF(NOT(ISBLANK(K681)),VLOOKUP(K681,'2D.Report SMS TYN'!$D$5:$J$1005,7,FALSE),""),"")</f>
        <v/>
      </c>
      <c r="Q681" s="140" t="str">
        <f>IF($N681="Complete",IF(NOT(ISBLANK(L681)),VLOOKUP(L681,'2D.Report SMS TYN'!$D$5:$J$1005,7,FALSE),""),"")</f>
        <v/>
      </c>
      <c r="R681" s="140" t="str">
        <f>IF(N681="Complete",IF(COUNTIF($J$12:$J681,$J681)+COUNTIF($K$12:$K681,$J681)+COUNTIF($L$12:$L681,$J681)&gt;1,"Data Duplicate",""),"")</f>
        <v/>
      </c>
      <c r="S681" s="140" t="str">
        <f>IF($N681="Complete",VLOOKUP($B681,'2C.Report TOS PostCall'!$B$2:$U$842,2,FALSE)," ")</f>
        <v xml:space="preserve"> </v>
      </c>
      <c r="T681" s="140" t="str">
        <f>IF($N681="Complete",VLOOKUP($B681,'2C.Report TOS PostCall'!$B$2:$U$842,4,FALSE)," ")</f>
        <v xml:space="preserve"> </v>
      </c>
      <c r="U681" s="140" t="str">
        <f>IF($N681="Complete",VLOOKUP($B681,'2C.Report TOS PostCall'!$B$2:$U$842,7,FALSE)," ")</f>
        <v xml:space="preserve"> </v>
      </c>
      <c r="V681" s="140" t="str">
        <f>IF($N681="Complete",VLOOKUP($B681,'2C.Report TOS PostCall'!$B$2:$U$842,5,FALSE)," ")</f>
        <v xml:space="preserve"> </v>
      </c>
      <c r="W681" s="140" t="str">
        <f>IF($N681="Complete",VLOOKUP($B681,'2C.Report TOS PostCall'!$B$2:$U$842,6,FALSE)," ")</f>
        <v xml:space="preserve"> </v>
      </c>
      <c r="X681" s="140" t="str">
        <f>IF($N681="Complete",VLOOKUP($B681,'2C.Report TOS PostCall'!$B$2:$U$842,8,FALSE)," ")</f>
        <v xml:space="preserve"> </v>
      </c>
      <c r="Y681" s="140" t="str">
        <f>IF($N681="Complete",VLOOKUP($B681,'2C.Report TOS PostCall'!$B$2:$U$842,9,FALSE)," ")</f>
        <v xml:space="preserve"> </v>
      </c>
      <c r="Z681" s="140" t="str">
        <f>IF($N681="Complete",VLOOKUP($B681,'2C.Report TOS PostCall'!$B$2:$U$842,11,FALSE)," ")</f>
        <v xml:space="preserve"> </v>
      </c>
      <c r="AA681" s="140" t="str">
        <f>IF($N681="Complete",VLOOKUP($B681,'2C.Report TOS PostCall'!$B$2:$U$842,12,FALSE)," ")</f>
        <v xml:space="preserve"> </v>
      </c>
      <c r="AB681" s="140" t="str">
        <f>IF($N681="Complete",VLOOKUP($B681,'2C.Report TOS PostCall'!$B$2:$U$842,13,FALSE)," ")</f>
        <v xml:space="preserve"> </v>
      </c>
      <c r="AC681" s="140" t="str">
        <f>IF($N681="Complete",VLOOKUP($B681,'2C.Report TOS PostCall'!$B$2:$U$842,14,FALSE)," ")</f>
        <v xml:space="preserve"> </v>
      </c>
      <c r="AD681" s="140" t="str">
        <f>IF($N681="Complete",VLOOKUP($B681,'2C.Report TOS PostCall'!$B$2:$U$842,16,FALSE)," ")</f>
        <v xml:space="preserve"> </v>
      </c>
      <c r="AE681" s="140" t="str">
        <f>IF($N681="Complete",VLOOKUP($B681,'2C.Report TOS PostCall'!$B$2:$U$842,15,FALSE)," ")</f>
        <v xml:space="preserve"> </v>
      </c>
      <c r="AF681" s="140" t="str">
        <f>IF($N681="Complete",VLOOKUP($B681,'2C.Report TOS PostCall'!$B$2:$U$842,17,FALSE)," ")</f>
        <v xml:space="preserve"> </v>
      </c>
    </row>
    <row r="682" spans="1:32">
      <c r="A682" s="18">
        <v>671</v>
      </c>
      <c r="B682" s="19"/>
      <c r="C682" s="19"/>
      <c r="D682" s="19"/>
      <c r="E682" s="22"/>
      <c r="F682" s="20"/>
      <c r="G682" s="20"/>
      <c r="H682" s="22"/>
      <c r="I682" s="20"/>
      <c r="J682" s="32"/>
      <c r="K682" s="32"/>
      <c r="L682" s="32"/>
      <c r="M682" s="22"/>
      <c r="N682" s="62"/>
      <c r="O682" s="140" t="str">
        <f>IF($N682="Complete",IF(NOT(ISBLANK(J682)),VLOOKUP(J682,'2D.Report SMS TYN'!$D$5:$J$1005,7,FALSE),""),"")</f>
        <v/>
      </c>
      <c r="P682" s="140" t="str">
        <f>IF($N682="Complete",IF(NOT(ISBLANK(K682)),VLOOKUP(K682,'2D.Report SMS TYN'!$D$5:$J$1005,7,FALSE),""),"")</f>
        <v/>
      </c>
      <c r="Q682" s="140" t="str">
        <f>IF($N682="Complete",IF(NOT(ISBLANK(L682)),VLOOKUP(L682,'2D.Report SMS TYN'!$D$5:$J$1005,7,FALSE),""),"")</f>
        <v/>
      </c>
      <c r="R682" s="140" t="str">
        <f>IF(N682="Complete",IF(COUNTIF($J$12:$J682,$J682)+COUNTIF($K$12:$K682,$J682)+COUNTIF($L$12:$L682,$J682)&gt;1,"Data Duplicate",""),"")</f>
        <v/>
      </c>
      <c r="S682" s="140" t="str">
        <f>IF($N682="Complete",VLOOKUP($B682,'2C.Report TOS PostCall'!$B$2:$U$842,2,FALSE)," ")</f>
        <v xml:space="preserve"> </v>
      </c>
      <c r="T682" s="140" t="str">
        <f>IF($N682="Complete",VLOOKUP($B682,'2C.Report TOS PostCall'!$B$2:$U$842,4,FALSE)," ")</f>
        <v xml:space="preserve"> </v>
      </c>
      <c r="U682" s="140" t="str">
        <f>IF($N682="Complete",VLOOKUP($B682,'2C.Report TOS PostCall'!$B$2:$U$842,7,FALSE)," ")</f>
        <v xml:space="preserve"> </v>
      </c>
      <c r="V682" s="140" t="str">
        <f>IF($N682="Complete",VLOOKUP($B682,'2C.Report TOS PostCall'!$B$2:$U$842,5,FALSE)," ")</f>
        <v xml:space="preserve"> </v>
      </c>
      <c r="W682" s="140" t="str">
        <f>IF($N682="Complete",VLOOKUP($B682,'2C.Report TOS PostCall'!$B$2:$U$842,6,FALSE)," ")</f>
        <v xml:space="preserve"> </v>
      </c>
      <c r="X682" s="140" t="str">
        <f>IF($N682="Complete",VLOOKUP($B682,'2C.Report TOS PostCall'!$B$2:$U$842,8,FALSE)," ")</f>
        <v xml:space="preserve"> </v>
      </c>
      <c r="Y682" s="140" t="str">
        <f>IF($N682="Complete",VLOOKUP($B682,'2C.Report TOS PostCall'!$B$2:$U$842,9,FALSE)," ")</f>
        <v xml:space="preserve"> </v>
      </c>
      <c r="Z682" s="140" t="str">
        <f>IF($N682="Complete",VLOOKUP($B682,'2C.Report TOS PostCall'!$B$2:$U$842,11,FALSE)," ")</f>
        <v xml:space="preserve"> </v>
      </c>
      <c r="AA682" s="140" t="str">
        <f>IF($N682="Complete",VLOOKUP($B682,'2C.Report TOS PostCall'!$B$2:$U$842,12,FALSE)," ")</f>
        <v xml:space="preserve"> </v>
      </c>
      <c r="AB682" s="140" t="str">
        <f>IF($N682="Complete",VLOOKUP($B682,'2C.Report TOS PostCall'!$B$2:$U$842,13,FALSE)," ")</f>
        <v xml:space="preserve"> </v>
      </c>
      <c r="AC682" s="140" t="str">
        <f>IF($N682="Complete",VLOOKUP($B682,'2C.Report TOS PostCall'!$B$2:$U$842,14,FALSE)," ")</f>
        <v xml:space="preserve"> </v>
      </c>
      <c r="AD682" s="140" t="str">
        <f>IF($N682="Complete",VLOOKUP($B682,'2C.Report TOS PostCall'!$B$2:$U$842,16,FALSE)," ")</f>
        <v xml:space="preserve"> </v>
      </c>
      <c r="AE682" s="140" t="str">
        <f>IF($N682="Complete",VLOOKUP($B682,'2C.Report TOS PostCall'!$B$2:$U$842,15,FALSE)," ")</f>
        <v xml:space="preserve"> </v>
      </c>
      <c r="AF682" s="140" t="str">
        <f>IF($N682="Complete",VLOOKUP($B682,'2C.Report TOS PostCall'!$B$2:$U$842,17,FALSE)," ")</f>
        <v xml:space="preserve"> </v>
      </c>
    </row>
    <row r="683" spans="1:32">
      <c r="A683" s="18">
        <v>672</v>
      </c>
      <c r="B683" s="19"/>
      <c r="C683" s="19"/>
      <c r="D683" s="19"/>
      <c r="E683" s="22"/>
      <c r="F683" s="20"/>
      <c r="G683" s="20"/>
      <c r="H683" s="22"/>
      <c r="I683" s="20"/>
      <c r="J683" s="32"/>
      <c r="K683" s="32"/>
      <c r="L683" s="32"/>
      <c r="M683" s="22"/>
      <c r="N683" s="62"/>
      <c r="O683" s="140" t="str">
        <f>IF($N683="Complete",IF(NOT(ISBLANK(J683)),VLOOKUP(J683,'2D.Report SMS TYN'!$D$5:$J$1005,7,FALSE),""),"")</f>
        <v/>
      </c>
      <c r="P683" s="140" t="str">
        <f>IF($N683="Complete",IF(NOT(ISBLANK(K683)),VLOOKUP(K683,'2D.Report SMS TYN'!$D$5:$J$1005,7,FALSE),""),"")</f>
        <v/>
      </c>
      <c r="Q683" s="140" t="str">
        <f>IF($N683="Complete",IF(NOT(ISBLANK(L683)),VLOOKUP(L683,'2D.Report SMS TYN'!$D$5:$J$1005,7,FALSE),""),"")</f>
        <v/>
      </c>
      <c r="R683" s="140" t="str">
        <f>IF(N683="Complete",IF(COUNTIF($J$12:$J683,$J683)+COUNTIF($K$12:$K683,$J683)+COUNTIF($L$12:$L683,$J683)&gt;1,"Data Duplicate",""),"")</f>
        <v/>
      </c>
      <c r="S683" s="140" t="str">
        <f>IF($N683="Complete",VLOOKUP($B683,'2C.Report TOS PostCall'!$B$2:$U$842,2,FALSE)," ")</f>
        <v xml:space="preserve"> </v>
      </c>
      <c r="T683" s="140" t="str">
        <f>IF($N683="Complete",VLOOKUP($B683,'2C.Report TOS PostCall'!$B$2:$U$842,4,FALSE)," ")</f>
        <v xml:space="preserve"> </v>
      </c>
      <c r="U683" s="140" t="str">
        <f>IF($N683="Complete",VLOOKUP($B683,'2C.Report TOS PostCall'!$B$2:$U$842,7,FALSE)," ")</f>
        <v xml:space="preserve"> </v>
      </c>
      <c r="V683" s="140" t="str">
        <f>IF($N683="Complete",VLOOKUP($B683,'2C.Report TOS PostCall'!$B$2:$U$842,5,FALSE)," ")</f>
        <v xml:space="preserve"> </v>
      </c>
      <c r="W683" s="140" t="str">
        <f>IF($N683="Complete",VLOOKUP($B683,'2C.Report TOS PostCall'!$B$2:$U$842,6,FALSE)," ")</f>
        <v xml:space="preserve"> </v>
      </c>
      <c r="X683" s="140" t="str">
        <f>IF($N683="Complete",VLOOKUP($B683,'2C.Report TOS PostCall'!$B$2:$U$842,8,FALSE)," ")</f>
        <v xml:space="preserve"> </v>
      </c>
      <c r="Y683" s="140" t="str">
        <f>IF($N683="Complete",VLOOKUP($B683,'2C.Report TOS PostCall'!$B$2:$U$842,9,FALSE)," ")</f>
        <v xml:space="preserve"> </v>
      </c>
      <c r="Z683" s="140" t="str">
        <f>IF($N683="Complete",VLOOKUP($B683,'2C.Report TOS PostCall'!$B$2:$U$842,11,FALSE)," ")</f>
        <v xml:space="preserve"> </v>
      </c>
      <c r="AA683" s="140" t="str">
        <f>IF($N683="Complete",VLOOKUP($B683,'2C.Report TOS PostCall'!$B$2:$U$842,12,FALSE)," ")</f>
        <v xml:space="preserve"> </v>
      </c>
      <c r="AB683" s="140" t="str">
        <f>IF($N683="Complete",VLOOKUP($B683,'2C.Report TOS PostCall'!$B$2:$U$842,13,FALSE)," ")</f>
        <v xml:space="preserve"> </v>
      </c>
      <c r="AC683" s="140" t="str">
        <f>IF($N683="Complete",VLOOKUP($B683,'2C.Report TOS PostCall'!$B$2:$U$842,14,FALSE)," ")</f>
        <v xml:space="preserve"> </v>
      </c>
      <c r="AD683" s="140" t="str">
        <f>IF($N683="Complete",VLOOKUP($B683,'2C.Report TOS PostCall'!$B$2:$U$842,16,FALSE)," ")</f>
        <v xml:space="preserve"> </v>
      </c>
      <c r="AE683" s="140" t="str">
        <f>IF($N683="Complete",VLOOKUP($B683,'2C.Report TOS PostCall'!$B$2:$U$842,15,FALSE)," ")</f>
        <v xml:space="preserve"> </v>
      </c>
      <c r="AF683" s="140" t="str">
        <f>IF($N683="Complete",VLOOKUP($B683,'2C.Report TOS PostCall'!$B$2:$U$842,17,FALSE)," ")</f>
        <v xml:space="preserve"> </v>
      </c>
    </row>
    <row r="684" spans="1:32">
      <c r="A684" s="18">
        <v>673</v>
      </c>
      <c r="B684" s="19"/>
      <c r="C684" s="19"/>
      <c r="D684" s="19"/>
      <c r="E684" s="22"/>
      <c r="F684" s="20"/>
      <c r="G684" s="20"/>
      <c r="H684" s="22"/>
      <c r="I684" s="20"/>
      <c r="J684" s="32"/>
      <c r="K684" s="32"/>
      <c r="L684" s="32"/>
      <c r="M684" s="22"/>
      <c r="N684" s="62"/>
      <c r="O684" s="140" t="str">
        <f>IF($N684="Complete",IF(NOT(ISBLANK(J684)),VLOOKUP(J684,'2D.Report SMS TYN'!$D$5:$J$1005,7,FALSE),""),"")</f>
        <v/>
      </c>
      <c r="P684" s="140" t="str">
        <f>IF($N684="Complete",IF(NOT(ISBLANK(K684)),VLOOKUP(K684,'2D.Report SMS TYN'!$D$5:$J$1005,7,FALSE),""),"")</f>
        <v/>
      </c>
      <c r="Q684" s="140" t="str">
        <f>IF($N684="Complete",IF(NOT(ISBLANK(L684)),VLOOKUP(L684,'2D.Report SMS TYN'!$D$5:$J$1005,7,FALSE),""),"")</f>
        <v/>
      </c>
      <c r="R684" s="140" t="str">
        <f>IF(N684="Complete",IF(COUNTIF($J$12:$J684,$J684)+COUNTIF($K$12:$K684,$J684)+COUNTIF($L$12:$L684,$J684)&gt;1,"Data Duplicate",""),"")</f>
        <v/>
      </c>
      <c r="S684" s="140" t="str">
        <f>IF($N684="Complete",VLOOKUP($B684,'2C.Report TOS PostCall'!$B$2:$U$842,2,FALSE)," ")</f>
        <v xml:space="preserve"> </v>
      </c>
      <c r="T684" s="140" t="str">
        <f>IF($N684="Complete",VLOOKUP($B684,'2C.Report TOS PostCall'!$B$2:$U$842,4,FALSE)," ")</f>
        <v xml:space="preserve"> </v>
      </c>
      <c r="U684" s="140" t="str">
        <f>IF($N684="Complete",VLOOKUP($B684,'2C.Report TOS PostCall'!$B$2:$U$842,7,FALSE)," ")</f>
        <v xml:space="preserve"> </v>
      </c>
      <c r="V684" s="140" t="str">
        <f>IF($N684="Complete",VLOOKUP($B684,'2C.Report TOS PostCall'!$B$2:$U$842,5,FALSE)," ")</f>
        <v xml:space="preserve"> </v>
      </c>
      <c r="W684" s="140" t="str">
        <f>IF($N684="Complete",VLOOKUP($B684,'2C.Report TOS PostCall'!$B$2:$U$842,6,FALSE)," ")</f>
        <v xml:space="preserve"> </v>
      </c>
      <c r="X684" s="140" t="str">
        <f>IF($N684="Complete",VLOOKUP($B684,'2C.Report TOS PostCall'!$B$2:$U$842,8,FALSE)," ")</f>
        <v xml:space="preserve"> </v>
      </c>
      <c r="Y684" s="140" t="str">
        <f>IF($N684="Complete",VLOOKUP($B684,'2C.Report TOS PostCall'!$B$2:$U$842,9,FALSE)," ")</f>
        <v xml:space="preserve"> </v>
      </c>
      <c r="Z684" s="140" t="str">
        <f>IF($N684="Complete",VLOOKUP($B684,'2C.Report TOS PostCall'!$B$2:$U$842,11,FALSE)," ")</f>
        <v xml:space="preserve"> </v>
      </c>
      <c r="AA684" s="140" t="str">
        <f>IF($N684="Complete",VLOOKUP($B684,'2C.Report TOS PostCall'!$B$2:$U$842,12,FALSE)," ")</f>
        <v xml:space="preserve"> </v>
      </c>
      <c r="AB684" s="140" t="str">
        <f>IF($N684="Complete",VLOOKUP($B684,'2C.Report TOS PostCall'!$B$2:$U$842,13,FALSE)," ")</f>
        <v xml:space="preserve"> </v>
      </c>
      <c r="AC684" s="140" t="str">
        <f>IF($N684="Complete",VLOOKUP($B684,'2C.Report TOS PostCall'!$B$2:$U$842,14,FALSE)," ")</f>
        <v xml:space="preserve"> </v>
      </c>
      <c r="AD684" s="140" t="str">
        <f>IF($N684="Complete",VLOOKUP($B684,'2C.Report TOS PostCall'!$B$2:$U$842,16,FALSE)," ")</f>
        <v xml:space="preserve"> </v>
      </c>
      <c r="AE684" s="140" t="str">
        <f>IF($N684="Complete",VLOOKUP($B684,'2C.Report TOS PostCall'!$B$2:$U$842,15,FALSE)," ")</f>
        <v xml:space="preserve"> </v>
      </c>
      <c r="AF684" s="140" t="str">
        <f>IF($N684="Complete",VLOOKUP($B684,'2C.Report TOS PostCall'!$B$2:$U$842,17,FALSE)," ")</f>
        <v xml:space="preserve"> </v>
      </c>
    </row>
    <row r="685" spans="1:32">
      <c r="A685" s="18">
        <v>674</v>
      </c>
      <c r="B685" s="19"/>
      <c r="C685" s="19"/>
      <c r="D685" s="19"/>
      <c r="E685" s="22"/>
      <c r="F685" s="20"/>
      <c r="G685" s="20"/>
      <c r="H685" s="22"/>
      <c r="I685" s="20"/>
      <c r="J685" s="32"/>
      <c r="K685" s="32"/>
      <c r="L685" s="32"/>
      <c r="M685" s="22"/>
      <c r="N685" s="62"/>
      <c r="O685" s="140" t="str">
        <f>IF($N685="Complete",IF(NOT(ISBLANK(J685)),VLOOKUP(J685,'2D.Report SMS TYN'!$D$5:$J$1005,7,FALSE),""),"")</f>
        <v/>
      </c>
      <c r="P685" s="140" t="str">
        <f>IF($N685="Complete",IF(NOT(ISBLANK(K685)),VLOOKUP(K685,'2D.Report SMS TYN'!$D$5:$J$1005,7,FALSE),""),"")</f>
        <v/>
      </c>
      <c r="Q685" s="140" t="str">
        <f>IF($N685="Complete",IF(NOT(ISBLANK(L685)),VLOOKUP(L685,'2D.Report SMS TYN'!$D$5:$J$1005,7,FALSE),""),"")</f>
        <v/>
      </c>
      <c r="R685" s="140" t="str">
        <f>IF(N685="Complete",IF(COUNTIF($J$12:$J685,$J685)+COUNTIF($K$12:$K685,$J685)+COUNTIF($L$12:$L685,$J685)&gt;1,"Data Duplicate",""),"")</f>
        <v/>
      </c>
      <c r="S685" s="140" t="str">
        <f>IF($N685="Complete",VLOOKUP($B685,'2C.Report TOS PostCall'!$B$2:$U$842,2,FALSE)," ")</f>
        <v xml:space="preserve"> </v>
      </c>
      <c r="T685" s="140" t="str">
        <f>IF($N685="Complete",VLOOKUP($B685,'2C.Report TOS PostCall'!$B$2:$U$842,4,FALSE)," ")</f>
        <v xml:space="preserve"> </v>
      </c>
      <c r="U685" s="140" t="str">
        <f>IF($N685="Complete",VLOOKUP($B685,'2C.Report TOS PostCall'!$B$2:$U$842,7,FALSE)," ")</f>
        <v xml:space="preserve"> </v>
      </c>
      <c r="V685" s="140" t="str">
        <f>IF($N685="Complete",VLOOKUP($B685,'2C.Report TOS PostCall'!$B$2:$U$842,5,FALSE)," ")</f>
        <v xml:space="preserve"> </v>
      </c>
      <c r="W685" s="140" t="str">
        <f>IF($N685="Complete",VLOOKUP($B685,'2C.Report TOS PostCall'!$B$2:$U$842,6,FALSE)," ")</f>
        <v xml:space="preserve"> </v>
      </c>
      <c r="X685" s="140" t="str">
        <f>IF($N685="Complete",VLOOKUP($B685,'2C.Report TOS PostCall'!$B$2:$U$842,8,FALSE)," ")</f>
        <v xml:space="preserve"> </v>
      </c>
      <c r="Y685" s="140" t="str">
        <f>IF($N685="Complete",VLOOKUP($B685,'2C.Report TOS PostCall'!$B$2:$U$842,9,FALSE)," ")</f>
        <v xml:space="preserve"> </v>
      </c>
      <c r="Z685" s="140" t="str">
        <f>IF($N685="Complete",VLOOKUP($B685,'2C.Report TOS PostCall'!$B$2:$U$842,11,FALSE)," ")</f>
        <v xml:space="preserve"> </v>
      </c>
      <c r="AA685" s="140" t="str">
        <f>IF($N685="Complete",VLOOKUP($B685,'2C.Report TOS PostCall'!$B$2:$U$842,12,FALSE)," ")</f>
        <v xml:space="preserve"> </v>
      </c>
      <c r="AB685" s="140" t="str">
        <f>IF($N685="Complete",VLOOKUP($B685,'2C.Report TOS PostCall'!$B$2:$U$842,13,FALSE)," ")</f>
        <v xml:space="preserve"> </v>
      </c>
      <c r="AC685" s="140" t="str">
        <f>IF($N685="Complete",VLOOKUP($B685,'2C.Report TOS PostCall'!$B$2:$U$842,14,FALSE)," ")</f>
        <v xml:space="preserve"> </v>
      </c>
      <c r="AD685" s="140" t="str">
        <f>IF($N685="Complete",VLOOKUP($B685,'2C.Report TOS PostCall'!$B$2:$U$842,16,FALSE)," ")</f>
        <v xml:space="preserve"> </v>
      </c>
      <c r="AE685" s="140" t="str">
        <f>IF($N685="Complete",VLOOKUP($B685,'2C.Report TOS PostCall'!$B$2:$U$842,15,FALSE)," ")</f>
        <v xml:space="preserve"> </v>
      </c>
      <c r="AF685" s="140" t="str">
        <f>IF($N685="Complete",VLOOKUP($B685,'2C.Report TOS PostCall'!$B$2:$U$842,17,FALSE)," ")</f>
        <v xml:space="preserve"> </v>
      </c>
    </row>
    <row r="686" spans="1:32">
      <c r="A686" s="18">
        <v>675</v>
      </c>
      <c r="B686" s="19"/>
      <c r="C686" s="19"/>
      <c r="D686" s="19"/>
      <c r="E686" s="22"/>
      <c r="F686" s="20"/>
      <c r="G686" s="20"/>
      <c r="H686" s="22"/>
      <c r="I686" s="20"/>
      <c r="J686" s="32"/>
      <c r="K686" s="32"/>
      <c r="L686" s="32"/>
      <c r="M686" s="22"/>
      <c r="N686" s="62"/>
      <c r="O686" s="140" t="str">
        <f>IF($N686="Complete",IF(NOT(ISBLANK(J686)),VLOOKUP(J686,'2D.Report SMS TYN'!$D$5:$J$1005,7,FALSE),""),"")</f>
        <v/>
      </c>
      <c r="P686" s="140" t="str">
        <f>IF($N686="Complete",IF(NOT(ISBLANK(K686)),VLOOKUP(K686,'2D.Report SMS TYN'!$D$5:$J$1005,7,FALSE),""),"")</f>
        <v/>
      </c>
      <c r="Q686" s="140" t="str">
        <f>IF($N686="Complete",IF(NOT(ISBLANK(L686)),VLOOKUP(L686,'2D.Report SMS TYN'!$D$5:$J$1005,7,FALSE),""),"")</f>
        <v/>
      </c>
      <c r="R686" s="140" t="str">
        <f>IF(N686="Complete",IF(COUNTIF($J$12:$J686,$J686)+COUNTIF($K$12:$K686,$J686)+COUNTIF($L$12:$L686,$J686)&gt;1,"Data Duplicate",""),"")</f>
        <v/>
      </c>
      <c r="S686" s="140" t="str">
        <f>IF($N686="Complete",VLOOKUP($B686,'2C.Report TOS PostCall'!$B$2:$U$842,2,FALSE)," ")</f>
        <v xml:space="preserve"> </v>
      </c>
      <c r="T686" s="140" t="str">
        <f>IF($N686="Complete",VLOOKUP($B686,'2C.Report TOS PostCall'!$B$2:$U$842,4,FALSE)," ")</f>
        <v xml:space="preserve"> </v>
      </c>
      <c r="U686" s="140" t="str">
        <f>IF($N686="Complete",VLOOKUP($B686,'2C.Report TOS PostCall'!$B$2:$U$842,7,FALSE)," ")</f>
        <v xml:space="preserve"> </v>
      </c>
      <c r="V686" s="140" t="str">
        <f>IF($N686="Complete",VLOOKUP($B686,'2C.Report TOS PostCall'!$B$2:$U$842,5,FALSE)," ")</f>
        <v xml:space="preserve"> </v>
      </c>
      <c r="W686" s="140" t="str">
        <f>IF($N686="Complete",VLOOKUP($B686,'2C.Report TOS PostCall'!$B$2:$U$842,6,FALSE)," ")</f>
        <v xml:space="preserve"> </v>
      </c>
      <c r="X686" s="140" t="str">
        <f>IF($N686="Complete",VLOOKUP($B686,'2C.Report TOS PostCall'!$B$2:$U$842,8,FALSE)," ")</f>
        <v xml:space="preserve"> </v>
      </c>
      <c r="Y686" s="140" t="str">
        <f>IF($N686="Complete",VLOOKUP($B686,'2C.Report TOS PostCall'!$B$2:$U$842,9,FALSE)," ")</f>
        <v xml:space="preserve"> </v>
      </c>
      <c r="Z686" s="140" t="str">
        <f>IF($N686="Complete",VLOOKUP($B686,'2C.Report TOS PostCall'!$B$2:$U$842,11,FALSE)," ")</f>
        <v xml:space="preserve"> </v>
      </c>
      <c r="AA686" s="140" t="str">
        <f>IF($N686="Complete",VLOOKUP($B686,'2C.Report TOS PostCall'!$B$2:$U$842,12,FALSE)," ")</f>
        <v xml:space="preserve"> </v>
      </c>
      <c r="AB686" s="140" t="str">
        <f>IF($N686="Complete",VLOOKUP($B686,'2C.Report TOS PostCall'!$B$2:$U$842,13,FALSE)," ")</f>
        <v xml:space="preserve"> </v>
      </c>
      <c r="AC686" s="140" t="str">
        <f>IF($N686="Complete",VLOOKUP($B686,'2C.Report TOS PostCall'!$B$2:$U$842,14,FALSE)," ")</f>
        <v xml:space="preserve"> </v>
      </c>
      <c r="AD686" s="140" t="str">
        <f>IF($N686="Complete",VLOOKUP($B686,'2C.Report TOS PostCall'!$B$2:$U$842,16,FALSE)," ")</f>
        <v xml:space="preserve"> </v>
      </c>
      <c r="AE686" s="140" t="str">
        <f>IF($N686="Complete",VLOOKUP($B686,'2C.Report TOS PostCall'!$B$2:$U$842,15,FALSE)," ")</f>
        <v xml:space="preserve"> </v>
      </c>
      <c r="AF686" s="140" t="str">
        <f>IF($N686="Complete",VLOOKUP($B686,'2C.Report TOS PostCall'!$B$2:$U$842,17,FALSE)," ")</f>
        <v xml:space="preserve"> </v>
      </c>
    </row>
    <row r="687" spans="1:32">
      <c r="A687" s="18">
        <v>676</v>
      </c>
      <c r="B687" s="19"/>
      <c r="C687" s="19"/>
      <c r="D687" s="19"/>
      <c r="E687" s="22"/>
      <c r="F687" s="20"/>
      <c r="G687" s="20"/>
      <c r="H687" s="22"/>
      <c r="I687" s="20"/>
      <c r="J687" s="32"/>
      <c r="K687" s="32"/>
      <c r="L687" s="32"/>
      <c r="M687" s="22"/>
      <c r="N687" s="62"/>
      <c r="O687" s="140" t="str">
        <f>IF($N687="Complete",IF(NOT(ISBLANK(J687)),VLOOKUP(J687,'2D.Report SMS TYN'!$D$5:$J$1005,7,FALSE),""),"")</f>
        <v/>
      </c>
      <c r="P687" s="140" t="str">
        <f>IF($N687="Complete",IF(NOT(ISBLANK(K687)),VLOOKUP(K687,'2D.Report SMS TYN'!$D$5:$J$1005,7,FALSE),""),"")</f>
        <v/>
      </c>
      <c r="Q687" s="140" t="str">
        <f>IF($N687="Complete",IF(NOT(ISBLANK(L687)),VLOOKUP(L687,'2D.Report SMS TYN'!$D$5:$J$1005,7,FALSE),""),"")</f>
        <v/>
      </c>
      <c r="R687" s="140" t="str">
        <f>IF(N687="Complete",IF(COUNTIF($J$12:$J687,$J687)+COUNTIF($K$12:$K687,$J687)+COUNTIF($L$12:$L687,$J687)&gt;1,"Data Duplicate",""),"")</f>
        <v/>
      </c>
      <c r="S687" s="140" t="str">
        <f>IF($N687="Complete",VLOOKUP($B687,'2C.Report TOS PostCall'!$B$2:$U$842,2,FALSE)," ")</f>
        <v xml:space="preserve"> </v>
      </c>
      <c r="T687" s="140" t="str">
        <f>IF($N687="Complete",VLOOKUP($B687,'2C.Report TOS PostCall'!$B$2:$U$842,4,FALSE)," ")</f>
        <v xml:space="preserve"> </v>
      </c>
      <c r="U687" s="140" t="str">
        <f>IF($N687="Complete",VLOOKUP($B687,'2C.Report TOS PostCall'!$B$2:$U$842,7,FALSE)," ")</f>
        <v xml:space="preserve"> </v>
      </c>
      <c r="V687" s="140" t="str">
        <f>IF($N687="Complete",VLOOKUP($B687,'2C.Report TOS PostCall'!$B$2:$U$842,5,FALSE)," ")</f>
        <v xml:space="preserve"> </v>
      </c>
      <c r="W687" s="140" t="str">
        <f>IF($N687="Complete",VLOOKUP($B687,'2C.Report TOS PostCall'!$B$2:$U$842,6,FALSE)," ")</f>
        <v xml:space="preserve"> </v>
      </c>
      <c r="X687" s="140" t="str">
        <f>IF($N687="Complete",VLOOKUP($B687,'2C.Report TOS PostCall'!$B$2:$U$842,8,FALSE)," ")</f>
        <v xml:space="preserve"> </v>
      </c>
      <c r="Y687" s="140" t="str">
        <f>IF($N687="Complete",VLOOKUP($B687,'2C.Report TOS PostCall'!$B$2:$U$842,9,FALSE)," ")</f>
        <v xml:space="preserve"> </v>
      </c>
      <c r="Z687" s="140" t="str">
        <f>IF($N687="Complete",VLOOKUP($B687,'2C.Report TOS PostCall'!$B$2:$U$842,11,FALSE)," ")</f>
        <v xml:space="preserve"> </v>
      </c>
      <c r="AA687" s="140" t="str">
        <f>IF($N687="Complete",VLOOKUP($B687,'2C.Report TOS PostCall'!$B$2:$U$842,12,FALSE)," ")</f>
        <v xml:space="preserve"> </v>
      </c>
      <c r="AB687" s="140" t="str">
        <f>IF($N687="Complete",VLOOKUP($B687,'2C.Report TOS PostCall'!$B$2:$U$842,13,FALSE)," ")</f>
        <v xml:space="preserve"> </v>
      </c>
      <c r="AC687" s="140" t="str">
        <f>IF($N687="Complete",VLOOKUP($B687,'2C.Report TOS PostCall'!$B$2:$U$842,14,FALSE)," ")</f>
        <v xml:space="preserve"> </v>
      </c>
      <c r="AD687" s="140" t="str">
        <f>IF($N687="Complete",VLOOKUP($B687,'2C.Report TOS PostCall'!$B$2:$U$842,16,FALSE)," ")</f>
        <v xml:space="preserve"> </v>
      </c>
      <c r="AE687" s="140" t="str">
        <f>IF($N687="Complete",VLOOKUP($B687,'2C.Report TOS PostCall'!$B$2:$U$842,15,FALSE)," ")</f>
        <v xml:space="preserve"> </v>
      </c>
      <c r="AF687" s="140" t="str">
        <f>IF($N687="Complete",VLOOKUP($B687,'2C.Report TOS PostCall'!$B$2:$U$842,17,FALSE)," ")</f>
        <v xml:space="preserve"> </v>
      </c>
    </row>
    <row r="688" spans="1:32">
      <c r="A688" s="18">
        <v>677</v>
      </c>
      <c r="B688" s="19"/>
      <c r="C688" s="19"/>
      <c r="D688" s="19"/>
      <c r="E688" s="22"/>
      <c r="F688" s="20"/>
      <c r="G688" s="20"/>
      <c r="H688" s="22"/>
      <c r="I688" s="20"/>
      <c r="J688" s="32"/>
      <c r="K688" s="32"/>
      <c r="L688" s="32"/>
      <c r="M688" s="22"/>
      <c r="N688" s="62"/>
      <c r="O688" s="140" t="str">
        <f>IF($N688="Complete",IF(NOT(ISBLANK(J688)),VLOOKUP(J688,'2D.Report SMS TYN'!$D$5:$J$1005,7,FALSE),""),"")</f>
        <v/>
      </c>
      <c r="P688" s="140" t="str">
        <f>IF($N688="Complete",IF(NOT(ISBLANK(K688)),VLOOKUP(K688,'2D.Report SMS TYN'!$D$5:$J$1005,7,FALSE),""),"")</f>
        <v/>
      </c>
      <c r="Q688" s="140" t="str">
        <f>IF($N688="Complete",IF(NOT(ISBLANK(L688)),VLOOKUP(L688,'2D.Report SMS TYN'!$D$5:$J$1005,7,FALSE),""),"")</f>
        <v/>
      </c>
      <c r="R688" s="140" t="str">
        <f>IF(N688="Complete",IF(COUNTIF($J$12:$J688,$J688)+COUNTIF($K$12:$K688,$J688)+COUNTIF($L$12:$L688,$J688)&gt;1,"Data Duplicate",""),"")</f>
        <v/>
      </c>
      <c r="S688" s="140" t="str">
        <f>IF($N688="Complete",VLOOKUP($B688,'2C.Report TOS PostCall'!$B$2:$U$842,2,FALSE)," ")</f>
        <v xml:space="preserve"> </v>
      </c>
      <c r="T688" s="140" t="str">
        <f>IF($N688="Complete",VLOOKUP($B688,'2C.Report TOS PostCall'!$B$2:$U$842,4,FALSE)," ")</f>
        <v xml:space="preserve"> </v>
      </c>
      <c r="U688" s="140" t="str">
        <f>IF($N688="Complete",VLOOKUP($B688,'2C.Report TOS PostCall'!$B$2:$U$842,7,FALSE)," ")</f>
        <v xml:space="preserve"> </v>
      </c>
      <c r="V688" s="140" t="str">
        <f>IF($N688="Complete",VLOOKUP($B688,'2C.Report TOS PostCall'!$B$2:$U$842,5,FALSE)," ")</f>
        <v xml:space="preserve"> </v>
      </c>
      <c r="W688" s="140" t="str">
        <f>IF($N688="Complete",VLOOKUP($B688,'2C.Report TOS PostCall'!$B$2:$U$842,6,FALSE)," ")</f>
        <v xml:space="preserve"> </v>
      </c>
      <c r="X688" s="140" t="str">
        <f>IF($N688="Complete",VLOOKUP($B688,'2C.Report TOS PostCall'!$B$2:$U$842,8,FALSE)," ")</f>
        <v xml:space="preserve"> </v>
      </c>
      <c r="Y688" s="140" t="str">
        <f>IF($N688="Complete",VLOOKUP($B688,'2C.Report TOS PostCall'!$B$2:$U$842,9,FALSE)," ")</f>
        <v xml:space="preserve"> </v>
      </c>
      <c r="Z688" s="140" t="str">
        <f>IF($N688="Complete",VLOOKUP($B688,'2C.Report TOS PostCall'!$B$2:$U$842,11,FALSE)," ")</f>
        <v xml:space="preserve"> </v>
      </c>
      <c r="AA688" s="140" t="str">
        <f>IF($N688="Complete",VLOOKUP($B688,'2C.Report TOS PostCall'!$B$2:$U$842,12,FALSE)," ")</f>
        <v xml:space="preserve"> </v>
      </c>
      <c r="AB688" s="140" t="str">
        <f>IF($N688="Complete",VLOOKUP($B688,'2C.Report TOS PostCall'!$B$2:$U$842,13,FALSE)," ")</f>
        <v xml:space="preserve"> </v>
      </c>
      <c r="AC688" s="140" t="str">
        <f>IF($N688="Complete",VLOOKUP($B688,'2C.Report TOS PostCall'!$B$2:$U$842,14,FALSE)," ")</f>
        <v xml:space="preserve"> </v>
      </c>
      <c r="AD688" s="140" t="str">
        <f>IF($N688="Complete",VLOOKUP($B688,'2C.Report TOS PostCall'!$B$2:$U$842,16,FALSE)," ")</f>
        <v xml:space="preserve"> </v>
      </c>
      <c r="AE688" s="140" t="str">
        <f>IF($N688="Complete",VLOOKUP($B688,'2C.Report TOS PostCall'!$B$2:$U$842,15,FALSE)," ")</f>
        <v xml:space="preserve"> </v>
      </c>
      <c r="AF688" s="140" t="str">
        <f>IF($N688="Complete",VLOOKUP($B688,'2C.Report TOS PostCall'!$B$2:$U$842,17,FALSE)," ")</f>
        <v xml:space="preserve"> </v>
      </c>
    </row>
    <row r="689" spans="1:32">
      <c r="A689" s="18">
        <v>678</v>
      </c>
      <c r="B689" s="19"/>
      <c r="C689" s="19"/>
      <c r="D689" s="19"/>
      <c r="E689" s="22"/>
      <c r="F689" s="20"/>
      <c r="G689" s="20"/>
      <c r="H689" s="22"/>
      <c r="I689" s="20"/>
      <c r="J689" s="32"/>
      <c r="K689" s="32"/>
      <c r="L689" s="32"/>
      <c r="M689" s="22"/>
      <c r="N689" s="62"/>
      <c r="O689" s="140" t="str">
        <f>IF($N689="Complete",IF(NOT(ISBLANK(J689)),VLOOKUP(J689,'2D.Report SMS TYN'!$D$5:$J$1005,7,FALSE),""),"")</f>
        <v/>
      </c>
      <c r="P689" s="140" t="str">
        <f>IF($N689="Complete",IF(NOT(ISBLANK(K689)),VLOOKUP(K689,'2D.Report SMS TYN'!$D$5:$J$1005,7,FALSE),""),"")</f>
        <v/>
      </c>
      <c r="Q689" s="140" t="str">
        <f>IF($N689="Complete",IF(NOT(ISBLANK(L689)),VLOOKUP(L689,'2D.Report SMS TYN'!$D$5:$J$1005,7,FALSE),""),"")</f>
        <v/>
      </c>
      <c r="R689" s="140" t="str">
        <f>IF(N689="Complete",IF(COUNTIF($J$12:$J689,$J689)+COUNTIF($K$12:$K689,$J689)+COUNTIF($L$12:$L689,$J689)&gt;1,"Data Duplicate",""),"")</f>
        <v/>
      </c>
      <c r="S689" s="140" t="str">
        <f>IF($N689="Complete",VLOOKUP($B689,'2C.Report TOS PostCall'!$B$2:$U$842,2,FALSE)," ")</f>
        <v xml:space="preserve"> </v>
      </c>
      <c r="T689" s="140" t="str">
        <f>IF($N689="Complete",VLOOKUP($B689,'2C.Report TOS PostCall'!$B$2:$U$842,4,FALSE)," ")</f>
        <v xml:space="preserve"> </v>
      </c>
      <c r="U689" s="140" t="str">
        <f>IF($N689="Complete",VLOOKUP($B689,'2C.Report TOS PostCall'!$B$2:$U$842,7,FALSE)," ")</f>
        <v xml:space="preserve"> </v>
      </c>
      <c r="V689" s="140" t="str">
        <f>IF($N689="Complete",VLOOKUP($B689,'2C.Report TOS PostCall'!$B$2:$U$842,5,FALSE)," ")</f>
        <v xml:space="preserve"> </v>
      </c>
      <c r="W689" s="140" t="str">
        <f>IF($N689="Complete",VLOOKUP($B689,'2C.Report TOS PostCall'!$B$2:$U$842,6,FALSE)," ")</f>
        <v xml:space="preserve"> </v>
      </c>
      <c r="X689" s="140" t="str">
        <f>IF($N689="Complete",VLOOKUP($B689,'2C.Report TOS PostCall'!$B$2:$U$842,8,FALSE)," ")</f>
        <v xml:space="preserve"> </v>
      </c>
      <c r="Y689" s="140" t="str">
        <f>IF($N689="Complete",VLOOKUP($B689,'2C.Report TOS PostCall'!$B$2:$U$842,9,FALSE)," ")</f>
        <v xml:space="preserve"> </v>
      </c>
      <c r="Z689" s="140" t="str">
        <f>IF($N689="Complete",VLOOKUP($B689,'2C.Report TOS PostCall'!$B$2:$U$842,11,FALSE)," ")</f>
        <v xml:space="preserve"> </v>
      </c>
      <c r="AA689" s="140" t="str">
        <f>IF($N689="Complete",VLOOKUP($B689,'2C.Report TOS PostCall'!$B$2:$U$842,12,FALSE)," ")</f>
        <v xml:space="preserve"> </v>
      </c>
      <c r="AB689" s="140" t="str">
        <f>IF($N689="Complete",VLOOKUP($B689,'2C.Report TOS PostCall'!$B$2:$U$842,13,FALSE)," ")</f>
        <v xml:space="preserve"> </v>
      </c>
      <c r="AC689" s="140" t="str">
        <f>IF($N689="Complete",VLOOKUP($B689,'2C.Report TOS PostCall'!$B$2:$U$842,14,FALSE)," ")</f>
        <v xml:space="preserve"> </v>
      </c>
      <c r="AD689" s="140" t="str">
        <f>IF($N689="Complete",VLOOKUP($B689,'2C.Report TOS PostCall'!$B$2:$U$842,16,FALSE)," ")</f>
        <v xml:space="preserve"> </v>
      </c>
      <c r="AE689" s="140" t="str">
        <f>IF($N689="Complete",VLOOKUP($B689,'2C.Report TOS PostCall'!$B$2:$U$842,15,FALSE)," ")</f>
        <v xml:space="preserve"> </v>
      </c>
      <c r="AF689" s="140" t="str">
        <f>IF($N689="Complete",VLOOKUP($B689,'2C.Report TOS PostCall'!$B$2:$U$842,17,FALSE)," ")</f>
        <v xml:space="preserve"> </v>
      </c>
    </row>
    <row r="690" spans="1:32">
      <c r="A690" s="18">
        <v>679</v>
      </c>
      <c r="B690" s="19"/>
      <c r="C690" s="19"/>
      <c r="D690" s="19"/>
      <c r="E690" s="22"/>
      <c r="F690" s="20"/>
      <c r="G690" s="20"/>
      <c r="H690" s="22"/>
      <c r="I690" s="20"/>
      <c r="J690" s="32"/>
      <c r="K690" s="32"/>
      <c r="L690" s="32"/>
      <c r="M690" s="22"/>
      <c r="N690" s="62"/>
      <c r="O690" s="140" t="str">
        <f>IF($N690="Complete",IF(NOT(ISBLANK(J690)),VLOOKUP(J690,'2D.Report SMS TYN'!$D$5:$J$1005,7,FALSE),""),"")</f>
        <v/>
      </c>
      <c r="P690" s="140" t="str">
        <f>IF($N690="Complete",IF(NOT(ISBLANK(K690)),VLOOKUP(K690,'2D.Report SMS TYN'!$D$5:$J$1005,7,FALSE),""),"")</f>
        <v/>
      </c>
      <c r="Q690" s="140" t="str">
        <f>IF($N690="Complete",IF(NOT(ISBLANK(L690)),VLOOKUP(L690,'2D.Report SMS TYN'!$D$5:$J$1005,7,FALSE),""),"")</f>
        <v/>
      </c>
      <c r="R690" s="140" t="str">
        <f>IF(N690="Complete",IF(COUNTIF($J$12:$J690,$J690)+COUNTIF($K$12:$K690,$J690)+COUNTIF($L$12:$L690,$J690)&gt;1,"Data Duplicate",""),"")</f>
        <v/>
      </c>
      <c r="S690" s="140" t="str">
        <f>IF($N690="Complete",VLOOKUP($B690,'2C.Report TOS PostCall'!$B$2:$U$842,2,FALSE)," ")</f>
        <v xml:space="preserve"> </v>
      </c>
      <c r="T690" s="140" t="str">
        <f>IF($N690="Complete",VLOOKUP($B690,'2C.Report TOS PostCall'!$B$2:$U$842,4,FALSE)," ")</f>
        <v xml:space="preserve"> </v>
      </c>
      <c r="U690" s="140" t="str">
        <f>IF($N690="Complete",VLOOKUP($B690,'2C.Report TOS PostCall'!$B$2:$U$842,7,FALSE)," ")</f>
        <v xml:space="preserve"> </v>
      </c>
      <c r="V690" s="140" t="str">
        <f>IF($N690="Complete",VLOOKUP($B690,'2C.Report TOS PostCall'!$B$2:$U$842,5,FALSE)," ")</f>
        <v xml:space="preserve"> </v>
      </c>
      <c r="W690" s="140" t="str">
        <f>IF($N690="Complete",VLOOKUP($B690,'2C.Report TOS PostCall'!$B$2:$U$842,6,FALSE)," ")</f>
        <v xml:space="preserve"> </v>
      </c>
      <c r="X690" s="140" t="str">
        <f>IF($N690="Complete",VLOOKUP($B690,'2C.Report TOS PostCall'!$B$2:$U$842,8,FALSE)," ")</f>
        <v xml:space="preserve"> </v>
      </c>
      <c r="Y690" s="140" t="str">
        <f>IF($N690="Complete",VLOOKUP($B690,'2C.Report TOS PostCall'!$B$2:$U$842,9,FALSE)," ")</f>
        <v xml:space="preserve"> </v>
      </c>
      <c r="Z690" s="140" t="str">
        <f>IF($N690="Complete",VLOOKUP($B690,'2C.Report TOS PostCall'!$B$2:$U$842,11,FALSE)," ")</f>
        <v xml:space="preserve"> </v>
      </c>
      <c r="AA690" s="140" t="str">
        <f>IF($N690="Complete",VLOOKUP($B690,'2C.Report TOS PostCall'!$B$2:$U$842,12,FALSE)," ")</f>
        <v xml:space="preserve"> </v>
      </c>
      <c r="AB690" s="140" t="str">
        <f>IF($N690="Complete",VLOOKUP($B690,'2C.Report TOS PostCall'!$B$2:$U$842,13,FALSE)," ")</f>
        <v xml:space="preserve"> </v>
      </c>
      <c r="AC690" s="140" t="str">
        <f>IF($N690="Complete",VLOOKUP($B690,'2C.Report TOS PostCall'!$B$2:$U$842,14,FALSE)," ")</f>
        <v xml:space="preserve"> </v>
      </c>
      <c r="AD690" s="140" t="str">
        <f>IF($N690="Complete",VLOOKUP($B690,'2C.Report TOS PostCall'!$B$2:$U$842,16,FALSE)," ")</f>
        <v xml:space="preserve"> </v>
      </c>
      <c r="AE690" s="140" t="str">
        <f>IF($N690="Complete",VLOOKUP($B690,'2C.Report TOS PostCall'!$B$2:$U$842,15,FALSE)," ")</f>
        <v xml:space="preserve"> </v>
      </c>
      <c r="AF690" s="140" t="str">
        <f>IF($N690="Complete",VLOOKUP($B690,'2C.Report TOS PostCall'!$B$2:$U$842,17,FALSE)," ")</f>
        <v xml:space="preserve"> </v>
      </c>
    </row>
    <row r="691" spans="1:32">
      <c r="A691" s="18">
        <v>680</v>
      </c>
      <c r="B691" s="19"/>
      <c r="C691" s="19"/>
      <c r="D691" s="19"/>
      <c r="E691" s="22"/>
      <c r="F691" s="20"/>
      <c r="G691" s="20"/>
      <c r="H691" s="22"/>
      <c r="I691" s="20"/>
      <c r="J691" s="32"/>
      <c r="K691" s="32"/>
      <c r="L691" s="32"/>
      <c r="M691" s="22"/>
      <c r="N691" s="62"/>
      <c r="O691" s="140" t="str">
        <f>IF($N691="Complete",IF(NOT(ISBLANK(J691)),VLOOKUP(J691,'2D.Report SMS TYN'!$D$5:$J$1005,7,FALSE),""),"")</f>
        <v/>
      </c>
      <c r="P691" s="140" t="str">
        <f>IF($N691="Complete",IF(NOT(ISBLANK(K691)),VLOOKUP(K691,'2D.Report SMS TYN'!$D$5:$J$1005,7,FALSE),""),"")</f>
        <v/>
      </c>
      <c r="Q691" s="140" t="str">
        <f>IF($N691="Complete",IF(NOT(ISBLANK(L691)),VLOOKUP(L691,'2D.Report SMS TYN'!$D$5:$J$1005,7,FALSE),""),"")</f>
        <v/>
      </c>
      <c r="R691" s="140" t="str">
        <f>IF(N691="Complete",IF(COUNTIF($J$12:$J691,$J691)+COUNTIF($K$12:$K691,$J691)+COUNTIF($L$12:$L691,$J691)&gt;1,"Data Duplicate",""),"")</f>
        <v/>
      </c>
      <c r="S691" s="140" t="str">
        <f>IF($N691="Complete",VLOOKUP($B691,'2C.Report TOS PostCall'!$B$2:$U$842,2,FALSE)," ")</f>
        <v xml:space="preserve"> </v>
      </c>
      <c r="T691" s="140" t="str">
        <f>IF($N691="Complete",VLOOKUP($B691,'2C.Report TOS PostCall'!$B$2:$U$842,4,FALSE)," ")</f>
        <v xml:space="preserve"> </v>
      </c>
      <c r="U691" s="140" t="str">
        <f>IF($N691="Complete",VLOOKUP($B691,'2C.Report TOS PostCall'!$B$2:$U$842,7,FALSE)," ")</f>
        <v xml:space="preserve"> </v>
      </c>
      <c r="V691" s="140" t="str">
        <f>IF($N691="Complete",VLOOKUP($B691,'2C.Report TOS PostCall'!$B$2:$U$842,5,FALSE)," ")</f>
        <v xml:space="preserve"> </v>
      </c>
      <c r="W691" s="140" t="str">
        <f>IF($N691="Complete",VLOOKUP($B691,'2C.Report TOS PostCall'!$B$2:$U$842,6,FALSE)," ")</f>
        <v xml:space="preserve"> </v>
      </c>
      <c r="X691" s="140" t="str">
        <f>IF($N691="Complete",VLOOKUP($B691,'2C.Report TOS PostCall'!$B$2:$U$842,8,FALSE)," ")</f>
        <v xml:space="preserve"> </v>
      </c>
      <c r="Y691" s="140" t="str">
        <f>IF($N691="Complete",VLOOKUP($B691,'2C.Report TOS PostCall'!$B$2:$U$842,9,FALSE)," ")</f>
        <v xml:space="preserve"> </v>
      </c>
      <c r="Z691" s="140" t="str">
        <f>IF($N691="Complete",VLOOKUP($B691,'2C.Report TOS PostCall'!$B$2:$U$842,11,FALSE)," ")</f>
        <v xml:space="preserve"> </v>
      </c>
      <c r="AA691" s="140" t="str">
        <f>IF($N691="Complete",VLOOKUP($B691,'2C.Report TOS PostCall'!$B$2:$U$842,12,FALSE)," ")</f>
        <v xml:space="preserve"> </v>
      </c>
      <c r="AB691" s="140" t="str">
        <f>IF($N691="Complete",VLOOKUP($B691,'2C.Report TOS PostCall'!$B$2:$U$842,13,FALSE)," ")</f>
        <v xml:space="preserve"> </v>
      </c>
      <c r="AC691" s="140" t="str">
        <f>IF($N691="Complete",VLOOKUP($B691,'2C.Report TOS PostCall'!$B$2:$U$842,14,FALSE)," ")</f>
        <v xml:space="preserve"> </v>
      </c>
      <c r="AD691" s="140" t="str">
        <f>IF($N691="Complete",VLOOKUP($B691,'2C.Report TOS PostCall'!$B$2:$U$842,16,FALSE)," ")</f>
        <v xml:space="preserve"> </v>
      </c>
      <c r="AE691" s="140" t="str">
        <f>IF($N691="Complete",VLOOKUP($B691,'2C.Report TOS PostCall'!$B$2:$U$842,15,FALSE)," ")</f>
        <v xml:space="preserve"> </v>
      </c>
      <c r="AF691" s="140" t="str">
        <f>IF($N691="Complete",VLOOKUP($B691,'2C.Report TOS PostCall'!$B$2:$U$842,17,FALSE)," ")</f>
        <v xml:space="preserve"> </v>
      </c>
    </row>
    <row r="692" spans="1:32">
      <c r="A692" s="18">
        <v>681</v>
      </c>
      <c r="B692" s="19"/>
      <c r="C692" s="19"/>
      <c r="D692" s="19"/>
      <c r="E692" s="22"/>
      <c r="F692" s="20"/>
      <c r="G692" s="20"/>
      <c r="H692" s="22"/>
      <c r="I692" s="20"/>
      <c r="J692" s="32"/>
      <c r="K692" s="32"/>
      <c r="L692" s="32"/>
      <c r="M692" s="22"/>
      <c r="N692" s="62"/>
      <c r="O692" s="140" t="str">
        <f>IF($N692="Complete",IF(NOT(ISBLANK(J692)),VLOOKUP(J692,'2D.Report SMS TYN'!$D$5:$J$1005,7,FALSE),""),"")</f>
        <v/>
      </c>
      <c r="P692" s="140" t="str">
        <f>IF($N692="Complete",IF(NOT(ISBLANK(K692)),VLOOKUP(K692,'2D.Report SMS TYN'!$D$5:$J$1005,7,FALSE),""),"")</f>
        <v/>
      </c>
      <c r="Q692" s="140" t="str">
        <f>IF($N692="Complete",IF(NOT(ISBLANK(L692)),VLOOKUP(L692,'2D.Report SMS TYN'!$D$5:$J$1005,7,FALSE),""),"")</f>
        <v/>
      </c>
      <c r="R692" s="140" t="str">
        <f>IF(N692="Complete",IF(COUNTIF($J$12:$J692,$J692)+COUNTIF($K$12:$K692,$J692)+COUNTIF($L$12:$L692,$J692)&gt;1,"Data Duplicate",""),"")</f>
        <v/>
      </c>
      <c r="S692" s="140" t="str">
        <f>IF($N692="Complete",VLOOKUP($B692,'2C.Report TOS PostCall'!$B$2:$U$842,2,FALSE)," ")</f>
        <v xml:space="preserve"> </v>
      </c>
      <c r="T692" s="140" t="str">
        <f>IF($N692="Complete",VLOOKUP($B692,'2C.Report TOS PostCall'!$B$2:$U$842,4,FALSE)," ")</f>
        <v xml:space="preserve"> </v>
      </c>
      <c r="U692" s="140" t="str">
        <f>IF($N692="Complete",VLOOKUP($B692,'2C.Report TOS PostCall'!$B$2:$U$842,7,FALSE)," ")</f>
        <v xml:space="preserve"> </v>
      </c>
      <c r="V692" s="140" t="str">
        <f>IF($N692="Complete",VLOOKUP($B692,'2C.Report TOS PostCall'!$B$2:$U$842,5,FALSE)," ")</f>
        <v xml:space="preserve"> </v>
      </c>
      <c r="W692" s="140" t="str">
        <f>IF($N692="Complete",VLOOKUP($B692,'2C.Report TOS PostCall'!$B$2:$U$842,6,FALSE)," ")</f>
        <v xml:space="preserve"> </v>
      </c>
      <c r="X692" s="140" t="str">
        <f>IF($N692="Complete",VLOOKUP($B692,'2C.Report TOS PostCall'!$B$2:$U$842,8,FALSE)," ")</f>
        <v xml:space="preserve"> </v>
      </c>
      <c r="Y692" s="140" t="str">
        <f>IF($N692="Complete",VLOOKUP($B692,'2C.Report TOS PostCall'!$B$2:$U$842,9,FALSE)," ")</f>
        <v xml:space="preserve"> </v>
      </c>
      <c r="Z692" s="140" t="str">
        <f>IF($N692="Complete",VLOOKUP($B692,'2C.Report TOS PostCall'!$B$2:$U$842,11,FALSE)," ")</f>
        <v xml:space="preserve"> </v>
      </c>
      <c r="AA692" s="140" t="str">
        <f>IF($N692="Complete",VLOOKUP($B692,'2C.Report TOS PostCall'!$B$2:$U$842,12,FALSE)," ")</f>
        <v xml:space="preserve"> </v>
      </c>
      <c r="AB692" s="140" t="str">
        <f>IF($N692="Complete",VLOOKUP($B692,'2C.Report TOS PostCall'!$B$2:$U$842,13,FALSE)," ")</f>
        <v xml:space="preserve"> </v>
      </c>
      <c r="AC692" s="140" t="str">
        <f>IF($N692="Complete",VLOOKUP($B692,'2C.Report TOS PostCall'!$B$2:$U$842,14,FALSE)," ")</f>
        <v xml:space="preserve"> </v>
      </c>
      <c r="AD692" s="140" t="str">
        <f>IF($N692="Complete",VLOOKUP($B692,'2C.Report TOS PostCall'!$B$2:$U$842,16,FALSE)," ")</f>
        <v xml:space="preserve"> </v>
      </c>
      <c r="AE692" s="140" t="str">
        <f>IF($N692="Complete",VLOOKUP($B692,'2C.Report TOS PostCall'!$B$2:$U$842,15,FALSE)," ")</f>
        <v xml:space="preserve"> </v>
      </c>
      <c r="AF692" s="140" t="str">
        <f>IF($N692="Complete",VLOOKUP($B692,'2C.Report TOS PostCall'!$B$2:$U$842,17,FALSE)," ")</f>
        <v xml:space="preserve"> </v>
      </c>
    </row>
    <row r="693" spans="1:32">
      <c r="A693" s="18">
        <v>682</v>
      </c>
      <c r="B693" s="19"/>
      <c r="C693" s="19"/>
      <c r="D693" s="19"/>
      <c r="E693" s="22"/>
      <c r="F693" s="20"/>
      <c r="G693" s="20"/>
      <c r="H693" s="22"/>
      <c r="I693" s="20"/>
      <c r="J693" s="32"/>
      <c r="K693" s="32"/>
      <c r="L693" s="32"/>
      <c r="M693" s="22"/>
      <c r="N693" s="62"/>
      <c r="O693" s="140" t="str">
        <f>IF($N693="Complete",IF(NOT(ISBLANK(J693)),VLOOKUP(J693,'2D.Report SMS TYN'!$D$5:$J$1005,7,FALSE),""),"")</f>
        <v/>
      </c>
      <c r="P693" s="140" t="str">
        <f>IF($N693="Complete",IF(NOT(ISBLANK(K693)),VLOOKUP(K693,'2D.Report SMS TYN'!$D$5:$J$1005,7,FALSE),""),"")</f>
        <v/>
      </c>
      <c r="Q693" s="140" t="str">
        <f>IF($N693="Complete",IF(NOT(ISBLANK(L693)),VLOOKUP(L693,'2D.Report SMS TYN'!$D$5:$J$1005,7,FALSE),""),"")</f>
        <v/>
      </c>
      <c r="R693" s="140" t="str">
        <f>IF(N693="Complete",IF(COUNTIF($J$12:$J693,$J693)+COUNTIF($K$12:$K693,$J693)+COUNTIF($L$12:$L693,$J693)&gt;1,"Data Duplicate",""),"")</f>
        <v/>
      </c>
      <c r="S693" s="140" t="str">
        <f>IF($N693="Complete",VLOOKUP($B693,'2C.Report TOS PostCall'!$B$2:$U$842,2,FALSE)," ")</f>
        <v xml:space="preserve"> </v>
      </c>
      <c r="T693" s="140" t="str">
        <f>IF($N693="Complete",VLOOKUP($B693,'2C.Report TOS PostCall'!$B$2:$U$842,4,FALSE)," ")</f>
        <v xml:space="preserve"> </v>
      </c>
      <c r="U693" s="140" t="str">
        <f>IF($N693="Complete",VLOOKUP($B693,'2C.Report TOS PostCall'!$B$2:$U$842,7,FALSE)," ")</f>
        <v xml:space="preserve"> </v>
      </c>
      <c r="V693" s="140" t="str">
        <f>IF($N693="Complete",VLOOKUP($B693,'2C.Report TOS PostCall'!$B$2:$U$842,5,FALSE)," ")</f>
        <v xml:space="preserve"> </v>
      </c>
      <c r="W693" s="140" t="str">
        <f>IF($N693="Complete",VLOOKUP($B693,'2C.Report TOS PostCall'!$B$2:$U$842,6,FALSE)," ")</f>
        <v xml:space="preserve"> </v>
      </c>
      <c r="X693" s="140" t="str">
        <f>IF($N693="Complete",VLOOKUP($B693,'2C.Report TOS PostCall'!$B$2:$U$842,8,FALSE)," ")</f>
        <v xml:space="preserve"> </v>
      </c>
      <c r="Y693" s="140" t="str">
        <f>IF($N693="Complete",VLOOKUP($B693,'2C.Report TOS PostCall'!$B$2:$U$842,9,FALSE)," ")</f>
        <v xml:space="preserve"> </v>
      </c>
      <c r="Z693" s="140" t="str">
        <f>IF($N693="Complete",VLOOKUP($B693,'2C.Report TOS PostCall'!$B$2:$U$842,11,FALSE)," ")</f>
        <v xml:space="preserve"> </v>
      </c>
      <c r="AA693" s="140" t="str">
        <f>IF($N693="Complete",VLOOKUP($B693,'2C.Report TOS PostCall'!$B$2:$U$842,12,FALSE)," ")</f>
        <v xml:space="preserve"> </v>
      </c>
      <c r="AB693" s="140" t="str">
        <f>IF($N693="Complete",VLOOKUP($B693,'2C.Report TOS PostCall'!$B$2:$U$842,13,FALSE)," ")</f>
        <v xml:space="preserve"> </v>
      </c>
      <c r="AC693" s="140" t="str">
        <f>IF($N693="Complete",VLOOKUP($B693,'2C.Report TOS PostCall'!$B$2:$U$842,14,FALSE)," ")</f>
        <v xml:space="preserve"> </v>
      </c>
      <c r="AD693" s="140" t="str">
        <f>IF($N693="Complete",VLOOKUP($B693,'2C.Report TOS PostCall'!$B$2:$U$842,16,FALSE)," ")</f>
        <v xml:space="preserve"> </v>
      </c>
      <c r="AE693" s="140" t="str">
        <f>IF($N693="Complete",VLOOKUP($B693,'2C.Report TOS PostCall'!$B$2:$U$842,15,FALSE)," ")</f>
        <v xml:space="preserve"> </v>
      </c>
      <c r="AF693" s="140" t="str">
        <f>IF($N693="Complete",VLOOKUP($B693,'2C.Report TOS PostCall'!$B$2:$U$842,17,FALSE)," ")</f>
        <v xml:space="preserve"> </v>
      </c>
    </row>
    <row r="694" spans="1:32">
      <c r="A694" s="18">
        <v>683</v>
      </c>
      <c r="B694" s="19"/>
      <c r="C694" s="19"/>
      <c r="D694" s="19"/>
      <c r="E694" s="22"/>
      <c r="F694" s="20"/>
      <c r="G694" s="20"/>
      <c r="H694" s="22"/>
      <c r="I694" s="20"/>
      <c r="J694" s="32"/>
      <c r="K694" s="32"/>
      <c r="L694" s="32"/>
      <c r="M694" s="22"/>
      <c r="N694" s="62"/>
      <c r="O694" s="140" t="str">
        <f>IF($N694="Complete",IF(NOT(ISBLANK(J694)),VLOOKUP(J694,'2D.Report SMS TYN'!$D$5:$J$1005,7,FALSE),""),"")</f>
        <v/>
      </c>
      <c r="P694" s="140" t="str">
        <f>IF($N694="Complete",IF(NOT(ISBLANK(K694)),VLOOKUP(K694,'2D.Report SMS TYN'!$D$5:$J$1005,7,FALSE),""),"")</f>
        <v/>
      </c>
      <c r="Q694" s="140" t="str">
        <f>IF($N694="Complete",IF(NOT(ISBLANK(L694)),VLOOKUP(L694,'2D.Report SMS TYN'!$D$5:$J$1005,7,FALSE),""),"")</f>
        <v/>
      </c>
      <c r="R694" s="140" t="str">
        <f>IF(N694="Complete",IF(COUNTIF($J$12:$J694,$J694)+COUNTIF($K$12:$K694,$J694)+COUNTIF($L$12:$L694,$J694)&gt;1,"Data Duplicate",""),"")</f>
        <v/>
      </c>
      <c r="S694" s="140" t="str">
        <f>IF($N694="Complete",VLOOKUP($B694,'2C.Report TOS PostCall'!$B$2:$U$842,2,FALSE)," ")</f>
        <v xml:space="preserve"> </v>
      </c>
      <c r="T694" s="140" t="str">
        <f>IF($N694="Complete",VLOOKUP($B694,'2C.Report TOS PostCall'!$B$2:$U$842,4,FALSE)," ")</f>
        <v xml:space="preserve"> </v>
      </c>
      <c r="U694" s="140" t="str">
        <f>IF($N694="Complete",VLOOKUP($B694,'2C.Report TOS PostCall'!$B$2:$U$842,7,FALSE)," ")</f>
        <v xml:space="preserve"> </v>
      </c>
      <c r="V694" s="140" t="str">
        <f>IF($N694="Complete",VLOOKUP($B694,'2C.Report TOS PostCall'!$B$2:$U$842,5,FALSE)," ")</f>
        <v xml:space="preserve"> </v>
      </c>
      <c r="W694" s="140" t="str">
        <f>IF($N694="Complete",VLOOKUP($B694,'2C.Report TOS PostCall'!$B$2:$U$842,6,FALSE)," ")</f>
        <v xml:space="preserve"> </v>
      </c>
      <c r="X694" s="140" t="str">
        <f>IF($N694="Complete",VLOOKUP($B694,'2C.Report TOS PostCall'!$B$2:$U$842,8,FALSE)," ")</f>
        <v xml:space="preserve"> </v>
      </c>
      <c r="Y694" s="140" t="str">
        <f>IF($N694="Complete",VLOOKUP($B694,'2C.Report TOS PostCall'!$B$2:$U$842,9,FALSE)," ")</f>
        <v xml:space="preserve"> </v>
      </c>
      <c r="Z694" s="140" t="str">
        <f>IF($N694="Complete",VLOOKUP($B694,'2C.Report TOS PostCall'!$B$2:$U$842,11,FALSE)," ")</f>
        <v xml:space="preserve"> </v>
      </c>
      <c r="AA694" s="140" t="str">
        <f>IF($N694="Complete",VLOOKUP($B694,'2C.Report TOS PostCall'!$B$2:$U$842,12,FALSE)," ")</f>
        <v xml:space="preserve"> </v>
      </c>
      <c r="AB694" s="140" t="str">
        <f>IF($N694="Complete",VLOOKUP($B694,'2C.Report TOS PostCall'!$B$2:$U$842,13,FALSE)," ")</f>
        <v xml:space="preserve"> </v>
      </c>
      <c r="AC694" s="140" t="str">
        <f>IF($N694="Complete",VLOOKUP($B694,'2C.Report TOS PostCall'!$B$2:$U$842,14,FALSE)," ")</f>
        <v xml:space="preserve"> </v>
      </c>
      <c r="AD694" s="140" t="str">
        <f>IF($N694="Complete",VLOOKUP($B694,'2C.Report TOS PostCall'!$B$2:$U$842,16,FALSE)," ")</f>
        <v xml:space="preserve"> </v>
      </c>
      <c r="AE694" s="140" t="str">
        <f>IF($N694="Complete",VLOOKUP($B694,'2C.Report TOS PostCall'!$B$2:$U$842,15,FALSE)," ")</f>
        <v xml:space="preserve"> </v>
      </c>
      <c r="AF694" s="140" t="str">
        <f>IF($N694="Complete",VLOOKUP($B694,'2C.Report TOS PostCall'!$B$2:$U$842,17,FALSE)," ")</f>
        <v xml:space="preserve"> </v>
      </c>
    </row>
    <row r="695" spans="1:32">
      <c r="A695" s="18">
        <v>684</v>
      </c>
      <c r="B695" s="19"/>
      <c r="C695" s="19"/>
      <c r="D695" s="19"/>
      <c r="E695" s="22"/>
      <c r="F695" s="20"/>
      <c r="G695" s="20"/>
      <c r="H695" s="22"/>
      <c r="I695" s="20"/>
      <c r="J695" s="32"/>
      <c r="K695" s="32"/>
      <c r="L695" s="32"/>
      <c r="M695" s="22"/>
      <c r="N695" s="62"/>
      <c r="O695" s="140" t="str">
        <f>IF($N695="Complete",IF(NOT(ISBLANK(J695)),VLOOKUP(J695,'2D.Report SMS TYN'!$D$5:$J$1005,7,FALSE),""),"")</f>
        <v/>
      </c>
      <c r="P695" s="140" t="str">
        <f>IF($N695="Complete",IF(NOT(ISBLANK(K695)),VLOOKUP(K695,'2D.Report SMS TYN'!$D$5:$J$1005,7,FALSE),""),"")</f>
        <v/>
      </c>
      <c r="Q695" s="140" t="str">
        <f>IF($N695="Complete",IF(NOT(ISBLANK(L695)),VLOOKUP(L695,'2D.Report SMS TYN'!$D$5:$J$1005,7,FALSE),""),"")</f>
        <v/>
      </c>
      <c r="R695" s="140" t="str">
        <f>IF(N695="Complete",IF(COUNTIF($J$12:$J695,$J695)+COUNTIF($K$12:$K695,$J695)+COUNTIF($L$12:$L695,$J695)&gt;1,"Data Duplicate",""),"")</f>
        <v/>
      </c>
      <c r="S695" s="140" t="str">
        <f>IF($N695="Complete",VLOOKUP($B695,'2C.Report TOS PostCall'!$B$2:$U$842,2,FALSE)," ")</f>
        <v xml:space="preserve"> </v>
      </c>
      <c r="T695" s="140" t="str">
        <f>IF($N695="Complete",VLOOKUP($B695,'2C.Report TOS PostCall'!$B$2:$U$842,4,FALSE)," ")</f>
        <v xml:space="preserve"> </v>
      </c>
      <c r="U695" s="140" t="str">
        <f>IF($N695="Complete",VLOOKUP($B695,'2C.Report TOS PostCall'!$B$2:$U$842,7,FALSE)," ")</f>
        <v xml:space="preserve"> </v>
      </c>
      <c r="V695" s="140" t="str">
        <f>IF($N695="Complete",VLOOKUP($B695,'2C.Report TOS PostCall'!$B$2:$U$842,5,FALSE)," ")</f>
        <v xml:space="preserve"> </v>
      </c>
      <c r="W695" s="140" t="str">
        <f>IF($N695="Complete",VLOOKUP($B695,'2C.Report TOS PostCall'!$B$2:$U$842,6,FALSE)," ")</f>
        <v xml:space="preserve"> </v>
      </c>
      <c r="X695" s="140" t="str">
        <f>IF($N695="Complete",VLOOKUP($B695,'2C.Report TOS PostCall'!$B$2:$U$842,8,FALSE)," ")</f>
        <v xml:space="preserve"> </v>
      </c>
      <c r="Y695" s="140" t="str">
        <f>IF($N695="Complete",VLOOKUP($B695,'2C.Report TOS PostCall'!$B$2:$U$842,9,FALSE)," ")</f>
        <v xml:space="preserve"> </v>
      </c>
      <c r="Z695" s="140" t="str">
        <f>IF($N695="Complete",VLOOKUP($B695,'2C.Report TOS PostCall'!$B$2:$U$842,11,FALSE)," ")</f>
        <v xml:space="preserve"> </v>
      </c>
      <c r="AA695" s="140" t="str">
        <f>IF($N695="Complete",VLOOKUP($B695,'2C.Report TOS PostCall'!$B$2:$U$842,12,FALSE)," ")</f>
        <v xml:space="preserve"> </v>
      </c>
      <c r="AB695" s="140" t="str">
        <f>IF($N695="Complete",VLOOKUP($B695,'2C.Report TOS PostCall'!$B$2:$U$842,13,FALSE)," ")</f>
        <v xml:space="preserve"> </v>
      </c>
      <c r="AC695" s="140" t="str">
        <f>IF($N695="Complete",VLOOKUP($B695,'2C.Report TOS PostCall'!$B$2:$U$842,14,FALSE)," ")</f>
        <v xml:space="preserve"> </v>
      </c>
      <c r="AD695" s="140" t="str">
        <f>IF($N695="Complete",VLOOKUP($B695,'2C.Report TOS PostCall'!$B$2:$U$842,16,FALSE)," ")</f>
        <v xml:space="preserve"> </v>
      </c>
      <c r="AE695" s="140" t="str">
        <f>IF($N695="Complete",VLOOKUP($B695,'2C.Report TOS PostCall'!$B$2:$U$842,15,FALSE)," ")</f>
        <v xml:space="preserve"> </v>
      </c>
      <c r="AF695" s="140" t="str">
        <f>IF($N695="Complete",VLOOKUP($B695,'2C.Report TOS PostCall'!$B$2:$U$842,17,FALSE)," ")</f>
        <v xml:space="preserve"> </v>
      </c>
    </row>
    <row r="696" spans="1:32">
      <c r="A696" s="18">
        <v>685</v>
      </c>
      <c r="B696" s="19"/>
      <c r="C696" s="19"/>
      <c r="D696" s="19"/>
      <c r="E696" s="22"/>
      <c r="F696" s="20"/>
      <c r="G696" s="20"/>
      <c r="H696" s="22"/>
      <c r="I696" s="20"/>
      <c r="J696" s="32"/>
      <c r="K696" s="32"/>
      <c r="L696" s="32"/>
      <c r="M696" s="22"/>
      <c r="N696" s="62"/>
      <c r="O696" s="140" t="str">
        <f>IF($N696="Complete",IF(NOT(ISBLANK(J696)),VLOOKUP(J696,'2D.Report SMS TYN'!$D$5:$J$1005,7,FALSE),""),"")</f>
        <v/>
      </c>
      <c r="P696" s="140" t="str">
        <f>IF($N696="Complete",IF(NOT(ISBLANK(K696)),VLOOKUP(K696,'2D.Report SMS TYN'!$D$5:$J$1005,7,FALSE),""),"")</f>
        <v/>
      </c>
      <c r="Q696" s="140" t="str">
        <f>IF($N696="Complete",IF(NOT(ISBLANK(L696)),VLOOKUP(L696,'2D.Report SMS TYN'!$D$5:$J$1005,7,FALSE),""),"")</f>
        <v/>
      </c>
      <c r="R696" s="140" t="str">
        <f>IF(N696="Complete",IF(COUNTIF($J$12:$J696,$J696)+COUNTIF($K$12:$K696,$J696)+COUNTIF($L$12:$L696,$J696)&gt;1,"Data Duplicate",""),"")</f>
        <v/>
      </c>
      <c r="S696" s="140" t="str">
        <f>IF($N696="Complete",VLOOKUP($B696,'2C.Report TOS PostCall'!$B$2:$U$842,2,FALSE)," ")</f>
        <v xml:space="preserve"> </v>
      </c>
      <c r="T696" s="140" t="str">
        <f>IF($N696="Complete",VLOOKUP($B696,'2C.Report TOS PostCall'!$B$2:$U$842,4,FALSE)," ")</f>
        <v xml:space="preserve"> </v>
      </c>
      <c r="U696" s="140" t="str">
        <f>IF($N696="Complete",VLOOKUP($B696,'2C.Report TOS PostCall'!$B$2:$U$842,7,FALSE)," ")</f>
        <v xml:space="preserve"> </v>
      </c>
      <c r="V696" s="140" t="str">
        <f>IF($N696="Complete",VLOOKUP($B696,'2C.Report TOS PostCall'!$B$2:$U$842,5,FALSE)," ")</f>
        <v xml:space="preserve"> </v>
      </c>
      <c r="W696" s="140" t="str">
        <f>IF($N696="Complete",VLOOKUP($B696,'2C.Report TOS PostCall'!$B$2:$U$842,6,FALSE)," ")</f>
        <v xml:space="preserve"> </v>
      </c>
      <c r="X696" s="140" t="str">
        <f>IF($N696="Complete",VLOOKUP($B696,'2C.Report TOS PostCall'!$B$2:$U$842,8,FALSE)," ")</f>
        <v xml:space="preserve"> </v>
      </c>
      <c r="Y696" s="140" t="str">
        <f>IF($N696="Complete",VLOOKUP($B696,'2C.Report TOS PostCall'!$B$2:$U$842,9,FALSE)," ")</f>
        <v xml:space="preserve"> </v>
      </c>
      <c r="Z696" s="140" t="str">
        <f>IF($N696="Complete",VLOOKUP($B696,'2C.Report TOS PostCall'!$B$2:$U$842,11,FALSE)," ")</f>
        <v xml:space="preserve"> </v>
      </c>
      <c r="AA696" s="140" t="str">
        <f>IF($N696="Complete",VLOOKUP($B696,'2C.Report TOS PostCall'!$B$2:$U$842,12,FALSE)," ")</f>
        <v xml:space="preserve"> </v>
      </c>
      <c r="AB696" s="140" t="str">
        <f>IF($N696="Complete",VLOOKUP($B696,'2C.Report TOS PostCall'!$B$2:$U$842,13,FALSE)," ")</f>
        <v xml:space="preserve"> </v>
      </c>
      <c r="AC696" s="140" t="str">
        <f>IF($N696="Complete",VLOOKUP($B696,'2C.Report TOS PostCall'!$B$2:$U$842,14,FALSE)," ")</f>
        <v xml:space="preserve"> </v>
      </c>
      <c r="AD696" s="140" t="str">
        <f>IF($N696="Complete",VLOOKUP($B696,'2C.Report TOS PostCall'!$B$2:$U$842,16,FALSE)," ")</f>
        <v xml:space="preserve"> </v>
      </c>
      <c r="AE696" s="140" t="str">
        <f>IF($N696="Complete",VLOOKUP($B696,'2C.Report TOS PostCall'!$B$2:$U$842,15,FALSE)," ")</f>
        <v xml:space="preserve"> </v>
      </c>
      <c r="AF696" s="140" t="str">
        <f>IF($N696="Complete",VLOOKUP($B696,'2C.Report TOS PostCall'!$B$2:$U$842,17,FALSE)," ")</f>
        <v xml:space="preserve"> </v>
      </c>
    </row>
    <row r="697" spans="1:32">
      <c r="A697" s="18">
        <v>686</v>
      </c>
      <c r="B697" s="19"/>
      <c r="C697" s="19"/>
      <c r="D697" s="19"/>
      <c r="E697" s="22"/>
      <c r="F697" s="20"/>
      <c r="G697" s="20"/>
      <c r="H697" s="22"/>
      <c r="I697" s="20"/>
      <c r="J697" s="32"/>
      <c r="K697" s="32"/>
      <c r="L697" s="32"/>
      <c r="M697" s="22"/>
      <c r="N697" s="62"/>
      <c r="O697" s="140" t="str">
        <f>IF($N697="Complete",IF(NOT(ISBLANK(J697)),VLOOKUP(J697,'2D.Report SMS TYN'!$D$5:$J$1005,7,FALSE),""),"")</f>
        <v/>
      </c>
      <c r="P697" s="140" t="str">
        <f>IF($N697="Complete",IF(NOT(ISBLANK(K697)),VLOOKUP(K697,'2D.Report SMS TYN'!$D$5:$J$1005,7,FALSE),""),"")</f>
        <v/>
      </c>
      <c r="Q697" s="140" t="str">
        <f>IF($N697="Complete",IF(NOT(ISBLANK(L697)),VLOOKUP(L697,'2D.Report SMS TYN'!$D$5:$J$1005,7,FALSE),""),"")</f>
        <v/>
      </c>
      <c r="R697" s="140" t="str">
        <f>IF(N697="Complete",IF(COUNTIF($J$12:$J697,$J697)+COUNTIF($K$12:$K697,$J697)+COUNTIF($L$12:$L697,$J697)&gt;1,"Data Duplicate",""),"")</f>
        <v/>
      </c>
      <c r="S697" s="140" t="str">
        <f>IF($N697="Complete",VLOOKUP($B697,'2C.Report TOS PostCall'!$B$2:$U$842,2,FALSE)," ")</f>
        <v xml:space="preserve"> </v>
      </c>
      <c r="T697" s="140" t="str">
        <f>IF($N697="Complete",VLOOKUP($B697,'2C.Report TOS PostCall'!$B$2:$U$842,4,FALSE)," ")</f>
        <v xml:space="preserve"> </v>
      </c>
      <c r="U697" s="140" t="str">
        <f>IF($N697="Complete",VLOOKUP($B697,'2C.Report TOS PostCall'!$B$2:$U$842,7,FALSE)," ")</f>
        <v xml:space="preserve"> </v>
      </c>
      <c r="V697" s="140" t="str">
        <f>IF($N697="Complete",VLOOKUP($B697,'2C.Report TOS PostCall'!$B$2:$U$842,5,FALSE)," ")</f>
        <v xml:space="preserve"> </v>
      </c>
      <c r="W697" s="140" t="str">
        <f>IF($N697="Complete",VLOOKUP($B697,'2C.Report TOS PostCall'!$B$2:$U$842,6,FALSE)," ")</f>
        <v xml:space="preserve"> </v>
      </c>
      <c r="X697" s="140" t="str">
        <f>IF($N697="Complete",VLOOKUP($B697,'2C.Report TOS PostCall'!$B$2:$U$842,8,FALSE)," ")</f>
        <v xml:space="preserve"> </v>
      </c>
      <c r="Y697" s="140" t="str">
        <f>IF($N697="Complete",VLOOKUP($B697,'2C.Report TOS PostCall'!$B$2:$U$842,9,FALSE)," ")</f>
        <v xml:space="preserve"> </v>
      </c>
      <c r="Z697" s="140" t="str">
        <f>IF($N697="Complete",VLOOKUP($B697,'2C.Report TOS PostCall'!$B$2:$U$842,11,FALSE)," ")</f>
        <v xml:space="preserve"> </v>
      </c>
      <c r="AA697" s="140" t="str">
        <f>IF($N697="Complete",VLOOKUP($B697,'2C.Report TOS PostCall'!$B$2:$U$842,12,FALSE)," ")</f>
        <v xml:space="preserve"> </v>
      </c>
      <c r="AB697" s="140" t="str">
        <f>IF($N697="Complete",VLOOKUP($B697,'2C.Report TOS PostCall'!$B$2:$U$842,13,FALSE)," ")</f>
        <v xml:space="preserve"> </v>
      </c>
      <c r="AC697" s="140" t="str">
        <f>IF($N697="Complete",VLOOKUP($B697,'2C.Report TOS PostCall'!$B$2:$U$842,14,FALSE)," ")</f>
        <v xml:space="preserve"> </v>
      </c>
      <c r="AD697" s="140" t="str">
        <f>IF($N697="Complete",VLOOKUP($B697,'2C.Report TOS PostCall'!$B$2:$U$842,16,FALSE)," ")</f>
        <v xml:space="preserve"> </v>
      </c>
      <c r="AE697" s="140" t="str">
        <f>IF($N697="Complete",VLOOKUP($B697,'2C.Report TOS PostCall'!$B$2:$U$842,15,FALSE)," ")</f>
        <v xml:space="preserve"> </v>
      </c>
      <c r="AF697" s="140" t="str">
        <f>IF($N697="Complete",VLOOKUP($B697,'2C.Report TOS PostCall'!$B$2:$U$842,17,FALSE)," ")</f>
        <v xml:space="preserve"> </v>
      </c>
    </row>
    <row r="698" spans="1:32">
      <c r="A698" s="18">
        <v>687</v>
      </c>
      <c r="B698" s="19"/>
      <c r="C698" s="19"/>
      <c r="D698" s="19"/>
      <c r="E698" s="22"/>
      <c r="F698" s="20"/>
      <c r="G698" s="20"/>
      <c r="H698" s="22"/>
      <c r="I698" s="20"/>
      <c r="J698" s="32"/>
      <c r="K698" s="32"/>
      <c r="L698" s="32"/>
      <c r="M698" s="22"/>
      <c r="N698" s="62"/>
      <c r="O698" s="140" t="str">
        <f>IF($N698="Complete",IF(NOT(ISBLANK(J698)),VLOOKUP(J698,'2D.Report SMS TYN'!$D$5:$J$1005,7,FALSE),""),"")</f>
        <v/>
      </c>
      <c r="P698" s="140" t="str">
        <f>IF($N698="Complete",IF(NOT(ISBLANK(K698)),VLOOKUP(K698,'2D.Report SMS TYN'!$D$5:$J$1005,7,FALSE),""),"")</f>
        <v/>
      </c>
      <c r="Q698" s="140" t="str">
        <f>IF($N698="Complete",IF(NOT(ISBLANK(L698)),VLOOKUP(L698,'2D.Report SMS TYN'!$D$5:$J$1005,7,FALSE),""),"")</f>
        <v/>
      </c>
      <c r="R698" s="140" t="str">
        <f>IF(N698="Complete",IF(COUNTIF($J$12:$J698,$J698)+COUNTIF($K$12:$K698,$J698)+COUNTIF($L$12:$L698,$J698)&gt;1,"Data Duplicate",""),"")</f>
        <v/>
      </c>
      <c r="S698" s="140" t="str">
        <f>IF($N698="Complete",VLOOKUP($B698,'2C.Report TOS PostCall'!$B$2:$U$842,2,FALSE)," ")</f>
        <v xml:space="preserve"> </v>
      </c>
      <c r="T698" s="140" t="str">
        <f>IF($N698="Complete",VLOOKUP($B698,'2C.Report TOS PostCall'!$B$2:$U$842,4,FALSE)," ")</f>
        <v xml:space="preserve"> </v>
      </c>
      <c r="U698" s="140" t="str">
        <f>IF($N698="Complete",VLOOKUP($B698,'2C.Report TOS PostCall'!$B$2:$U$842,7,FALSE)," ")</f>
        <v xml:space="preserve"> </v>
      </c>
      <c r="V698" s="140" t="str">
        <f>IF($N698="Complete",VLOOKUP($B698,'2C.Report TOS PostCall'!$B$2:$U$842,5,FALSE)," ")</f>
        <v xml:space="preserve"> </v>
      </c>
      <c r="W698" s="140" t="str">
        <f>IF($N698="Complete",VLOOKUP($B698,'2C.Report TOS PostCall'!$B$2:$U$842,6,FALSE)," ")</f>
        <v xml:space="preserve"> </v>
      </c>
      <c r="X698" s="140" t="str">
        <f>IF($N698="Complete",VLOOKUP($B698,'2C.Report TOS PostCall'!$B$2:$U$842,8,FALSE)," ")</f>
        <v xml:space="preserve"> </v>
      </c>
      <c r="Y698" s="140" t="str">
        <f>IF($N698="Complete",VLOOKUP($B698,'2C.Report TOS PostCall'!$B$2:$U$842,9,FALSE)," ")</f>
        <v xml:space="preserve"> </v>
      </c>
      <c r="Z698" s="140" t="str">
        <f>IF($N698="Complete",VLOOKUP($B698,'2C.Report TOS PostCall'!$B$2:$U$842,11,FALSE)," ")</f>
        <v xml:space="preserve"> </v>
      </c>
      <c r="AA698" s="140" t="str">
        <f>IF($N698="Complete",VLOOKUP($B698,'2C.Report TOS PostCall'!$B$2:$U$842,12,FALSE)," ")</f>
        <v xml:space="preserve"> </v>
      </c>
      <c r="AB698" s="140" t="str">
        <f>IF($N698="Complete",VLOOKUP($B698,'2C.Report TOS PostCall'!$B$2:$U$842,13,FALSE)," ")</f>
        <v xml:space="preserve"> </v>
      </c>
      <c r="AC698" s="140" t="str">
        <f>IF($N698="Complete",VLOOKUP($B698,'2C.Report TOS PostCall'!$B$2:$U$842,14,FALSE)," ")</f>
        <v xml:space="preserve"> </v>
      </c>
      <c r="AD698" s="140" t="str">
        <f>IF($N698="Complete",VLOOKUP($B698,'2C.Report TOS PostCall'!$B$2:$U$842,16,FALSE)," ")</f>
        <v xml:space="preserve"> </v>
      </c>
      <c r="AE698" s="140" t="str">
        <f>IF($N698="Complete",VLOOKUP($B698,'2C.Report TOS PostCall'!$B$2:$U$842,15,FALSE)," ")</f>
        <v xml:space="preserve"> </v>
      </c>
      <c r="AF698" s="140" t="str">
        <f>IF($N698="Complete",VLOOKUP($B698,'2C.Report TOS PostCall'!$B$2:$U$842,17,FALSE)," ")</f>
        <v xml:space="preserve"> </v>
      </c>
    </row>
    <row r="699" spans="1:32">
      <c r="A699" s="18">
        <v>688</v>
      </c>
      <c r="B699" s="19"/>
      <c r="C699" s="19"/>
      <c r="D699" s="19"/>
      <c r="E699" s="22"/>
      <c r="F699" s="20"/>
      <c r="G699" s="20"/>
      <c r="H699" s="22"/>
      <c r="I699" s="20"/>
      <c r="J699" s="32"/>
      <c r="K699" s="32"/>
      <c r="L699" s="32"/>
      <c r="M699" s="22"/>
      <c r="N699" s="62"/>
      <c r="O699" s="140" t="str">
        <f>IF($N699="Complete",IF(NOT(ISBLANK(J699)),VLOOKUP(J699,'2D.Report SMS TYN'!$D$5:$J$1005,7,FALSE),""),"")</f>
        <v/>
      </c>
      <c r="P699" s="140" t="str">
        <f>IF($N699="Complete",IF(NOT(ISBLANK(K699)),VLOOKUP(K699,'2D.Report SMS TYN'!$D$5:$J$1005,7,FALSE),""),"")</f>
        <v/>
      </c>
      <c r="Q699" s="140" t="str">
        <f>IF($N699="Complete",IF(NOT(ISBLANK(L699)),VLOOKUP(L699,'2D.Report SMS TYN'!$D$5:$J$1005,7,FALSE),""),"")</f>
        <v/>
      </c>
      <c r="R699" s="140" t="str">
        <f>IF(N699="Complete",IF(COUNTIF($J$12:$J699,$J699)+COUNTIF($K$12:$K699,$J699)+COUNTIF($L$12:$L699,$J699)&gt;1,"Data Duplicate",""),"")</f>
        <v/>
      </c>
      <c r="S699" s="140" t="str">
        <f>IF($N699="Complete",VLOOKUP($B699,'2C.Report TOS PostCall'!$B$2:$U$842,2,FALSE)," ")</f>
        <v xml:space="preserve"> </v>
      </c>
      <c r="T699" s="140" t="str">
        <f>IF($N699="Complete",VLOOKUP($B699,'2C.Report TOS PostCall'!$B$2:$U$842,4,FALSE)," ")</f>
        <v xml:space="preserve"> </v>
      </c>
      <c r="U699" s="140" t="str">
        <f>IF($N699="Complete",VLOOKUP($B699,'2C.Report TOS PostCall'!$B$2:$U$842,7,FALSE)," ")</f>
        <v xml:space="preserve"> </v>
      </c>
      <c r="V699" s="140" t="str">
        <f>IF($N699="Complete",VLOOKUP($B699,'2C.Report TOS PostCall'!$B$2:$U$842,5,FALSE)," ")</f>
        <v xml:space="preserve"> </v>
      </c>
      <c r="W699" s="140" t="str">
        <f>IF($N699="Complete",VLOOKUP($B699,'2C.Report TOS PostCall'!$B$2:$U$842,6,FALSE)," ")</f>
        <v xml:space="preserve"> </v>
      </c>
      <c r="X699" s="140" t="str">
        <f>IF($N699="Complete",VLOOKUP($B699,'2C.Report TOS PostCall'!$B$2:$U$842,8,FALSE)," ")</f>
        <v xml:space="preserve"> </v>
      </c>
      <c r="Y699" s="140" t="str">
        <f>IF($N699="Complete",VLOOKUP($B699,'2C.Report TOS PostCall'!$B$2:$U$842,9,FALSE)," ")</f>
        <v xml:space="preserve"> </v>
      </c>
      <c r="Z699" s="140" t="str">
        <f>IF($N699="Complete",VLOOKUP($B699,'2C.Report TOS PostCall'!$B$2:$U$842,11,FALSE)," ")</f>
        <v xml:space="preserve"> </v>
      </c>
      <c r="AA699" s="140" t="str">
        <f>IF($N699="Complete",VLOOKUP($B699,'2C.Report TOS PostCall'!$B$2:$U$842,12,FALSE)," ")</f>
        <v xml:space="preserve"> </v>
      </c>
      <c r="AB699" s="140" t="str">
        <f>IF($N699="Complete",VLOOKUP($B699,'2C.Report TOS PostCall'!$B$2:$U$842,13,FALSE)," ")</f>
        <v xml:space="preserve"> </v>
      </c>
      <c r="AC699" s="140" t="str">
        <f>IF($N699="Complete",VLOOKUP($B699,'2C.Report TOS PostCall'!$B$2:$U$842,14,FALSE)," ")</f>
        <v xml:space="preserve"> </v>
      </c>
      <c r="AD699" s="140" t="str">
        <f>IF($N699="Complete",VLOOKUP($B699,'2C.Report TOS PostCall'!$B$2:$U$842,16,FALSE)," ")</f>
        <v xml:space="preserve"> </v>
      </c>
      <c r="AE699" s="140" t="str">
        <f>IF($N699="Complete",VLOOKUP($B699,'2C.Report TOS PostCall'!$B$2:$U$842,15,FALSE)," ")</f>
        <v xml:space="preserve"> </v>
      </c>
      <c r="AF699" s="140" t="str">
        <f>IF($N699="Complete",VLOOKUP($B699,'2C.Report TOS PostCall'!$B$2:$U$842,17,FALSE)," ")</f>
        <v xml:space="preserve"> </v>
      </c>
    </row>
    <row r="700" spans="1:32">
      <c r="A700" s="18">
        <v>689</v>
      </c>
      <c r="B700" s="19"/>
      <c r="C700" s="19"/>
      <c r="D700" s="19"/>
      <c r="E700" s="22"/>
      <c r="F700" s="20"/>
      <c r="G700" s="20"/>
      <c r="H700" s="22"/>
      <c r="I700" s="20"/>
      <c r="J700" s="32"/>
      <c r="K700" s="32"/>
      <c r="L700" s="32"/>
      <c r="M700" s="22"/>
      <c r="N700" s="62"/>
      <c r="O700" s="140" t="str">
        <f>IF($N700="Complete",IF(NOT(ISBLANK(J700)),VLOOKUP(J700,'2D.Report SMS TYN'!$D$5:$J$1005,7,FALSE),""),"")</f>
        <v/>
      </c>
      <c r="P700" s="140" t="str">
        <f>IF($N700="Complete",IF(NOT(ISBLANK(K700)),VLOOKUP(K700,'2D.Report SMS TYN'!$D$5:$J$1005,7,FALSE),""),"")</f>
        <v/>
      </c>
      <c r="Q700" s="140" t="str">
        <f>IF($N700="Complete",IF(NOT(ISBLANK(L700)),VLOOKUP(L700,'2D.Report SMS TYN'!$D$5:$J$1005,7,FALSE),""),"")</f>
        <v/>
      </c>
      <c r="R700" s="140" t="str">
        <f>IF(N700="Complete",IF(COUNTIF($J$12:$J700,$J700)+COUNTIF($K$12:$K700,$J700)+COUNTIF($L$12:$L700,$J700)&gt;1,"Data Duplicate",""),"")</f>
        <v/>
      </c>
      <c r="S700" s="140" t="str">
        <f>IF($N700="Complete",VLOOKUP($B700,'2C.Report TOS PostCall'!$B$2:$U$842,2,FALSE)," ")</f>
        <v xml:space="preserve"> </v>
      </c>
      <c r="T700" s="140" t="str">
        <f>IF($N700="Complete",VLOOKUP($B700,'2C.Report TOS PostCall'!$B$2:$U$842,4,FALSE)," ")</f>
        <v xml:space="preserve"> </v>
      </c>
      <c r="U700" s="140" t="str">
        <f>IF($N700="Complete",VLOOKUP($B700,'2C.Report TOS PostCall'!$B$2:$U$842,7,FALSE)," ")</f>
        <v xml:space="preserve"> </v>
      </c>
      <c r="V700" s="140" t="str">
        <f>IF($N700="Complete",VLOOKUP($B700,'2C.Report TOS PostCall'!$B$2:$U$842,5,FALSE)," ")</f>
        <v xml:space="preserve"> </v>
      </c>
      <c r="W700" s="140" t="str">
        <f>IF($N700="Complete",VLOOKUP($B700,'2C.Report TOS PostCall'!$B$2:$U$842,6,FALSE)," ")</f>
        <v xml:space="preserve"> </v>
      </c>
      <c r="X700" s="140" t="str">
        <f>IF($N700="Complete",VLOOKUP($B700,'2C.Report TOS PostCall'!$B$2:$U$842,8,FALSE)," ")</f>
        <v xml:space="preserve"> </v>
      </c>
      <c r="Y700" s="140" t="str">
        <f>IF($N700="Complete",VLOOKUP($B700,'2C.Report TOS PostCall'!$B$2:$U$842,9,FALSE)," ")</f>
        <v xml:space="preserve"> </v>
      </c>
      <c r="Z700" s="140" t="str">
        <f>IF($N700="Complete",VLOOKUP($B700,'2C.Report TOS PostCall'!$B$2:$U$842,11,FALSE)," ")</f>
        <v xml:space="preserve"> </v>
      </c>
      <c r="AA700" s="140" t="str">
        <f>IF($N700="Complete",VLOOKUP($B700,'2C.Report TOS PostCall'!$B$2:$U$842,12,FALSE)," ")</f>
        <v xml:space="preserve"> </v>
      </c>
      <c r="AB700" s="140" t="str">
        <f>IF($N700="Complete",VLOOKUP($B700,'2C.Report TOS PostCall'!$B$2:$U$842,13,FALSE)," ")</f>
        <v xml:space="preserve"> </v>
      </c>
      <c r="AC700" s="140" t="str">
        <f>IF($N700="Complete",VLOOKUP($B700,'2C.Report TOS PostCall'!$B$2:$U$842,14,FALSE)," ")</f>
        <v xml:space="preserve"> </v>
      </c>
      <c r="AD700" s="140" t="str">
        <f>IF($N700="Complete",VLOOKUP($B700,'2C.Report TOS PostCall'!$B$2:$U$842,16,FALSE)," ")</f>
        <v xml:space="preserve"> </v>
      </c>
      <c r="AE700" s="140" t="str">
        <f>IF($N700="Complete",VLOOKUP($B700,'2C.Report TOS PostCall'!$B$2:$U$842,15,FALSE)," ")</f>
        <v xml:space="preserve"> </v>
      </c>
      <c r="AF700" s="140" t="str">
        <f>IF($N700="Complete",VLOOKUP($B700,'2C.Report TOS PostCall'!$B$2:$U$842,17,FALSE)," ")</f>
        <v xml:space="preserve"> </v>
      </c>
    </row>
    <row r="701" spans="1:32">
      <c r="A701" s="18">
        <v>690</v>
      </c>
      <c r="B701" s="19"/>
      <c r="C701" s="19"/>
      <c r="D701" s="19"/>
      <c r="E701" s="22"/>
      <c r="F701" s="20"/>
      <c r="G701" s="20"/>
      <c r="H701" s="22"/>
      <c r="I701" s="20"/>
      <c r="J701" s="32"/>
      <c r="K701" s="32"/>
      <c r="L701" s="32"/>
      <c r="M701" s="22"/>
      <c r="N701" s="62"/>
      <c r="O701" s="140" t="str">
        <f>IF($N701="Complete",IF(NOT(ISBLANK(J701)),VLOOKUP(J701,'2D.Report SMS TYN'!$D$5:$J$1005,7,FALSE),""),"")</f>
        <v/>
      </c>
      <c r="P701" s="140" t="str">
        <f>IF($N701="Complete",IF(NOT(ISBLANK(K701)),VLOOKUP(K701,'2D.Report SMS TYN'!$D$5:$J$1005,7,FALSE),""),"")</f>
        <v/>
      </c>
      <c r="Q701" s="140" t="str">
        <f>IF($N701="Complete",IF(NOT(ISBLANK(L701)),VLOOKUP(L701,'2D.Report SMS TYN'!$D$5:$J$1005,7,FALSE),""),"")</f>
        <v/>
      </c>
      <c r="R701" s="140" t="str">
        <f>IF(N701="Complete",IF(COUNTIF($J$12:$J701,$J701)+COUNTIF($K$12:$K701,$J701)+COUNTIF($L$12:$L701,$J701)&gt;1,"Data Duplicate",""),"")</f>
        <v/>
      </c>
      <c r="S701" s="140" t="str">
        <f>IF($N701="Complete",VLOOKUP($B701,'2C.Report TOS PostCall'!$B$2:$U$842,2,FALSE)," ")</f>
        <v xml:space="preserve"> </v>
      </c>
      <c r="T701" s="140" t="str">
        <f>IF($N701="Complete",VLOOKUP($B701,'2C.Report TOS PostCall'!$B$2:$U$842,4,FALSE)," ")</f>
        <v xml:space="preserve"> </v>
      </c>
      <c r="U701" s="140" t="str">
        <f>IF($N701="Complete",VLOOKUP($B701,'2C.Report TOS PostCall'!$B$2:$U$842,7,FALSE)," ")</f>
        <v xml:space="preserve"> </v>
      </c>
      <c r="V701" s="140" t="str">
        <f>IF($N701="Complete",VLOOKUP($B701,'2C.Report TOS PostCall'!$B$2:$U$842,5,FALSE)," ")</f>
        <v xml:space="preserve"> </v>
      </c>
      <c r="W701" s="140" t="str">
        <f>IF($N701="Complete",VLOOKUP($B701,'2C.Report TOS PostCall'!$B$2:$U$842,6,FALSE)," ")</f>
        <v xml:space="preserve"> </v>
      </c>
      <c r="X701" s="140" t="str">
        <f>IF($N701="Complete",VLOOKUP($B701,'2C.Report TOS PostCall'!$B$2:$U$842,8,FALSE)," ")</f>
        <v xml:space="preserve"> </v>
      </c>
      <c r="Y701" s="140" t="str">
        <f>IF($N701="Complete",VLOOKUP($B701,'2C.Report TOS PostCall'!$B$2:$U$842,9,FALSE)," ")</f>
        <v xml:space="preserve"> </v>
      </c>
      <c r="Z701" s="140" t="str">
        <f>IF($N701="Complete",VLOOKUP($B701,'2C.Report TOS PostCall'!$B$2:$U$842,11,FALSE)," ")</f>
        <v xml:space="preserve"> </v>
      </c>
      <c r="AA701" s="140" t="str">
        <f>IF($N701="Complete",VLOOKUP($B701,'2C.Report TOS PostCall'!$B$2:$U$842,12,FALSE)," ")</f>
        <v xml:space="preserve"> </v>
      </c>
      <c r="AB701" s="140" t="str">
        <f>IF($N701="Complete",VLOOKUP($B701,'2C.Report TOS PostCall'!$B$2:$U$842,13,FALSE)," ")</f>
        <v xml:space="preserve"> </v>
      </c>
      <c r="AC701" s="140" t="str">
        <f>IF($N701="Complete",VLOOKUP($B701,'2C.Report TOS PostCall'!$B$2:$U$842,14,FALSE)," ")</f>
        <v xml:space="preserve"> </v>
      </c>
      <c r="AD701" s="140" t="str">
        <f>IF($N701="Complete",VLOOKUP($B701,'2C.Report TOS PostCall'!$B$2:$U$842,16,FALSE)," ")</f>
        <v xml:space="preserve"> </v>
      </c>
      <c r="AE701" s="140" t="str">
        <f>IF($N701="Complete",VLOOKUP($B701,'2C.Report TOS PostCall'!$B$2:$U$842,15,FALSE)," ")</f>
        <v xml:space="preserve"> </v>
      </c>
      <c r="AF701" s="140" t="str">
        <f>IF($N701="Complete",VLOOKUP($B701,'2C.Report TOS PostCall'!$B$2:$U$842,17,FALSE)," ")</f>
        <v xml:space="preserve"> </v>
      </c>
    </row>
    <row r="702" spans="1:32">
      <c r="A702" s="18">
        <v>691</v>
      </c>
      <c r="B702" s="19"/>
      <c r="C702" s="19"/>
      <c r="D702" s="19"/>
      <c r="E702" s="22"/>
      <c r="F702" s="20"/>
      <c r="G702" s="20"/>
      <c r="H702" s="22"/>
      <c r="I702" s="20"/>
      <c r="J702" s="32"/>
      <c r="K702" s="32"/>
      <c r="L702" s="32"/>
      <c r="M702" s="22"/>
      <c r="N702" s="62"/>
      <c r="O702" s="140" t="str">
        <f>IF($N702="Complete",IF(NOT(ISBLANK(J702)),VLOOKUP(J702,'2D.Report SMS TYN'!$D$5:$J$1005,7,FALSE),""),"")</f>
        <v/>
      </c>
      <c r="P702" s="140" t="str">
        <f>IF($N702="Complete",IF(NOT(ISBLANK(K702)),VLOOKUP(K702,'2D.Report SMS TYN'!$D$5:$J$1005,7,FALSE),""),"")</f>
        <v/>
      </c>
      <c r="Q702" s="140" t="str">
        <f>IF($N702="Complete",IF(NOT(ISBLANK(L702)),VLOOKUP(L702,'2D.Report SMS TYN'!$D$5:$J$1005,7,FALSE),""),"")</f>
        <v/>
      </c>
      <c r="R702" s="140" t="str">
        <f>IF(N702="Complete",IF(COUNTIF($J$12:$J702,$J702)+COUNTIF($K$12:$K702,$J702)+COUNTIF($L$12:$L702,$J702)&gt;1,"Data Duplicate",""),"")</f>
        <v/>
      </c>
      <c r="S702" s="140" t="str">
        <f>IF($N702="Complete",VLOOKUP($B702,'2C.Report TOS PostCall'!$B$2:$U$842,2,FALSE)," ")</f>
        <v xml:space="preserve"> </v>
      </c>
      <c r="T702" s="140" t="str">
        <f>IF($N702="Complete",VLOOKUP($B702,'2C.Report TOS PostCall'!$B$2:$U$842,4,FALSE)," ")</f>
        <v xml:space="preserve"> </v>
      </c>
      <c r="U702" s="140" t="str">
        <f>IF($N702="Complete",VLOOKUP($B702,'2C.Report TOS PostCall'!$B$2:$U$842,7,FALSE)," ")</f>
        <v xml:space="preserve"> </v>
      </c>
      <c r="V702" s="140" t="str">
        <f>IF($N702="Complete",VLOOKUP($B702,'2C.Report TOS PostCall'!$B$2:$U$842,5,FALSE)," ")</f>
        <v xml:space="preserve"> </v>
      </c>
      <c r="W702" s="140" t="str">
        <f>IF($N702="Complete",VLOOKUP($B702,'2C.Report TOS PostCall'!$B$2:$U$842,6,FALSE)," ")</f>
        <v xml:space="preserve"> </v>
      </c>
      <c r="X702" s="140" t="str">
        <f>IF($N702="Complete",VLOOKUP($B702,'2C.Report TOS PostCall'!$B$2:$U$842,8,FALSE)," ")</f>
        <v xml:space="preserve"> </v>
      </c>
      <c r="Y702" s="140" t="str">
        <f>IF($N702="Complete",VLOOKUP($B702,'2C.Report TOS PostCall'!$B$2:$U$842,9,FALSE)," ")</f>
        <v xml:space="preserve"> </v>
      </c>
      <c r="Z702" s="140" t="str">
        <f>IF($N702="Complete",VLOOKUP($B702,'2C.Report TOS PostCall'!$B$2:$U$842,11,FALSE)," ")</f>
        <v xml:space="preserve"> </v>
      </c>
      <c r="AA702" s="140" t="str">
        <f>IF($N702="Complete",VLOOKUP($B702,'2C.Report TOS PostCall'!$B$2:$U$842,12,FALSE)," ")</f>
        <v xml:space="preserve"> </v>
      </c>
      <c r="AB702" s="140" t="str">
        <f>IF($N702="Complete",VLOOKUP($B702,'2C.Report TOS PostCall'!$B$2:$U$842,13,FALSE)," ")</f>
        <v xml:space="preserve"> </v>
      </c>
      <c r="AC702" s="140" t="str">
        <f>IF($N702="Complete",VLOOKUP($B702,'2C.Report TOS PostCall'!$B$2:$U$842,14,FALSE)," ")</f>
        <v xml:space="preserve"> </v>
      </c>
      <c r="AD702" s="140" t="str">
        <f>IF($N702="Complete",VLOOKUP($B702,'2C.Report TOS PostCall'!$B$2:$U$842,16,FALSE)," ")</f>
        <v xml:space="preserve"> </v>
      </c>
      <c r="AE702" s="140" t="str">
        <f>IF($N702="Complete",VLOOKUP($B702,'2C.Report TOS PostCall'!$B$2:$U$842,15,FALSE)," ")</f>
        <v xml:space="preserve"> </v>
      </c>
      <c r="AF702" s="140" t="str">
        <f>IF($N702="Complete",VLOOKUP($B702,'2C.Report TOS PostCall'!$B$2:$U$842,17,FALSE)," ")</f>
        <v xml:space="preserve"> </v>
      </c>
    </row>
    <row r="703" spans="1:32">
      <c r="A703" s="18">
        <v>692</v>
      </c>
      <c r="B703" s="19"/>
      <c r="C703" s="19"/>
      <c r="D703" s="19"/>
      <c r="E703" s="22"/>
      <c r="F703" s="20"/>
      <c r="G703" s="20"/>
      <c r="H703" s="22"/>
      <c r="I703" s="20"/>
      <c r="J703" s="32"/>
      <c r="K703" s="32"/>
      <c r="L703" s="32"/>
      <c r="M703" s="22"/>
      <c r="N703" s="62"/>
      <c r="O703" s="140" t="str">
        <f>IF($N703="Complete",IF(NOT(ISBLANK(J703)),VLOOKUP(J703,'2D.Report SMS TYN'!$D$5:$J$1005,7,FALSE),""),"")</f>
        <v/>
      </c>
      <c r="P703" s="140" t="str">
        <f>IF($N703="Complete",IF(NOT(ISBLANK(K703)),VLOOKUP(K703,'2D.Report SMS TYN'!$D$5:$J$1005,7,FALSE),""),"")</f>
        <v/>
      </c>
      <c r="Q703" s="140" t="str">
        <f>IF($N703="Complete",IF(NOT(ISBLANK(L703)),VLOOKUP(L703,'2D.Report SMS TYN'!$D$5:$J$1005,7,FALSE),""),"")</f>
        <v/>
      </c>
      <c r="R703" s="140" t="str">
        <f>IF(N703="Complete",IF(COUNTIF($J$12:$J703,$J703)+COUNTIF($K$12:$K703,$J703)+COUNTIF($L$12:$L703,$J703)&gt;1,"Data Duplicate",""),"")</f>
        <v/>
      </c>
      <c r="S703" s="140" t="str">
        <f>IF($N703="Complete",VLOOKUP($B703,'2C.Report TOS PostCall'!$B$2:$U$842,2,FALSE)," ")</f>
        <v xml:space="preserve"> </v>
      </c>
      <c r="T703" s="140" t="str">
        <f>IF($N703="Complete",VLOOKUP($B703,'2C.Report TOS PostCall'!$B$2:$U$842,4,FALSE)," ")</f>
        <v xml:space="preserve"> </v>
      </c>
      <c r="U703" s="140" t="str">
        <f>IF($N703="Complete",VLOOKUP($B703,'2C.Report TOS PostCall'!$B$2:$U$842,7,FALSE)," ")</f>
        <v xml:space="preserve"> </v>
      </c>
      <c r="V703" s="140" t="str">
        <f>IF($N703="Complete",VLOOKUP($B703,'2C.Report TOS PostCall'!$B$2:$U$842,5,FALSE)," ")</f>
        <v xml:space="preserve"> </v>
      </c>
      <c r="W703" s="140" t="str">
        <f>IF($N703="Complete",VLOOKUP($B703,'2C.Report TOS PostCall'!$B$2:$U$842,6,FALSE)," ")</f>
        <v xml:space="preserve"> </v>
      </c>
      <c r="X703" s="140" t="str">
        <f>IF($N703="Complete",VLOOKUP($B703,'2C.Report TOS PostCall'!$B$2:$U$842,8,FALSE)," ")</f>
        <v xml:space="preserve"> </v>
      </c>
      <c r="Y703" s="140" t="str">
        <f>IF($N703="Complete",VLOOKUP($B703,'2C.Report TOS PostCall'!$B$2:$U$842,9,FALSE)," ")</f>
        <v xml:space="preserve"> </v>
      </c>
      <c r="Z703" s="140" t="str">
        <f>IF($N703="Complete",VLOOKUP($B703,'2C.Report TOS PostCall'!$B$2:$U$842,11,FALSE)," ")</f>
        <v xml:space="preserve"> </v>
      </c>
      <c r="AA703" s="140" t="str">
        <f>IF($N703="Complete",VLOOKUP($B703,'2C.Report TOS PostCall'!$B$2:$U$842,12,FALSE)," ")</f>
        <v xml:space="preserve"> </v>
      </c>
      <c r="AB703" s="140" t="str">
        <f>IF($N703="Complete",VLOOKUP($B703,'2C.Report TOS PostCall'!$B$2:$U$842,13,FALSE)," ")</f>
        <v xml:space="preserve"> </v>
      </c>
      <c r="AC703" s="140" t="str">
        <f>IF($N703="Complete",VLOOKUP($B703,'2C.Report TOS PostCall'!$B$2:$U$842,14,FALSE)," ")</f>
        <v xml:space="preserve"> </v>
      </c>
      <c r="AD703" s="140" t="str">
        <f>IF($N703="Complete",VLOOKUP($B703,'2C.Report TOS PostCall'!$B$2:$U$842,16,FALSE)," ")</f>
        <v xml:space="preserve"> </v>
      </c>
      <c r="AE703" s="140" t="str">
        <f>IF($N703="Complete",VLOOKUP($B703,'2C.Report TOS PostCall'!$B$2:$U$842,15,FALSE)," ")</f>
        <v xml:space="preserve"> </v>
      </c>
      <c r="AF703" s="140" t="str">
        <f>IF($N703="Complete",VLOOKUP($B703,'2C.Report TOS PostCall'!$B$2:$U$842,17,FALSE)," ")</f>
        <v xml:space="preserve"> </v>
      </c>
    </row>
    <row r="704" spans="1:32">
      <c r="A704" s="18">
        <v>693</v>
      </c>
      <c r="B704" s="19"/>
      <c r="C704" s="19"/>
      <c r="D704" s="19"/>
      <c r="E704" s="22"/>
      <c r="F704" s="20"/>
      <c r="G704" s="20"/>
      <c r="H704" s="22"/>
      <c r="I704" s="20"/>
      <c r="J704" s="32"/>
      <c r="K704" s="32"/>
      <c r="L704" s="32"/>
      <c r="M704" s="22"/>
      <c r="N704" s="62"/>
      <c r="O704" s="140" t="str">
        <f>IF($N704="Complete",IF(NOT(ISBLANK(J704)),VLOOKUP(J704,'2D.Report SMS TYN'!$D$5:$J$1005,7,FALSE),""),"")</f>
        <v/>
      </c>
      <c r="P704" s="140" t="str">
        <f>IF($N704="Complete",IF(NOT(ISBLANK(K704)),VLOOKUP(K704,'2D.Report SMS TYN'!$D$5:$J$1005,7,FALSE),""),"")</f>
        <v/>
      </c>
      <c r="Q704" s="140" t="str">
        <f>IF($N704="Complete",IF(NOT(ISBLANK(L704)),VLOOKUP(L704,'2D.Report SMS TYN'!$D$5:$J$1005,7,FALSE),""),"")</f>
        <v/>
      </c>
      <c r="R704" s="140" t="str">
        <f>IF(N704="Complete",IF(COUNTIF($J$12:$J704,$J704)+COUNTIF($K$12:$K704,$J704)+COUNTIF($L$12:$L704,$J704)&gt;1,"Data Duplicate",""),"")</f>
        <v/>
      </c>
      <c r="S704" s="140" t="str">
        <f>IF($N704="Complete",VLOOKUP($B704,'2C.Report TOS PostCall'!$B$2:$U$842,2,FALSE)," ")</f>
        <v xml:space="preserve"> </v>
      </c>
      <c r="T704" s="140" t="str">
        <f>IF($N704="Complete",VLOOKUP($B704,'2C.Report TOS PostCall'!$B$2:$U$842,4,FALSE)," ")</f>
        <v xml:space="preserve"> </v>
      </c>
      <c r="U704" s="140" t="str">
        <f>IF($N704="Complete",VLOOKUP($B704,'2C.Report TOS PostCall'!$B$2:$U$842,7,FALSE)," ")</f>
        <v xml:space="preserve"> </v>
      </c>
      <c r="V704" s="140" t="str">
        <f>IF($N704="Complete",VLOOKUP($B704,'2C.Report TOS PostCall'!$B$2:$U$842,5,FALSE)," ")</f>
        <v xml:space="preserve"> </v>
      </c>
      <c r="W704" s="140" t="str">
        <f>IF($N704="Complete",VLOOKUP($B704,'2C.Report TOS PostCall'!$B$2:$U$842,6,FALSE)," ")</f>
        <v xml:space="preserve"> </v>
      </c>
      <c r="X704" s="140" t="str">
        <f>IF($N704="Complete",VLOOKUP($B704,'2C.Report TOS PostCall'!$B$2:$U$842,8,FALSE)," ")</f>
        <v xml:space="preserve"> </v>
      </c>
      <c r="Y704" s="140" t="str">
        <f>IF($N704="Complete",VLOOKUP($B704,'2C.Report TOS PostCall'!$B$2:$U$842,9,FALSE)," ")</f>
        <v xml:space="preserve"> </v>
      </c>
      <c r="Z704" s="140" t="str">
        <f>IF($N704="Complete",VLOOKUP($B704,'2C.Report TOS PostCall'!$B$2:$U$842,11,FALSE)," ")</f>
        <v xml:space="preserve"> </v>
      </c>
      <c r="AA704" s="140" t="str">
        <f>IF($N704="Complete",VLOOKUP($B704,'2C.Report TOS PostCall'!$B$2:$U$842,12,FALSE)," ")</f>
        <v xml:space="preserve"> </v>
      </c>
      <c r="AB704" s="140" t="str">
        <f>IF($N704="Complete",VLOOKUP($B704,'2C.Report TOS PostCall'!$B$2:$U$842,13,FALSE)," ")</f>
        <v xml:space="preserve"> </v>
      </c>
      <c r="AC704" s="140" t="str">
        <f>IF($N704="Complete",VLOOKUP($B704,'2C.Report TOS PostCall'!$B$2:$U$842,14,FALSE)," ")</f>
        <v xml:space="preserve"> </v>
      </c>
      <c r="AD704" s="140" t="str">
        <f>IF($N704="Complete",VLOOKUP($B704,'2C.Report TOS PostCall'!$B$2:$U$842,16,FALSE)," ")</f>
        <v xml:space="preserve"> </v>
      </c>
      <c r="AE704" s="140" t="str">
        <f>IF($N704="Complete",VLOOKUP($B704,'2C.Report TOS PostCall'!$B$2:$U$842,15,FALSE)," ")</f>
        <v xml:space="preserve"> </v>
      </c>
      <c r="AF704" s="140" t="str">
        <f>IF($N704="Complete",VLOOKUP($B704,'2C.Report TOS PostCall'!$B$2:$U$842,17,FALSE)," ")</f>
        <v xml:space="preserve"> </v>
      </c>
    </row>
    <row r="705" spans="1:32">
      <c r="A705" s="18">
        <v>694</v>
      </c>
      <c r="B705" s="19"/>
      <c r="C705" s="19"/>
      <c r="D705" s="19"/>
      <c r="E705" s="22"/>
      <c r="F705" s="20"/>
      <c r="G705" s="20"/>
      <c r="H705" s="22"/>
      <c r="I705" s="20"/>
      <c r="J705" s="32"/>
      <c r="K705" s="32"/>
      <c r="L705" s="32"/>
      <c r="M705" s="22"/>
      <c r="N705" s="62"/>
      <c r="O705" s="140" t="str">
        <f>IF($N705="Complete",IF(NOT(ISBLANK(J705)),VLOOKUP(J705,'2D.Report SMS TYN'!$D$5:$J$1005,7,FALSE),""),"")</f>
        <v/>
      </c>
      <c r="P705" s="140" t="str">
        <f>IF($N705="Complete",IF(NOT(ISBLANK(K705)),VLOOKUP(K705,'2D.Report SMS TYN'!$D$5:$J$1005,7,FALSE),""),"")</f>
        <v/>
      </c>
      <c r="Q705" s="140" t="str">
        <f>IF($N705="Complete",IF(NOT(ISBLANK(L705)),VLOOKUP(L705,'2D.Report SMS TYN'!$D$5:$J$1005,7,FALSE),""),"")</f>
        <v/>
      </c>
      <c r="R705" s="140" t="str">
        <f>IF(N705="Complete",IF(COUNTIF($J$12:$J705,$J705)+COUNTIF($K$12:$K705,$J705)+COUNTIF($L$12:$L705,$J705)&gt;1,"Data Duplicate",""),"")</f>
        <v/>
      </c>
      <c r="S705" s="140" t="str">
        <f>IF($N705="Complete",VLOOKUP($B705,'2C.Report TOS PostCall'!$B$2:$U$842,2,FALSE)," ")</f>
        <v xml:space="preserve"> </v>
      </c>
      <c r="T705" s="140" t="str">
        <f>IF($N705="Complete",VLOOKUP($B705,'2C.Report TOS PostCall'!$B$2:$U$842,4,FALSE)," ")</f>
        <v xml:space="preserve"> </v>
      </c>
      <c r="U705" s="140" t="str">
        <f>IF($N705="Complete",VLOOKUP($B705,'2C.Report TOS PostCall'!$B$2:$U$842,7,FALSE)," ")</f>
        <v xml:space="preserve"> </v>
      </c>
      <c r="V705" s="140" t="str">
        <f>IF($N705="Complete",VLOOKUP($B705,'2C.Report TOS PostCall'!$B$2:$U$842,5,FALSE)," ")</f>
        <v xml:space="preserve"> </v>
      </c>
      <c r="W705" s="140" t="str">
        <f>IF($N705="Complete",VLOOKUP($B705,'2C.Report TOS PostCall'!$B$2:$U$842,6,FALSE)," ")</f>
        <v xml:space="preserve"> </v>
      </c>
      <c r="X705" s="140" t="str">
        <f>IF($N705="Complete",VLOOKUP($B705,'2C.Report TOS PostCall'!$B$2:$U$842,8,FALSE)," ")</f>
        <v xml:space="preserve"> </v>
      </c>
      <c r="Y705" s="140" t="str">
        <f>IF($N705="Complete",VLOOKUP($B705,'2C.Report TOS PostCall'!$B$2:$U$842,9,FALSE)," ")</f>
        <v xml:space="preserve"> </v>
      </c>
      <c r="Z705" s="140" t="str">
        <f>IF($N705="Complete",VLOOKUP($B705,'2C.Report TOS PostCall'!$B$2:$U$842,11,FALSE)," ")</f>
        <v xml:space="preserve"> </v>
      </c>
      <c r="AA705" s="140" t="str">
        <f>IF($N705="Complete",VLOOKUP($B705,'2C.Report TOS PostCall'!$B$2:$U$842,12,FALSE)," ")</f>
        <v xml:space="preserve"> </v>
      </c>
      <c r="AB705" s="140" t="str">
        <f>IF($N705="Complete",VLOOKUP($B705,'2C.Report TOS PostCall'!$B$2:$U$842,13,FALSE)," ")</f>
        <v xml:space="preserve"> </v>
      </c>
      <c r="AC705" s="140" t="str">
        <f>IF($N705="Complete",VLOOKUP($B705,'2C.Report TOS PostCall'!$B$2:$U$842,14,FALSE)," ")</f>
        <v xml:space="preserve"> </v>
      </c>
      <c r="AD705" s="140" t="str">
        <f>IF($N705="Complete",VLOOKUP($B705,'2C.Report TOS PostCall'!$B$2:$U$842,16,FALSE)," ")</f>
        <v xml:space="preserve"> </v>
      </c>
      <c r="AE705" s="140" t="str">
        <f>IF($N705="Complete",VLOOKUP($B705,'2C.Report TOS PostCall'!$B$2:$U$842,15,FALSE)," ")</f>
        <v xml:space="preserve"> </v>
      </c>
      <c r="AF705" s="140" t="str">
        <f>IF($N705="Complete",VLOOKUP($B705,'2C.Report TOS PostCall'!$B$2:$U$842,17,FALSE)," ")</f>
        <v xml:space="preserve"> </v>
      </c>
    </row>
    <row r="706" spans="1:32">
      <c r="A706" s="18">
        <v>695</v>
      </c>
      <c r="B706" s="19"/>
      <c r="C706" s="19"/>
      <c r="D706" s="19"/>
      <c r="E706" s="22"/>
      <c r="F706" s="20"/>
      <c r="G706" s="20"/>
      <c r="H706" s="22"/>
      <c r="I706" s="20"/>
      <c r="J706" s="32"/>
      <c r="K706" s="32"/>
      <c r="L706" s="32"/>
      <c r="M706" s="22"/>
      <c r="N706" s="62"/>
      <c r="O706" s="140" t="str">
        <f>IF($N706="Complete",IF(NOT(ISBLANK(J706)),VLOOKUP(J706,'2D.Report SMS TYN'!$D$5:$J$1005,7,FALSE),""),"")</f>
        <v/>
      </c>
      <c r="P706" s="140" t="str">
        <f>IF($N706="Complete",IF(NOT(ISBLANK(K706)),VLOOKUP(K706,'2D.Report SMS TYN'!$D$5:$J$1005,7,FALSE),""),"")</f>
        <v/>
      </c>
      <c r="Q706" s="140" t="str">
        <f>IF($N706="Complete",IF(NOT(ISBLANK(L706)),VLOOKUP(L706,'2D.Report SMS TYN'!$D$5:$J$1005,7,FALSE),""),"")</f>
        <v/>
      </c>
      <c r="R706" s="140" t="str">
        <f>IF(N706="Complete",IF(COUNTIF($J$12:$J706,$J706)+COUNTIF($K$12:$K706,$J706)+COUNTIF($L$12:$L706,$J706)&gt;1,"Data Duplicate",""),"")</f>
        <v/>
      </c>
      <c r="S706" s="140" t="str">
        <f>IF($N706="Complete",VLOOKUP($B706,'2C.Report TOS PostCall'!$B$2:$U$842,2,FALSE)," ")</f>
        <v xml:space="preserve"> </v>
      </c>
      <c r="T706" s="140" t="str">
        <f>IF($N706="Complete",VLOOKUP($B706,'2C.Report TOS PostCall'!$B$2:$U$842,4,FALSE)," ")</f>
        <v xml:space="preserve"> </v>
      </c>
      <c r="U706" s="140" t="str">
        <f>IF($N706="Complete",VLOOKUP($B706,'2C.Report TOS PostCall'!$B$2:$U$842,7,FALSE)," ")</f>
        <v xml:space="preserve"> </v>
      </c>
      <c r="V706" s="140" t="str">
        <f>IF($N706="Complete",VLOOKUP($B706,'2C.Report TOS PostCall'!$B$2:$U$842,5,FALSE)," ")</f>
        <v xml:space="preserve"> </v>
      </c>
      <c r="W706" s="140" t="str">
        <f>IF($N706="Complete",VLOOKUP($B706,'2C.Report TOS PostCall'!$B$2:$U$842,6,FALSE)," ")</f>
        <v xml:space="preserve"> </v>
      </c>
      <c r="X706" s="140" t="str">
        <f>IF($N706="Complete",VLOOKUP($B706,'2C.Report TOS PostCall'!$B$2:$U$842,8,FALSE)," ")</f>
        <v xml:space="preserve"> </v>
      </c>
      <c r="Y706" s="140" t="str">
        <f>IF($N706="Complete",VLOOKUP($B706,'2C.Report TOS PostCall'!$B$2:$U$842,9,FALSE)," ")</f>
        <v xml:space="preserve"> </v>
      </c>
      <c r="Z706" s="140" t="str">
        <f>IF($N706="Complete",VLOOKUP($B706,'2C.Report TOS PostCall'!$B$2:$U$842,11,FALSE)," ")</f>
        <v xml:space="preserve"> </v>
      </c>
      <c r="AA706" s="140" t="str">
        <f>IF($N706="Complete",VLOOKUP($B706,'2C.Report TOS PostCall'!$B$2:$U$842,12,FALSE)," ")</f>
        <v xml:space="preserve"> </v>
      </c>
      <c r="AB706" s="140" t="str">
        <f>IF($N706="Complete",VLOOKUP($B706,'2C.Report TOS PostCall'!$B$2:$U$842,13,FALSE)," ")</f>
        <v xml:space="preserve"> </v>
      </c>
      <c r="AC706" s="140" t="str">
        <f>IF($N706="Complete",VLOOKUP($B706,'2C.Report TOS PostCall'!$B$2:$U$842,14,FALSE)," ")</f>
        <v xml:space="preserve"> </v>
      </c>
      <c r="AD706" s="140" t="str">
        <f>IF($N706="Complete",VLOOKUP($B706,'2C.Report TOS PostCall'!$B$2:$U$842,16,FALSE)," ")</f>
        <v xml:space="preserve"> </v>
      </c>
      <c r="AE706" s="140" t="str">
        <f>IF($N706="Complete",VLOOKUP($B706,'2C.Report TOS PostCall'!$B$2:$U$842,15,FALSE)," ")</f>
        <v xml:space="preserve"> </v>
      </c>
      <c r="AF706" s="140" t="str">
        <f>IF($N706="Complete",VLOOKUP($B706,'2C.Report TOS PostCall'!$B$2:$U$842,17,FALSE)," ")</f>
        <v xml:space="preserve"> </v>
      </c>
    </row>
    <row r="707" spans="1:32">
      <c r="A707" s="18">
        <v>696</v>
      </c>
      <c r="B707" s="19"/>
      <c r="C707" s="19"/>
      <c r="D707" s="19"/>
      <c r="E707" s="22"/>
      <c r="F707" s="20"/>
      <c r="G707" s="20"/>
      <c r="H707" s="22"/>
      <c r="I707" s="20"/>
      <c r="J707" s="32"/>
      <c r="K707" s="32"/>
      <c r="L707" s="32"/>
      <c r="M707" s="22"/>
      <c r="N707" s="62"/>
      <c r="O707" s="140" t="str">
        <f>IF($N707="Complete",IF(NOT(ISBLANK(J707)),VLOOKUP(J707,'2D.Report SMS TYN'!$D$5:$J$1005,7,FALSE),""),"")</f>
        <v/>
      </c>
      <c r="P707" s="140" t="str">
        <f>IF($N707="Complete",IF(NOT(ISBLANK(K707)),VLOOKUP(K707,'2D.Report SMS TYN'!$D$5:$J$1005,7,FALSE),""),"")</f>
        <v/>
      </c>
      <c r="Q707" s="140" t="str">
        <f>IF($N707="Complete",IF(NOT(ISBLANK(L707)),VLOOKUP(L707,'2D.Report SMS TYN'!$D$5:$J$1005,7,FALSE),""),"")</f>
        <v/>
      </c>
      <c r="R707" s="140" t="str">
        <f>IF(N707="Complete",IF(COUNTIF($J$12:$J707,$J707)+COUNTIF($K$12:$K707,$J707)+COUNTIF($L$12:$L707,$J707)&gt;1,"Data Duplicate",""),"")</f>
        <v/>
      </c>
      <c r="S707" s="140" t="str">
        <f>IF($N707="Complete",VLOOKUP($B707,'2C.Report TOS PostCall'!$B$2:$U$842,2,FALSE)," ")</f>
        <v xml:space="preserve"> </v>
      </c>
      <c r="T707" s="140" t="str">
        <f>IF($N707="Complete",VLOOKUP($B707,'2C.Report TOS PostCall'!$B$2:$U$842,4,FALSE)," ")</f>
        <v xml:space="preserve"> </v>
      </c>
      <c r="U707" s="140" t="str">
        <f>IF($N707="Complete",VLOOKUP($B707,'2C.Report TOS PostCall'!$B$2:$U$842,7,FALSE)," ")</f>
        <v xml:space="preserve"> </v>
      </c>
      <c r="V707" s="140" t="str">
        <f>IF($N707="Complete",VLOOKUP($B707,'2C.Report TOS PostCall'!$B$2:$U$842,5,FALSE)," ")</f>
        <v xml:space="preserve"> </v>
      </c>
      <c r="W707" s="140" t="str">
        <f>IF($N707="Complete",VLOOKUP($B707,'2C.Report TOS PostCall'!$B$2:$U$842,6,FALSE)," ")</f>
        <v xml:space="preserve"> </v>
      </c>
      <c r="X707" s="140" t="str">
        <f>IF($N707="Complete",VLOOKUP($B707,'2C.Report TOS PostCall'!$B$2:$U$842,8,FALSE)," ")</f>
        <v xml:space="preserve"> </v>
      </c>
      <c r="Y707" s="140" t="str">
        <f>IF($N707="Complete",VLOOKUP($B707,'2C.Report TOS PostCall'!$B$2:$U$842,9,FALSE)," ")</f>
        <v xml:space="preserve"> </v>
      </c>
      <c r="Z707" s="140" t="str">
        <f>IF($N707="Complete",VLOOKUP($B707,'2C.Report TOS PostCall'!$B$2:$U$842,11,FALSE)," ")</f>
        <v xml:space="preserve"> </v>
      </c>
      <c r="AA707" s="140" t="str">
        <f>IF($N707="Complete",VLOOKUP($B707,'2C.Report TOS PostCall'!$B$2:$U$842,12,FALSE)," ")</f>
        <v xml:space="preserve"> </v>
      </c>
      <c r="AB707" s="140" t="str">
        <f>IF($N707="Complete",VLOOKUP($B707,'2C.Report TOS PostCall'!$B$2:$U$842,13,FALSE)," ")</f>
        <v xml:space="preserve"> </v>
      </c>
      <c r="AC707" s="140" t="str">
        <f>IF($N707="Complete",VLOOKUP($B707,'2C.Report TOS PostCall'!$B$2:$U$842,14,FALSE)," ")</f>
        <v xml:space="preserve"> </v>
      </c>
      <c r="AD707" s="140" t="str">
        <f>IF($N707="Complete",VLOOKUP($B707,'2C.Report TOS PostCall'!$B$2:$U$842,16,FALSE)," ")</f>
        <v xml:space="preserve"> </v>
      </c>
      <c r="AE707" s="140" t="str">
        <f>IF($N707="Complete",VLOOKUP($B707,'2C.Report TOS PostCall'!$B$2:$U$842,15,FALSE)," ")</f>
        <v xml:space="preserve"> </v>
      </c>
      <c r="AF707" s="140" t="str">
        <f>IF($N707="Complete",VLOOKUP($B707,'2C.Report TOS PostCall'!$B$2:$U$842,17,FALSE)," ")</f>
        <v xml:space="preserve"> </v>
      </c>
    </row>
    <row r="708" spans="1:32">
      <c r="A708" s="18">
        <v>697</v>
      </c>
      <c r="B708" s="19"/>
      <c r="C708" s="19"/>
      <c r="D708" s="19"/>
      <c r="E708" s="22"/>
      <c r="F708" s="20"/>
      <c r="G708" s="20"/>
      <c r="H708" s="22"/>
      <c r="I708" s="20"/>
      <c r="J708" s="32"/>
      <c r="K708" s="32"/>
      <c r="L708" s="32"/>
      <c r="M708" s="22"/>
      <c r="N708" s="62"/>
      <c r="O708" s="140" t="str">
        <f>IF($N708="Complete",IF(NOT(ISBLANK(J708)),VLOOKUP(J708,'2D.Report SMS TYN'!$D$5:$J$1005,7,FALSE),""),"")</f>
        <v/>
      </c>
      <c r="P708" s="140" t="str">
        <f>IF($N708="Complete",IF(NOT(ISBLANK(K708)),VLOOKUP(K708,'2D.Report SMS TYN'!$D$5:$J$1005,7,FALSE),""),"")</f>
        <v/>
      </c>
      <c r="Q708" s="140" t="str">
        <f>IF($N708="Complete",IF(NOT(ISBLANK(L708)),VLOOKUP(L708,'2D.Report SMS TYN'!$D$5:$J$1005,7,FALSE),""),"")</f>
        <v/>
      </c>
      <c r="R708" s="140" t="str">
        <f>IF(N708="Complete",IF(COUNTIF($J$12:$J708,$J708)+COUNTIF($K$12:$K708,$J708)+COUNTIF($L$12:$L708,$J708)&gt;1,"Data Duplicate",""),"")</f>
        <v/>
      </c>
      <c r="S708" s="140" t="str">
        <f>IF($N708="Complete",VLOOKUP($B708,'2C.Report TOS PostCall'!$B$2:$U$842,2,FALSE)," ")</f>
        <v xml:space="preserve"> </v>
      </c>
      <c r="T708" s="140" t="str">
        <f>IF($N708="Complete",VLOOKUP($B708,'2C.Report TOS PostCall'!$B$2:$U$842,4,FALSE)," ")</f>
        <v xml:space="preserve"> </v>
      </c>
      <c r="U708" s="140" t="str">
        <f>IF($N708="Complete",VLOOKUP($B708,'2C.Report TOS PostCall'!$B$2:$U$842,7,FALSE)," ")</f>
        <v xml:space="preserve"> </v>
      </c>
      <c r="V708" s="140" t="str">
        <f>IF($N708="Complete",VLOOKUP($B708,'2C.Report TOS PostCall'!$B$2:$U$842,5,FALSE)," ")</f>
        <v xml:space="preserve"> </v>
      </c>
      <c r="W708" s="140" t="str">
        <f>IF($N708="Complete",VLOOKUP($B708,'2C.Report TOS PostCall'!$B$2:$U$842,6,FALSE)," ")</f>
        <v xml:space="preserve"> </v>
      </c>
      <c r="X708" s="140" t="str">
        <f>IF($N708="Complete",VLOOKUP($B708,'2C.Report TOS PostCall'!$B$2:$U$842,8,FALSE)," ")</f>
        <v xml:space="preserve"> </v>
      </c>
      <c r="Y708" s="140" t="str">
        <f>IF($N708="Complete",VLOOKUP($B708,'2C.Report TOS PostCall'!$B$2:$U$842,9,FALSE)," ")</f>
        <v xml:space="preserve"> </v>
      </c>
      <c r="Z708" s="140" t="str">
        <f>IF($N708="Complete",VLOOKUP($B708,'2C.Report TOS PostCall'!$B$2:$U$842,11,FALSE)," ")</f>
        <v xml:space="preserve"> </v>
      </c>
      <c r="AA708" s="140" t="str">
        <f>IF($N708="Complete",VLOOKUP($B708,'2C.Report TOS PostCall'!$B$2:$U$842,12,FALSE)," ")</f>
        <v xml:space="preserve"> </v>
      </c>
      <c r="AB708" s="140" t="str">
        <f>IF($N708="Complete",VLOOKUP($B708,'2C.Report TOS PostCall'!$B$2:$U$842,13,FALSE)," ")</f>
        <v xml:space="preserve"> </v>
      </c>
      <c r="AC708" s="140" t="str">
        <f>IF($N708="Complete",VLOOKUP($B708,'2C.Report TOS PostCall'!$B$2:$U$842,14,FALSE)," ")</f>
        <v xml:space="preserve"> </v>
      </c>
      <c r="AD708" s="140" t="str">
        <f>IF($N708="Complete",VLOOKUP($B708,'2C.Report TOS PostCall'!$B$2:$U$842,16,FALSE)," ")</f>
        <v xml:space="preserve"> </v>
      </c>
      <c r="AE708" s="140" t="str">
        <f>IF($N708="Complete",VLOOKUP($B708,'2C.Report TOS PostCall'!$B$2:$U$842,15,FALSE)," ")</f>
        <v xml:space="preserve"> </v>
      </c>
      <c r="AF708" s="140" t="str">
        <f>IF($N708="Complete",VLOOKUP($B708,'2C.Report TOS PostCall'!$B$2:$U$842,17,FALSE)," ")</f>
        <v xml:space="preserve"> </v>
      </c>
    </row>
    <row r="709" spans="1:32">
      <c r="A709" s="18">
        <v>698</v>
      </c>
      <c r="B709" s="19"/>
      <c r="C709" s="19"/>
      <c r="D709" s="19"/>
      <c r="E709" s="22"/>
      <c r="F709" s="20"/>
      <c r="G709" s="20"/>
      <c r="H709" s="22"/>
      <c r="I709" s="20"/>
      <c r="J709" s="32"/>
      <c r="K709" s="32"/>
      <c r="L709" s="32"/>
      <c r="M709" s="22"/>
      <c r="N709" s="62"/>
      <c r="O709" s="140" t="str">
        <f>IF($N709="Complete",IF(NOT(ISBLANK(J709)),VLOOKUP(J709,'2D.Report SMS TYN'!$D$5:$J$1005,7,FALSE),""),"")</f>
        <v/>
      </c>
      <c r="P709" s="140" t="str">
        <f>IF($N709="Complete",IF(NOT(ISBLANK(K709)),VLOOKUP(K709,'2D.Report SMS TYN'!$D$5:$J$1005,7,FALSE),""),"")</f>
        <v/>
      </c>
      <c r="Q709" s="140" t="str">
        <f>IF($N709="Complete",IF(NOT(ISBLANK(L709)),VLOOKUP(L709,'2D.Report SMS TYN'!$D$5:$J$1005,7,FALSE),""),"")</f>
        <v/>
      </c>
      <c r="R709" s="140" t="str">
        <f>IF(N709="Complete",IF(COUNTIF($J$12:$J709,$J709)+COUNTIF($K$12:$K709,$J709)+COUNTIF($L$12:$L709,$J709)&gt;1,"Data Duplicate",""),"")</f>
        <v/>
      </c>
      <c r="S709" s="140" t="str">
        <f>IF($N709="Complete",VLOOKUP($B709,'2C.Report TOS PostCall'!$B$2:$U$842,2,FALSE)," ")</f>
        <v xml:space="preserve"> </v>
      </c>
      <c r="T709" s="140" t="str">
        <f>IF($N709="Complete",VLOOKUP($B709,'2C.Report TOS PostCall'!$B$2:$U$842,4,FALSE)," ")</f>
        <v xml:space="preserve"> </v>
      </c>
      <c r="U709" s="140" t="str">
        <f>IF($N709="Complete",VLOOKUP($B709,'2C.Report TOS PostCall'!$B$2:$U$842,7,FALSE)," ")</f>
        <v xml:space="preserve"> </v>
      </c>
      <c r="V709" s="140" t="str">
        <f>IF($N709="Complete",VLOOKUP($B709,'2C.Report TOS PostCall'!$B$2:$U$842,5,FALSE)," ")</f>
        <v xml:space="preserve"> </v>
      </c>
      <c r="W709" s="140" t="str">
        <f>IF($N709="Complete",VLOOKUP($B709,'2C.Report TOS PostCall'!$B$2:$U$842,6,FALSE)," ")</f>
        <v xml:space="preserve"> </v>
      </c>
      <c r="X709" s="140" t="str">
        <f>IF($N709="Complete",VLOOKUP($B709,'2C.Report TOS PostCall'!$B$2:$U$842,8,FALSE)," ")</f>
        <v xml:space="preserve"> </v>
      </c>
      <c r="Y709" s="140" t="str">
        <f>IF($N709="Complete",VLOOKUP($B709,'2C.Report TOS PostCall'!$B$2:$U$842,9,FALSE)," ")</f>
        <v xml:space="preserve"> </v>
      </c>
      <c r="Z709" s="140" t="str">
        <f>IF($N709="Complete",VLOOKUP($B709,'2C.Report TOS PostCall'!$B$2:$U$842,11,FALSE)," ")</f>
        <v xml:space="preserve"> </v>
      </c>
      <c r="AA709" s="140" t="str">
        <f>IF($N709="Complete",VLOOKUP($B709,'2C.Report TOS PostCall'!$B$2:$U$842,12,FALSE)," ")</f>
        <v xml:space="preserve"> </v>
      </c>
      <c r="AB709" s="140" t="str">
        <f>IF($N709="Complete",VLOOKUP($B709,'2C.Report TOS PostCall'!$B$2:$U$842,13,FALSE)," ")</f>
        <v xml:space="preserve"> </v>
      </c>
      <c r="AC709" s="140" t="str">
        <f>IF($N709="Complete",VLOOKUP($B709,'2C.Report TOS PostCall'!$B$2:$U$842,14,FALSE)," ")</f>
        <v xml:space="preserve"> </v>
      </c>
      <c r="AD709" s="140" t="str">
        <f>IF($N709="Complete",VLOOKUP($B709,'2C.Report TOS PostCall'!$B$2:$U$842,16,FALSE)," ")</f>
        <v xml:space="preserve"> </v>
      </c>
      <c r="AE709" s="140" t="str">
        <f>IF($N709="Complete",VLOOKUP($B709,'2C.Report TOS PostCall'!$B$2:$U$842,15,FALSE)," ")</f>
        <v xml:space="preserve"> </v>
      </c>
      <c r="AF709" s="140" t="str">
        <f>IF($N709="Complete",VLOOKUP($B709,'2C.Report TOS PostCall'!$B$2:$U$842,17,FALSE)," ")</f>
        <v xml:space="preserve"> </v>
      </c>
    </row>
    <row r="710" spans="1:32">
      <c r="A710" s="18">
        <v>699</v>
      </c>
      <c r="B710" s="19"/>
      <c r="C710" s="19"/>
      <c r="D710" s="19"/>
      <c r="E710" s="22"/>
      <c r="F710" s="20"/>
      <c r="G710" s="20"/>
      <c r="H710" s="22"/>
      <c r="I710" s="20"/>
      <c r="J710" s="32"/>
      <c r="K710" s="32"/>
      <c r="L710" s="32"/>
      <c r="M710" s="22"/>
      <c r="N710" s="62"/>
      <c r="O710" s="140" t="str">
        <f>IF($N710="Complete",IF(NOT(ISBLANK(J710)),VLOOKUP(J710,'2D.Report SMS TYN'!$D$5:$J$1005,7,FALSE),""),"")</f>
        <v/>
      </c>
      <c r="P710" s="140" t="str">
        <f>IF($N710="Complete",IF(NOT(ISBLANK(K710)),VLOOKUP(K710,'2D.Report SMS TYN'!$D$5:$J$1005,7,FALSE),""),"")</f>
        <v/>
      </c>
      <c r="Q710" s="140" t="str">
        <f>IF($N710="Complete",IF(NOT(ISBLANK(L710)),VLOOKUP(L710,'2D.Report SMS TYN'!$D$5:$J$1005,7,FALSE),""),"")</f>
        <v/>
      </c>
      <c r="R710" s="140" t="str">
        <f>IF(N710="Complete",IF(COUNTIF($J$12:$J710,$J710)+COUNTIF($K$12:$K710,$J710)+COUNTIF($L$12:$L710,$J710)&gt;1,"Data Duplicate",""),"")</f>
        <v/>
      </c>
      <c r="S710" s="140" t="str">
        <f>IF($N710="Complete",VLOOKUP($B710,'2C.Report TOS PostCall'!$B$2:$U$842,2,FALSE)," ")</f>
        <v xml:space="preserve"> </v>
      </c>
      <c r="T710" s="140" t="str">
        <f>IF($N710="Complete",VLOOKUP($B710,'2C.Report TOS PostCall'!$B$2:$U$842,4,FALSE)," ")</f>
        <v xml:space="preserve"> </v>
      </c>
      <c r="U710" s="140" t="str">
        <f>IF($N710="Complete",VLOOKUP($B710,'2C.Report TOS PostCall'!$B$2:$U$842,7,FALSE)," ")</f>
        <v xml:space="preserve"> </v>
      </c>
      <c r="V710" s="140" t="str">
        <f>IF($N710="Complete",VLOOKUP($B710,'2C.Report TOS PostCall'!$B$2:$U$842,5,FALSE)," ")</f>
        <v xml:space="preserve"> </v>
      </c>
      <c r="W710" s="140" t="str">
        <f>IF($N710="Complete",VLOOKUP($B710,'2C.Report TOS PostCall'!$B$2:$U$842,6,FALSE)," ")</f>
        <v xml:space="preserve"> </v>
      </c>
      <c r="X710" s="140" t="str">
        <f>IF($N710="Complete",VLOOKUP($B710,'2C.Report TOS PostCall'!$B$2:$U$842,8,FALSE)," ")</f>
        <v xml:space="preserve"> </v>
      </c>
      <c r="Y710" s="140" t="str">
        <f>IF($N710="Complete",VLOOKUP($B710,'2C.Report TOS PostCall'!$B$2:$U$842,9,FALSE)," ")</f>
        <v xml:space="preserve"> </v>
      </c>
      <c r="Z710" s="140" t="str">
        <f>IF($N710="Complete",VLOOKUP($B710,'2C.Report TOS PostCall'!$B$2:$U$842,11,FALSE)," ")</f>
        <v xml:space="preserve"> </v>
      </c>
      <c r="AA710" s="140" t="str">
        <f>IF($N710="Complete",VLOOKUP($B710,'2C.Report TOS PostCall'!$B$2:$U$842,12,FALSE)," ")</f>
        <v xml:space="preserve"> </v>
      </c>
      <c r="AB710" s="140" t="str">
        <f>IF($N710="Complete",VLOOKUP($B710,'2C.Report TOS PostCall'!$B$2:$U$842,13,FALSE)," ")</f>
        <v xml:space="preserve"> </v>
      </c>
      <c r="AC710" s="140" t="str">
        <f>IF($N710="Complete",VLOOKUP($B710,'2C.Report TOS PostCall'!$B$2:$U$842,14,FALSE)," ")</f>
        <v xml:space="preserve"> </v>
      </c>
      <c r="AD710" s="140" t="str">
        <f>IF($N710="Complete",VLOOKUP($B710,'2C.Report TOS PostCall'!$B$2:$U$842,16,FALSE)," ")</f>
        <v xml:space="preserve"> </v>
      </c>
      <c r="AE710" s="140" t="str">
        <f>IF($N710="Complete",VLOOKUP($B710,'2C.Report TOS PostCall'!$B$2:$U$842,15,FALSE)," ")</f>
        <v xml:space="preserve"> </v>
      </c>
      <c r="AF710" s="140" t="str">
        <f>IF($N710="Complete",VLOOKUP($B710,'2C.Report TOS PostCall'!$B$2:$U$842,17,FALSE)," ")</f>
        <v xml:space="preserve"> </v>
      </c>
    </row>
    <row r="711" spans="1:32">
      <c r="A711" s="18">
        <v>700</v>
      </c>
      <c r="B711" s="19"/>
      <c r="C711" s="19"/>
      <c r="D711" s="19"/>
      <c r="E711" s="22"/>
      <c r="F711" s="20"/>
      <c r="G711" s="20"/>
      <c r="H711" s="22"/>
      <c r="I711" s="20"/>
      <c r="J711" s="32"/>
      <c r="K711" s="32"/>
      <c r="L711" s="32"/>
      <c r="M711" s="22"/>
      <c r="N711" s="62"/>
      <c r="O711" s="140" t="str">
        <f>IF($N711="Complete",IF(NOT(ISBLANK(J711)),VLOOKUP(J711,'2D.Report SMS TYN'!$D$5:$J$1005,7,FALSE),""),"")</f>
        <v/>
      </c>
      <c r="P711" s="140" t="str">
        <f>IF($N711="Complete",IF(NOT(ISBLANK(K711)),VLOOKUP(K711,'2D.Report SMS TYN'!$D$5:$J$1005,7,FALSE),""),"")</f>
        <v/>
      </c>
      <c r="Q711" s="140" t="str">
        <f>IF($N711="Complete",IF(NOT(ISBLANK(L711)),VLOOKUP(L711,'2D.Report SMS TYN'!$D$5:$J$1005,7,FALSE),""),"")</f>
        <v/>
      </c>
      <c r="R711" s="140" t="str">
        <f>IF(N711="Complete",IF(COUNTIF($J$12:$J711,$J711)+COUNTIF($K$12:$K711,$J711)+COUNTIF($L$12:$L711,$J711)&gt;1,"Data Duplicate",""),"")</f>
        <v/>
      </c>
      <c r="S711" s="140" t="str">
        <f>IF($N711="Complete",VLOOKUP($B711,'2C.Report TOS PostCall'!$B$2:$U$842,2,FALSE)," ")</f>
        <v xml:space="preserve"> </v>
      </c>
      <c r="T711" s="140" t="str">
        <f>IF($N711="Complete",VLOOKUP($B711,'2C.Report TOS PostCall'!$B$2:$U$842,4,FALSE)," ")</f>
        <v xml:space="preserve"> </v>
      </c>
      <c r="U711" s="140" t="str">
        <f>IF($N711="Complete",VLOOKUP($B711,'2C.Report TOS PostCall'!$B$2:$U$842,7,FALSE)," ")</f>
        <v xml:space="preserve"> </v>
      </c>
      <c r="V711" s="140" t="str">
        <f>IF($N711="Complete",VLOOKUP($B711,'2C.Report TOS PostCall'!$B$2:$U$842,5,FALSE)," ")</f>
        <v xml:space="preserve"> </v>
      </c>
      <c r="W711" s="140" t="str">
        <f>IF($N711="Complete",VLOOKUP($B711,'2C.Report TOS PostCall'!$B$2:$U$842,6,FALSE)," ")</f>
        <v xml:space="preserve"> </v>
      </c>
      <c r="X711" s="140" t="str">
        <f>IF($N711="Complete",VLOOKUP($B711,'2C.Report TOS PostCall'!$B$2:$U$842,8,FALSE)," ")</f>
        <v xml:space="preserve"> </v>
      </c>
      <c r="Y711" s="140" t="str">
        <f>IF($N711="Complete",VLOOKUP($B711,'2C.Report TOS PostCall'!$B$2:$U$842,9,FALSE)," ")</f>
        <v xml:space="preserve"> </v>
      </c>
      <c r="Z711" s="140" t="str">
        <f>IF($N711="Complete",VLOOKUP($B711,'2C.Report TOS PostCall'!$B$2:$U$842,11,FALSE)," ")</f>
        <v xml:space="preserve"> </v>
      </c>
      <c r="AA711" s="140" t="str">
        <f>IF($N711="Complete",VLOOKUP($B711,'2C.Report TOS PostCall'!$B$2:$U$842,12,FALSE)," ")</f>
        <v xml:space="preserve"> </v>
      </c>
      <c r="AB711" s="140" t="str">
        <f>IF($N711="Complete",VLOOKUP($B711,'2C.Report TOS PostCall'!$B$2:$U$842,13,FALSE)," ")</f>
        <v xml:space="preserve"> </v>
      </c>
      <c r="AC711" s="140" t="str">
        <f>IF($N711="Complete",VLOOKUP($B711,'2C.Report TOS PostCall'!$B$2:$U$842,14,FALSE)," ")</f>
        <v xml:space="preserve"> </v>
      </c>
      <c r="AD711" s="140" t="str">
        <f>IF($N711="Complete",VLOOKUP($B711,'2C.Report TOS PostCall'!$B$2:$U$842,16,FALSE)," ")</f>
        <v xml:space="preserve"> </v>
      </c>
      <c r="AE711" s="140" t="str">
        <f>IF($N711="Complete",VLOOKUP($B711,'2C.Report TOS PostCall'!$B$2:$U$842,15,FALSE)," ")</f>
        <v xml:space="preserve"> </v>
      </c>
      <c r="AF711" s="140" t="str">
        <f>IF($N711="Complete",VLOOKUP($B711,'2C.Report TOS PostCall'!$B$2:$U$842,17,FALSE)," ")</f>
        <v xml:space="preserve"> </v>
      </c>
    </row>
    <row r="712" spans="1:32">
      <c r="A712" s="18">
        <v>701</v>
      </c>
      <c r="B712" s="19"/>
      <c r="C712" s="19"/>
      <c r="D712" s="19"/>
      <c r="E712" s="22"/>
      <c r="F712" s="20"/>
      <c r="G712" s="20"/>
      <c r="H712" s="22"/>
      <c r="I712" s="20"/>
      <c r="J712" s="32"/>
      <c r="K712" s="32"/>
      <c r="L712" s="32"/>
      <c r="M712" s="22"/>
      <c r="N712" s="62"/>
      <c r="O712" s="140" t="str">
        <f>IF($N712="Complete",IF(NOT(ISBLANK(J712)),VLOOKUP(J712,'2D.Report SMS TYN'!$D$5:$J$1005,7,FALSE),""),"")</f>
        <v/>
      </c>
      <c r="P712" s="140" t="str">
        <f>IF($N712="Complete",IF(NOT(ISBLANK(K712)),VLOOKUP(K712,'2D.Report SMS TYN'!$D$5:$J$1005,7,FALSE),""),"")</f>
        <v/>
      </c>
      <c r="Q712" s="140" t="str">
        <f>IF($N712="Complete",IF(NOT(ISBLANK(L712)),VLOOKUP(L712,'2D.Report SMS TYN'!$D$5:$J$1005,7,FALSE),""),"")</f>
        <v/>
      </c>
      <c r="R712" s="140" t="str">
        <f>IF(N712="Complete",IF(COUNTIF($J$12:$J712,$J712)+COUNTIF($K$12:$K712,$J712)+COUNTIF($L$12:$L712,$J712)&gt;1,"Data Duplicate",""),"")</f>
        <v/>
      </c>
      <c r="S712" s="140" t="str">
        <f>IF($N712="Complete",VLOOKUP($B712,'2C.Report TOS PostCall'!$B$2:$U$842,2,FALSE)," ")</f>
        <v xml:space="preserve"> </v>
      </c>
      <c r="T712" s="140" t="str">
        <f>IF($N712="Complete",VLOOKUP($B712,'2C.Report TOS PostCall'!$B$2:$U$842,4,FALSE)," ")</f>
        <v xml:space="preserve"> </v>
      </c>
      <c r="U712" s="140" t="str">
        <f>IF($N712="Complete",VLOOKUP($B712,'2C.Report TOS PostCall'!$B$2:$U$842,7,FALSE)," ")</f>
        <v xml:space="preserve"> </v>
      </c>
      <c r="V712" s="140" t="str">
        <f>IF($N712="Complete",VLOOKUP($B712,'2C.Report TOS PostCall'!$B$2:$U$842,5,FALSE)," ")</f>
        <v xml:space="preserve"> </v>
      </c>
      <c r="W712" s="140" t="str">
        <f>IF($N712="Complete",VLOOKUP($B712,'2C.Report TOS PostCall'!$B$2:$U$842,6,FALSE)," ")</f>
        <v xml:space="preserve"> </v>
      </c>
      <c r="X712" s="140" t="str">
        <f>IF($N712="Complete",VLOOKUP($B712,'2C.Report TOS PostCall'!$B$2:$U$842,8,FALSE)," ")</f>
        <v xml:space="preserve"> </v>
      </c>
      <c r="Y712" s="140" t="str">
        <f>IF($N712="Complete",VLOOKUP($B712,'2C.Report TOS PostCall'!$B$2:$U$842,9,FALSE)," ")</f>
        <v xml:space="preserve"> </v>
      </c>
      <c r="Z712" s="140" t="str">
        <f>IF($N712="Complete",VLOOKUP($B712,'2C.Report TOS PostCall'!$B$2:$U$842,11,FALSE)," ")</f>
        <v xml:space="preserve"> </v>
      </c>
      <c r="AA712" s="140" t="str">
        <f>IF($N712="Complete",VLOOKUP($B712,'2C.Report TOS PostCall'!$B$2:$U$842,12,FALSE)," ")</f>
        <v xml:space="preserve"> </v>
      </c>
      <c r="AB712" s="140" t="str">
        <f>IF($N712="Complete",VLOOKUP($B712,'2C.Report TOS PostCall'!$B$2:$U$842,13,FALSE)," ")</f>
        <v xml:space="preserve"> </v>
      </c>
      <c r="AC712" s="140" t="str">
        <f>IF($N712="Complete",VLOOKUP($B712,'2C.Report TOS PostCall'!$B$2:$U$842,14,FALSE)," ")</f>
        <v xml:space="preserve"> </v>
      </c>
      <c r="AD712" s="140" t="str">
        <f>IF($N712="Complete",VLOOKUP($B712,'2C.Report TOS PostCall'!$B$2:$U$842,16,FALSE)," ")</f>
        <v xml:space="preserve"> </v>
      </c>
      <c r="AE712" s="140" t="str">
        <f>IF($N712="Complete",VLOOKUP($B712,'2C.Report TOS PostCall'!$B$2:$U$842,15,FALSE)," ")</f>
        <v xml:space="preserve"> </v>
      </c>
      <c r="AF712" s="140" t="str">
        <f>IF($N712="Complete",VLOOKUP($B712,'2C.Report TOS PostCall'!$B$2:$U$842,17,FALSE)," ")</f>
        <v xml:space="preserve"> </v>
      </c>
    </row>
    <row r="713" spans="1:32">
      <c r="A713" s="18">
        <v>702</v>
      </c>
      <c r="B713" s="19"/>
      <c r="C713" s="19"/>
      <c r="D713" s="19"/>
      <c r="E713" s="22"/>
      <c r="F713" s="20"/>
      <c r="G713" s="20"/>
      <c r="H713" s="22"/>
      <c r="I713" s="20"/>
      <c r="J713" s="32"/>
      <c r="K713" s="32"/>
      <c r="L713" s="32"/>
      <c r="M713" s="22"/>
      <c r="N713" s="62"/>
      <c r="O713" s="140" t="str">
        <f>IF($N713="Complete",IF(NOT(ISBLANK(J713)),VLOOKUP(J713,'2D.Report SMS TYN'!$D$5:$J$1005,7,FALSE),""),"")</f>
        <v/>
      </c>
      <c r="P713" s="140" t="str">
        <f>IF($N713="Complete",IF(NOT(ISBLANK(K713)),VLOOKUP(K713,'2D.Report SMS TYN'!$D$5:$J$1005,7,FALSE),""),"")</f>
        <v/>
      </c>
      <c r="Q713" s="140" t="str">
        <f>IF($N713="Complete",IF(NOT(ISBLANK(L713)),VLOOKUP(L713,'2D.Report SMS TYN'!$D$5:$J$1005,7,FALSE),""),"")</f>
        <v/>
      </c>
      <c r="R713" s="140" t="str">
        <f>IF(N713="Complete",IF(COUNTIF($J$12:$J713,$J713)+COUNTIF($K$12:$K713,$J713)+COUNTIF($L$12:$L713,$J713)&gt;1,"Data Duplicate",""),"")</f>
        <v/>
      </c>
      <c r="S713" s="140" t="str">
        <f>IF($N713="Complete",VLOOKUP($B713,'2C.Report TOS PostCall'!$B$2:$U$842,2,FALSE)," ")</f>
        <v xml:space="preserve"> </v>
      </c>
      <c r="T713" s="140" t="str">
        <f>IF($N713="Complete",VLOOKUP($B713,'2C.Report TOS PostCall'!$B$2:$U$842,4,FALSE)," ")</f>
        <v xml:space="preserve"> </v>
      </c>
      <c r="U713" s="140" t="str">
        <f>IF($N713="Complete",VLOOKUP($B713,'2C.Report TOS PostCall'!$B$2:$U$842,7,FALSE)," ")</f>
        <v xml:space="preserve"> </v>
      </c>
      <c r="V713" s="140" t="str">
        <f>IF($N713="Complete",VLOOKUP($B713,'2C.Report TOS PostCall'!$B$2:$U$842,5,FALSE)," ")</f>
        <v xml:space="preserve"> </v>
      </c>
      <c r="W713" s="140" t="str">
        <f>IF($N713="Complete",VLOOKUP($B713,'2C.Report TOS PostCall'!$B$2:$U$842,6,FALSE)," ")</f>
        <v xml:space="preserve"> </v>
      </c>
      <c r="X713" s="140" t="str">
        <f>IF($N713="Complete",VLOOKUP($B713,'2C.Report TOS PostCall'!$B$2:$U$842,8,FALSE)," ")</f>
        <v xml:space="preserve"> </v>
      </c>
      <c r="Y713" s="140" t="str">
        <f>IF($N713="Complete",VLOOKUP($B713,'2C.Report TOS PostCall'!$B$2:$U$842,9,FALSE)," ")</f>
        <v xml:space="preserve"> </v>
      </c>
      <c r="Z713" s="140" t="str">
        <f>IF($N713="Complete",VLOOKUP($B713,'2C.Report TOS PostCall'!$B$2:$U$842,11,FALSE)," ")</f>
        <v xml:space="preserve"> </v>
      </c>
      <c r="AA713" s="140" t="str">
        <f>IF($N713="Complete",VLOOKUP($B713,'2C.Report TOS PostCall'!$B$2:$U$842,12,FALSE)," ")</f>
        <v xml:space="preserve"> </v>
      </c>
      <c r="AB713" s="140" t="str">
        <f>IF($N713="Complete",VLOOKUP($B713,'2C.Report TOS PostCall'!$B$2:$U$842,13,FALSE)," ")</f>
        <v xml:space="preserve"> </v>
      </c>
      <c r="AC713" s="140" t="str">
        <f>IF($N713="Complete",VLOOKUP($B713,'2C.Report TOS PostCall'!$B$2:$U$842,14,FALSE)," ")</f>
        <v xml:space="preserve"> </v>
      </c>
      <c r="AD713" s="140" t="str">
        <f>IF($N713="Complete",VLOOKUP($B713,'2C.Report TOS PostCall'!$B$2:$U$842,16,FALSE)," ")</f>
        <v xml:space="preserve"> </v>
      </c>
      <c r="AE713" s="140" t="str">
        <f>IF($N713="Complete",VLOOKUP($B713,'2C.Report TOS PostCall'!$B$2:$U$842,15,FALSE)," ")</f>
        <v xml:space="preserve"> </v>
      </c>
      <c r="AF713" s="140" t="str">
        <f>IF($N713="Complete",VLOOKUP($B713,'2C.Report TOS PostCall'!$B$2:$U$842,17,FALSE)," ")</f>
        <v xml:space="preserve"> </v>
      </c>
    </row>
    <row r="714" spans="1:32">
      <c r="A714" s="18">
        <v>703</v>
      </c>
      <c r="B714" s="19"/>
      <c r="C714" s="19"/>
      <c r="D714" s="19"/>
      <c r="E714" s="22"/>
      <c r="F714" s="20"/>
      <c r="G714" s="20"/>
      <c r="H714" s="22"/>
      <c r="I714" s="20"/>
      <c r="J714" s="32"/>
      <c r="K714" s="32"/>
      <c r="L714" s="32"/>
      <c r="M714" s="22"/>
      <c r="N714" s="62"/>
      <c r="O714" s="140" t="str">
        <f>IF($N714="Complete",IF(NOT(ISBLANK(J714)),VLOOKUP(J714,'2D.Report SMS TYN'!$D$5:$J$1005,7,FALSE),""),"")</f>
        <v/>
      </c>
      <c r="P714" s="140" t="str">
        <f>IF($N714="Complete",IF(NOT(ISBLANK(K714)),VLOOKUP(K714,'2D.Report SMS TYN'!$D$5:$J$1005,7,FALSE),""),"")</f>
        <v/>
      </c>
      <c r="Q714" s="140" t="str">
        <f>IF($N714="Complete",IF(NOT(ISBLANK(L714)),VLOOKUP(L714,'2D.Report SMS TYN'!$D$5:$J$1005,7,FALSE),""),"")</f>
        <v/>
      </c>
      <c r="R714" s="140" t="str">
        <f>IF(N714="Complete",IF(COUNTIF($J$12:$J714,$J714)+COUNTIF($K$12:$K714,$J714)+COUNTIF($L$12:$L714,$J714)&gt;1,"Data Duplicate",""),"")</f>
        <v/>
      </c>
      <c r="S714" s="140" t="str">
        <f>IF($N714="Complete",VLOOKUP($B714,'2C.Report TOS PostCall'!$B$2:$U$842,2,FALSE)," ")</f>
        <v xml:space="preserve"> </v>
      </c>
      <c r="T714" s="140" t="str">
        <f>IF($N714="Complete",VLOOKUP($B714,'2C.Report TOS PostCall'!$B$2:$U$842,4,FALSE)," ")</f>
        <v xml:space="preserve"> </v>
      </c>
      <c r="U714" s="140" t="str">
        <f>IF($N714="Complete",VLOOKUP($B714,'2C.Report TOS PostCall'!$B$2:$U$842,7,FALSE)," ")</f>
        <v xml:space="preserve"> </v>
      </c>
      <c r="V714" s="140" t="str">
        <f>IF($N714="Complete",VLOOKUP($B714,'2C.Report TOS PostCall'!$B$2:$U$842,5,FALSE)," ")</f>
        <v xml:space="preserve"> </v>
      </c>
      <c r="W714" s="140" t="str">
        <f>IF($N714="Complete",VLOOKUP($B714,'2C.Report TOS PostCall'!$B$2:$U$842,6,FALSE)," ")</f>
        <v xml:space="preserve"> </v>
      </c>
      <c r="X714" s="140" t="str">
        <f>IF($N714="Complete",VLOOKUP($B714,'2C.Report TOS PostCall'!$B$2:$U$842,8,FALSE)," ")</f>
        <v xml:space="preserve"> </v>
      </c>
      <c r="Y714" s="140" t="str">
        <f>IF($N714="Complete",VLOOKUP($B714,'2C.Report TOS PostCall'!$B$2:$U$842,9,FALSE)," ")</f>
        <v xml:space="preserve"> </v>
      </c>
      <c r="Z714" s="140" t="str">
        <f>IF($N714="Complete",VLOOKUP($B714,'2C.Report TOS PostCall'!$B$2:$U$842,11,FALSE)," ")</f>
        <v xml:space="preserve"> </v>
      </c>
      <c r="AA714" s="140" t="str">
        <f>IF($N714="Complete",VLOOKUP($B714,'2C.Report TOS PostCall'!$B$2:$U$842,12,FALSE)," ")</f>
        <v xml:space="preserve"> </v>
      </c>
      <c r="AB714" s="140" t="str">
        <f>IF($N714="Complete",VLOOKUP($B714,'2C.Report TOS PostCall'!$B$2:$U$842,13,FALSE)," ")</f>
        <v xml:space="preserve"> </v>
      </c>
      <c r="AC714" s="140" t="str">
        <f>IF($N714="Complete",VLOOKUP($B714,'2C.Report TOS PostCall'!$B$2:$U$842,14,FALSE)," ")</f>
        <v xml:space="preserve"> </v>
      </c>
      <c r="AD714" s="140" t="str">
        <f>IF($N714="Complete",VLOOKUP($B714,'2C.Report TOS PostCall'!$B$2:$U$842,16,FALSE)," ")</f>
        <v xml:space="preserve"> </v>
      </c>
      <c r="AE714" s="140" t="str">
        <f>IF($N714="Complete",VLOOKUP($B714,'2C.Report TOS PostCall'!$B$2:$U$842,15,FALSE)," ")</f>
        <v xml:space="preserve"> </v>
      </c>
      <c r="AF714" s="140" t="str">
        <f>IF($N714="Complete",VLOOKUP($B714,'2C.Report TOS PostCall'!$B$2:$U$842,17,FALSE)," ")</f>
        <v xml:space="preserve"> </v>
      </c>
    </row>
    <row r="715" spans="1:32">
      <c r="A715" s="18">
        <v>704</v>
      </c>
      <c r="B715" s="19"/>
      <c r="C715" s="19"/>
      <c r="D715" s="19"/>
      <c r="E715" s="22"/>
      <c r="F715" s="20"/>
      <c r="G715" s="20"/>
      <c r="H715" s="22"/>
      <c r="I715" s="20"/>
      <c r="J715" s="32"/>
      <c r="K715" s="32"/>
      <c r="L715" s="32"/>
      <c r="M715" s="22"/>
      <c r="N715" s="62"/>
      <c r="O715" s="140" t="str">
        <f>IF($N715="Complete",IF(NOT(ISBLANK(J715)),VLOOKUP(J715,'2D.Report SMS TYN'!$D$5:$J$1005,7,FALSE),""),"")</f>
        <v/>
      </c>
      <c r="P715" s="140" t="str">
        <f>IF($N715="Complete",IF(NOT(ISBLANK(K715)),VLOOKUP(K715,'2D.Report SMS TYN'!$D$5:$J$1005,7,FALSE),""),"")</f>
        <v/>
      </c>
      <c r="Q715" s="140" t="str">
        <f>IF($N715="Complete",IF(NOT(ISBLANK(L715)),VLOOKUP(L715,'2D.Report SMS TYN'!$D$5:$J$1005,7,FALSE),""),"")</f>
        <v/>
      </c>
      <c r="R715" s="140" t="str">
        <f>IF(N715="Complete",IF(COUNTIF($J$12:$J715,$J715)+COUNTIF($K$12:$K715,$J715)+COUNTIF($L$12:$L715,$J715)&gt;1,"Data Duplicate",""),"")</f>
        <v/>
      </c>
      <c r="S715" s="140" t="str">
        <f>IF($N715="Complete",VLOOKUP($B715,'2C.Report TOS PostCall'!$B$2:$U$842,2,FALSE)," ")</f>
        <v xml:space="preserve"> </v>
      </c>
      <c r="T715" s="140" t="str">
        <f>IF($N715="Complete",VLOOKUP($B715,'2C.Report TOS PostCall'!$B$2:$U$842,4,FALSE)," ")</f>
        <v xml:space="preserve"> </v>
      </c>
      <c r="U715" s="140" t="str">
        <f>IF($N715="Complete",VLOOKUP($B715,'2C.Report TOS PostCall'!$B$2:$U$842,7,FALSE)," ")</f>
        <v xml:space="preserve"> </v>
      </c>
      <c r="V715" s="140" t="str">
        <f>IF($N715="Complete",VLOOKUP($B715,'2C.Report TOS PostCall'!$B$2:$U$842,5,FALSE)," ")</f>
        <v xml:space="preserve"> </v>
      </c>
      <c r="W715" s="140" t="str">
        <f>IF($N715="Complete",VLOOKUP($B715,'2C.Report TOS PostCall'!$B$2:$U$842,6,FALSE)," ")</f>
        <v xml:space="preserve"> </v>
      </c>
      <c r="X715" s="140" t="str">
        <f>IF($N715="Complete",VLOOKUP($B715,'2C.Report TOS PostCall'!$B$2:$U$842,8,FALSE)," ")</f>
        <v xml:space="preserve"> </v>
      </c>
      <c r="Y715" s="140" t="str">
        <f>IF($N715="Complete",VLOOKUP($B715,'2C.Report TOS PostCall'!$B$2:$U$842,9,FALSE)," ")</f>
        <v xml:space="preserve"> </v>
      </c>
      <c r="Z715" s="140" t="str">
        <f>IF($N715="Complete",VLOOKUP($B715,'2C.Report TOS PostCall'!$B$2:$U$842,11,FALSE)," ")</f>
        <v xml:space="preserve"> </v>
      </c>
      <c r="AA715" s="140" t="str">
        <f>IF($N715="Complete",VLOOKUP($B715,'2C.Report TOS PostCall'!$B$2:$U$842,12,FALSE)," ")</f>
        <v xml:space="preserve"> </v>
      </c>
      <c r="AB715" s="140" t="str">
        <f>IF($N715="Complete",VLOOKUP($B715,'2C.Report TOS PostCall'!$B$2:$U$842,13,FALSE)," ")</f>
        <v xml:space="preserve"> </v>
      </c>
      <c r="AC715" s="140" t="str">
        <f>IF($N715="Complete",VLOOKUP($B715,'2C.Report TOS PostCall'!$B$2:$U$842,14,FALSE)," ")</f>
        <v xml:space="preserve"> </v>
      </c>
      <c r="AD715" s="140" t="str">
        <f>IF($N715="Complete",VLOOKUP($B715,'2C.Report TOS PostCall'!$B$2:$U$842,16,FALSE)," ")</f>
        <v xml:space="preserve"> </v>
      </c>
      <c r="AE715" s="140" t="str">
        <f>IF($N715="Complete",VLOOKUP($B715,'2C.Report TOS PostCall'!$B$2:$U$842,15,FALSE)," ")</f>
        <v xml:space="preserve"> </v>
      </c>
      <c r="AF715" s="140" t="str">
        <f>IF($N715="Complete",VLOOKUP($B715,'2C.Report TOS PostCall'!$B$2:$U$842,17,FALSE)," ")</f>
        <v xml:space="preserve"> </v>
      </c>
    </row>
    <row r="716" spans="1:32">
      <c r="A716" s="18">
        <v>705</v>
      </c>
      <c r="B716" s="19"/>
      <c r="C716" s="19"/>
      <c r="D716" s="19"/>
      <c r="E716" s="22"/>
      <c r="F716" s="20"/>
      <c r="G716" s="20"/>
      <c r="H716" s="22"/>
      <c r="I716" s="20"/>
      <c r="J716" s="32"/>
      <c r="K716" s="32"/>
      <c r="L716" s="32"/>
      <c r="M716" s="22"/>
      <c r="N716" s="62"/>
      <c r="O716" s="140" t="str">
        <f>IF($N716="Complete",IF(NOT(ISBLANK(J716)),VLOOKUP(J716,'2D.Report SMS TYN'!$D$5:$J$1005,7,FALSE),""),"")</f>
        <v/>
      </c>
      <c r="P716" s="140" t="str">
        <f>IF($N716="Complete",IF(NOT(ISBLANK(K716)),VLOOKUP(K716,'2D.Report SMS TYN'!$D$5:$J$1005,7,FALSE),""),"")</f>
        <v/>
      </c>
      <c r="Q716" s="140" t="str">
        <f>IF($N716="Complete",IF(NOT(ISBLANK(L716)),VLOOKUP(L716,'2D.Report SMS TYN'!$D$5:$J$1005,7,FALSE),""),"")</f>
        <v/>
      </c>
      <c r="R716" s="140" t="str">
        <f>IF(N716="Complete",IF(COUNTIF($J$12:$J716,$J716)+COUNTIF($K$12:$K716,$J716)+COUNTIF($L$12:$L716,$J716)&gt;1,"Data Duplicate",""),"")</f>
        <v/>
      </c>
      <c r="S716" s="140" t="str">
        <f>IF($N716="Complete",VLOOKUP($B716,'2C.Report TOS PostCall'!$B$2:$U$842,2,FALSE)," ")</f>
        <v xml:space="preserve"> </v>
      </c>
      <c r="T716" s="140" t="str">
        <f>IF($N716="Complete",VLOOKUP($B716,'2C.Report TOS PostCall'!$B$2:$U$842,4,FALSE)," ")</f>
        <v xml:space="preserve"> </v>
      </c>
      <c r="U716" s="140" t="str">
        <f>IF($N716="Complete",VLOOKUP($B716,'2C.Report TOS PostCall'!$B$2:$U$842,7,FALSE)," ")</f>
        <v xml:space="preserve"> </v>
      </c>
      <c r="V716" s="140" t="str">
        <f>IF($N716="Complete",VLOOKUP($B716,'2C.Report TOS PostCall'!$B$2:$U$842,5,FALSE)," ")</f>
        <v xml:space="preserve"> </v>
      </c>
      <c r="W716" s="140" t="str">
        <f>IF($N716="Complete",VLOOKUP($B716,'2C.Report TOS PostCall'!$B$2:$U$842,6,FALSE)," ")</f>
        <v xml:space="preserve"> </v>
      </c>
      <c r="X716" s="140" t="str">
        <f>IF($N716="Complete",VLOOKUP($B716,'2C.Report TOS PostCall'!$B$2:$U$842,8,FALSE)," ")</f>
        <v xml:space="preserve"> </v>
      </c>
      <c r="Y716" s="140" t="str">
        <f>IF($N716="Complete",VLOOKUP($B716,'2C.Report TOS PostCall'!$B$2:$U$842,9,FALSE)," ")</f>
        <v xml:space="preserve"> </v>
      </c>
      <c r="Z716" s="140" t="str">
        <f>IF($N716="Complete",VLOOKUP($B716,'2C.Report TOS PostCall'!$B$2:$U$842,11,FALSE)," ")</f>
        <v xml:space="preserve"> </v>
      </c>
      <c r="AA716" s="140" t="str">
        <f>IF($N716="Complete",VLOOKUP($B716,'2C.Report TOS PostCall'!$B$2:$U$842,12,FALSE)," ")</f>
        <v xml:space="preserve"> </v>
      </c>
      <c r="AB716" s="140" t="str">
        <f>IF($N716="Complete",VLOOKUP($B716,'2C.Report TOS PostCall'!$B$2:$U$842,13,FALSE)," ")</f>
        <v xml:space="preserve"> </v>
      </c>
      <c r="AC716" s="140" t="str">
        <f>IF($N716="Complete",VLOOKUP($B716,'2C.Report TOS PostCall'!$B$2:$U$842,14,FALSE)," ")</f>
        <v xml:space="preserve"> </v>
      </c>
      <c r="AD716" s="140" t="str">
        <f>IF($N716="Complete",VLOOKUP($B716,'2C.Report TOS PostCall'!$B$2:$U$842,16,FALSE)," ")</f>
        <v xml:space="preserve"> </v>
      </c>
      <c r="AE716" s="140" t="str">
        <f>IF($N716="Complete",VLOOKUP($B716,'2C.Report TOS PostCall'!$B$2:$U$842,15,FALSE)," ")</f>
        <v xml:space="preserve"> </v>
      </c>
      <c r="AF716" s="140" t="str">
        <f>IF($N716="Complete",VLOOKUP($B716,'2C.Report TOS PostCall'!$B$2:$U$842,17,FALSE)," ")</f>
        <v xml:space="preserve"> </v>
      </c>
    </row>
    <row r="717" spans="1:32">
      <c r="A717" s="18">
        <v>706</v>
      </c>
      <c r="B717" s="19"/>
      <c r="C717" s="19"/>
      <c r="D717" s="19"/>
      <c r="E717" s="22"/>
      <c r="F717" s="20"/>
      <c r="G717" s="20"/>
      <c r="H717" s="22"/>
      <c r="I717" s="20"/>
      <c r="J717" s="32"/>
      <c r="K717" s="32"/>
      <c r="L717" s="32"/>
      <c r="M717" s="22"/>
      <c r="N717" s="62"/>
      <c r="O717" s="140" t="str">
        <f>IF($N717="Complete",IF(NOT(ISBLANK(J717)),VLOOKUP(J717,'2D.Report SMS TYN'!$D$5:$J$1005,7,FALSE),""),"")</f>
        <v/>
      </c>
      <c r="P717" s="140" t="str">
        <f>IF($N717="Complete",IF(NOT(ISBLANK(K717)),VLOOKUP(K717,'2D.Report SMS TYN'!$D$5:$J$1005,7,FALSE),""),"")</f>
        <v/>
      </c>
      <c r="Q717" s="140" t="str">
        <f>IF($N717="Complete",IF(NOT(ISBLANK(L717)),VLOOKUP(L717,'2D.Report SMS TYN'!$D$5:$J$1005,7,FALSE),""),"")</f>
        <v/>
      </c>
      <c r="R717" s="140" t="str">
        <f>IF(N717="Complete",IF(COUNTIF($J$12:$J717,$J717)+COUNTIF($K$12:$K717,$J717)+COUNTIF($L$12:$L717,$J717)&gt;1,"Data Duplicate",""),"")</f>
        <v/>
      </c>
      <c r="S717" s="140" t="str">
        <f>IF($N717="Complete",VLOOKUP($B717,'2C.Report TOS PostCall'!$B$2:$U$842,2,FALSE)," ")</f>
        <v xml:space="preserve"> </v>
      </c>
      <c r="T717" s="140" t="str">
        <f>IF($N717="Complete",VLOOKUP($B717,'2C.Report TOS PostCall'!$B$2:$U$842,4,FALSE)," ")</f>
        <v xml:space="preserve"> </v>
      </c>
      <c r="U717" s="140" t="str">
        <f>IF($N717="Complete",VLOOKUP($B717,'2C.Report TOS PostCall'!$B$2:$U$842,7,FALSE)," ")</f>
        <v xml:space="preserve"> </v>
      </c>
      <c r="V717" s="140" t="str">
        <f>IF($N717="Complete",VLOOKUP($B717,'2C.Report TOS PostCall'!$B$2:$U$842,5,FALSE)," ")</f>
        <v xml:space="preserve"> </v>
      </c>
      <c r="W717" s="140" t="str">
        <f>IF($N717="Complete",VLOOKUP($B717,'2C.Report TOS PostCall'!$B$2:$U$842,6,FALSE)," ")</f>
        <v xml:space="preserve"> </v>
      </c>
      <c r="X717" s="140" t="str">
        <f>IF($N717="Complete",VLOOKUP($B717,'2C.Report TOS PostCall'!$B$2:$U$842,8,FALSE)," ")</f>
        <v xml:space="preserve"> </v>
      </c>
      <c r="Y717" s="140" t="str">
        <f>IF($N717="Complete",VLOOKUP($B717,'2C.Report TOS PostCall'!$B$2:$U$842,9,FALSE)," ")</f>
        <v xml:space="preserve"> </v>
      </c>
      <c r="Z717" s="140" t="str">
        <f>IF($N717="Complete",VLOOKUP($B717,'2C.Report TOS PostCall'!$B$2:$U$842,11,FALSE)," ")</f>
        <v xml:space="preserve"> </v>
      </c>
      <c r="AA717" s="140" t="str">
        <f>IF($N717="Complete",VLOOKUP($B717,'2C.Report TOS PostCall'!$B$2:$U$842,12,FALSE)," ")</f>
        <v xml:space="preserve"> </v>
      </c>
      <c r="AB717" s="140" t="str">
        <f>IF($N717="Complete",VLOOKUP($B717,'2C.Report TOS PostCall'!$B$2:$U$842,13,FALSE)," ")</f>
        <v xml:space="preserve"> </v>
      </c>
      <c r="AC717" s="140" t="str">
        <f>IF($N717="Complete",VLOOKUP($B717,'2C.Report TOS PostCall'!$B$2:$U$842,14,FALSE)," ")</f>
        <v xml:space="preserve"> </v>
      </c>
      <c r="AD717" s="140" t="str">
        <f>IF($N717="Complete",VLOOKUP($B717,'2C.Report TOS PostCall'!$B$2:$U$842,16,FALSE)," ")</f>
        <v xml:space="preserve"> </v>
      </c>
      <c r="AE717" s="140" t="str">
        <f>IF($N717="Complete",VLOOKUP($B717,'2C.Report TOS PostCall'!$B$2:$U$842,15,FALSE)," ")</f>
        <v xml:space="preserve"> </v>
      </c>
      <c r="AF717" s="140" t="str">
        <f>IF($N717="Complete",VLOOKUP($B717,'2C.Report TOS PostCall'!$B$2:$U$842,17,FALSE)," ")</f>
        <v xml:space="preserve"> </v>
      </c>
    </row>
    <row r="718" spans="1:32">
      <c r="A718" s="18">
        <v>707</v>
      </c>
      <c r="B718" s="19"/>
      <c r="C718" s="19"/>
      <c r="D718" s="19"/>
      <c r="E718" s="22"/>
      <c r="F718" s="20"/>
      <c r="G718" s="20"/>
      <c r="H718" s="22"/>
      <c r="I718" s="20"/>
      <c r="J718" s="32"/>
      <c r="K718" s="32"/>
      <c r="L718" s="32"/>
      <c r="M718" s="22"/>
      <c r="N718" s="62"/>
      <c r="O718" s="140" t="str">
        <f>IF($N718="Complete",IF(NOT(ISBLANK(J718)),VLOOKUP(J718,'2D.Report SMS TYN'!$D$5:$J$1005,7,FALSE),""),"")</f>
        <v/>
      </c>
      <c r="P718" s="140" t="str">
        <f>IF($N718="Complete",IF(NOT(ISBLANK(K718)),VLOOKUP(K718,'2D.Report SMS TYN'!$D$5:$J$1005,7,FALSE),""),"")</f>
        <v/>
      </c>
      <c r="Q718" s="140" t="str">
        <f>IF($N718="Complete",IF(NOT(ISBLANK(L718)),VLOOKUP(L718,'2D.Report SMS TYN'!$D$5:$J$1005,7,FALSE),""),"")</f>
        <v/>
      </c>
      <c r="R718" s="140" t="str">
        <f>IF(N718="Complete",IF(COUNTIF($J$12:$J718,$J718)+COUNTIF($K$12:$K718,$J718)+COUNTIF($L$12:$L718,$J718)&gt;1,"Data Duplicate",""),"")</f>
        <v/>
      </c>
      <c r="S718" s="140" t="str">
        <f>IF($N718="Complete",VLOOKUP($B718,'2C.Report TOS PostCall'!$B$2:$U$842,2,FALSE)," ")</f>
        <v xml:space="preserve"> </v>
      </c>
      <c r="T718" s="140" t="str">
        <f>IF($N718="Complete",VLOOKUP($B718,'2C.Report TOS PostCall'!$B$2:$U$842,4,FALSE)," ")</f>
        <v xml:space="preserve"> </v>
      </c>
      <c r="U718" s="140" t="str">
        <f>IF($N718="Complete",VLOOKUP($B718,'2C.Report TOS PostCall'!$B$2:$U$842,7,FALSE)," ")</f>
        <v xml:space="preserve"> </v>
      </c>
      <c r="V718" s="140" t="str">
        <f>IF($N718="Complete",VLOOKUP($B718,'2C.Report TOS PostCall'!$B$2:$U$842,5,FALSE)," ")</f>
        <v xml:space="preserve"> </v>
      </c>
      <c r="W718" s="140" t="str">
        <f>IF($N718="Complete",VLOOKUP($B718,'2C.Report TOS PostCall'!$B$2:$U$842,6,FALSE)," ")</f>
        <v xml:space="preserve"> </v>
      </c>
      <c r="X718" s="140" t="str">
        <f>IF($N718="Complete",VLOOKUP($B718,'2C.Report TOS PostCall'!$B$2:$U$842,8,FALSE)," ")</f>
        <v xml:space="preserve"> </v>
      </c>
      <c r="Y718" s="140" t="str">
        <f>IF($N718="Complete",VLOOKUP($B718,'2C.Report TOS PostCall'!$B$2:$U$842,9,FALSE)," ")</f>
        <v xml:space="preserve"> </v>
      </c>
      <c r="Z718" s="140" t="str">
        <f>IF($N718="Complete",VLOOKUP($B718,'2C.Report TOS PostCall'!$B$2:$U$842,11,FALSE)," ")</f>
        <v xml:space="preserve"> </v>
      </c>
      <c r="AA718" s="140" t="str">
        <f>IF($N718="Complete",VLOOKUP($B718,'2C.Report TOS PostCall'!$B$2:$U$842,12,FALSE)," ")</f>
        <v xml:space="preserve"> </v>
      </c>
      <c r="AB718" s="140" t="str">
        <f>IF($N718="Complete",VLOOKUP($B718,'2C.Report TOS PostCall'!$B$2:$U$842,13,FALSE)," ")</f>
        <v xml:space="preserve"> </v>
      </c>
      <c r="AC718" s="140" t="str">
        <f>IF($N718="Complete",VLOOKUP($B718,'2C.Report TOS PostCall'!$B$2:$U$842,14,FALSE)," ")</f>
        <v xml:space="preserve"> </v>
      </c>
      <c r="AD718" s="140" t="str">
        <f>IF($N718="Complete",VLOOKUP($B718,'2C.Report TOS PostCall'!$B$2:$U$842,16,FALSE)," ")</f>
        <v xml:space="preserve"> </v>
      </c>
      <c r="AE718" s="140" t="str">
        <f>IF($N718="Complete",VLOOKUP($B718,'2C.Report TOS PostCall'!$B$2:$U$842,15,FALSE)," ")</f>
        <v xml:space="preserve"> </v>
      </c>
      <c r="AF718" s="140" t="str">
        <f>IF($N718="Complete",VLOOKUP($B718,'2C.Report TOS PostCall'!$B$2:$U$842,17,FALSE)," ")</f>
        <v xml:space="preserve"> </v>
      </c>
    </row>
    <row r="719" spans="1:32">
      <c r="A719" s="18">
        <v>708</v>
      </c>
      <c r="B719" s="19"/>
      <c r="C719" s="19"/>
      <c r="D719" s="19"/>
      <c r="E719" s="22"/>
      <c r="F719" s="20"/>
      <c r="G719" s="20"/>
      <c r="H719" s="22"/>
      <c r="I719" s="20"/>
      <c r="J719" s="32"/>
      <c r="K719" s="32"/>
      <c r="L719" s="32"/>
      <c r="M719" s="22"/>
      <c r="N719" s="62"/>
      <c r="O719" s="140" t="str">
        <f>IF($N719="Complete",IF(NOT(ISBLANK(J719)),VLOOKUP(J719,'2D.Report SMS TYN'!$D$5:$J$1005,7,FALSE),""),"")</f>
        <v/>
      </c>
      <c r="P719" s="140" t="str">
        <f>IF($N719="Complete",IF(NOT(ISBLANK(K719)),VLOOKUP(K719,'2D.Report SMS TYN'!$D$5:$J$1005,7,FALSE),""),"")</f>
        <v/>
      </c>
      <c r="Q719" s="140" t="str">
        <f>IF($N719="Complete",IF(NOT(ISBLANK(L719)),VLOOKUP(L719,'2D.Report SMS TYN'!$D$5:$J$1005,7,FALSE),""),"")</f>
        <v/>
      </c>
      <c r="R719" s="140" t="str">
        <f>IF(N719="Complete",IF(COUNTIF($J$12:$J719,$J719)+COUNTIF($K$12:$K719,$J719)+COUNTIF($L$12:$L719,$J719)&gt;1,"Data Duplicate",""),"")</f>
        <v/>
      </c>
      <c r="S719" s="140" t="str">
        <f>IF($N719="Complete",VLOOKUP($B719,'2C.Report TOS PostCall'!$B$2:$U$842,2,FALSE)," ")</f>
        <v xml:space="preserve"> </v>
      </c>
      <c r="T719" s="140" t="str">
        <f>IF($N719="Complete",VLOOKUP($B719,'2C.Report TOS PostCall'!$B$2:$U$842,4,FALSE)," ")</f>
        <v xml:space="preserve"> </v>
      </c>
      <c r="U719" s="140" t="str">
        <f>IF($N719="Complete",VLOOKUP($B719,'2C.Report TOS PostCall'!$B$2:$U$842,7,FALSE)," ")</f>
        <v xml:space="preserve"> </v>
      </c>
      <c r="V719" s="140" t="str">
        <f>IF($N719="Complete",VLOOKUP($B719,'2C.Report TOS PostCall'!$B$2:$U$842,5,FALSE)," ")</f>
        <v xml:space="preserve"> </v>
      </c>
      <c r="W719" s="140" t="str">
        <f>IF($N719="Complete",VLOOKUP($B719,'2C.Report TOS PostCall'!$B$2:$U$842,6,FALSE)," ")</f>
        <v xml:space="preserve"> </v>
      </c>
      <c r="X719" s="140" t="str">
        <f>IF($N719="Complete",VLOOKUP($B719,'2C.Report TOS PostCall'!$B$2:$U$842,8,FALSE)," ")</f>
        <v xml:space="preserve"> </v>
      </c>
      <c r="Y719" s="140" t="str">
        <f>IF($N719="Complete",VLOOKUP($B719,'2C.Report TOS PostCall'!$B$2:$U$842,9,FALSE)," ")</f>
        <v xml:space="preserve"> </v>
      </c>
      <c r="Z719" s="140" t="str">
        <f>IF($N719="Complete",VLOOKUP($B719,'2C.Report TOS PostCall'!$B$2:$U$842,11,FALSE)," ")</f>
        <v xml:space="preserve"> </v>
      </c>
      <c r="AA719" s="140" t="str">
        <f>IF($N719="Complete",VLOOKUP($B719,'2C.Report TOS PostCall'!$B$2:$U$842,12,FALSE)," ")</f>
        <v xml:space="preserve"> </v>
      </c>
      <c r="AB719" s="140" t="str">
        <f>IF($N719="Complete",VLOOKUP($B719,'2C.Report TOS PostCall'!$B$2:$U$842,13,FALSE)," ")</f>
        <v xml:space="preserve"> </v>
      </c>
      <c r="AC719" s="140" t="str">
        <f>IF($N719="Complete",VLOOKUP($B719,'2C.Report TOS PostCall'!$B$2:$U$842,14,FALSE)," ")</f>
        <v xml:space="preserve"> </v>
      </c>
      <c r="AD719" s="140" t="str">
        <f>IF($N719="Complete",VLOOKUP($B719,'2C.Report TOS PostCall'!$B$2:$U$842,16,FALSE)," ")</f>
        <v xml:space="preserve"> </v>
      </c>
      <c r="AE719" s="140" t="str">
        <f>IF($N719="Complete",VLOOKUP($B719,'2C.Report TOS PostCall'!$B$2:$U$842,15,FALSE)," ")</f>
        <v xml:space="preserve"> </v>
      </c>
      <c r="AF719" s="140" t="str">
        <f>IF($N719="Complete",VLOOKUP($B719,'2C.Report TOS PostCall'!$B$2:$U$842,17,FALSE)," ")</f>
        <v xml:space="preserve"> </v>
      </c>
    </row>
    <row r="720" spans="1:32">
      <c r="A720" s="18">
        <v>709</v>
      </c>
      <c r="B720" s="19"/>
      <c r="C720" s="19"/>
      <c r="D720" s="19"/>
      <c r="E720" s="22"/>
      <c r="F720" s="20"/>
      <c r="G720" s="20"/>
      <c r="H720" s="22"/>
      <c r="I720" s="20"/>
      <c r="J720" s="32"/>
      <c r="K720" s="32"/>
      <c r="L720" s="32"/>
      <c r="M720" s="22"/>
      <c r="N720" s="62"/>
      <c r="O720" s="140" t="str">
        <f>IF($N720="Complete",IF(NOT(ISBLANK(J720)),VLOOKUP(J720,'2D.Report SMS TYN'!$D$5:$J$1005,7,FALSE),""),"")</f>
        <v/>
      </c>
      <c r="P720" s="140" t="str">
        <f>IF($N720="Complete",IF(NOT(ISBLANK(K720)),VLOOKUP(K720,'2D.Report SMS TYN'!$D$5:$J$1005,7,FALSE),""),"")</f>
        <v/>
      </c>
      <c r="Q720" s="140" t="str">
        <f>IF($N720="Complete",IF(NOT(ISBLANK(L720)),VLOOKUP(L720,'2D.Report SMS TYN'!$D$5:$J$1005,7,FALSE),""),"")</f>
        <v/>
      </c>
      <c r="R720" s="140" t="str">
        <f>IF(N720="Complete",IF(COUNTIF($J$12:$J720,$J720)+COUNTIF($K$12:$K720,$J720)+COUNTIF($L$12:$L720,$J720)&gt;1,"Data Duplicate",""),"")</f>
        <v/>
      </c>
      <c r="S720" s="140" t="str">
        <f>IF($N720="Complete",VLOOKUP($B720,'2C.Report TOS PostCall'!$B$2:$U$842,2,FALSE)," ")</f>
        <v xml:space="preserve"> </v>
      </c>
      <c r="T720" s="140" t="str">
        <f>IF($N720="Complete",VLOOKUP($B720,'2C.Report TOS PostCall'!$B$2:$U$842,4,FALSE)," ")</f>
        <v xml:space="preserve"> </v>
      </c>
      <c r="U720" s="140" t="str">
        <f>IF($N720="Complete",VLOOKUP($B720,'2C.Report TOS PostCall'!$B$2:$U$842,7,FALSE)," ")</f>
        <v xml:space="preserve"> </v>
      </c>
      <c r="V720" s="140" t="str">
        <f>IF($N720="Complete",VLOOKUP($B720,'2C.Report TOS PostCall'!$B$2:$U$842,5,FALSE)," ")</f>
        <v xml:space="preserve"> </v>
      </c>
      <c r="W720" s="140" t="str">
        <f>IF($N720="Complete",VLOOKUP($B720,'2C.Report TOS PostCall'!$B$2:$U$842,6,FALSE)," ")</f>
        <v xml:space="preserve"> </v>
      </c>
      <c r="X720" s="140" t="str">
        <f>IF($N720="Complete",VLOOKUP($B720,'2C.Report TOS PostCall'!$B$2:$U$842,8,FALSE)," ")</f>
        <v xml:space="preserve"> </v>
      </c>
      <c r="Y720" s="140" t="str">
        <f>IF($N720="Complete",VLOOKUP($B720,'2C.Report TOS PostCall'!$B$2:$U$842,9,FALSE)," ")</f>
        <v xml:space="preserve"> </v>
      </c>
      <c r="Z720" s="140" t="str">
        <f>IF($N720="Complete",VLOOKUP($B720,'2C.Report TOS PostCall'!$B$2:$U$842,11,FALSE)," ")</f>
        <v xml:space="preserve"> </v>
      </c>
      <c r="AA720" s="140" t="str">
        <f>IF($N720="Complete",VLOOKUP($B720,'2C.Report TOS PostCall'!$B$2:$U$842,12,FALSE)," ")</f>
        <v xml:space="preserve"> </v>
      </c>
      <c r="AB720" s="140" t="str">
        <f>IF($N720="Complete",VLOOKUP($B720,'2C.Report TOS PostCall'!$B$2:$U$842,13,FALSE)," ")</f>
        <v xml:space="preserve"> </v>
      </c>
      <c r="AC720" s="140" t="str">
        <f>IF($N720="Complete",VLOOKUP($B720,'2C.Report TOS PostCall'!$B$2:$U$842,14,FALSE)," ")</f>
        <v xml:space="preserve"> </v>
      </c>
      <c r="AD720" s="140" t="str">
        <f>IF($N720="Complete",VLOOKUP($B720,'2C.Report TOS PostCall'!$B$2:$U$842,16,FALSE)," ")</f>
        <v xml:space="preserve"> </v>
      </c>
      <c r="AE720" s="140" t="str">
        <f>IF($N720="Complete",VLOOKUP($B720,'2C.Report TOS PostCall'!$B$2:$U$842,15,FALSE)," ")</f>
        <v xml:space="preserve"> </v>
      </c>
      <c r="AF720" s="140" t="str">
        <f>IF($N720="Complete",VLOOKUP($B720,'2C.Report TOS PostCall'!$B$2:$U$842,17,FALSE)," ")</f>
        <v xml:space="preserve"> </v>
      </c>
    </row>
    <row r="721" spans="1:32">
      <c r="A721" s="18">
        <v>710</v>
      </c>
      <c r="B721" s="19"/>
      <c r="C721" s="19"/>
      <c r="D721" s="19"/>
      <c r="E721" s="22"/>
      <c r="F721" s="20"/>
      <c r="G721" s="20"/>
      <c r="H721" s="22"/>
      <c r="I721" s="20"/>
      <c r="J721" s="32"/>
      <c r="K721" s="32"/>
      <c r="L721" s="32"/>
      <c r="M721" s="22"/>
      <c r="N721" s="62"/>
      <c r="O721" s="140" t="str">
        <f>IF($N721="Complete",IF(NOT(ISBLANK(J721)),VLOOKUP(J721,'2D.Report SMS TYN'!$D$5:$J$1005,7,FALSE),""),"")</f>
        <v/>
      </c>
      <c r="P721" s="140" t="str">
        <f>IF($N721="Complete",IF(NOT(ISBLANK(K721)),VLOOKUP(K721,'2D.Report SMS TYN'!$D$5:$J$1005,7,FALSE),""),"")</f>
        <v/>
      </c>
      <c r="Q721" s="140" t="str">
        <f>IF($N721="Complete",IF(NOT(ISBLANK(L721)),VLOOKUP(L721,'2D.Report SMS TYN'!$D$5:$J$1005,7,FALSE),""),"")</f>
        <v/>
      </c>
      <c r="R721" s="140" t="str">
        <f>IF(N721="Complete",IF(COUNTIF($J$12:$J721,$J721)+COUNTIF($K$12:$K721,$J721)+COUNTIF($L$12:$L721,$J721)&gt;1,"Data Duplicate",""),"")</f>
        <v/>
      </c>
      <c r="S721" s="140" t="str">
        <f>IF($N721="Complete",VLOOKUP($B721,'2C.Report TOS PostCall'!$B$2:$U$842,2,FALSE)," ")</f>
        <v xml:space="preserve"> </v>
      </c>
      <c r="T721" s="140" t="str">
        <f>IF($N721="Complete",VLOOKUP($B721,'2C.Report TOS PostCall'!$B$2:$U$842,4,FALSE)," ")</f>
        <v xml:space="preserve"> </v>
      </c>
      <c r="U721" s="140" t="str">
        <f>IF($N721="Complete",VLOOKUP($B721,'2C.Report TOS PostCall'!$B$2:$U$842,7,FALSE)," ")</f>
        <v xml:space="preserve"> </v>
      </c>
      <c r="V721" s="140" t="str">
        <f>IF($N721="Complete",VLOOKUP($B721,'2C.Report TOS PostCall'!$B$2:$U$842,5,FALSE)," ")</f>
        <v xml:space="preserve"> </v>
      </c>
      <c r="W721" s="140" t="str">
        <f>IF($N721="Complete",VLOOKUP($B721,'2C.Report TOS PostCall'!$B$2:$U$842,6,FALSE)," ")</f>
        <v xml:space="preserve"> </v>
      </c>
      <c r="X721" s="140" t="str">
        <f>IF($N721="Complete",VLOOKUP($B721,'2C.Report TOS PostCall'!$B$2:$U$842,8,FALSE)," ")</f>
        <v xml:space="preserve"> </v>
      </c>
      <c r="Y721" s="140" t="str">
        <f>IF($N721="Complete",VLOOKUP($B721,'2C.Report TOS PostCall'!$B$2:$U$842,9,FALSE)," ")</f>
        <v xml:space="preserve"> </v>
      </c>
      <c r="Z721" s="140" t="str">
        <f>IF($N721="Complete",VLOOKUP($B721,'2C.Report TOS PostCall'!$B$2:$U$842,11,FALSE)," ")</f>
        <v xml:space="preserve"> </v>
      </c>
      <c r="AA721" s="140" t="str">
        <f>IF($N721="Complete",VLOOKUP($B721,'2C.Report TOS PostCall'!$B$2:$U$842,12,FALSE)," ")</f>
        <v xml:space="preserve"> </v>
      </c>
      <c r="AB721" s="140" t="str">
        <f>IF($N721="Complete",VLOOKUP($B721,'2C.Report TOS PostCall'!$B$2:$U$842,13,FALSE)," ")</f>
        <v xml:space="preserve"> </v>
      </c>
      <c r="AC721" s="140" t="str">
        <f>IF($N721="Complete",VLOOKUP($B721,'2C.Report TOS PostCall'!$B$2:$U$842,14,FALSE)," ")</f>
        <v xml:space="preserve"> </v>
      </c>
      <c r="AD721" s="140" t="str">
        <f>IF($N721="Complete",VLOOKUP($B721,'2C.Report TOS PostCall'!$B$2:$U$842,16,FALSE)," ")</f>
        <v xml:space="preserve"> </v>
      </c>
      <c r="AE721" s="140" t="str">
        <f>IF($N721="Complete",VLOOKUP($B721,'2C.Report TOS PostCall'!$B$2:$U$842,15,FALSE)," ")</f>
        <v xml:space="preserve"> </v>
      </c>
      <c r="AF721" s="140" t="str">
        <f>IF($N721="Complete",VLOOKUP($B721,'2C.Report TOS PostCall'!$B$2:$U$842,17,FALSE)," ")</f>
        <v xml:space="preserve"> </v>
      </c>
    </row>
    <row r="722" spans="1:32">
      <c r="A722" s="18">
        <v>711</v>
      </c>
      <c r="B722" s="19"/>
      <c r="C722" s="19"/>
      <c r="D722" s="19"/>
      <c r="E722" s="22"/>
      <c r="F722" s="20"/>
      <c r="G722" s="20"/>
      <c r="H722" s="22"/>
      <c r="I722" s="20"/>
      <c r="J722" s="32"/>
      <c r="K722" s="32"/>
      <c r="L722" s="32"/>
      <c r="M722" s="22"/>
      <c r="N722" s="62"/>
      <c r="O722" s="140" t="str">
        <f>IF($N722="Complete",IF(NOT(ISBLANK(J722)),VLOOKUP(J722,'2D.Report SMS TYN'!$D$5:$J$1005,7,FALSE),""),"")</f>
        <v/>
      </c>
      <c r="P722" s="140" t="str">
        <f>IF($N722="Complete",IF(NOT(ISBLANK(K722)),VLOOKUP(K722,'2D.Report SMS TYN'!$D$5:$J$1005,7,FALSE),""),"")</f>
        <v/>
      </c>
      <c r="Q722" s="140" t="str">
        <f>IF($N722="Complete",IF(NOT(ISBLANK(L722)),VLOOKUP(L722,'2D.Report SMS TYN'!$D$5:$J$1005,7,FALSE),""),"")</f>
        <v/>
      </c>
      <c r="R722" s="140" t="str">
        <f>IF(N722="Complete",IF(COUNTIF($J$12:$J722,$J722)+COUNTIF($K$12:$K722,$J722)+COUNTIF($L$12:$L722,$J722)&gt;1,"Data Duplicate",""),"")</f>
        <v/>
      </c>
      <c r="S722" s="140" t="str">
        <f>IF($N722="Complete",VLOOKUP($B722,'2C.Report TOS PostCall'!$B$2:$U$842,2,FALSE)," ")</f>
        <v xml:space="preserve"> </v>
      </c>
      <c r="T722" s="140" t="str">
        <f>IF($N722="Complete",VLOOKUP($B722,'2C.Report TOS PostCall'!$B$2:$U$842,4,FALSE)," ")</f>
        <v xml:space="preserve"> </v>
      </c>
      <c r="U722" s="140" t="str">
        <f>IF($N722="Complete",VLOOKUP($B722,'2C.Report TOS PostCall'!$B$2:$U$842,7,FALSE)," ")</f>
        <v xml:space="preserve"> </v>
      </c>
      <c r="V722" s="140" t="str">
        <f>IF($N722="Complete",VLOOKUP($B722,'2C.Report TOS PostCall'!$B$2:$U$842,5,FALSE)," ")</f>
        <v xml:space="preserve"> </v>
      </c>
      <c r="W722" s="140" t="str">
        <f>IF($N722="Complete",VLOOKUP($B722,'2C.Report TOS PostCall'!$B$2:$U$842,6,FALSE)," ")</f>
        <v xml:space="preserve"> </v>
      </c>
      <c r="X722" s="140" t="str">
        <f>IF($N722="Complete",VLOOKUP($B722,'2C.Report TOS PostCall'!$B$2:$U$842,8,FALSE)," ")</f>
        <v xml:space="preserve"> </v>
      </c>
      <c r="Y722" s="140" t="str">
        <f>IF($N722="Complete",VLOOKUP($B722,'2C.Report TOS PostCall'!$B$2:$U$842,9,FALSE)," ")</f>
        <v xml:space="preserve"> </v>
      </c>
      <c r="Z722" s="140" t="str">
        <f>IF($N722="Complete",VLOOKUP($B722,'2C.Report TOS PostCall'!$B$2:$U$842,11,FALSE)," ")</f>
        <v xml:space="preserve"> </v>
      </c>
      <c r="AA722" s="140" t="str">
        <f>IF($N722="Complete",VLOOKUP($B722,'2C.Report TOS PostCall'!$B$2:$U$842,12,FALSE)," ")</f>
        <v xml:space="preserve"> </v>
      </c>
      <c r="AB722" s="140" t="str">
        <f>IF($N722="Complete",VLOOKUP($B722,'2C.Report TOS PostCall'!$B$2:$U$842,13,FALSE)," ")</f>
        <v xml:space="preserve"> </v>
      </c>
      <c r="AC722" s="140" t="str">
        <f>IF($N722="Complete",VLOOKUP($B722,'2C.Report TOS PostCall'!$B$2:$U$842,14,FALSE)," ")</f>
        <v xml:space="preserve"> </v>
      </c>
      <c r="AD722" s="140" t="str">
        <f>IF($N722="Complete",VLOOKUP($B722,'2C.Report TOS PostCall'!$B$2:$U$842,16,FALSE)," ")</f>
        <v xml:space="preserve"> </v>
      </c>
      <c r="AE722" s="140" t="str">
        <f>IF($N722="Complete",VLOOKUP($B722,'2C.Report TOS PostCall'!$B$2:$U$842,15,FALSE)," ")</f>
        <v xml:space="preserve"> </v>
      </c>
      <c r="AF722" s="140" t="str">
        <f>IF($N722="Complete",VLOOKUP($B722,'2C.Report TOS PostCall'!$B$2:$U$842,17,FALSE)," ")</f>
        <v xml:space="preserve"> </v>
      </c>
    </row>
    <row r="723" spans="1:32">
      <c r="A723" s="18">
        <v>712</v>
      </c>
      <c r="B723" s="19"/>
      <c r="C723" s="19"/>
      <c r="D723" s="19"/>
      <c r="E723" s="22"/>
      <c r="F723" s="20"/>
      <c r="G723" s="20"/>
      <c r="H723" s="22"/>
      <c r="I723" s="20"/>
      <c r="J723" s="32"/>
      <c r="K723" s="32"/>
      <c r="L723" s="32"/>
      <c r="M723" s="22"/>
      <c r="N723" s="62"/>
      <c r="O723" s="140" t="str">
        <f>IF($N723="Complete",IF(NOT(ISBLANK(J723)),VLOOKUP(J723,'2D.Report SMS TYN'!$D$5:$J$1005,7,FALSE),""),"")</f>
        <v/>
      </c>
      <c r="P723" s="140" t="str">
        <f>IF($N723="Complete",IF(NOT(ISBLANK(K723)),VLOOKUP(K723,'2D.Report SMS TYN'!$D$5:$J$1005,7,FALSE),""),"")</f>
        <v/>
      </c>
      <c r="Q723" s="140" t="str">
        <f>IF($N723="Complete",IF(NOT(ISBLANK(L723)),VLOOKUP(L723,'2D.Report SMS TYN'!$D$5:$J$1005,7,FALSE),""),"")</f>
        <v/>
      </c>
      <c r="R723" s="140" t="str">
        <f>IF(N723="Complete",IF(COUNTIF($J$12:$J723,$J723)+COUNTIF($K$12:$K723,$J723)+COUNTIF($L$12:$L723,$J723)&gt;1,"Data Duplicate",""),"")</f>
        <v/>
      </c>
      <c r="S723" s="140" t="str">
        <f>IF($N723="Complete",VLOOKUP($B723,'2C.Report TOS PostCall'!$B$2:$U$842,2,FALSE)," ")</f>
        <v xml:space="preserve"> </v>
      </c>
      <c r="T723" s="140" t="str">
        <f>IF($N723="Complete",VLOOKUP($B723,'2C.Report TOS PostCall'!$B$2:$U$842,4,FALSE)," ")</f>
        <v xml:space="preserve"> </v>
      </c>
      <c r="U723" s="140" t="str">
        <f>IF($N723="Complete",VLOOKUP($B723,'2C.Report TOS PostCall'!$B$2:$U$842,7,FALSE)," ")</f>
        <v xml:space="preserve"> </v>
      </c>
      <c r="V723" s="140" t="str">
        <f>IF($N723="Complete",VLOOKUP($B723,'2C.Report TOS PostCall'!$B$2:$U$842,5,FALSE)," ")</f>
        <v xml:space="preserve"> </v>
      </c>
      <c r="W723" s="140" t="str">
        <f>IF($N723="Complete",VLOOKUP($B723,'2C.Report TOS PostCall'!$B$2:$U$842,6,FALSE)," ")</f>
        <v xml:space="preserve"> </v>
      </c>
      <c r="X723" s="140" t="str">
        <f>IF($N723="Complete",VLOOKUP($B723,'2C.Report TOS PostCall'!$B$2:$U$842,8,FALSE)," ")</f>
        <v xml:space="preserve"> </v>
      </c>
      <c r="Y723" s="140" t="str">
        <f>IF($N723="Complete",VLOOKUP($B723,'2C.Report TOS PostCall'!$B$2:$U$842,9,FALSE)," ")</f>
        <v xml:space="preserve"> </v>
      </c>
      <c r="Z723" s="140" t="str">
        <f>IF($N723="Complete",VLOOKUP($B723,'2C.Report TOS PostCall'!$B$2:$U$842,11,FALSE)," ")</f>
        <v xml:space="preserve"> </v>
      </c>
      <c r="AA723" s="140" t="str">
        <f>IF($N723="Complete",VLOOKUP($B723,'2C.Report TOS PostCall'!$B$2:$U$842,12,FALSE)," ")</f>
        <v xml:space="preserve"> </v>
      </c>
      <c r="AB723" s="140" t="str">
        <f>IF($N723="Complete",VLOOKUP($B723,'2C.Report TOS PostCall'!$B$2:$U$842,13,FALSE)," ")</f>
        <v xml:space="preserve"> </v>
      </c>
      <c r="AC723" s="140" t="str">
        <f>IF($N723="Complete",VLOOKUP($B723,'2C.Report TOS PostCall'!$B$2:$U$842,14,FALSE)," ")</f>
        <v xml:space="preserve"> </v>
      </c>
      <c r="AD723" s="140" t="str">
        <f>IF($N723="Complete",VLOOKUP($B723,'2C.Report TOS PostCall'!$B$2:$U$842,16,FALSE)," ")</f>
        <v xml:space="preserve"> </v>
      </c>
      <c r="AE723" s="140" t="str">
        <f>IF($N723="Complete",VLOOKUP($B723,'2C.Report TOS PostCall'!$B$2:$U$842,15,FALSE)," ")</f>
        <v xml:space="preserve"> </v>
      </c>
      <c r="AF723" s="140" t="str">
        <f>IF($N723="Complete",VLOOKUP($B723,'2C.Report TOS PostCall'!$B$2:$U$842,17,FALSE)," ")</f>
        <v xml:space="preserve"> </v>
      </c>
    </row>
    <row r="724" spans="1:32">
      <c r="A724" s="18">
        <v>713</v>
      </c>
      <c r="B724" s="19"/>
      <c r="C724" s="19"/>
      <c r="D724" s="19"/>
      <c r="E724" s="22"/>
      <c r="F724" s="20"/>
      <c r="G724" s="20"/>
      <c r="H724" s="22"/>
      <c r="I724" s="20"/>
      <c r="J724" s="32"/>
      <c r="K724" s="32"/>
      <c r="L724" s="32"/>
      <c r="M724" s="22"/>
      <c r="N724" s="62"/>
      <c r="O724" s="140" t="str">
        <f>IF($N724="Complete",IF(NOT(ISBLANK(J724)),VLOOKUP(J724,'2D.Report SMS TYN'!$D$5:$J$1005,7,FALSE),""),"")</f>
        <v/>
      </c>
      <c r="P724" s="140" t="str">
        <f>IF($N724="Complete",IF(NOT(ISBLANK(K724)),VLOOKUP(K724,'2D.Report SMS TYN'!$D$5:$J$1005,7,FALSE),""),"")</f>
        <v/>
      </c>
      <c r="Q724" s="140" t="str">
        <f>IF($N724="Complete",IF(NOT(ISBLANK(L724)),VLOOKUP(L724,'2D.Report SMS TYN'!$D$5:$J$1005,7,FALSE),""),"")</f>
        <v/>
      </c>
      <c r="R724" s="140" t="str">
        <f>IF(N724="Complete",IF(COUNTIF($J$12:$J724,$J724)+COUNTIF($K$12:$K724,$J724)+COUNTIF($L$12:$L724,$J724)&gt;1,"Data Duplicate",""),"")</f>
        <v/>
      </c>
      <c r="S724" s="140" t="str">
        <f>IF($N724="Complete",VLOOKUP($B724,'2C.Report TOS PostCall'!$B$2:$U$842,2,FALSE)," ")</f>
        <v xml:space="preserve"> </v>
      </c>
      <c r="T724" s="140" t="str">
        <f>IF($N724="Complete",VLOOKUP($B724,'2C.Report TOS PostCall'!$B$2:$U$842,4,FALSE)," ")</f>
        <v xml:space="preserve"> </v>
      </c>
      <c r="U724" s="140" t="str">
        <f>IF($N724="Complete",VLOOKUP($B724,'2C.Report TOS PostCall'!$B$2:$U$842,7,FALSE)," ")</f>
        <v xml:space="preserve"> </v>
      </c>
      <c r="V724" s="140" t="str">
        <f>IF($N724="Complete",VLOOKUP($B724,'2C.Report TOS PostCall'!$B$2:$U$842,5,FALSE)," ")</f>
        <v xml:space="preserve"> </v>
      </c>
      <c r="W724" s="140" t="str">
        <f>IF($N724="Complete",VLOOKUP($B724,'2C.Report TOS PostCall'!$B$2:$U$842,6,FALSE)," ")</f>
        <v xml:space="preserve"> </v>
      </c>
      <c r="X724" s="140" t="str">
        <f>IF($N724="Complete",VLOOKUP($B724,'2C.Report TOS PostCall'!$B$2:$U$842,8,FALSE)," ")</f>
        <v xml:space="preserve"> </v>
      </c>
      <c r="Y724" s="140" t="str">
        <f>IF($N724="Complete",VLOOKUP($B724,'2C.Report TOS PostCall'!$B$2:$U$842,9,FALSE)," ")</f>
        <v xml:space="preserve"> </v>
      </c>
      <c r="Z724" s="140" t="str">
        <f>IF($N724="Complete",VLOOKUP($B724,'2C.Report TOS PostCall'!$B$2:$U$842,11,FALSE)," ")</f>
        <v xml:space="preserve"> </v>
      </c>
      <c r="AA724" s="140" t="str">
        <f>IF($N724="Complete",VLOOKUP($B724,'2C.Report TOS PostCall'!$B$2:$U$842,12,FALSE)," ")</f>
        <v xml:space="preserve"> </v>
      </c>
      <c r="AB724" s="140" t="str">
        <f>IF($N724="Complete",VLOOKUP($B724,'2C.Report TOS PostCall'!$B$2:$U$842,13,FALSE)," ")</f>
        <v xml:space="preserve"> </v>
      </c>
      <c r="AC724" s="140" t="str">
        <f>IF($N724="Complete",VLOOKUP($B724,'2C.Report TOS PostCall'!$B$2:$U$842,14,FALSE)," ")</f>
        <v xml:space="preserve"> </v>
      </c>
      <c r="AD724" s="140" t="str">
        <f>IF($N724="Complete",VLOOKUP($B724,'2C.Report TOS PostCall'!$B$2:$U$842,16,FALSE)," ")</f>
        <v xml:space="preserve"> </v>
      </c>
      <c r="AE724" s="140" t="str">
        <f>IF($N724="Complete",VLOOKUP($B724,'2C.Report TOS PostCall'!$B$2:$U$842,15,FALSE)," ")</f>
        <v xml:space="preserve"> </v>
      </c>
      <c r="AF724" s="140" t="str">
        <f>IF($N724="Complete",VLOOKUP($B724,'2C.Report TOS PostCall'!$B$2:$U$842,17,FALSE)," ")</f>
        <v xml:space="preserve"> </v>
      </c>
    </row>
    <row r="725" spans="1:32">
      <c r="A725" s="18">
        <v>714</v>
      </c>
      <c r="B725" s="19"/>
      <c r="C725" s="19"/>
      <c r="D725" s="19"/>
      <c r="E725" s="22"/>
      <c r="F725" s="20"/>
      <c r="G725" s="20"/>
      <c r="H725" s="22"/>
      <c r="I725" s="20"/>
      <c r="J725" s="32"/>
      <c r="K725" s="32"/>
      <c r="L725" s="32"/>
      <c r="M725" s="22"/>
      <c r="N725" s="62"/>
      <c r="O725" s="140" t="str">
        <f>IF($N725="Complete",IF(NOT(ISBLANK(J725)),VLOOKUP(J725,'2D.Report SMS TYN'!$D$5:$J$1005,7,FALSE),""),"")</f>
        <v/>
      </c>
      <c r="P725" s="140" t="str">
        <f>IF($N725="Complete",IF(NOT(ISBLANK(K725)),VLOOKUP(K725,'2D.Report SMS TYN'!$D$5:$J$1005,7,FALSE),""),"")</f>
        <v/>
      </c>
      <c r="Q725" s="140" t="str">
        <f>IF($N725="Complete",IF(NOT(ISBLANK(L725)),VLOOKUP(L725,'2D.Report SMS TYN'!$D$5:$J$1005,7,FALSE),""),"")</f>
        <v/>
      </c>
      <c r="R725" s="140" t="str">
        <f>IF(N725="Complete",IF(COUNTIF($J$12:$J725,$J725)+COUNTIF($K$12:$K725,$J725)+COUNTIF($L$12:$L725,$J725)&gt;1,"Data Duplicate",""),"")</f>
        <v/>
      </c>
      <c r="S725" s="140" t="str">
        <f>IF($N725="Complete",VLOOKUP($B725,'2C.Report TOS PostCall'!$B$2:$U$842,2,FALSE)," ")</f>
        <v xml:space="preserve"> </v>
      </c>
      <c r="T725" s="140" t="str">
        <f>IF($N725="Complete",VLOOKUP($B725,'2C.Report TOS PostCall'!$B$2:$U$842,4,FALSE)," ")</f>
        <v xml:space="preserve"> </v>
      </c>
      <c r="U725" s="140" t="str">
        <f>IF($N725="Complete",VLOOKUP($B725,'2C.Report TOS PostCall'!$B$2:$U$842,7,FALSE)," ")</f>
        <v xml:space="preserve"> </v>
      </c>
      <c r="V725" s="140" t="str">
        <f>IF($N725="Complete",VLOOKUP($B725,'2C.Report TOS PostCall'!$B$2:$U$842,5,FALSE)," ")</f>
        <v xml:space="preserve"> </v>
      </c>
      <c r="W725" s="140" t="str">
        <f>IF($N725="Complete",VLOOKUP($B725,'2C.Report TOS PostCall'!$B$2:$U$842,6,FALSE)," ")</f>
        <v xml:space="preserve"> </v>
      </c>
      <c r="X725" s="140" t="str">
        <f>IF($N725="Complete",VLOOKUP($B725,'2C.Report TOS PostCall'!$B$2:$U$842,8,FALSE)," ")</f>
        <v xml:space="preserve"> </v>
      </c>
      <c r="Y725" s="140" t="str">
        <f>IF($N725="Complete",VLOOKUP($B725,'2C.Report TOS PostCall'!$B$2:$U$842,9,FALSE)," ")</f>
        <v xml:space="preserve"> </v>
      </c>
      <c r="Z725" s="140" t="str">
        <f>IF($N725="Complete",VLOOKUP($B725,'2C.Report TOS PostCall'!$B$2:$U$842,11,FALSE)," ")</f>
        <v xml:space="preserve"> </v>
      </c>
      <c r="AA725" s="140" t="str">
        <f>IF($N725="Complete",VLOOKUP($B725,'2C.Report TOS PostCall'!$B$2:$U$842,12,FALSE)," ")</f>
        <v xml:space="preserve"> </v>
      </c>
      <c r="AB725" s="140" t="str">
        <f>IF($N725="Complete",VLOOKUP($B725,'2C.Report TOS PostCall'!$B$2:$U$842,13,FALSE)," ")</f>
        <v xml:space="preserve"> </v>
      </c>
      <c r="AC725" s="140" t="str">
        <f>IF($N725="Complete",VLOOKUP($B725,'2C.Report TOS PostCall'!$B$2:$U$842,14,FALSE)," ")</f>
        <v xml:space="preserve"> </v>
      </c>
      <c r="AD725" s="140" t="str">
        <f>IF($N725="Complete",VLOOKUP($B725,'2C.Report TOS PostCall'!$B$2:$U$842,16,FALSE)," ")</f>
        <v xml:space="preserve"> </v>
      </c>
      <c r="AE725" s="140" t="str">
        <f>IF($N725="Complete",VLOOKUP($B725,'2C.Report TOS PostCall'!$B$2:$U$842,15,FALSE)," ")</f>
        <v xml:space="preserve"> </v>
      </c>
      <c r="AF725" s="140" t="str">
        <f>IF($N725="Complete",VLOOKUP($B725,'2C.Report TOS PostCall'!$B$2:$U$842,17,FALSE)," ")</f>
        <v xml:space="preserve"> </v>
      </c>
    </row>
    <row r="726" spans="1:32">
      <c r="A726" s="18">
        <v>715</v>
      </c>
      <c r="B726" s="19"/>
      <c r="C726" s="19"/>
      <c r="D726" s="19"/>
      <c r="E726" s="22"/>
      <c r="F726" s="20"/>
      <c r="G726" s="20"/>
      <c r="H726" s="22"/>
      <c r="I726" s="20"/>
      <c r="J726" s="32"/>
      <c r="K726" s="32"/>
      <c r="L726" s="32"/>
      <c r="M726" s="22"/>
      <c r="N726" s="62"/>
      <c r="O726" s="140" t="str">
        <f>IF($N726="Complete",IF(NOT(ISBLANK(J726)),VLOOKUP(J726,'2D.Report SMS TYN'!$D$5:$J$1005,7,FALSE),""),"")</f>
        <v/>
      </c>
      <c r="P726" s="140" t="str">
        <f>IF($N726="Complete",IF(NOT(ISBLANK(K726)),VLOOKUP(K726,'2D.Report SMS TYN'!$D$5:$J$1005,7,FALSE),""),"")</f>
        <v/>
      </c>
      <c r="Q726" s="140" t="str">
        <f>IF($N726="Complete",IF(NOT(ISBLANK(L726)),VLOOKUP(L726,'2D.Report SMS TYN'!$D$5:$J$1005,7,FALSE),""),"")</f>
        <v/>
      </c>
      <c r="R726" s="140" t="str">
        <f>IF(N726="Complete",IF(COUNTIF($J$12:$J726,$J726)+COUNTIF($K$12:$K726,$J726)+COUNTIF($L$12:$L726,$J726)&gt;1,"Data Duplicate",""),"")</f>
        <v/>
      </c>
      <c r="S726" s="140" t="str">
        <f>IF($N726="Complete",VLOOKUP($B726,'2C.Report TOS PostCall'!$B$2:$U$842,2,FALSE)," ")</f>
        <v xml:space="preserve"> </v>
      </c>
      <c r="T726" s="140" t="str">
        <f>IF($N726="Complete",VLOOKUP($B726,'2C.Report TOS PostCall'!$B$2:$U$842,4,FALSE)," ")</f>
        <v xml:space="preserve"> </v>
      </c>
      <c r="U726" s="140" t="str">
        <f>IF($N726="Complete",VLOOKUP($B726,'2C.Report TOS PostCall'!$B$2:$U$842,7,FALSE)," ")</f>
        <v xml:space="preserve"> </v>
      </c>
      <c r="V726" s="140" t="str">
        <f>IF($N726="Complete",VLOOKUP($B726,'2C.Report TOS PostCall'!$B$2:$U$842,5,FALSE)," ")</f>
        <v xml:space="preserve"> </v>
      </c>
      <c r="W726" s="140" t="str">
        <f>IF($N726="Complete",VLOOKUP($B726,'2C.Report TOS PostCall'!$B$2:$U$842,6,FALSE)," ")</f>
        <v xml:space="preserve"> </v>
      </c>
      <c r="X726" s="140" t="str">
        <f>IF($N726="Complete",VLOOKUP($B726,'2C.Report TOS PostCall'!$B$2:$U$842,8,FALSE)," ")</f>
        <v xml:space="preserve"> </v>
      </c>
      <c r="Y726" s="140" t="str">
        <f>IF($N726="Complete",VLOOKUP($B726,'2C.Report TOS PostCall'!$B$2:$U$842,9,FALSE)," ")</f>
        <v xml:space="preserve"> </v>
      </c>
      <c r="Z726" s="140" t="str">
        <f>IF($N726="Complete",VLOOKUP($B726,'2C.Report TOS PostCall'!$B$2:$U$842,11,FALSE)," ")</f>
        <v xml:space="preserve"> </v>
      </c>
      <c r="AA726" s="140" t="str">
        <f>IF($N726="Complete",VLOOKUP($B726,'2C.Report TOS PostCall'!$B$2:$U$842,12,FALSE)," ")</f>
        <v xml:space="preserve"> </v>
      </c>
      <c r="AB726" s="140" t="str">
        <f>IF($N726="Complete",VLOOKUP($B726,'2C.Report TOS PostCall'!$B$2:$U$842,13,FALSE)," ")</f>
        <v xml:space="preserve"> </v>
      </c>
      <c r="AC726" s="140" t="str">
        <f>IF($N726="Complete",VLOOKUP($B726,'2C.Report TOS PostCall'!$B$2:$U$842,14,FALSE)," ")</f>
        <v xml:space="preserve"> </v>
      </c>
      <c r="AD726" s="140" t="str">
        <f>IF($N726="Complete",VLOOKUP($B726,'2C.Report TOS PostCall'!$B$2:$U$842,16,FALSE)," ")</f>
        <v xml:space="preserve"> </v>
      </c>
      <c r="AE726" s="140" t="str">
        <f>IF($N726="Complete",VLOOKUP($B726,'2C.Report TOS PostCall'!$B$2:$U$842,15,FALSE)," ")</f>
        <v xml:space="preserve"> </v>
      </c>
      <c r="AF726" s="140" t="str">
        <f>IF($N726="Complete",VLOOKUP($B726,'2C.Report TOS PostCall'!$B$2:$U$842,17,FALSE)," ")</f>
        <v xml:space="preserve"> </v>
      </c>
    </row>
    <row r="727" spans="1:32">
      <c r="A727" s="18">
        <v>716</v>
      </c>
      <c r="B727" s="19"/>
      <c r="C727" s="19"/>
      <c r="D727" s="19"/>
      <c r="E727" s="22"/>
      <c r="F727" s="20"/>
      <c r="G727" s="20"/>
      <c r="H727" s="22"/>
      <c r="I727" s="20"/>
      <c r="J727" s="32"/>
      <c r="K727" s="32"/>
      <c r="L727" s="32"/>
      <c r="M727" s="22"/>
      <c r="N727" s="62"/>
      <c r="O727" s="140" t="str">
        <f>IF($N727="Complete",IF(NOT(ISBLANK(J727)),VLOOKUP(J727,'2D.Report SMS TYN'!$D$5:$J$1005,7,FALSE),""),"")</f>
        <v/>
      </c>
      <c r="P727" s="140" t="str">
        <f>IF($N727="Complete",IF(NOT(ISBLANK(K727)),VLOOKUP(K727,'2D.Report SMS TYN'!$D$5:$J$1005,7,FALSE),""),"")</f>
        <v/>
      </c>
      <c r="Q727" s="140" t="str">
        <f>IF($N727="Complete",IF(NOT(ISBLANK(L727)),VLOOKUP(L727,'2D.Report SMS TYN'!$D$5:$J$1005,7,FALSE),""),"")</f>
        <v/>
      </c>
      <c r="R727" s="140" t="str">
        <f>IF(N727="Complete",IF(COUNTIF($J$12:$J727,$J727)+COUNTIF($K$12:$K727,$J727)+COUNTIF($L$12:$L727,$J727)&gt;1,"Data Duplicate",""),"")</f>
        <v/>
      </c>
      <c r="S727" s="140" t="str">
        <f>IF($N727="Complete",VLOOKUP($B727,'2C.Report TOS PostCall'!$B$2:$U$842,2,FALSE)," ")</f>
        <v xml:space="preserve"> </v>
      </c>
      <c r="T727" s="140" t="str">
        <f>IF($N727="Complete",VLOOKUP($B727,'2C.Report TOS PostCall'!$B$2:$U$842,4,FALSE)," ")</f>
        <v xml:space="preserve"> </v>
      </c>
      <c r="U727" s="140" t="str">
        <f>IF($N727="Complete",VLOOKUP($B727,'2C.Report TOS PostCall'!$B$2:$U$842,7,FALSE)," ")</f>
        <v xml:space="preserve"> </v>
      </c>
      <c r="V727" s="140" t="str">
        <f>IF($N727="Complete",VLOOKUP($B727,'2C.Report TOS PostCall'!$B$2:$U$842,5,FALSE)," ")</f>
        <v xml:space="preserve"> </v>
      </c>
      <c r="W727" s="140" t="str">
        <f>IF($N727="Complete",VLOOKUP($B727,'2C.Report TOS PostCall'!$B$2:$U$842,6,FALSE)," ")</f>
        <v xml:space="preserve"> </v>
      </c>
      <c r="X727" s="140" t="str">
        <f>IF($N727="Complete",VLOOKUP($B727,'2C.Report TOS PostCall'!$B$2:$U$842,8,FALSE)," ")</f>
        <v xml:space="preserve"> </v>
      </c>
      <c r="Y727" s="140" t="str">
        <f>IF($N727="Complete",VLOOKUP($B727,'2C.Report TOS PostCall'!$B$2:$U$842,9,FALSE)," ")</f>
        <v xml:space="preserve"> </v>
      </c>
      <c r="Z727" s="140" t="str">
        <f>IF($N727="Complete",VLOOKUP($B727,'2C.Report TOS PostCall'!$B$2:$U$842,11,FALSE)," ")</f>
        <v xml:space="preserve"> </v>
      </c>
      <c r="AA727" s="140" t="str">
        <f>IF($N727="Complete",VLOOKUP($B727,'2C.Report TOS PostCall'!$B$2:$U$842,12,FALSE)," ")</f>
        <v xml:space="preserve"> </v>
      </c>
      <c r="AB727" s="140" t="str">
        <f>IF($N727="Complete",VLOOKUP($B727,'2C.Report TOS PostCall'!$B$2:$U$842,13,FALSE)," ")</f>
        <v xml:space="preserve"> </v>
      </c>
      <c r="AC727" s="140" t="str">
        <f>IF($N727="Complete",VLOOKUP($B727,'2C.Report TOS PostCall'!$B$2:$U$842,14,FALSE)," ")</f>
        <v xml:space="preserve"> </v>
      </c>
      <c r="AD727" s="140" t="str">
        <f>IF($N727="Complete",VLOOKUP($B727,'2C.Report TOS PostCall'!$B$2:$U$842,16,FALSE)," ")</f>
        <v xml:space="preserve"> </v>
      </c>
      <c r="AE727" s="140" t="str">
        <f>IF($N727="Complete",VLOOKUP($B727,'2C.Report TOS PostCall'!$B$2:$U$842,15,FALSE)," ")</f>
        <v xml:space="preserve"> </v>
      </c>
      <c r="AF727" s="140" t="str">
        <f>IF($N727="Complete",VLOOKUP($B727,'2C.Report TOS PostCall'!$B$2:$U$842,17,FALSE)," ")</f>
        <v xml:space="preserve"> </v>
      </c>
    </row>
    <row r="728" spans="1:32">
      <c r="A728" s="18">
        <v>717</v>
      </c>
      <c r="B728" s="19"/>
      <c r="C728" s="19"/>
      <c r="D728" s="19"/>
      <c r="E728" s="22"/>
      <c r="F728" s="20"/>
      <c r="G728" s="20"/>
      <c r="H728" s="22"/>
      <c r="I728" s="20"/>
      <c r="J728" s="32"/>
      <c r="K728" s="32"/>
      <c r="L728" s="32"/>
      <c r="M728" s="22"/>
      <c r="N728" s="62"/>
      <c r="O728" s="140" t="str">
        <f>IF($N728="Complete",IF(NOT(ISBLANK(J728)),VLOOKUP(J728,'2D.Report SMS TYN'!$D$5:$J$1005,7,FALSE),""),"")</f>
        <v/>
      </c>
      <c r="P728" s="140" t="str">
        <f>IF($N728="Complete",IF(NOT(ISBLANK(K728)),VLOOKUP(K728,'2D.Report SMS TYN'!$D$5:$J$1005,7,FALSE),""),"")</f>
        <v/>
      </c>
      <c r="Q728" s="140" t="str">
        <f>IF($N728="Complete",IF(NOT(ISBLANK(L728)),VLOOKUP(L728,'2D.Report SMS TYN'!$D$5:$J$1005,7,FALSE),""),"")</f>
        <v/>
      </c>
      <c r="R728" s="140" t="str">
        <f>IF(N728="Complete",IF(COUNTIF($J$12:$J728,$J728)+COUNTIF($K$12:$K728,$J728)+COUNTIF($L$12:$L728,$J728)&gt;1,"Data Duplicate",""),"")</f>
        <v/>
      </c>
      <c r="S728" s="140" t="str">
        <f>IF($N728="Complete",VLOOKUP($B728,'2C.Report TOS PostCall'!$B$2:$U$842,2,FALSE)," ")</f>
        <v xml:space="preserve"> </v>
      </c>
      <c r="T728" s="140" t="str">
        <f>IF($N728="Complete",VLOOKUP($B728,'2C.Report TOS PostCall'!$B$2:$U$842,4,FALSE)," ")</f>
        <v xml:space="preserve"> </v>
      </c>
      <c r="U728" s="140" t="str">
        <f>IF($N728="Complete",VLOOKUP($B728,'2C.Report TOS PostCall'!$B$2:$U$842,7,FALSE)," ")</f>
        <v xml:space="preserve"> </v>
      </c>
      <c r="V728" s="140" t="str">
        <f>IF($N728="Complete",VLOOKUP($B728,'2C.Report TOS PostCall'!$B$2:$U$842,5,FALSE)," ")</f>
        <v xml:space="preserve"> </v>
      </c>
      <c r="W728" s="140" t="str">
        <f>IF($N728="Complete",VLOOKUP($B728,'2C.Report TOS PostCall'!$B$2:$U$842,6,FALSE)," ")</f>
        <v xml:space="preserve"> </v>
      </c>
      <c r="X728" s="140" t="str">
        <f>IF($N728="Complete",VLOOKUP($B728,'2C.Report TOS PostCall'!$B$2:$U$842,8,FALSE)," ")</f>
        <v xml:space="preserve"> </v>
      </c>
      <c r="Y728" s="140" t="str">
        <f>IF($N728="Complete",VLOOKUP($B728,'2C.Report TOS PostCall'!$B$2:$U$842,9,FALSE)," ")</f>
        <v xml:space="preserve"> </v>
      </c>
      <c r="Z728" s="140" t="str">
        <f>IF($N728="Complete",VLOOKUP($B728,'2C.Report TOS PostCall'!$B$2:$U$842,11,FALSE)," ")</f>
        <v xml:space="preserve"> </v>
      </c>
      <c r="AA728" s="140" t="str">
        <f>IF($N728="Complete",VLOOKUP($B728,'2C.Report TOS PostCall'!$B$2:$U$842,12,FALSE)," ")</f>
        <v xml:space="preserve"> </v>
      </c>
      <c r="AB728" s="140" t="str">
        <f>IF($N728="Complete",VLOOKUP($B728,'2C.Report TOS PostCall'!$B$2:$U$842,13,FALSE)," ")</f>
        <v xml:space="preserve"> </v>
      </c>
      <c r="AC728" s="140" t="str">
        <f>IF($N728="Complete",VLOOKUP($B728,'2C.Report TOS PostCall'!$B$2:$U$842,14,FALSE)," ")</f>
        <v xml:space="preserve"> </v>
      </c>
      <c r="AD728" s="140" t="str">
        <f>IF($N728="Complete",VLOOKUP($B728,'2C.Report TOS PostCall'!$B$2:$U$842,16,FALSE)," ")</f>
        <v xml:space="preserve"> </v>
      </c>
      <c r="AE728" s="140" t="str">
        <f>IF($N728="Complete",VLOOKUP($B728,'2C.Report TOS PostCall'!$B$2:$U$842,15,FALSE)," ")</f>
        <v xml:space="preserve"> </v>
      </c>
      <c r="AF728" s="140" t="str">
        <f>IF($N728="Complete",VLOOKUP($B728,'2C.Report TOS PostCall'!$B$2:$U$842,17,FALSE)," ")</f>
        <v xml:space="preserve"> </v>
      </c>
    </row>
    <row r="729" spans="1:32">
      <c r="A729" s="18">
        <v>718</v>
      </c>
      <c r="B729" s="19"/>
      <c r="C729" s="19"/>
      <c r="D729" s="19"/>
      <c r="E729" s="22"/>
      <c r="F729" s="20"/>
      <c r="G729" s="20"/>
      <c r="H729" s="22"/>
      <c r="I729" s="20"/>
      <c r="J729" s="32"/>
      <c r="K729" s="32"/>
      <c r="L729" s="32"/>
      <c r="M729" s="22"/>
      <c r="N729" s="62"/>
      <c r="O729" s="140" t="str">
        <f>IF($N729="Complete",IF(NOT(ISBLANK(J729)),VLOOKUP(J729,'2D.Report SMS TYN'!$D$5:$J$1005,7,FALSE),""),"")</f>
        <v/>
      </c>
      <c r="P729" s="140" t="str">
        <f>IF($N729="Complete",IF(NOT(ISBLANK(K729)),VLOOKUP(K729,'2D.Report SMS TYN'!$D$5:$J$1005,7,FALSE),""),"")</f>
        <v/>
      </c>
      <c r="Q729" s="140" t="str">
        <f>IF($N729="Complete",IF(NOT(ISBLANK(L729)),VLOOKUP(L729,'2D.Report SMS TYN'!$D$5:$J$1005,7,FALSE),""),"")</f>
        <v/>
      </c>
      <c r="R729" s="140" t="str">
        <f>IF(N729="Complete",IF(COUNTIF($J$12:$J729,$J729)+COUNTIF($K$12:$K729,$J729)+COUNTIF($L$12:$L729,$J729)&gt;1,"Data Duplicate",""),"")</f>
        <v/>
      </c>
      <c r="S729" s="140" t="str">
        <f>IF($N729="Complete",VLOOKUP($B729,'2C.Report TOS PostCall'!$B$2:$U$842,2,FALSE)," ")</f>
        <v xml:space="preserve"> </v>
      </c>
      <c r="T729" s="140" t="str">
        <f>IF($N729="Complete",VLOOKUP($B729,'2C.Report TOS PostCall'!$B$2:$U$842,4,FALSE)," ")</f>
        <v xml:space="preserve"> </v>
      </c>
      <c r="U729" s="140" t="str">
        <f>IF($N729="Complete",VLOOKUP($B729,'2C.Report TOS PostCall'!$B$2:$U$842,7,FALSE)," ")</f>
        <v xml:space="preserve"> </v>
      </c>
      <c r="V729" s="140" t="str">
        <f>IF($N729="Complete",VLOOKUP($B729,'2C.Report TOS PostCall'!$B$2:$U$842,5,FALSE)," ")</f>
        <v xml:space="preserve"> </v>
      </c>
      <c r="W729" s="140" t="str">
        <f>IF($N729="Complete",VLOOKUP($B729,'2C.Report TOS PostCall'!$B$2:$U$842,6,FALSE)," ")</f>
        <v xml:space="preserve"> </v>
      </c>
      <c r="X729" s="140" t="str">
        <f>IF($N729="Complete",VLOOKUP($B729,'2C.Report TOS PostCall'!$B$2:$U$842,8,FALSE)," ")</f>
        <v xml:space="preserve"> </v>
      </c>
      <c r="Y729" s="140" t="str">
        <f>IF($N729="Complete",VLOOKUP($B729,'2C.Report TOS PostCall'!$B$2:$U$842,9,FALSE)," ")</f>
        <v xml:space="preserve"> </v>
      </c>
      <c r="Z729" s="140" t="str">
        <f>IF($N729="Complete",VLOOKUP($B729,'2C.Report TOS PostCall'!$B$2:$U$842,11,FALSE)," ")</f>
        <v xml:space="preserve"> </v>
      </c>
      <c r="AA729" s="140" t="str">
        <f>IF($N729="Complete",VLOOKUP($B729,'2C.Report TOS PostCall'!$B$2:$U$842,12,FALSE)," ")</f>
        <v xml:space="preserve"> </v>
      </c>
      <c r="AB729" s="140" t="str">
        <f>IF($N729="Complete",VLOOKUP($B729,'2C.Report TOS PostCall'!$B$2:$U$842,13,FALSE)," ")</f>
        <v xml:space="preserve"> </v>
      </c>
      <c r="AC729" s="140" t="str">
        <f>IF($N729="Complete",VLOOKUP($B729,'2C.Report TOS PostCall'!$B$2:$U$842,14,FALSE)," ")</f>
        <v xml:space="preserve"> </v>
      </c>
      <c r="AD729" s="140" t="str">
        <f>IF($N729="Complete",VLOOKUP($B729,'2C.Report TOS PostCall'!$B$2:$U$842,16,FALSE)," ")</f>
        <v xml:space="preserve"> </v>
      </c>
      <c r="AE729" s="140" t="str">
        <f>IF($N729="Complete",VLOOKUP($B729,'2C.Report TOS PostCall'!$B$2:$U$842,15,FALSE)," ")</f>
        <v xml:space="preserve"> </v>
      </c>
      <c r="AF729" s="140" t="str">
        <f>IF($N729="Complete",VLOOKUP($B729,'2C.Report TOS PostCall'!$B$2:$U$842,17,FALSE)," ")</f>
        <v xml:space="preserve"> </v>
      </c>
    </row>
    <row r="730" spans="1:32">
      <c r="A730" s="18">
        <v>719</v>
      </c>
      <c r="B730" s="19"/>
      <c r="C730" s="19"/>
      <c r="D730" s="19"/>
      <c r="E730" s="22"/>
      <c r="F730" s="20"/>
      <c r="G730" s="20"/>
      <c r="H730" s="22"/>
      <c r="I730" s="20"/>
      <c r="J730" s="32"/>
      <c r="K730" s="32"/>
      <c r="L730" s="32"/>
      <c r="M730" s="22"/>
      <c r="N730" s="62"/>
      <c r="O730" s="140" t="str">
        <f>IF($N730="Complete",IF(NOT(ISBLANK(J730)),VLOOKUP(J730,'2D.Report SMS TYN'!$D$5:$J$1005,7,FALSE),""),"")</f>
        <v/>
      </c>
      <c r="P730" s="140" t="str">
        <f>IF($N730="Complete",IF(NOT(ISBLANK(K730)),VLOOKUP(K730,'2D.Report SMS TYN'!$D$5:$J$1005,7,FALSE),""),"")</f>
        <v/>
      </c>
      <c r="Q730" s="140" t="str">
        <f>IF($N730="Complete",IF(NOT(ISBLANK(L730)),VLOOKUP(L730,'2D.Report SMS TYN'!$D$5:$J$1005,7,FALSE),""),"")</f>
        <v/>
      </c>
      <c r="R730" s="140" t="str">
        <f>IF(N730="Complete",IF(COUNTIF($J$12:$J730,$J730)+COUNTIF($K$12:$K730,$J730)+COUNTIF($L$12:$L730,$J730)&gt;1,"Data Duplicate",""),"")</f>
        <v/>
      </c>
      <c r="S730" s="140" t="str">
        <f>IF($N730="Complete",VLOOKUP($B730,'2C.Report TOS PostCall'!$B$2:$U$842,2,FALSE)," ")</f>
        <v xml:space="preserve"> </v>
      </c>
      <c r="T730" s="140" t="str">
        <f>IF($N730="Complete",VLOOKUP($B730,'2C.Report TOS PostCall'!$B$2:$U$842,4,FALSE)," ")</f>
        <v xml:space="preserve"> </v>
      </c>
      <c r="U730" s="140" t="str">
        <f>IF($N730="Complete",VLOOKUP($B730,'2C.Report TOS PostCall'!$B$2:$U$842,7,FALSE)," ")</f>
        <v xml:space="preserve"> </v>
      </c>
      <c r="V730" s="140" t="str">
        <f>IF($N730="Complete",VLOOKUP($B730,'2C.Report TOS PostCall'!$B$2:$U$842,5,FALSE)," ")</f>
        <v xml:space="preserve"> </v>
      </c>
      <c r="W730" s="140" t="str">
        <f>IF($N730="Complete",VLOOKUP($B730,'2C.Report TOS PostCall'!$B$2:$U$842,6,FALSE)," ")</f>
        <v xml:space="preserve"> </v>
      </c>
      <c r="X730" s="140" t="str">
        <f>IF($N730="Complete",VLOOKUP($B730,'2C.Report TOS PostCall'!$B$2:$U$842,8,FALSE)," ")</f>
        <v xml:space="preserve"> </v>
      </c>
      <c r="Y730" s="140" t="str">
        <f>IF($N730="Complete",VLOOKUP($B730,'2C.Report TOS PostCall'!$B$2:$U$842,9,FALSE)," ")</f>
        <v xml:space="preserve"> </v>
      </c>
      <c r="Z730" s="140" t="str">
        <f>IF($N730="Complete",VLOOKUP($B730,'2C.Report TOS PostCall'!$B$2:$U$842,11,FALSE)," ")</f>
        <v xml:space="preserve"> </v>
      </c>
      <c r="AA730" s="140" t="str">
        <f>IF($N730="Complete",VLOOKUP($B730,'2C.Report TOS PostCall'!$B$2:$U$842,12,FALSE)," ")</f>
        <v xml:space="preserve"> </v>
      </c>
      <c r="AB730" s="140" t="str">
        <f>IF($N730="Complete",VLOOKUP($B730,'2C.Report TOS PostCall'!$B$2:$U$842,13,FALSE)," ")</f>
        <v xml:space="preserve"> </v>
      </c>
      <c r="AC730" s="140" t="str">
        <f>IF($N730="Complete",VLOOKUP($B730,'2C.Report TOS PostCall'!$B$2:$U$842,14,FALSE)," ")</f>
        <v xml:space="preserve"> </v>
      </c>
      <c r="AD730" s="140" t="str">
        <f>IF($N730="Complete",VLOOKUP($B730,'2C.Report TOS PostCall'!$B$2:$U$842,16,FALSE)," ")</f>
        <v xml:space="preserve"> </v>
      </c>
      <c r="AE730" s="140" t="str">
        <f>IF($N730="Complete",VLOOKUP($B730,'2C.Report TOS PostCall'!$B$2:$U$842,15,FALSE)," ")</f>
        <v xml:space="preserve"> </v>
      </c>
      <c r="AF730" s="140" t="str">
        <f>IF($N730="Complete",VLOOKUP($B730,'2C.Report TOS PostCall'!$B$2:$U$842,17,FALSE)," ")</f>
        <v xml:space="preserve"> </v>
      </c>
    </row>
    <row r="731" spans="1:32">
      <c r="A731" s="18">
        <v>720</v>
      </c>
      <c r="B731" s="19"/>
      <c r="C731" s="19"/>
      <c r="D731" s="19"/>
      <c r="E731" s="22"/>
      <c r="F731" s="20"/>
      <c r="G731" s="20"/>
      <c r="H731" s="22"/>
      <c r="I731" s="20"/>
      <c r="J731" s="32"/>
      <c r="K731" s="32"/>
      <c r="L731" s="32"/>
      <c r="M731" s="22"/>
      <c r="N731" s="62"/>
      <c r="O731" s="140" t="str">
        <f>IF($N731="Complete",IF(NOT(ISBLANK(J731)),VLOOKUP(J731,'2D.Report SMS TYN'!$D$5:$J$1005,7,FALSE),""),"")</f>
        <v/>
      </c>
      <c r="P731" s="140" t="str">
        <f>IF($N731="Complete",IF(NOT(ISBLANK(K731)),VLOOKUP(K731,'2D.Report SMS TYN'!$D$5:$J$1005,7,FALSE),""),"")</f>
        <v/>
      </c>
      <c r="Q731" s="140" t="str">
        <f>IF($N731="Complete",IF(NOT(ISBLANK(L731)),VLOOKUP(L731,'2D.Report SMS TYN'!$D$5:$J$1005,7,FALSE),""),"")</f>
        <v/>
      </c>
      <c r="R731" s="140" t="str">
        <f>IF(N731="Complete",IF(COUNTIF($J$12:$J731,$J731)+COUNTIF($K$12:$K731,$J731)+COUNTIF($L$12:$L731,$J731)&gt;1,"Data Duplicate",""),"")</f>
        <v/>
      </c>
      <c r="S731" s="140" t="str">
        <f>IF($N731="Complete",VLOOKUP($B731,'2C.Report TOS PostCall'!$B$2:$U$842,2,FALSE)," ")</f>
        <v xml:space="preserve"> </v>
      </c>
      <c r="T731" s="140" t="str">
        <f>IF($N731="Complete",VLOOKUP($B731,'2C.Report TOS PostCall'!$B$2:$U$842,4,FALSE)," ")</f>
        <v xml:space="preserve"> </v>
      </c>
      <c r="U731" s="140" t="str">
        <f>IF($N731="Complete",VLOOKUP($B731,'2C.Report TOS PostCall'!$B$2:$U$842,7,FALSE)," ")</f>
        <v xml:space="preserve"> </v>
      </c>
      <c r="V731" s="140" t="str">
        <f>IF($N731="Complete",VLOOKUP($B731,'2C.Report TOS PostCall'!$B$2:$U$842,5,FALSE)," ")</f>
        <v xml:space="preserve"> </v>
      </c>
      <c r="W731" s="140" t="str">
        <f>IF($N731="Complete",VLOOKUP($B731,'2C.Report TOS PostCall'!$B$2:$U$842,6,FALSE)," ")</f>
        <v xml:space="preserve"> </v>
      </c>
      <c r="X731" s="140" t="str">
        <f>IF($N731="Complete",VLOOKUP($B731,'2C.Report TOS PostCall'!$B$2:$U$842,8,FALSE)," ")</f>
        <v xml:space="preserve"> </v>
      </c>
      <c r="Y731" s="140" t="str">
        <f>IF($N731="Complete",VLOOKUP($B731,'2C.Report TOS PostCall'!$B$2:$U$842,9,FALSE)," ")</f>
        <v xml:space="preserve"> </v>
      </c>
      <c r="Z731" s="140" t="str">
        <f>IF($N731="Complete",VLOOKUP($B731,'2C.Report TOS PostCall'!$B$2:$U$842,11,FALSE)," ")</f>
        <v xml:space="preserve"> </v>
      </c>
      <c r="AA731" s="140" t="str">
        <f>IF($N731="Complete",VLOOKUP($B731,'2C.Report TOS PostCall'!$B$2:$U$842,12,FALSE)," ")</f>
        <v xml:space="preserve"> </v>
      </c>
      <c r="AB731" s="140" t="str">
        <f>IF($N731="Complete",VLOOKUP($B731,'2C.Report TOS PostCall'!$B$2:$U$842,13,FALSE)," ")</f>
        <v xml:space="preserve"> </v>
      </c>
      <c r="AC731" s="140" t="str">
        <f>IF($N731="Complete",VLOOKUP($B731,'2C.Report TOS PostCall'!$B$2:$U$842,14,FALSE)," ")</f>
        <v xml:space="preserve"> </v>
      </c>
      <c r="AD731" s="140" t="str">
        <f>IF($N731="Complete",VLOOKUP($B731,'2C.Report TOS PostCall'!$B$2:$U$842,16,FALSE)," ")</f>
        <v xml:space="preserve"> </v>
      </c>
      <c r="AE731" s="140" t="str">
        <f>IF($N731="Complete",VLOOKUP($B731,'2C.Report TOS PostCall'!$B$2:$U$842,15,FALSE)," ")</f>
        <v xml:space="preserve"> </v>
      </c>
      <c r="AF731" s="140" t="str">
        <f>IF($N731="Complete",VLOOKUP($B731,'2C.Report TOS PostCall'!$B$2:$U$842,17,FALSE)," ")</f>
        <v xml:space="preserve"> </v>
      </c>
    </row>
    <row r="732" spans="1:32">
      <c r="A732" s="18">
        <v>721</v>
      </c>
      <c r="B732" s="19"/>
      <c r="C732" s="19"/>
      <c r="D732" s="19"/>
      <c r="E732" s="22"/>
      <c r="F732" s="20"/>
      <c r="G732" s="20"/>
      <c r="H732" s="22"/>
      <c r="I732" s="20"/>
      <c r="J732" s="32"/>
      <c r="K732" s="32"/>
      <c r="L732" s="32"/>
      <c r="M732" s="22"/>
      <c r="N732" s="62"/>
      <c r="O732" s="140" t="str">
        <f>IF($N732="Complete",IF(NOT(ISBLANK(J732)),VLOOKUP(J732,'2D.Report SMS TYN'!$D$5:$J$1005,7,FALSE),""),"")</f>
        <v/>
      </c>
      <c r="P732" s="140" t="str">
        <f>IF($N732="Complete",IF(NOT(ISBLANK(K732)),VLOOKUP(K732,'2D.Report SMS TYN'!$D$5:$J$1005,7,FALSE),""),"")</f>
        <v/>
      </c>
      <c r="Q732" s="140" t="str">
        <f>IF($N732="Complete",IF(NOT(ISBLANK(L732)),VLOOKUP(L732,'2D.Report SMS TYN'!$D$5:$J$1005,7,FALSE),""),"")</f>
        <v/>
      </c>
      <c r="R732" s="140" t="str">
        <f>IF(N732="Complete",IF(COUNTIF($J$12:$J732,$J732)+COUNTIF($K$12:$K732,$J732)+COUNTIF($L$12:$L732,$J732)&gt;1,"Data Duplicate",""),"")</f>
        <v/>
      </c>
      <c r="S732" s="140" t="str">
        <f>IF($N732="Complete",VLOOKUP($B732,'2C.Report TOS PostCall'!$B$2:$U$842,2,FALSE)," ")</f>
        <v xml:space="preserve"> </v>
      </c>
      <c r="T732" s="140" t="str">
        <f>IF($N732="Complete",VLOOKUP($B732,'2C.Report TOS PostCall'!$B$2:$U$842,4,FALSE)," ")</f>
        <v xml:space="preserve"> </v>
      </c>
      <c r="U732" s="140" t="str">
        <f>IF($N732="Complete",VLOOKUP($B732,'2C.Report TOS PostCall'!$B$2:$U$842,7,FALSE)," ")</f>
        <v xml:space="preserve"> </v>
      </c>
      <c r="V732" s="140" t="str">
        <f>IF($N732="Complete",VLOOKUP($B732,'2C.Report TOS PostCall'!$B$2:$U$842,5,FALSE)," ")</f>
        <v xml:space="preserve"> </v>
      </c>
      <c r="W732" s="140" t="str">
        <f>IF($N732="Complete",VLOOKUP($B732,'2C.Report TOS PostCall'!$B$2:$U$842,6,FALSE)," ")</f>
        <v xml:space="preserve"> </v>
      </c>
      <c r="X732" s="140" t="str">
        <f>IF($N732="Complete",VLOOKUP($B732,'2C.Report TOS PostCall'!$B$2:$U$842,8,FALSE)," ")</f>
        <v xml:space="preserve"> </v>
      </c>
      <c r="Y732" s="140" t="str">
        <f>IF($N732="Complete",VLOOKUP($B732,'2C.Report TOS PostCall'!$B$2:$U$842,9,FALSE)," ")</f>
        <v xml:space="preserve"> </v>
      </c>
      <c r="Z732" s="140" t="str">
        <f>IF($N732="Complete",VLOOKUP($B732,'2C.Report TOS PostCall'!$B$2:$U$842,11,FALSE)," ")</f>
        <v xml:space="preserve"> </v>
      </c>
      <c r="AA732" s="140" t="str">
        <f>IF($N732="Complete",VLOOKUP($B732,'2C.Report TOS PostCall'!$B$2:$U$842,12,FALSE)," ")</f>
        <v xml:space="preserve"> </v>
      </c>
      <c r="AB732" s="140" t="str">
        <f>IF($N732="Complete",VLOOKUP($B732,'2C.Report TOS PostCall'!$B$2:$U$842,13,FALSE)," ")</f>
        <v xml:space="preserve"> </v>
      </c>
      <c r="AC732" s="140" t="str">
        <f>IF($N732="Complete",VLOOKUP($B732,'2C.Report TOS PostCall'!$B$2:$U$842,14,FALSE)," ")</f>
        <v xml:space="preserve"> </v>
      </c>
      <c r="AD732" s="140" t="str">
        <f>IF($N732="Complete",VLOOKUP($B732,'2C.Report TOS PostCall'!$B$2:$U$842,16,FALSE)," ")</f>
        <v xml:space="preserve"> </v>
      </c>
      <c r="AE732" s="140" t="str">
        <f>IF($N732="Complete",VLOOKUP($B732,'2C.Report TOS PostCall'!$B$2:$U$842,15,FALSE)," ")</f>
        <v xml:space="preserve"> </v>
      </c>
      <c r="AF732" s="140" t="str">
        <f>IF($N732="Complete",VLOOKUP($B732,'2C.Report TOS PostCall'!$B$2:$U$842,17,FALSE)," ")</f>
        <v xml:space="preserve"> </v>
      </c>
    </row>
    <row r="733" spans="1:32">
      <c r="A733" s="18">
        <v>722</v>
      </c>
      <c r="B733" s="19"/>
      <c r="C733" s="19"/>
      <c r="D733" s="19"/>
      <c r="E733" s="22"/>
      <c r="F733" s="20"/>
      <c r="G733" s="20"/>
      <c r="H733" s="22"/>
      <c r="I733" s="20"/>
      <c r="J733" s="32"/>
      <c r="K733" s="32"/>
      <c r="L733" s="32"/>
      <c r="M733" s="22"/>
      <c r="N733" s="62"/>
      <c r="O733" s="140" t="str">
        <f>IF($N733="Complete",IF(NOT(ISBLANK(J733)),VLOOKUP(J733,'2D.Report SMS TYN'!$D$5:$J$1005,7,FALSE),""),"")</f>
        <v/>
      </c>
      <c r="P733" s="140" t="str">
        <f>IF($N733="Complete",IF(NOT(ISBLANK(K733)),VLOOKUP(K733,'2D.Report SMS TYN'!$D$5:$J$1005,7,FALSE),""),"")</f>
        <v/>
      </c>
      <c r="Q733" s="140" t="str">
        <f>IF($N733="Complete",IF(NOT(ISBLANK(L733)),VLOOKUP(L733,'2D.Report SMS TYN'!$D$5:$J$1005,7,FALSE),""),"")</f>
        <v/>
      </c>
      <c r="R733" s="140" t="str">
        <f>IF(N733="Complete",IF(COUNTIF($J$12:$J733,$J733)+COUNTIF($K$12:$K733,$J733)+COUNTIF($L$12:$L733,$J733)&gt;1,"Data Duplicate",""),"")</f>
        <v/>
      </c>
      <c r="S733" s="140" t="str">
        <f>IF($N733="Complete",VLOOKUP($B733,'2C.Report TOS PostCall'!$B$2:$U$842,2,FALSE)," ")</f>
        <v xml:space="preserve"> </v>
      </c>
      <c r="T733" s="140" t="str">
        <f>IF($N733="Complete",VLOOKUP($B733,'2C.Report TOS PostCall'!$B$2:$U$842,4,FALSE)," ")</f>
        <v xml:space="preserve"> </v>
      </c>
      <c r="U733" s="140" t="str">
        <f>IF($N733="Complete",VLOOKUP($B733,'2C.Report TOS PostCall'!$B$2:$U$842,7,FALSE)," ")</f>
        <v xml:space="preserve"> </v>
      </c>
      <c r="V733" s="140" t="str">
        <f>IF($N733="Complete",VLOOKUP($B733,'2C.Report TOS PostCall'!$B$2:$U$842,5,FALSE)," ")</f>
        <v xml:space="preserve"> </v>
      </c>
      <c r="W733" s="140" t="str">
        <f>IF($N733="Complete",VLOOKUP($B733,'2C.Report TOS PostCall'!$B$2:$U$842,6,FALSE)," ")</f>
        <v xml:space="preserve"> </v>
      </c>
      <c r="X733" s="140" t="str">
        <f>IF($N733="Complete",VLOOKUP($B733,'2C.Report TOS PostCall'!$B$2:$U$842,8,FALSE)," ")</f>
        <v xml:space="preserve"> </v>
      </c>
      <c r="Y733" s="140" t="str">
        <f>IF($N733="Complete",VLOOKUP($B733,'2C.Report TOS PostCall'!$B$2:$U$842,9,FALSE)," ")</f>
        <v xml:space="preserve"> </v>
      </c>
      <c r="Z733" s="140" t="str">
        <f>IF($N733="Complete",VLOOKUP($B733,'2C.Report TOS PostCall'!$B$2:$U$842,11,FALSE)," ")</f>
        <v xml:space="preserve"> </v>
      </c>
      <c r="AA733" s="140" t="str">
        <f>IF($N733="Complete",VLOOKUP($B733,'2C.Report TOS PostCall'!$B$2:$U$842,12,FALSE)," ")</f>
        <v xml:space="preserve"> </v>
      </c>
      <c r="AB733" s="140" t="str">
        <f>IF($N733="Complete",VLOOKUP($B733,'2C.Report TOS PostCall'!$B$2:$U$842,13,FALSE)," ")</f>
        <v xml:space="preserve"> </v>
      </c>
      <c r="AC733" s="140" t="str">
        <f>IF($N733="Complete",VLOOKUP($B733,'2C.Report TOS PostCall'!$B$2:$U$842,14,FALSE)," ")</f>
        <v xml:space="preserve"> </v>
      </c>
      <c r="AD733" s="140" t="str">
        <f>IF($N733="Complete",VLOOKUP($B733,'2C.Report TOS PostCall'!$B$2:$U$842,16,FALSE)," ")</f>
        <v xml:space="preserve"> </v>
      </c>
      <c r="AE733" s="140" t="str">
        <f>IF($N733="Complete",VLOOKUP($B733,'2C.Report TOS PostCall'!$B$2:$U$842,15,FALSE)," ")</f>
        <v xml:space="preserve"> </v>
      </c>
      <c r="AF733" s="140" t="str">
        <f>IF($N733="Complete",VLOOKUP($B733,'2C.Report TOS PostCall'!$B$2:$U$842,17,FALSE)," ")</f>
        <v xml:space="preserve"> </v>
      </c>
    </row>
    <row r="734" spans="1:32">
      <c r="A734" s="18">
        <v>723</v>
      </c>
      <c r="B734" s="19"/>
      <c r="C734" s="19"/>
      <c r="D734" s="19"/>
      <c r="E734" s="22"/>
      <c r="F734" s="20"/>
      <c r="G734" s="20"/>
      <c r="H734" s="22"/>
      <c r="I734" s="20"/>
      <c r="J734" s="32"/>
      <c r="K734" s="32"/>
      <c r="L734" s="32"/>
      <c r="M734" s="22"/>
      <c r="N734" s="62"/>
      <c r="O734" s="140" t="str">
        <f>IF($N734="Complete",IF(NOT(ISBLANK(J734)),VLOOKUP(J734,'2D.Report SMS TYN'!$D$5:$J$1005,7,FALSE),""),"")</f>
        <v/>
      </c>
      <c r="P734" s="140" t="str">
        <f>IF($N734="Complete",IF(NOT(ISBLANK(K734)),VLOOKUP(K734,'2D.Report SMS TYN'!$D$5:$J$1005,7,FALSE),""),"")</f>
        <v/>
      </c>
      <c r="Q734" s="140" t="str">
        <f>IF($N734="Complete",IF(NOT(ISBLANK(L734)),VLOOKUP(L734,'2D.Report SMS TYN'!$D$5:$J$1005,7,FALSE),""),"")</f>
        <v/>
      </c>
      <c r="R734" s="140" t="str">
        <f>IF(N734="Complete",IF(COUNTIF($J$12:$J734,$J734)+COUNTIF($K$12:$K734,$J734)+COUNTIF($L$12:$L734,$J734)&gt;1,"Data Duplicate",""),"")</f>
        <v/>
      </c>
      <c r="S734" s="140" t="str">
        <f>IF($N734="Complete",VLOOKUP($B734,'2C.Report TOS PostCall'!$B$2:$U$842,2,FALSE)," ")</f>
        <v xml:space="preserve"> </v>
      </c>
      <c r="T734" s="140" t="str">
        <f>IF($N734="Complete",VLOOKUP($B734,'2C.Report TOS PostCall'!$B$2:$U$842,4,FALSE)," ")</f>
        <v xml:space="preserve"> </v>
      </c>
      <c r="U734" s="140" t="str">
        <f>IF($N734="Complete",VLOOKUP($B734,'2C.Report TOS PostCall'!$B$2:$U$842,7,FALSE)," ")</f>
        <v xml:space="preserve"> </v>
      </c>
      <c r="V734" s="140" t="str">
        <f>IF($N734="Complete",VLOOKUP($B734,'2C.Report TOS PostCall'!$B$2:$U$842,5,FALSE)," ")</f>
        <v xml:space="preserve"> </v>
      </c>
      <c r="W734" s="140" t="str">
        <f>IF($N734="Complete",VLOOKUP($B734,'2C.Report TOS PostCall'!$B$2:$U$842,6,FALSE)," ")</f>
        <v xml:space="preserve"> </v>
      </c>
      <c r="X734" s="140" t="str">
        <f>IF($N734="Complete",VLOOKUP($B734,'2C.Report TOS PostCall'!$B$2:$U$842,8,FALSE)," ")</f>
        <v xml:space="preserve"> </v>
      </c>
      <c r="Y734" s="140" t="str">
        <f>IF($N734="Complete",VLOOKUP($B734,'2C.Report TOS PostCall'!$B$2:$U$842,9,FALSE)," ")</f>
        <v xml:space="preserve"> </v>
      </c>
      <c r="Z734" s="140" t="str">
        <f>IF($N734="Complete",VLOOKUP($B734,'2C.Report TOS PostCall'!$B$2:$U$842,11,FALSE)," ")</f>
        <v xml:space="preserve"> </v>
      </c>
      <c r="AA734" s="140" t="str">
        <f>IF($N734="Complete",VLOOKUP($B734,'2C.Report TOS PostCall'!$B$2:$U$842,12,FALSE)," ")</f>
        <v xml:space="preserve"> </v>
      </c>
      <c r="AB734" s="140" t="str">
        <f>IF($N734="Complete",VLOOKUP($B734,'2C.Report TOS PostCall'!$B$2:$U$842,13,FALSE)," ")</f>
        <v xml:space="preserve"> </v>
      </c>
      <c r="AC734" s="140" t="str">
        <f>IF($N734="Complete",VLOOKUP($B734,'2C.Report TOS PostCall'!$B$2:$U$842,14,FALSE)," ")</f>
        <v xml:space="preserve"> </v>
      </c>
      <c r="AD734" s="140" t="str">
        <f>IF($N734="Complete",VLOOKUP($B734,'2C.Report TOS PostCall'!$B$2:$U$842,16,FALSE)," ")</f>
        <v xml:space="preserve"> </v>
      </c>
      <c r="AE734" s="140" t="str">
        <f>IF($N734="Complete",VLOOKUP($B734,'2C.Report TOS PostCall'!$B$2:$U$842,15,FALSE)," ")</f>
        <v xml:space="preserve"> </v>
      </c>
      <c r="AF734" s="140" t="str">
        <f>IF($N734="Complete",VLOOKUP($B734,'2C.Report TOS PostCall'!$B$2:$U$842,17,FALSE)," ")</f>
        <v xml:space="preserve"> </v>
      </c>
    </row>
    <row r="735" spans="1:32">
      <c r="A735" s="18">
        <v>724</v>
      </c>
      <c r="B735" s="19"/>
      <c r="C735" s="19"/>
      <c r="D735" s="19"/>
      <c r="E735" s="22"/>
      <c r="F735" s="20"/>
      <c r="G735" s="20"/>
      <c r="H735" s="22"/>
      <c r="I735" s="20"/>
      <c r="J735" s="32"/>
      <c r="K735" s="32"/>
      <c r="L735" s="32"/>
      <c r="M735" s="22"/>
      <c r="N735" s="62"/>
      <c r="O735" s="140" t="str">
        <f>IF($N735="Complete",IF(NOT(ISBLANK(J735)),VLOOKUP(J735,'2D.Report SMS TYN'!$D$5:$J$1005,7,FALSE),""),"")</f>
        <v/>
      </c>
      <c r="P735" s="140" t="str">
        <f>IF($N735="Complete",IF(NOT(ISBLANK(K735)),VLOOKUP(K735,'2D.Report SMS TYN'!$D$5:$J$1005,7,FALSE),""),"")</f>
        <v/>
      </c>
      <c r="Q735" s="140" t="str">
        <f>IF($N735="Complete",IF(NOT(ISBLANK(L735)),VLOOKUP(L735,'2D.Report SMS TYN'!$D$5:$J$1005,7,FALSE),""),"")</f>
        <v/>
      </c>
      <c r="R735" s="140" t="str">
        <f>IF(N735="Complete",IF(COUNTIF($J$12:$J735,$J735)+COUNTIF($K$12:$K735,$J735)+COUNTIF($L$12:$L735,$J735)&gt;1,"Data Duplicate",""),"")</f>
        <v/>
      </c>
      <c r="S735" s="140" t="str">
        <f>IF($N735="Complete",VLOOKUP($B735,'2C.Report TOS PostCall'!$B$2:$U$842,2,FALSE)," ")</f>
        <v xml:space="preserve"> </v>
      </c>
      <c r="T735" s="140" t="str">
        <f>IF($N735="Complete",VLOOKUP($B735,'2C.Report TOS PostCall'!$B$2:$U$842,4,FALSE)," ")</f>
        <v xml:space="preserve"> </v>
      </c>
      <c r="U735" s="140" t="str">
        <f>IF($N735="Complete",VLOOKUP($B735,'2C.Report TOS PostCall'!$B$2:$U$842,7,FALSE)," ")</f>
        <v xml:space="preserve"> </v>
      </c>
      <c r="V735" s="140" t="str">
        <f>IF($N735="Complete",VLOOKUP($B735,'2C.Report TOS PostCall'!$B$2:$U$842,5,FALSE)," ")</f>
        <v xml:space="preserve"> </v>
      </c>
      <c r="W735" s="140" t="str">
        <f>IF($N735="Complete",VLOOKUP($B735,'2C.Report TOS PostCall'!$B$2:$U$842,6,FALSE)," ")</f>
        <v xml:space="preserve"> </v>
      </c>
      <c r="X735" s="140" t="str">
        <f>IF($N735="Complete",VLOOKUP($B735,'2C.Report TOS PostCall'!$B$2:$U$842,8,FALSE)," ")</f>
        <v xml:space="preserve"> </v>
      </c>
      <c r="Y735" s="140" t="str">
        <f>IF($N735="Complete",VLOOKUP($B735,'2C.Report TOS PostCall'!$B$2:$U$842,9,FALSE)," ")</f>
        <v xml:space="preserve"> </v>
      </c>
      <c r="Z735" s="140" t="str">
        <f>IF($N735="Complete",VLOOKUP($B735,'2C.Report TOS PostCall'!$B$2:$U$842,11,FALSE)," ")</f>
        <v xml:space="preserve"> </v>
      </c>
      <c r="AA735" s="140" t="str">
        <f>IF($N735="Complete",VLOOKUP($B735,'2C.Report TOS PostCall'!$B$2:$U$842,12,FALSE)," ")</f>
        <v xml:space="preserve"> </v>
      </c>
      <c r="AB735" s="140" t="str">
        <f>IF($N735="Complete",VLOOKUP($B735,'2C.Report TOS PostCall'!$B$2:$U$842,13,FALSE)," ")</f>
        <v xml:space="preserve"> </v>
      </c>
      <c r="AC735" s="140" t="str">
        <f>IF($N735="Complete",VLOOKUP($B735,'2C.Report TOS PostCall'!$B$2:$U$842,14,FALSE)," ")</f>
        <v xml:space="preserve"> </v>
      </c>
      <c r="AD735" s="140" t="str">
        <f>IF($N735="Complete",VLOOKUP($B735,'2C.Report TOS PostCall'!$B$2:$U$842,16,FALSE)," ")</f>
        <v xml:space="preserve"> </v>
      </c>
      <c r="AE735" s="140" t="str">
        <f>IF($N735="Complete",VLOOKUP($B735,'2C.Report TOS PostCall'!$B$2:$U$842,15,FALSE)," ")</f>
        <v xml:space="preserve"> </v>
      </c>
      <c r="AF735" s="140" t="str">
        <f>IF($N735="Complete",VLOOKUP($B735,'2C.Report TOS PostCall'!$B$2:$U$842,17,FALSE)," ")</f>
        <v xml:space="preserve"> </v>
      </c>
    </row>
    <row r="736" spans="1:32">
      <c r="A736" s="18">
        <v>725</v>
      </c>
      <c r="B736" s="19"/>
      <c r="C736" s="19"/>
      <c r="D736" s="19"/>
      <c r="E736" s="22"/>
      <c r="F736" s="20"/>
      <c r="G736" s="20"/>
      <c r="H736" s="22"/>
      <c r="I736" s="20"/>
      <c r="J736" s="32"/>
      <c r="K736" s="32"/>
      <c r="L736" s="32"/>
      <c r="M736" s="22"/>
      <c r="N736" s="62"/>
      <c r="O736" s="140" t="str">
        <f>IF($N736="Complete",IF(NOT(ISBLANK(J736)),VLOOKUP(J736,'2D.Report SMS TYN'!$D$5:$J$1005,7,FALSE),""),"")</f>
        <v/>
      </c>
      <c r="P736" s="140" t="str">
        <f>IF($N736="Complete",IF(NOT(ISBLANK(K736)),VLOOKUP(K736,'2D.Report SMS TYN'!$D$5:$J$1005,7,FALSE),""),"")</f>
        <v/>
      </c>
      <c r="Q736" s="140" t="str">
        <f>IF($N736="Complete",IF(NOT(ISBLANK(L736)),VLOOKUP(L736,'2D.Report SMS TYN'!$D$5:$J$1005,7,FALSE),""),"")</f>
        <v/>
      </c>
      <c r="R736" s="140" t="str">
        <f>IF(N736="Complete",IF(COUNTIF($J$12:$J736,$J736)+COUNTIF($K$12:$K736,$J736)+COUNTIF($L$12:$L736,$J736)&gt;1,"Data Duplicate",""),"")</f>
        <v/>
      </c>
      <c r="S736" s="140" t="str">
        <f>IF($N736="Complete",VLOOKUP($B736,'2C.Report TOS PostCall'!$B$2:$U$842,2,FALSE)," ")</f>
        <v xml:space="preserve"> </v>
      </c>
      <c r="T736" s="140" t="str">
        <f>IF($N736="Complete",VLOOKUP($B736,'2C.Report TOS PostCall'!$B$2:$U$842,4,FALSE)," ")</f>
        <v xml:space="preserve"> </v>
      </c>
      <c r="U736" s="140" t="str">
        <f>IF($N736="Complete",VLOOKUP($B736,'2C.Report TOS PostCall'!$B$2:$U$842,7,FALSE)," ")</f>
        <v xml:space="preserve"> </v>
      </c>
      <c r="V736" s="140" t="str">
        <f>IF($N736="Complete",VLOOKUP($B736,'2C.Report TOS PostCall'!$B$2:$U$842,5,FALSE)," ")</f>
        <v xml:space="preserve"> </v>
      </c>
      <c r="W736" s="140" t="str">
        <f>IF($N736="Complete",VLOOKUP($B736,'2C.Report TOS PostCall'!$B$2:$U$842,6,FALSE)," ")</f>
        <v xml:space="preserve"> </v>
      </c>
      <c r="X736" s="140" t="str">
        <f>IF($N736="Complete",VLOOKUP($B736,'2C.Report TOS PostCall'!$B$2:$U$842,8,FALSE)," ")</f>
        <v xml:space="preserve"> </v>
      </c>
      <c r="Y736" s="140" t="str">
        <f>IF($N736="Complete",VLOOKUP($B736,'2C.Report TOS PostCall'!$B$2:$U$842,9,FALSE)," ")</f>
        <v xml:space="preserve"> </v>
      </c>
      <c r="Z736" s="140" t="str">
        <f>IF($N736="Complete",VLOOKUP($B736,'2C.Report TOS PostCall'!$B$2:$U$842,11,FALSE)," ")</f>
        <v xml:space="preserve"> </v>
      </c>
      <c r="AA736" s="140" t="str">
        <f>IF($N736="Complete",VLOOKUP($B736,'2C.Report TOS PostCall'!$B$2:$U$842,12,FALSE)," ")</f>
        <v xml:space="preserve"> </v>
      </c>
      <c r="AB736" s="140" t="str">
        <f>IF($N736="Complete",VLOOKUP($B736,'2C.Report TOS PostCall'!$B$2:$U$842,13,FALSE)," ")</f>
        <v xml:space="preserve"> </v>
      </c>
      <c r="AC736" s="140" t="str">
        <f>IF($N736="Complete",VLOOKUP($B736,'2C.Report TOS PostCall'!$B$2:$U$842,14,FALSE)," ")</f>
        <v xml:space="preserve"> </v>
      </c>
      <c r="AD736" s="140" t="str">
        <f>IF($N736="Complete",VLOOKUP($B736,'2C.Report TOS PostCall'!$B$2:$U$842,16,FALSE)," ")</f>
        <v xml:space="preserve"> </v>
      </c>
      <c r="AE736" s="140" t="str">
        <f>IF($N736="Complete",VLOOKUP($B736,'2C.Report TOS PostCall'!$B$2:$U$842,15,FALSE)," ")</f>
        <v xml:space="preserve"> </v>
      </c>
      <c r="AF736" s="140" t="str">
        <f>IF($N736="Complete",VLOOKUP($B736,'2C.Report TOS PostCall'!$B$2:$U$842,17,FALSE)," ")</f>
        <v xml:space="preserve"> </v>
      </c>
    </row>
    <row r="737" spans="1:32">
      <c r="A737" s="18">
        <v>726</v>
      </c>
      <c r="B737" s="19"/>
      <c r="C737" s="19"/>
      <c r="D737" s="19"/>
      <c r="E737" s="22"/>
      <c r="F737" s="20"/>
      <c r="G737" s="20"/>
      <c r="H737" s="22"/>
      <c r="I737" s="20"/>
      <c r="J737" s="32"/>
      <c r="K737" s="32"/>
      <c r="L737" s="32"/>
      <c r="M737" s="22"/>
      <c r="N737" s="62"/>
      <c r="O737" s="140" t="str">
        <f>IF($N737="Complete",IF(NOT(ISBLANK(J737)),VLOOKUP(J737,'2D.Report SMS TYN'!$D$5:$J$1005,7,FALSE),""),"")</f>
        <v/>
      </c>
      <c r="P737" s="140" t="str">
        <f>IF($N737="Complete",IF(NOT(ISBLANK(K737)),VLOOKUP(K737,'2D.Report SMS TYN'!$D$5:$J$1005,7,FALSE),""),"")</f>
        <v/>
      </c>
      <c r="Q737" s="140" t="str">
        <f>IF($N737="Complete",IF(NOT(ISBLANK(L737)),VLOOKUP(L737,'2D.Report SMS TYN'!$D$5:$J$1005,7,FALSE),""),"")</f>
        <v/>
      </c>
      <c r="R737" s="140" t="str">
        <f>IF(N737="Complete",IF(COUNTIF($J$12:$J737,$J737)+COUNTIF($K$12:$K737,$J737)+COUNTIF($L$12:$L737,$J737)&gt;1,"Data Duplicate",""),"")</f>
        <v/>
      </c>
      <c r="S737" s="140" t="str">
        <f>IF($N737="Complete",VLOOKUP($B737,'2C.Report TOS PostCall'!$B$2:$U$842,2,FALSE)," ")</f>
        <v xml:space="preserve"> </v>
      </c>
      <c r="T737" s="140" t="str">
        <f>IF($N737="Complete",VLOOKUP($B737,'2C.Report TOS PostCall'!$B$2:$U$842,4,FALSE)," ")</f>
        <v xml:space="preserve"> </v>
      </c>
      <c r="U737" s="140" t="str">
        <f>IF($N737="Complete",VLOOKUP($B737,'2C.Report TOS PostCall'!$B$2:$U$842,7,FALSE)," ")</f>
        <v xml:space="preserve"> </v>
      </c>
      <c r="V737" s="140" t="str">
        <f>IF($N737="Complete",VLOOKUP($B737,'2C.Report TOS PostCall'!$B$2:$U$842,5,FALSE)," ")</f>
        <v xml:space="preserve"> </v>
      </c>
      <c r="W737" s="140" t="str">
        <f>IF($N737="Complete",VLOOKUP($B737,'2C.Report TOS PostCall'!$B$2:$U$842,6,FALSE)," ")</f>
        <v xml:space="preserve"> </v>
      </c>
      <c r="X737" s="140" t="str">
        <f>IF($N737="Complete",VLOOKUP($B737,'2C.Report TOS PostCall'!$B$2:$U$842,8,FALSE)," ")</f>
        <v xml:space="preserve"> </v>
      </c>
      <c r="Y737" s="140" t="str">
        <f>IF($N737="Complete",VLOOKUP($B737,'2C.Report TOS PostCall'!$B$2:$U$842,9,FALSE)," ")</f>
        <v xml:space="preserve"> </v>
      </c>
      <c r="Z737" s="140" t="str">
        <f>IF($N737="Complete",VLOOKUP($B737,'2C.Report TOS PostCall'!$B$2:$U$842,11,FALSE)," ")</f>
        <v xml:space="preserve"> </v>
      </c>
      <c r="AA737" s="140" t="str">
        <f>IF($N737="Complete",VLOOKUP($B737,'2C.Report TOS PostCall'!$B$2:$U$842,12,FALSE)," ")</f>
        <v xml:space="preserve"> </v>
      </c>
      <c r="AB737" s="140" t="str">
        <f>IF($N737="Complete",VLOOKUP($B737,'2C.Report TOS PostCall'!$B$2:$U$842,13,FALSE)," ")</f>
        <v xml:space="preserve"> </v>
      </c>
      <c r="AC737" s="140" t="str">
        <f>IF($N737="Complete",VLOOKUP($B737,'2C.Report TOS PostCall'!$B$2:$U$842,14,FALSE)," ")</f>
        <v xml:space="preserve"> </v>
      </c>
      <c r="AD737" s="140" t="str">
        <f>IF($N737="Complete",VLOOKUP($B737,'2C.Report TOS PostCall'!$B$2:$U$842,16,FALSE)," ")</f>
        <v xml:space="preserve"> </v>
      </c>
      <c r="AE737" s="140" t="str">
        <f>IF($N737="Complete",VLOOKUP($B737,'2C.Report TOS PostCall'!$B$2:$U$842,15,FALSE)," ")</f>
        <v xml:space="preserve"> </v>
      </c>
      <c r="AF737" s="140" t="str">
        <f>IF($N737="Complete",VLOOKUP($B737,'2C.Report TOS PostCall'!$B$2:$U$842,17,FALSE)," ")</f>
        <v xml:space="preserve"> </v>
      </c>
    </row>
    <row r="738" spans="1:32">
      <c r="A738" s="18">
        <v>727</v>
      </c>
      <c r="B738" s="19"/>
      <c r="C738" s="19"/>
      <c r="D738" s="19"/>
      <c r="E738" s="22"/>
      <c r="F738" s="20"/>
      <c r="G738" s="20"/>
      <c r="H738" s="22"/>
      <c r="I738" s="20"/>
      <c r="J738" s="32"/>
      <c r="K738" s="32"/>
      <c r="L738" s="32"/>
      <c r="M738" s="22"/>
      <c r="N738" s="62"/>
      <c r="O738" s="140" t="str">
        <f>IF($N738="Complete",IF(NOT(ISBLANK(J738)),VLOOKUP(J738,'2D.Report SMS TYN'!$D$5:$J$1005,7,FALSE),""),"")</f>
        <v/>
      </c>
      <c r="P738" s="140" t="str">
        <f>IF($N738="Complete",IF(NOT(ISBLANK(K738)),VLOOKUP(K738,'2D.Report SMS TYN'!$D$5:$J$1005,7,FALSE),""),"")</f>
        <v/>
      </c>
      <c r="Q738" s="140" t="str">
        <f>IF($N738="Complete",IF(NOT(ISBLANK(L738)),VLOOKUP(L738,'2D.Report SMS TYN'!$D$5:$J$1005,7,FALSE),""),"")</f>
        <v/>
      </c>
      <c r="R738" s="140" t="str">
        <f>IF(N738="Complete",IF(COUNTIF($J$12:$J738,$J738)+COUNTIF($K$12:$K738,$J738)+COUNTIF($L$12:$L738,$J738)&gt;1,"Data Duplicate",""),"")</f>
        <v/>
      </c>
      <c r="S738" s="140" t="str">
        <f>IF($N738="Complete",VLOOKUP($B738,'2C.Report TOS PostCall'!$B$2:$U$842,2,FALSE)," ")</f>
        <v xml:space="preserve"> </v>
      </c>
      <c r="T738" s="140" t="str">
        <f>IF($N738="Complete",VLOOKUP($B738,'2C.Report TOS PostCall'!$B$2:$U$842,4,FALSE)," ")</f>
        <v xml:space="preserve"> </v>
      </c>
      <c r="U738" s="140" t="str">
        <f>IF($N738="Complete",VLOOKUP($B738,'2C.Report TOS PostCall'!$B$2:$U$842,7,FALSE)," ")</f>
        <v xml:space="preserve"> </v>
      </c>
      <c r="V738" s="140" t="str">
        <f>IF($N738="Complete",VLOOKUP($B738,'2C.Report TOS PostCall'!$B$2:$U$842,5,FALSE)," ")</f>
        <v xml:space="preserve"> </v>
      </c>
      <c r="W738" s="140" t="str">
        <f>IF($N738="Complete",VLOOKUP($B738,'2C.Report TOS PostCall'!$B$2:$U$842,6,FALSE)," ")</f>
        <v xml:space="preserve"> </v>
      </c>
      <c r="X738" s="140" t="str">
        <f>IF($N738="Complete",VLOOKUP($B738,'2C.Report TOS PostCall'!$B$2:$U$842,8,FALSE)," ")</f>
        <v xml:space="preserve"> </v>
      </c>
      <c r="Y738" s="140" t="str">
        <f>IF($N738="Complete",VLOOKUP($B738,'2C.Report TOS PostCall'!$B$2:$U$842,9,FALSE)," ")</f>
        <v xml:space="preserve"> </v>
      </c>
      <c r="Z738" s="140" t="str">
        <f>IF($N738="Complete",VLOOKUP($B738,'2C.Report TOS PostCall'!$B$2:$U$842,11,FALSE)," ")</f>
        <v xml:space="preserve"> </v>
      </c>
      <c r="AA738" s="140" t="str">
        <f>IF($N738="Complete",VLOOKUP($B738,'2C.Report TOS PostCall'!$B$2:$U$842,12,FALSE)," ")</f>
        <v xml:space="preserve"> </v>
      </c>
      <c r="AB738" s="140" t="str">
        <f>IF($N738="Complete",VLOOKUP($B738,'2C.Report TOS PostCall'!$B$2:$U$842,13,FALSE)," ")</f>
        <v xml:space="preserve"> </v>
      </c>
      <c r="AC738" s="140" t="str">
        <f>IF($N738="Complete",VLOOKUP($B738,'2C.Report TOS PostCall'!$B$2:$U$842,14,FALSE)," ")</f>
        <v xml:space="preserve"> </v>
      </c>
      <c r="AD738" s="140" t="str">
        <f>IF($N738="Complete",VLOOKUP($B738,'2C.Report TOS PostCall'!$B$2:$U$842,16,FALSE)," ")</f>
        <v xml:space="preserve"> </v>
      </c>
      <c r="AE738" s="140" t="str">
        <f>IF($N738="Complete",VLOOKUP($B738,'2C.Report TOS PostCall'!$B$2:$U$842,15,FALSE)," ")</f>
        <v xml:space="preserve"> </v>
      </c>
      <c r="AF738" s="140" t="str">
        <f>IF($N738="Complete",VLOOKUP($B738,'2C.Report TOS PostCall'!$B$2:$U$842,17,FALSE)," ")</f>
        <v xml:space="preserve"> </v>
      </c>
    </row>
    <row r="739" spans="1:32">
      <c r="A739" s="18">
        <v>728</v>
      </c>
      <c r="B739" s="19"/>
      <c r="C739" s="19"/>
      <c r="D739" s="19"/>
      <c r="E739" s="22"/>
      <c r="F739" s="20"/>
      <c r="G739" s="20"/>
      <c r="H739" s="22"/>
      <c r="I739" s="20"/>
      <c r="J739" s="32"/>
      <c r="K739" s="32"/>
      <c r="L739" s="32"/>
      <c r="M739" s="22"/>
      <c r="N739" s="62"/>
      <c r="O739" s="140" t="str">
        <f>IF($N739="Complete",IF(NOT(ISBLANK(J739)),VLOOKUP(J739,'2D.Report SMS TYN'!$D$5:$J$1005,7,FALSE),""),"")</f>
        <v/>
      </c>
      <c r="P739" s="140" t="str">
        <f>IF($N739="Complete",IF(NOT(ISBLANK(K739)),VLOOKUP(K739,'2D.Report SMS TYN'!$D$5:$J$1005,7,FALSE),""),"")</f>
        <v/>
      </c>
      <c r="Q739" s="140" t="str">
        <f>IF($N739="Complete",IF(NOT(ISBLANK(L739)),VLOOKUP(L739,'2D.Report SMS TYN'!$D$5:$J$1005,7,FALSE),""),"")</f>
        <v/>
      </c>
      <c r="R739" s="140" t="str">
        <f>IF(N739="Complete",IF(COUNTIF($J$12:$J739,$J739)+COUNTIF($K$12:$K739,$J739)+COUNTIF($L$12:$L739,$J739)&gt;1,"Data Duplicate",""),"")</f>
        <v/>
      </c>
      <c r="S739" s="140" t="str">
        <f>IF($N739="Complete",VLOOKUP($B739,'2C.Report TOS PostCall'!$B$2:$U$842,2,FALSE)," ")</f>
        <v xml:space="preserve"> </v>
      </c>
      <c r="T739" s="140" t="str">
        <f>IF($N739="Complete",VLOOKUP($B739,'2C.Report TOS PostCall'!$B$2:$U$842,4,FALSE)," ")</f>
        <v xml:space="preserve"> </v>
      </c>
      <c r="U739" s="140" t="str">
        <f>IF($N739="Complete",VLOOKUP($B739,'2C.Report TOS PostCall'!$B$2:$U$842,7,FALSE)," ")</f>
        <v xml:space="preserve"> </v>
      </c>
      <c r="V739" s="140" t="str">
        <f>IF($N739="Complete",VLOOKUP($B739,'2C.Report TOS PostCall'!$B$2:$U$842,5,FALSE)," ")</f>
        <v xml:space="preserve"> </v>
      </c>
      <c r="W739" s="140" t="str">
        <f>IF($N739="Complete",VLOOKUP($B739,'2C.Report TOS PostCall'!$B$2:$U$842,6,FALSE)," ")</f>
        <v xml:space="preserve"> </v>
      </c>
      <c r="X739" s="140" t="str">
        <f>IF($N739="Complete",VLOOKUP($B739,'2C.Report TOS PostCall'!$B$2:$U$842,8,FALSE)," ")</f>
        <v xml:space="preserve"> </v>
      </c>
      <c r="Y739" s="140" t="str">
        <f>IF($N739="Complete",VLOOKUP($B739,'2C.Report TOS PostCall'!$B$2:$U$842,9,FALSE)," ")</f>
        <v xml:space="preserve"> </v>
      </c>
      <c r="Z739" s="140" t="str">
        <f>IF($N739="Complete",VLOOKUP($B739,'2C.Report TOS PostCall'!$B$2:$U$842,11,FALSE)," ")</f>
        <v xml:space="preserve"> </v>
      </c>
      <c r="AA739" s="140" t="str">
        <f>IF($N739="Complete",VLOOKUP($B739,'2C.Report TOS PostCall'!$B$2:$U$842,12,FALSE)," ")</f>
        <v xml:space="preserve"> </v>
      </c>
      <c r="AB739" s="140" t="str">
        <f>IF($N739="Complete",VLOOKUP($B739,'2C.Report TOS PostCall'!$B$2:$U$842,13,FALSE)," ")</f>
        <v xml:space="preserve"> </v>
      </c>
      <c r="AC739" s="140" t="str">
        <f>IF($N739="Complete",VLOOKUP($B739,'2C.Report TOS PostCall'!$B$2:$U$842,14,FALSE)," ")</f>
        <v xml:space="preserve"> </v>
      </c>
      <c r="AD739" s="140" t="str">
        <f>IF($N739="Complete",VLOOKUP($B739,'2C.Report TOS PostCall'!$B$2:$U$842,16,FALSE)," ")</f>
        <v xml:space="preserve"> </v>
      </c>
      <c r="AE739" s="140" t="str">
        <f>IF($N739="Complete",VLOOKUP($B739,'2C.Report TOS PostCall'!$B$2:$U$842,15,FALSE)," ")</f>
        <v xml:space="preserve"> </v>
      </c>
      <c r="AF739" s="140" t="str">
        <f>IF($N739="Complete",VLOOKUP($B739,'2C.Report TOS PostCall'!$B$2:$U$842,17,FALSE)," ")</f>
        <v xml:space="preserve"> </v>
      </c>
    </row>
    <row r="740" spans="1:32">
      <c r="A740" s="18">
        <v>729</v>
      </c>
      <c r="B740" s="19"/>
      <c r="C740" s="19"/>
      <c r="D740" s="19"/>
      <c r="E740" s="22"/>
      <c r="F740" s="20"/>
      <c r="G740" s="20"/>
      <c r="H740" s="22"/>
      <c r="I740" s="20"/>
      <c r="J740" s="32"/>
      <c r="K740" s="32"/>
      <c r="L740" s="32"/>
      <c r="M740" s="22"/>
      <c r="N740" s="62"/>
      <c r="O740" s="140" t="str">
        <f>IF($N740="Complete",IF(NOT(ISBLANK(J740)),VLOOKUP(J740,'2D.Report SMS TYN'!$D$5:$J$1005,7,FALSE),""),"")</f>
        <v/>
      </c>
      <c r="P740" s="140" t="str">
        <f>IF($N740="Complete",IF(NOT(ISBLANK(K740)),VLOOKUP(K740,'2D.Report SMS TYN'!$D$5:$J$1005,7,FALSE),""),"")</f>
        <v/>
      </c>
      <c r="Q740" s="140" t="str">
        <f>IF($N740="Complete",IF(NOT(ISBLANK(L740)),VLOOKUP(L740,'2D.Report SMS TYN'!$D$5:$J$1005,7,FALSE),""),"")</f>
        <v/>
      </c>
      <c r="R740" s="140" t="str">
        <f>IF(N740="Complete",IF(COUNTIF($J$12:$J740,$J740)+COUNTIF($K$12:$K740,$J740)+COUNTIF($L$12:$L740,$J740)&gt;1,"Data Duplicate",""),"")</f>
        <v/>
      </c>
      <c r="S740" s="140" t="str">
        <f>IF($N740="Complete",VLOOKUP($B740,'2C.Report TOS PostCall'!$B$2:$U$842,2,FALSE)," ")</f>
        <v xml:space="preserve"> </v>
      </c>
      <c r="T740" s="140" t="str">
        <f>IF($N740="Complete",VLOOKUP($B740,'2C.Report TOS PostCall'!$B$2:$U$842,4,FALSE)," ")</f>
        <v xml:space="preserve"> </v>
      </c>
      <c r="U740" s="140" t="str">
        <f>IF($N740="Complete",VLOOKUP($B740,'2C.Report TOS PostCall'!$B$2:$U$842,7,FALSE)," ")</f>
        <v xml:space="preserve"> </v>
      </c>
      <c r="V740" s="140" t="str">
        <f>IF($N740="Complete",VLOOKUP($B740,'2C.Report TOS PostCall'!$B$2:$U$842,5,FALSE)," ")</f>
        <v xml:space="preserve"> </v>
      </c>
      <c r="W740" s="140" t="str">
        <f>IF($N740="Complete",VLOOKUP($B740,'2C.Report TOS PostCall'!$B$2:$U$842,6,FALSE)," ")</f>
        <v xml:space="preserve"> </v>
      </c>
      <c r="X740" s="140" t="str">
        <f>IF($N740="Complete",VLOOKUP($B740,'2C.Report TOS PostCall'!$B$2:$U$842,8,FALSE)," ")</f>
        <v xml:space="preserve"> </v>
      </c>
      <c r="Y740" s="140" t="str">
        <f>IF($N740="Complete",VLOOKUP($B740,'2C.Report TOS PostCall'!$B$2:$U$842,9,FALSE)," ")</f>
        <v xml:space="preserve"> </v>
      </c>
      <c r="Z740" s="140" t="str">
        <f>IF($N740="Complete",VLOOKUP($B740,'2C.Report TOS PostCall'!$B$2:$U$842,11,FALSE)," ")</f>
        <v xml:space="preserve"> </v>
      </c>
      <c r="AA740" s="140" t="str">
        <f>IF($N740="Complete",VLOOKUP($B740,'2C.Report TOS PostCall'!$B$2:$U$842,12,FALSE)," ")</f>
        <v xml:space="preserve"> </v>
      </c>
      <c r="AB740" s="140" t="str">
        <f>IF($N740="Complete",VLOOKUP($B740,'2C.Report TOS PostCall'!$B$2:$U$842,13,FALSE)," ")</f>
        <v xml:space="preserve"> </v>
      </c>
      <c r="AC740" s="140" t="str">
        <f>IF($N740="Complete",VLOOKUP($B740,'2C.Report TOS PostCall'!$B$2:$U$842,14,FALSE)," ")</f>
        <v xml:space="preserve"> </v>
      </c>
      <c r="AD740" s="140" t="str">
        <f>IF($N740="Complete",VLOOKUP($B740,'2C.Report TOS PostCall'!$B$2:$U$842,16,FALSE)," ")</f>
        <v xml:space="preserve"> </v>
      </c>
      <c r="AE740" s="140" t="str">
        <f>IF($N740="Complete",VLOOKUP($B740,'2C.Report TOS PostCall'!$B$2:$U$842,15,FALSE)," ")</f>
        <v xml:space="preserve"> </v>
      </c>
      <c r="AF740" s="140" t="str">
        <f>IF($N740="Complete",VLOOKUP($B740,'2C.Report TOS PostCall'!$B$2:$U$842,17,FALSE)," ")</f>
        <v xml:space="preserve"> </v>
      </c>
    </row>
    <row r="741" spans="1:32">
      <c r="A741" s="18">
        <v>730</v>
      </c>
      <c r="B741" s="19"/>
      <c r="C741" s="19"/>
      <c r="D741" s="19"/>
      <c r="E741" s="22"/>
      <c r="F741" s="20"/>
      <c r="G741" s="20"/>
      <c r="H741" s="22"/>
      <c r="I741" s="20"/>
      <c r="J741" s="32"/>
      <c r="K741" s="32"/>
      <c r="L741" s="32"/>
      <c r="M741" s="22"/>
      <c r="N741" s="62"/>
      <c r="O741" s="140" t="str">
        <f>IF($N741="Complete",IF(NOT(ISBLANK(J741)),VLOOKUP(J741,'2D.Report SMS TYN'!$D$5:$J$1005,7,FALSE),""),"")</f>
        <v/>
      </c>
      <c r="P741" s="140" t="str">
        <f>IF($N741="Complete",IF(NOT(ISBLANK(K741)),VLOOKUP(K741,'2D.Report SMS TYN'!$D$5:$J$1005,7,FALSE),""),"")</f>
        <v/>
      </c>
      <c r="Q741" s="140" t="str">
        <f>IF($N741="Complete",IF(NOT(ISBLANK(L741)),VLOOKUP(L741,'2D.Report SMS TYN'!$D$5:$J$1005,7,FALSE),""),"")</f>
        <v/>
      </c>
      <c r="R741" s="140" t="str">
        <f>IF(N741="Complete",IF(COUNTIF($J$12:$J741,$J741)+COUNTIF($K$12:$K741,$J741)+COUNTIF($L$12:$L741,$J741)&gt;1,"Data Duplicate",""),"")</f>
        <v/>
      </c>
      <c r="S741" s="140" t="str">
        <f>IF($N741="Complete",VLOOKUP($B741,'2C.Report TOS PostCall'!$B$2:$U$842,2,FALSE)," ")</f>
        <v xml:space="preserve"> </v>
      </c>
      <c r="T741" s="140" t="str">
        <f>IF($N741="Complete",VLOOKUP($B741,'2C.Report TOS PostCall'!$B$2:$U$842,4,FALSE)," ")</f>
        <v xml:space="preserve"> </v>
      </c>
      <c r="U741" s="140" t="str">
        <f>IF($N741="Complete",VLOOKUP($B741,'2C.Report TOS PostCall'!$B$2:$U$842,7,FALSE)," ")</f>
        <v xml:space="preserve"> </v>
      </c>
      <c r="V741" s="140" t="str">
        <f>IF($N741="Complete",VLOOKUP($B741,'2C.Report TOS PostCall'!$B$2:$U$842,5,FALSE)," ")</f>
        <v xml:space="preserve"> </v>
      </c>
      <c r="W741" s="140" t="str">
        <f>IF($N741="Complete",VLOOKUP($B741,'2C.Report TOS PostCall'!$B$2:$U$842,6,FALSE)," ")</f>
        <v xml:space="preserve"> </v>
      </c>
      <c r="X741" s="140" t="str">
        <f>IF($N741="Complete",VLOOKUP($B741,'2C.Report TOS PostCall'!$B$2:$U$842,8,FALSE)," ")</f>
        <v xml:space="preserve"> </v>
      </c>
      <c r="Y741" s="140" t="str">
        <f>IF($N741="Complete",VLOOKUP($B741,'2C.Report TOS PostCall'!$B$2:$U$842,9,FALSE)," ")</f>
        <v xml:space="preserve"> </v>
      </c>
      <c r="Z741" s="140" t="str">
        <f>IF($N741="Complete",VLOOKUP($B741,'2C.Report TOS PostCall'!$B$2:$U$842,11,FALSE)," ")</f>
        <v xml:space="preserve"> </v>
      </c>
      <c r="AA741" s="140" t="str">
        <f>IF($N741="Complete",VLOOKUP($B741,'2C.Report TOS PostCall'!$B$2:$U$842,12,FALSE)," ")</f>
        <v xml:space="preserve"> </v>
      </c>
      <c r="AB741" s="140" t="str">
        <f>IF($N741="Complete",VLOOKUP($B741,'2C.Report TOS PostCall'!$B$2:$U$842,13,FALSE)," ")</f>
        <v xml:space="preserve"> </v>
      </c>
      <c r="AC741" s="140" t="str">
        <f>IF($N741="Complete",VLOOKUP($B741,'2C.Report TOS PostCall'!$B$2:$U$842,14,FALSE)," ")</f>
        <v xml:space="preserve"> </v>
      </c>
      <c r="AD741" s="140" t="str">
        <f>IF($N741="Complete",VLOOKUP($B741,'2C.Report TOS PostCall'!$B$2:$U$842,16,FALSE)," ")</f>
        <v xml:space="preserve"> </v>
      </c>
      <c r="AE741" s="140" t="str">
        <f>IF($N741="Complete",VLOOKUP($B741,'2C.Report TOS PostCall'!$B$2:$U$842,15,FALSE)," ")</f>
        <v xml:space="preserve"> </v>
      </c>
      <c r="AF741" s="140" t="str">
        <f>IF($N741="Complete",VLOOKUP($B741,'2C.Report TOS PostCall'!$B$2:$U$842,17,FALSE)," ")</f>
        <v xml:space="preserve"> </v>
      </c>
    </row>
    <row r="742" spans="1:32">
      <c r="A742" s="18">
        <v>731</v>
      </c>
      <c r="B742" s="19"/>
      <c r="C742" s="19"/>
      <c r="D742" s="19"/>
      <c r="E742" s="22"/>
      <c r="F742" s="20"/>
      <c r="G742" s="20"/>
      <c r="H742" s="22"/>
      <c r="I742" s="20"/>
      <c r="J742" s="32"/>
      <c r="K742" s="32"/>
      <c r="L742" s="32"/>
      <c r="M742" s="22"/>
      <c r="N742" s="62"/>
      <c r="O742" s="140" t="str">
        <f>IF($N742="Complete",IF(NOT(ISBLANK(J742)),VLOOKUP(J742,'2D.Report SMS TYN'!$D$5:$J$1005,7,FALSE),""),"")</f>
        <v/>
      </c>
      <c r="P742" s="140" t="str">
        <f>IF($N742="Complete",IF(NOT(ISBLANK(K742)),VLOOKUP(K742,'2D.Report SMS TYN'!$D$5:$J$1005,7,FALSE),""),"")</f>
        <v/>
      </c>
      <c r="Q742" s="140" t="str">
        <f>IF($N742="Complete",IF(NOT(ISBLANK(L742)),VLOOKUP(L742,'2D.Report SMS TYN'!$D$5:$J$1005,7,FALSE),""),"")</f>
        <v/>
      </c>
      <c r="R742" s="140" t="str">
        <f>IF(N742="Complete",IF(COUNTIF($J$12:$J742,$J742)+COUNTIF($K$12:$K742,$J742)+COUNTIF($L$12:$L742,$J742)&gt;1,"Data Duplicate",""),"")</f>
        <v/>
      </c>
      <c r="S742" s="140" t="str">
        <f>IF($N742="Complete",VLOOKUP($B742,'2C.Report TOS PostCall'!$B$2:$U$842,2,FALSE)," ")</f>
        <v xml:space="preserve"> </v>
      </c>
      <c r="T742" s="140" t="str">
        <f>IF($N742="Complete",VLOOKUP($B742,'2C.Report TOS PostCall'!$B$2:$U$842,4,FALSE)," ")</f>
        <v xml:space="preserve"> </v>
      </c>
      <c r="U742" s="140" t="str">
        <f>IF($N742="Complete",VLOOKUP($B742,'2C.Report TOS PostCall'!$B$2:$U$842,7,FALSE)," ")</f>
        <v xml:space="preserve"> </v>
      </c>
      <c r="V742" s="140" t="str">
        <f>IF($N742="Complete",VLOOKUP($B742,'2C.Report TOS PostCall'!$B$2:$U$842,5,FALSE)," ")</f>
        <v xml:space="preserve"> </v>
      </c>
      <c r="W742" s="140" t="str">
        <f>IF($N742="Complete",VLOOKUP($B742,'2C.Report TOS PostCall'!$B$2:$U$842,6,FALSE)," ")</f>
        <v xml:space="preserve"> </v>
      </c>
      <c r="X742" s="140" t="str">
        <f>IF($N742="Complete",VLOOKUP($B742,'2C.Report TOS PostCall'!$B$2:$U$842,8,FALSE)," ")</f>
        <v xml:space="preserve"> </v>
      </c>
      <c r="Y742" s="140" t="str">
        <f>IF($N742="Complete",VLOOKUP($B742,'2C.Report TOS PostCall'!$B$2:$U$842,9,FALSE)," ")</f>
        <v xml:space="preserve"> </v>
      </c>
      <c r="Z742" s="140" t="str">
        <f>IF($N742="Complete",VLOOKUP($B742,'2C.Report TOS PostCall'!$B$2:$U$842,11,FALSE)," ")</f>
        <v xml:space="preserve"> </v>
      </c>
      <c r="AA742" s="140" t="str">
        <f>IF($N742="Complete",VLOOKUP($B742,'2C.Report TOS PostCall'!$B$2:$U$842,12,FALSE)," ")</f>
        <v xml:space="preserve"> </v>
      </c>
      <c r="AB742" s="140" t="str">
        <f>IF($N742="Complete",VLOOKUP($B742,'2C.Report TOS PostCall'!$B$2:$U$842,13,FALSE)," ")</f>
        <v xml:space="preserve"> </v>
      </c>
      <c r="AC742" s="140" t="str">
        <f>IF($N742="Complete",VLOOKUP($B742,'2C.Report TOS PostCall'!$B$2:$U$842,14,FALSE)," ")</f>
        <v xml:space="preserve"> </v>
      </c>
      <c r="AD742" s="140" t="str">
        <f>IF($N742="Complete",VLOOKUP($B742,'2C.Report TOS PostCall'!$B$2:$U$842,16,FALSE)," ")</f>
        <v xml:space="preserve"> </v>
      </c>
      <c r="AE742" s="140" t="str">
        <f>IF($N742="Complete",VLOOKUP($B742,'2C.Report TOS PostCall'!$B$2:$U$842,15,FALSE)," ")</f>
        <v xml:space="preserve"> </v>
      </c>
      <c r="AF742" s="140" t="str">
        <f>IF($N742="Complete",VLOOKUP($B742,'2C.Report TOS PostCall'!$B$2:$U$842,17,FALSE)," ")</f>
        <v xml:space="preserve"> </v>
      </c>
    </row>
    <row r="743" spans="1:32">
      <c r="A743" s="18">
        <v>732</v>
      </c>
      <c r="B743" s="19"/>
      <c r="C743" s="19"/>
      <c r="D743" s="19"/>
      <c r="E743" s="22"/>
      <c r="F743" s="20"/>
      <c r="G743" s="20"/>
      <c r="H743" s="22"/>
      <c r="I743" s="20"/>
      <c r="J743" s="32"/>
      <c r="K743" s="32"/>
      <c r="L743" s="32"/>
      <c r="M743" s="22"/>
      <c r="N743" s="62"/>
      <c r="O743" s="140" t="str">
        <f>IF($N743="Complete",IF(NOT(ISBLANK(J743)),VLOOKUP(J743,'2D.Report SMS TYN'!$D$5:$J$1005,7,FALSE),""),"")</f>
        <v/>
      </c>
      <c r="P743" s="140" t="str">
        <f>IF($N743="Complete",IF(NOT(ISBLANK(K743)),VLOOKUP(K743,'2D.Report SMS TYN'!$D$5:$J$1005,7,FALSE),""),"")</f>
        <v/>
      </c>
      <c r="Q743" s="140" t="str">
        <f>IF($N743="Complete",IF(NOT(ISBLANK(L743)),VLOOKUP(L743,'2D.Report SMS TYN'!$D$5:$J$1005,7,FALSE),""),"")</f>
        <v/>
      </c>
      <c r="R743" s="140" t="str">
        <f>IF(N743="Complete",IF(COUNTIF($J$12:$J743,$J743)+COUNTIF($K$12:$K743,$J743)+COUNTIF($L$12:$L743,$J743)&gt;1,"Data Duplicate",""),"")</f>
        <v/>
      </c>
      <c r="S743" s="140" t="str">
        <f>IF($N743="Complete",VLOOKUP($B743,'2C.Report TOS PostCall'!$B$2:$U$842,2,FALSE)," ")</f>
        <v xml:space="preserve"> </v>
      </c>
      <c r="T743" s="140" t="str">
        <f>IF($N743="Complete",VLOOKUP($B743,'2C.Report TOS PostCall'!$B$2:$U$842,4,FALSE)," ")</f>
        <v xml:space="preserve"> </v>
      </c>
      <c r="U743" s="140" t="str">
        <f>IF($N743="Complete",VLOOKUP($B743,'2C.Report TOS PostCall'!$B$2:$U$842,7,FALSE)," ")</f>
        <v xml:space="preserve"> </v>
      </c>
      <c r="V743" s="140" t="str">
        <f>IF($N743="Complete",VLOOKUP($B743,'2C.Report TOS PostCall'!$B$2:$U$842,5,FALSE)," ")</f>
        <v xml:space="preserve"> </v>
      </c>
      <c r="W743" s="140" t="str">
        <f>IF($N743="Complete",VLOOKUP($B743,'2C.Report TOS PostCall'!$B$2:$U$842,6,FALSE)," ")</f>
        <v xml:space="preserve"> </v>
      </c>
      <c r="X743" s="140" t="str">
        <f>IF($N743="Complete",VLOOKUP($B743,'2C.Report TOS PostCall'!$B$2:$U$842,8,FALSE)," ")</f>
        <v xml:space="preserve"> </v>
      </c>
      <c r="Y743" s="140" t="str">
        <f>IF($N743="Complete",VLOOKUP($B743,'2C.Report TOS PostCall'!$B$2:$U$842,9,FALSE)," ")</f>
        <v xml:space="preserve"> </v>
      </c>
      <c r="Z743" s="140" t="str">
        <f>IF($N743="Complete",VLOOKUP($B743,'2C.Report TOS PostCall'!$B$2:$U$842,11,FALSE)," ")</f>
        <v xml:space="preserve"> </v>
      </c>
      <c r="AA743" s="140" t="str">
        <f>IF($N743="Complete",VLOOKUP($B743,'2C.Report TOS PostCall'!$B$2:$U$842,12,FALSE)," ")</f>
        <v xml:space="preserve"> </v>
      </c>
      <c r="AB743" s="140" t="str">
        <f>IF($N743="Complete",VLOOKUP($B743,'2C.Report TOS PostCall'!$B$2:$U$842,13,FALSE)," ")</f>
        <v xml:space="preserve"> </v>
      </c>
      <c r="AC743" s="140" t="str">
        <f>IF($N743="Complete",VLOOKUP($B743,'2C.Report TOS PostCall'!$B$2:$U$842,14,FALSE)," ")</f>
        <v xml:space="preserve"> </v>
      </c>
      <c r="AD743" s="140" t="str">
        <f>IF($N743="Complete",VLOOKUP($B743,'2C.Report TOS PostCall'!$B$2:$U$842,16,FALSE)," ")</f>
        <v xml:space="preserve"> </v>
      </c>
      <c r="AE743" s="140" t="str">
        <f>IF($N743="Complete",VLOOKUP($B743,'2C.Report TOS PostCall'!$B$2:$U$842,15,FALSE)," ")</f>
        <v xml:space="preserve"> </v>
      </c>
      <c r="AF743" s="140" t="str">
        <f>IF($N743="Complete",VLOOKUP($B743,'2C.Report TOS PostCall'!$B$2:$U$842,17,FALSE)," ")</f>
        <v xml:space="preserve"> </v>
      </c>
    </row>
    <row r="744" spans="1:32">
      <c r="A744" s="18">
        <v>733</v>
      </c>
      <c r="B744" s="19"/>
      <c r="C744" s="19"/>
      <c r="D744" s="19"/>
      <c r="E744" s="22"/>
      <c r="F744" s="20"/>
      <c r="G744" s="20"/>
      <c r="H744" s="22"/>
      <c r="I744" s="20"/>
      <c r="J744" s="32"/>
      <c r="K744" s="32"/>
      <c r="L744" s="32"/>
      <c r="M744" s="22"/>
      <c r="N744" s="62"/>
      <c r="O744" s="140" t="str">
        <f>IF($N744="Complete",IF(NOT(ISBLANK(J744)),VLOOKUP(J744,'2D.Report SMS TYN'!$D$5:$J$1005,7,FALSE),""),"")</f>
        <v/>
      </c>
      <c r="P744" s="140" t="str">
        <f>IF($N744="Complete",IF(NOT(ISBLANK(K744)),VLOOKUP(K744,'2D.Report SMS TYN'!$D$5:$J$1005,7,FALSE),""),"")</f>
        <v/>
      </c>
      <c r="Q744" s="140" t="str">
        <f>IF($N744="Complete",IF(NOT(ISBLANK(L744)),VLOOKUP(L744,'2D.Report SMS TYN'!$D$5:$J$1005,7,FALSE),""),"")</f>
        <v/>
      </c>
      <c r="R744" s="140" t="str">
        <f>IF(N744="Complete",IF(COUNTIF($J$12:$J744,$J744)+COUNTIF($K$12:$K744,$J744)+COUNTIF($L$12:$L744,$J744)&gt;1,"Data Duplicate",""),"")</f>
        <v/>
      </c>
      <c r="S744" s="140" t="str">
        <f>IF($N744="Complete",VLOOKUP($B744,'2C.Report TOS PostCall'!$B$2:$U$842,2,FALSE)," ")</f>
        <v xml:space="preserve"> </v>
      </c>
      <c r="T744" s="140" t="str">
        <f>IF($N744="Complete",VLOOKUP($B744,'2C.Report TOS PostCall'!$B$2:$U$842,4,FALSE)," ")</f>
        <v xml:space="preserve"> </v>
      </c>
      <c r="U744" s="140" t="str">
        <f>IF($N744="Complete",VLOOKUP($B744,'2C.Report TOS PostCall'!$B$2:$U$842,7,FALSE)," ")</f>
        <v xml:space="preserve"> </v>
      </c>
      <c r="V744" s="140" t="str">
        <f>IF($N744="Complete",VLOOKUP($B744,'2C.Report TOS PostCall'!$B$2:$U$842,5,FALSE)," ")</f>
        <v xml:space="preserve"> </v>
      </c>
      <c r="W744" s="140" t="str">
        <f>IF($N744="Complete",VLOOKUP($B744,'2C.Report TOS PostCall'!$B$2:$U$842,6,FALSE)," ")</f>
        <v xml:space="preserve"> </v>
      </c>
      <c r="X744" s="140" t="str">
        <f>IF($N744="Complete",VLOOKUP($B744,'2C.Report TOS PostCall'!$B$2:$U$842,8,FALSE)," ")</f>
        <v xml:space="preserve"> </v>
      </c>
      <c r="Y744" s="140" t="str">
        <f>IF($N744="Complete",VLOOKUP($B744,'2C.Report TOS PostCall'!$B$2:$U$842,9,FALSE)," ")</f>
        <v xml:space="preserve"> </v>
      </c>
      <c r="Z744" s="140" t="str">
        <f>IF($N744="Complete",VLOOKUP($B744,'2C.Report TOS PostCall'!$B$2:$U$842,11,FALSE)," ")</f>
        <v xml:space="preserve"> </v>
      </c>
      <c r="AA744" s="140" t="str">
        <f>IF($N744="Complete",VLOOKUP($B744,'2C.Report TOS PostCall'!$B$2:$U$842,12,FALSE)," ")</f>
        <v xml:space="preserve"> </v>
      </c>
      <c r="AB744" s="140" t="str">
        <f>IF($N744="Complete",VLOOKUP($B744,'2C.Report TOS PostCall'!$B$2:$U$842,13,FALSE)," ")</f>
        <v xml:space="preserve"> </v>
      </c>
      <c r="AC744" s="140" t="str">
        <f>IF($N744="Complete",VLOOKUP($B744,'2C.Report TOS PostCall'!$B$2:$U$842,14,FALSE)," ")</f>
        <v xml:space="preserve"> </v>
      </c>
      <c r="AD744" s="140" t="str">
        <f>IF($N744="Complete",VLOOKUP($B744,'2C.Report TOS PostCall'!$B$2:$U$842,16,FALSE)," ")</f>
        <v xml:space="preserve"> </v>
      </c>
      <c r="AE744" s="140" t="str">
        <f>IF($N744="Complete",VLOOKUP($B744,'2C.Report TOS PostCall'!$B$2:$U$842,15,FALSE)," ")</f>
        <v xml:space="preserve"> </v>
      </c>
      <c r="AF744" s="140" t="str">
        <f>IF($N744="Complete",VLOOKUP($B744,'2C.Report TOS PostCall'!$B$2:$U$842,17,FALSE)," ")</f>
        <v xml:space="preserve"> </v>
      </c>
    </row>
    <row r="745" spans="1:32">
      <c r="A745" s="18">
        <v>734</v>
      </c>
      <c r="B745" s="19"/>
      <c r="C745" s="19"/>
      <c r="D745" s="19"/>
      <c r="E745" s="22"/>
      <c r="F745" s="20"/>
      <c r="G745" s="20"/>
      <c r="H745" s="22"/>
      <c r="I745" s="20"/>
      <c r="J745" s="32"/>
      <c r="K745" s="32"/>
      <c r="L745" s="32"/>
      <c r="M745" s="22"/>
      <c r="N745" s="62"/>
      <c r="O745" s="140" t="str">
        <f>IF($N745="Complete",IF(NOT(ISBLANK(J745)),VLOOKUP(J745,'2D.Report SMS TYN'!$D$5:$J$1005,7,FALSE),""),"")</f>
        <v/>
      </c>
      <c r="P745" s="140" t="str">
        <f>IF($N745="Complete",IF(NOT(ISBLANK(K745)),VLOOKUP(K745,'2D.Report SMS TYN'!$D$5:$J$1005,7,FALSE),""),"")</f>
        <v/>
      </c>
      <c r="Q745" s="140" t="str">
        <f>IF($N745="Complete",IF(NOT(ISBLANK(L745)),VLOOKUP(L745,'2D.Report SMS TYN'!$D$5:$J$1005,7,FALSE),""),"")</f>
        <v/>
      </c>
      <c r="R745" s="140" t="str">
        <f>IF(N745="Complete",IF(COUNTIF($J$12:$J745,$J745)+COUNTIF($K$12:$K745,$J745)+COUNTIF($L$12:$L745,$J745)&gt;1,"Data Duplicate",""),"")</f>
        <v/>
      </c>
      <c r="S745" s="140" t="str">
        <f>IF($N745="Complete",VLOOKUP($B745,'2C.Report TOS PostCall'!$B$2:$U$842,2,FALSE)," ")</f>
        <v xml:space="preserve"> </v>
      </c>
      <c r="T745" s="140" t="str">
        <f>IF($N745="Complete",VLOOKUP($B745,'2C.Report TOS PostCall'!$B$2:$U$842,4,FALSE)," ")</f>
        <v xml:space="preserve"> </v>
      </c>
      <c r="U745" s="140" t="str">
        <f>IF($N745="Complete",VLOOKUP($B745,'2C.Report TOS PostCall'!$B$2:$U$842,7,FALSE)," ")</f>
        <v xml:space="preserve"> </v>
      </c>
      <c r="V745" s="140" t="str">
        <f>IF($N745="Complete",VLOOKUP($B745,'2C.Report TOS PostCall'!$B$2:$U$842,5,FALSE)," ")</f>
        <v xml:space="preserve"> </v>
      </c>
      <c r="W745" s="140" t="str">
        <f>IF($N745="Complete",VLOOKUP($B745,'2C.Report TOS PostCall'!$B$2:$U$842,6,FALSE)," ")</f>
        <v xml:space="preserve"> </v>
      </c>
      <c r="X745" s="140" t="str">
        <f>IF($N745="Complete",VLOOKUP($B745,'2C.Report TOS PostCall'!$B$2:$U$842,8,FALSE)," ")</f>
        <v xml:space="preserve"> </v>
      </c>
      <c r="Y745" s="140" t="str">
        <f>IF($N745="Complete",VLOOKUP($B745,'2C.Report TOS PostCall'!$B$2:$U$842,9,FALSE)," ")</f>
        <v xml:space="preserve"> </v>
      </c>
      <c r="Z745" s="140" t="str">
        <f>IF($N745="Complete",VLOOKUP($B745,'2C.Report TOS PostCall'!$B$2:$U$842,11,FALSE)," ")</f>
        <v xml:space="preserve"> </v>
      </c>
      <c r="AA745" s="140" t="str">
        <f>IF($N745="Complete",VLOOKUP($B745,'2C.Report TOS PostCall'!$B$2:$U$842,12,FALSE)," ")</f>
        <v xml:space="preserve"> </v>
      </c>
      <c r="AB745" s="140" t="str">
        <f>IF($N745="Complete",VLOOKUP($B745,'2C.Report TOS PostCall'!$B$2:$U$842,13,FALSE)," ")</f>
        <v xml:space="preserve"> </v>
      </c>
      <c r="AC745" s="140" t="str">
        <f>IF($N745="Complete",VLOOKUP($B745,'2C.Report TOS PostCall'!$B$2:$U$842,14,FALSE)," ")</f>
        <v xml:space="preserve"> </v>
      </c>
      <c r="AD745" s="140" t="str">
        <f>IF($N745="Complete",VLOOKUP($B745,'2C.Report TOS PostCall'!$B$2:$U$842,16,FALSE)," ")</f>
        <v xml:space="preserve"> </v>
      </c>
      <c r="AE745" s="140" t="str">
        <f>IF($N745="Complete",VLOOKUP($B745,'2C.Report TOS PostCall'!$B$2:$U$842,15,FALSE)," ")</f>
        <v xml:space="preserve"> </v>
      </c>
      <c r="AF745" s="140" t="str">
        <f>IF($N745="Complete",VLOOKUP($B745,'2C.Report TOS PostCall'!$B$2:$U$842,17,FALSE)," ")</f>
        <v xml:space="preserve"> </v>
      </c>
    </row>
    <row r="746" spans="1:32">
      <c r="A746" s="18">
        <v>735</v>
      </c>
      <c r="B746" s="19"/>
      <c r="C746" s="19"/>
      <c r="D746" s="19"/>
      <c r="E746" s="22"/>
      <c r="F746" s="20"/>
      <c r="G746" s="20"/>
      <c r="H746" s="22"/>
      <c r="I746" s="20"/>
      <c r="J746" s="32"/>
      <c r="K746" s="32"/>
      <c r="L746" s="32"/>
      <c r="M746" s="22"/>
      <c r="N746" s="62"/>
      <c r="O746" s="140" t="str">
        <f>IF($N746="Complete",IF(NOT(ISBLANK(J746)),VLOOKUP(J746,'2D.Report SMS TYN'!$D$5:$J$1005,7,FALSE),""),"")</f>
        <v/>
      </c>
      <c r="P746" s="140" t="str">
        <f>IF($N746="Complete",IF(NOT(ISBLANK(K746)),VLOOKUP(K746,'2D.Report SMS TYN'!$D$5:$J$1005,7,FALSE),""),"")</f>
        <v/>
      </c>
      <c r="Q746" s="140" t="str">
        <f>IF($N746="Complete",IF(NOT(ISBLANK(L746)),VLOOKUP(L746,'2D.Report SMS TYN'!$D$5:$J$1005,7,FALSE),""),"")</f>
        <v/>
      </c>
      <c r="R746" s="140" t="str">
        <f>IF(N746="Complete",IF(COUNTIF($J$12:$J746,$J746)+COUNTIF($K$12:$K746,$J746)+COUNTIF($L$12:$L746,$J746)&gt;1,"Data Duplicate",""),"")</f>
        <v/>
      </c>
      <c r="S746" s="140" t="str">
        <f>IF($N746="Complete",VLOOKUP($B746,'2C.Report TOS PostCall'!$B$2:$U$842,2,FALSE)," ")</f>
        <v xml:space="preserve"> </v>
      </c>
      <c r="T746" s="140" t="str">
        <f>IF($N746="Complete",VLOOKUP($B746,'2C.Report TOS PostCall'!$B$2:$U$842,4,FALSE)," ")</f>
        <v xml:space="preserve"> </v>
      </c>
      <c r="U746" s="140" t="str">
        <f>IF($N746="Complete",VLOOKUP($B746,'2C.Report TOS PostCall'!$B$2:$U$842,7,FALSE)," ")</f>
        <v xml:space="preserve"> </v>
      </c>
      <c r="V746" s="140" t="str">
        <f>IF($N746="Complete",VLOOKUP($B746,'2C.Report TOS PostCall'!$B$2:$U$842,5,FALSE)," ")</f>
        <v xml:space="preserve"> </v>
      </c>
      <c r="W746" s="140" t="str">
        <f>IF($N746="Complete",VLOOKUP($B746,'2C.Report TOS PostCall'!$B$2:$U$842,6,FALSE)," ")</f>
        <v xml:space="preserve"> </v>
      </c>
      <c r="X746" s="140" t="str">
        <f>IF($N746="Complete",VLOOKUP($B746,'2C.Report TOS PostCall'!$B$2:$U$842,8,FALSE)," ")</f>
        <v xml:space="preserve"> </v>
      </c>
      <c r="Y746" s="140" t="str">
        <f>IF($N746="Complete",VLOOKUP($B746,'2C.Report TOS PostCall'!$B$2:$U$842,9,FALSE)," ")</f>
        <v xml:space="preserve"> </v>
      </c>
      <c r="Z746" s="140" t="str">
        <f>IF($N746="Complete",VLOOKUP($B746,'2C.Report TOS PostCall'!$B$2:$U$842,11,FALSE)," ")</f>
        <v xml:space="preserve"> </v>
      </c>
      <c r="AA746" s="140" t="str">
        <f>IF($N746="Complete",VLOOKUP($B746,'2C.Report TOS PostCall'!$B$2:$U$842,12,FALSE)," ")</f>
        <v xml:space="preserve"> </v>
      </c>
      <c r="AB746" s="140" t="str">
        <f>IF($N746="Complete",VLOOKUP($B746,'2C.Report TOS PostCall'!$B$2:$U$842,13,FALSE)," ")</f>
        <v xml:space="preserve"> </v>
      </c>
      <c r="AC746" s="140" t="str">
        <f>IF($N746="Complete",VLOOKUP($B746,'2C.Report TOS PostCall'!$B$2:$U$842,14,FALSE)," ")</f>
        <v xml:space="preserve"> </v>
      </c>
      <c r="AD746" s="140" t="str">
        <f>IF($N746="Complete",VLOOKUP($B746,'2C.Report TOS PostCall'!$B$2:$U$842,16,FALSE)," ")</f>
        <v xml:space="preserve"> </v>
      </c>
      <c r="AE746" s="140" t="str">
        <f>IF($N746="Complete",VLOOKUP($B746,'2C.Report TOS PostCall'!$B$2:$U$842,15,FALSE)," ")</f>
        <v xml:space="preserve"> </v>
      </c>
      <c r="AF746" s="140" t="str">
        <f>IF($N746="Complete",VLOOKUP($B746,'2C.Report TOS PostCall'!$B$2:$U$842,17,FALSE)," ")</f>
        <v xml:space="preserve"> </v>
      </c>
    </row>
    <row r="747" spans="1:32">
      <c r="A747" s="18">
        <v>736</v>
      </c>
      <c r="B747" s="19"/>
      <c r="C747" s="19"/>
      <c r="D747" s="19"/>
      <c r="E747" s="22"/>
      <c r="F747" s="20"/>
      <c r="G747" s="20"/>
      <c r="H747" s="22"/>
      <c r="I747" s="20"/>
      <c r="J747" s="32"/>
      <c r="K747" s="32"/>
      <c r="L747" s="32"/>
      <c r="M747" s="22"/>
      <c r="N747" s="62"/>
      <c r="O747" s="140" t="str">
        <f>IF($N747="Complete",IF(NOT(ISBLANK(J747)),VLOOKUP(J747,'2D.Report SMS TYN'!$D$5:$J$1005,7,FALSE),""),"")</f>
        <v/>
      </c>
      <c r="P747" s="140" t="str">
        <f>IF($N747="Complete",IF(NOT(ISBLANK(K747)),VLOOKUP(K747,'2D.Report SMS TYN'!$D$5:$J$1005,7,FALSE),""),"")</f>
        <v/>
      </c>
      <c r="Q747" s="140" t="str">
        <f>IF($N747="Complete",IF(NOT(ISBLANK(L747)),VLOOKUP(L747,'2D.Report SMS TYN'!$D$5:$J$1005,7,FALSE),""),"")</f>
        <v/>
      </c>
      <c r="R747" s="140" t="str">
        <f>IF(N747="Complete",IF(COUNTIF($J$12:$J747,$J747)+COUNTIF($K$12:$K747,$J747)+COUNTIF($L$12:$L747,$J747)&gt;1,"Data Duplicate",""),"")</f>
        <v/>
      </c>
      <c r="S747" s="140" t="str">
        <f>IF($N747="Complete",VLOOKUP($B747,'2C.Report TOS PostCall'!$B$2:$U$842,2,FALSE)," ")</f>
        <v xml:space="preserve"> </v>
      </c>
      <c r="T747" s="140" t="str">
        <f>IF($N747="Complete",VLOOKUP($B747,'2C.Report TOS PostCall'!$B$2:$U$842,4,FALSE)," ")</f>
        <v xml:space="preserve"> </v>
      </c>
      <c r="U747" s="140" t="str">
        <f>IF($N747="Complete",VLOOKUP($B747,'2C.Report TOS PostCall'!$B$2:$U$842,7,FALSE)," ")</f>
        <v xml:space="preserve"> </v>
      </c>
      <c r="V747" s="140" t="str">
        <f>IF($N747="Complete",VLOOKUP($B747,'2C.Report TOS PostCall'!$B$2:$U$842,5,FALSE)," ")</f>
        <v xml:space="preserve"> </v>
      </c>
      <c r="W747" s="140" t="str">
        <f>IF($N747="Complete",VLOOKUP($B747,'2C.Report TOS PostCall'!$B$2:$U$842,6,FALSE)," ")</f>
        <v xml:space="preserve"> </v>
      </c>
      <c r="X747" s="140" t="str">
        <f>IF($N747="Complete",VLOOKUP($B747,'2C.Report TOS PostCall'!$B$2:$U$842,8,FALSE)," ")</f>
        <v xml:space="preserve"> </v>
      </c>
      <c r="Y747" s="140" t="str">
        <f>IF($N747="Complete",VLOOKUP($B747,'2C.Report TOS PostCall'!$B$2:$U$842,9,FALSE)," ")</f>
        <v xml:space="preserve"> </v>
      </c>
      <c r="Z747" s="140" t="str">
        <f>IF($N747="Complete",VLOOKUP($B747,'2C.Report TOS PostCall'!$B$2:$U$842,11,FALSE)," ")</f>
        <v xml:space="preserve"> </v>
      </c>
      <c r="AA747" s="140" t="str">
        <f>IF($N747="Complete",VLOOKUP($B747,'2C.Report TOS PostCall'!$B$2:$U$842,12,FALSE)," ")</f>
        <v xml:space="preserve"> </v>
      </c>
      <c r="AB747" s="140" t="str">
        <f>IF($N747="Complete",VLOOKUP($B747,'2C.Report TOS PostCall'!$B$2:$U$842,13,FALSE)," ")</f>
        <v xml:space="preserve"> </v>
      </c>
      <c r="AC747" s="140" t="str">
        <f>IF($N747="Complete",VLOOKUP($B747,'2C.Report TOS PostCall'!$B$2:$U$842,14,FALSE)," ")</f>
        <v xml:space="preserve"> </v>
      </c>
      <c r="AD747" s="140" t="str">
        <f>IF($N747="Complete",VLOOKUP($B747,'2C.Report TOS PostCall'!$B$2:$U$842,16,FALSE)," ")</f>
        <v xml:space="preserve"> </v>
      </c>
      <c r="AE747" s="140" t="str">
        <f>IF($N747="Complete",VLOOKUP($B747,'2C.Report TOS PostCall'!$B$2:$U$842,15,FALSE)," ")</f>
        <v xml:space="preserve"> </v>
      </c>
      <c r="AF747" s="140" t="str">
        <f>IF($N747="Complete",VLOOKUP($B747,'2C.Report TOS PostCall'!$B$2:$U$842,17,FALSE)," ")</f>
        <v xml:space="preserve"> </v>
      </c>
    </row>
    <row r="748" spans="1:32">
      <c r="A748" s="18">
        <v>737</v>
      </c>
      <c r="B748" s="19"/>
      <c r="C748" s="19"/>
      <c r="D748" s="19"/>
      <c r="E748" s="22"/>
      <c r="F748" s="20"/>
      <c r="G748" s="20"/>
      <c r="H748" s="22"/>
      <c r="I748" s="20"/>
      <c r="J748" s="32"/>
      <c r="K748" s="32"/>
      <c r="L748" s="32"/>
      <c r="M748" s="22"/>
      <c r="N748" s="62"/>
      <c r="O748" s="140" t="str">
        <f>IF($N748="Complete",IF(NOT(ISBLANK(J748)),VLOOKUP(J748,'2D.Report SMS TYN'!$D$5:$J$1005,7,FALSE),""),"")</f>
        <v/>
      </c>
      <c r="P748" s="140" t="str">
        <f>IF($N748="Complete",IF(NOT(ISBLANK(K748)),VLOOKUP(K748,'2D.Report SMS TYN'!$D$5:$J$1005,7,FALSE),""),"")</f>
        <v/>
      </c>
      <c r="Q748" s="140" t="str">
        <f>IF($N748="Complete",IF(NOT(ISBLANK(L748)),VLOOKUP(L748,'2D.Report SMS TYN'!$D$5:$J$1005,7,FALSE),""),"")</f>
        <v/>
      </c>
      <c r="R748" s="140" t="str">
        <f>IF(N748="Complete",IF(COUNTIF($J$12:$J748,$J748)+COUNTIF($K$12:$K748,$J748)+COUNTIF($L$12:$L748,$J748)&gt;1,"Data Duplicate",""),"")</f>
        <v/>
      </c>
      <c r="S748" s="140" t="str">
        <f>IF($N748="Complete",VLOOKUP($B748,'2C.Report TOS PostCall'!$B$2:$U$842,2,FALSE)," ")</f>
        <v xml:space="preserve"> </v>
      </c>
      <c r="T748" s="140" t="str">
        <f>IF($N748="Complete",VLOOKUP($B748,'2C.Report TOS PostCall'!$B$2:$U$842,4,FALSE)," ")</f>
        <v xml:space="preserve"> </v>
      </c>
      <c r="U748" s="140" t="str">
        <f>IF($N748="Complete",VLOOKUP($B748,'2C.Report TOS PostCall'!$B$2:$U$842,7,FALSE)," ")</f>
        <v xml:space="preserve"> </v>
      </c>
      <c r="V748" s="140" t="str">
        <f>IF($N748="Complete",VLOOKUP($B748,'2C.Report TOS PostCall'!$B$2:$U$842,5,FALSE)," ")</f>
        <v xml:space="preserve"> </v>
      </c>
      <c r="W748" s="140" t="str">
        <f>IF($N748="Complete",VLOOKUP($B748,'2C.Report TOS PostCall'!$B$2:$U$842,6,FALSE)," ")</f>
        <v xml:space="preserve"> </v>
      </c>
      <c r="X748" s="140" t="str">
        <f>IF($N748="Complete",VLOOKUP($B748,'2C.Report TOS PostCall'!$B$2:$U$842,8,FALSE)," ")</f>
        <v xml:space="preserve"> </v>
      </c>
      <c r="Y748" s="140" t="str">
        <f>IF($N748="Complete",VLOOKUP($B748,'2C.Report TOS PostCall'!$B$2:$U$842,9,FALSE)," ")</f>
        <v xml:space="preserve"> </v>
      </c>
      <c r="Z748" s="140" t="str">
        <f>IF($N748="Complete",VLOOKUP($B748,'2C.Report TOS PostCall'!$B$2:$U$842,11,FALSE)," ")</f>
        <v xml:space="preserve"> </v>
      </c>
      <c r="AA748" s="140" t="str">
        <f>IF($N748="Complete",VLOOKUP($B748,'2C.Report TOS PostCall'!$B$2:$U$842,12,FALSE)," ")</f>
        <v xml:space="preserve"> </v>
      </c>
      <c r="AB748" s="140" t="str">
        <f>IF($N748="Complete",VLOOKUP($B748,'2C.Report TOS PostCall'!$B$2:$U$842,13,FALSE)," ")</f>
        <v xml:space="preserve"> </v>
      </c>
      <c r="AC748" s="140" t="str">
        <f>IF($N748="Complete",VLOOKUP($B748,'2C.Report TOS PostCall'!$B$2:$U$842,14,FALSE)," ")</f>
        <v xml:space="preserve"> </v>
      </c>
      <c r="AD748" s="140" t="str">
        <f>IF($N748="Complete",VLOOKUP($B748,'2C.Report TOS PostCall'!$B$2:$U$842,16,FALSE)," ")</f>
        <v xml:space="preserve"> </v>
      </c>
      <c r="AE748" s="140" t="str">
        <f>IF($N748="Complete",VLOOKUP($B748,'2C.Report TOS PostCall'!$B$2:$U$842,15,FALSE)," ")</f>
        <v xml:space="preserve"> </v>
      </c>
      <c r="AF748" s="140" t="str">
        <f>IF($N748="Complete",VLOOKUP($B748,'2C.Report TOS PostCall'!$B$2:$U$842,17,FALSE)," ")</f>
        <v xml:space="preserve"> </v>
      </c>
    </row>
    <row r="749" spans="1:32">
      <c r="A749" s="18">
        <v>738</v>
      </c>
      <c r="B749" s="19"/>
      <c r="C749" s="19"/>
      <c r="D749" s="19"/>
      <c r="E749" s="22"/>
      <c r="F749" s="20"/>
      <c r="G749" s="20"/>
      <c r="H749" s="22"/>
      <c r="I749" s="20"/>
      <c r="J749" s="32"/>
      <c r="K749" s="32"/>
      <c r="L749" s="32"/>
      <c r="M749" s="22"/>
      <c r="N749" s="62"/>
      <c r="O749" s="140" t="str">
        <f>IF($N749="Complete",IF(NOT(ISBLANK(J749)),VLOOKUP(J749,'2D.Report SMS TYN'!$D$5:$J$1005,7,FALSE),""),"")</f>
        <v/>
      </c>
      <c r="P749" s="140" t="str">
        <f>IF($N749="Complete",IF(NOT(ISBLANK(K749)),VLOOKUP(K749,'2D.Report SMS TYN'!$D$5:$J$1005,7,FALSE),""),"")</f>
        <v/>
      </c>
      <c r="Q749" s="140" t="str">
        <f>IF($N749="Complete",IF(NOT(ISBLANK(L749)),VLOOKUP(L749,'2D.Report SMS TYN'!$D$5:$J$1005,7,FALSE),""),"")</f>
        <v/>
      </c>
      <c r="R749" s="140" t="str">
        <f>IF(N749="Complete",IF(COUNTIF($J$12:$J749,$J749)+COUNTIF($K$12:$K749,$J749)+COUNTIF($L$12:$L749,$J749)&gt;1,"Data Duplicate",""),"")</f>
        <v/>
      </c>
      <c r="S749" s="140" t="str">
        <f>IF($N749="Complete",VLOOKUP($B749,'2C.Report TOS PostCall'!$B$2:$U$842,2,FALSE)," ")</f>
        <v xml:space="preserve"> </v>
      </c>
      <c r="T749" s="140" t="str">
        <f>IF($N749="Complete",VLOOKUP($B749,'2C.Report TOS PostCall'!$B$2:$U$842,4,FALSE)," ")</f>
        <v xml:space="preserve"> </v>
      </c>
      <c r="U749" s="140" t="str">
        <f>IF($N749="Complete",VLOOKUP($B749,'2C.Report TOS PostCall'!$B$2:$U$842,7,FALSE)," ")</f>
        <v xml:space="preserve"> </v>
      </c>
      <c r="V749" s="140" t="str">
        <f>IF($N749="Complete",VLOOKUP($B749,'2C.Report TOS PostCall'!$B$2:$U$842,5,FALSE)," ")</f>
        <v xml:space="preserve"> </v>
      </c>
      <c r="W749" s="140" t="str">
        <f>IF($N749="Complete",VLOOKUP($B749,'2C.Report TOS PostCall'!$B$2:$U$842,6,FALSE)," ")</f>
        <v xml:space="preserve"> </v>
      </c>
      <c r="X749" s="140" t="str">
        <f>IF($N749="Complete",VLOOKUP($B749,'2C.Report TOS PostCall'!$B$2:$U$842,8,FALSE)," ")</f>
        <v xml:space="preserve"> </v>
      </c>
      <c r="Y749" s="140" t="str">
        <f>IF($N749="Complete",VLOOKUP($B749,'2C.Report TOS PostCall'!$B$2:$U$842,9,FALSE)," ")</f>
        <v xml:space="preserve"> </v>
      </c>
      <c r="Z749" s="140" t="str">
        <f>IF($N749="Complete",VLOOKUP($B749,'2C.Report TOS PostCall'!$B$2:$U$842,11,FALSE)," ")</f>
        <v xml:space="preserve"> </v>
      </c>
      <c r="AA749" s="140" t="str">
        <f>IF($N749="Complete",VLOOKUP($B749,'2C.Report TOS PostCall'!$B$2:$U$842,12,FALSE)," ")</f>
        <v xml:space="preserve"> </v>
      </c>
      <c r="AB749" s="140" t="str">
        <f>IF($N749="Complete",VLOOKUP($B749,'2C.Report TOS PostCall'!$B$2:$U$842,13,FALSE)," ")</f>
        <v xml:space="preserve"> </v>
      </c>
      <c r="AC749" s="140" t="str">
        <f>IF($N749="Complete",VLOOKUP($B749,'2C.Report TOS PostCall'!$B$2:$U$842,14,FALSE)," ")</f>
        <v xml:space="preserve"> </v>
      </c>
      <c r="AD749" s="140" t="str">
        <f>IF($N749="Complete",VLOOKUP($B749,'2C.Report TOS PostCall'!$B$2:$U$842,16,FALSE)," ")</f>
        <v xml:space="preserve"> </v>
      </c>
      <c r="AE749" s="140" t="str">
        <f>IF($N749="Complete",VLOOKUP($B749,'2C.Report TOS PostCall'!$B$2:$U$842,15,FALSE)," ")</f>
        <v xml:space="preserve"> </v>
      </c>
      <c r="AF749" s="140" t="str">
        <f>IF($N749="Complete",VLOOKUP($B749,'2C.Report TOS PostCall'!$B$2:$U$842,17,FALSE)," ")</f>
        <v xml:space="preserve"> </v>
      </c>
    </row>
    <row r="750" spans="1:32">
      <c r="A750" s="18">
        <v>739</v>
      </c>
      <c r="B750" s="19"/>
      <c r="C750" s="19"/>
      <c r="D750" s="19"/>
      <c r="E750" s="22"/>
      <c r="F750" s="20"/>
      <c r="G750" s="20"/>
      <c r="H750" s="22"/>
      <c r="I750" s="20"/>
      <c r="J750" s="32"/>
      <c r="K750" s="32"/>
      <c r="L750" s="32"/>
      <c r="M750" s="22"/>
      <c r="N750" s="62"/>
      <c r="O750" s="140" t="str">
        <f>IF($N750="Complete",IF(NOT(ISBLANK(J750)),VLOOKUP(J750,'2D.Report SMS TYN'!$D$5:$J$1005,7,FALSE),""),"")</f>
        <v/>
      </c>
      <c r="P750" s="140" t="str">
        <f>IF($N750="Complete",IF(NOT(ISBLANK(K750)),VLOOKUP(K750,'2D.Report SMS TYN'!$D$5:$J$1005,7,FALSE),""),"")</f>
        <v/>
      </c>
      <c r="Q750" s="140" t="str">
        <f>IF($N750="Complete",IF(NOT(ISBLANK(L750)),VLOOKUP(L750,'2D.Report SMS TYN'!$D$5:$J$1005,7,FALSE),""),"")</f>
        <v/>
      </c>
      <c r="R750" s="140" t="str">
        <f>IF(N750="Complete",IF(COUNTIF($J$12:$J750,$J750)+COUNTIF($K$12:$K750,$J750)+COUNTIF($L$12:$L750,$J750)&gt;1,"Data Duplicate",""),"")</f>
        <v/>
      </c>
      <c r="S750" s="140" t="str">
        <f>IF($N750="Complete",VLOOKUP($B750,'2C.Report TOS PostCall'!$B$2:$U$842,2,FALSE)," ")</f>
        <v xml:space="preserve"> </v>
      </c>
      <c r="T750" s="140" t="str">
        <f>IF($N750="Complete",VLOOKUP($B750,'2C.Report TOS PostCall'!$B$2:$U$842,4,FALSE)," ")</f>
        <v xml:space="preserve"> </v>
      </c>
      <c r="U750" s="140" t="str">
        <f>IF($N750="Complete",VLOOKUP($B750,'2C.Report TOS PostCall'!$B$2:$U$842,7,FALSE)," ")</f>
        <v xml:space="preserve"> </v>
      </c>
      <c r="V750" s="140" t="str">
        <f>IF($N750="Complete",VLOOKUP($B750,'2C.Report TOS PostCall'!$B$2:$U$842,5,FALSE)," ")</f>
        <v xml:space="preserve"> </v>
      </c>
      <c r="W750" s="140" t="str">
        <f>IF($N750="Complete",VLOOKUP($B750,'2C.Report TOS PostCall'!$B$2:$U$842,6,FALSE)," ")</f>
        <v xml:space="preserve"> </v>
      </c>
      <c r="X750" s="140" t="str">
        <f>IF($N750="Complete",VLOOKUP($B750,'2C.Report TOS PostCall'!$B$2:$U$842,8,FALSE)," ")</f>
        <v xml:space="preserve"> </v>
      </c>
      <c r="Y750" s="140" t="str">
        <f>IF($N750="Complete",VLOOKUP($B750,'2C.Report TOS PostCall'!$B$2:$U$842,9,FALSE)," ")</f>
        <v xml:space="preserve"> </v>
      </c>
      <c r="Z750" s="140" t="str">
        <f>IF($N750="Complete",VLOOKUP($B750,'2C.Report TOS PostCall'!$B$2:$U$842,11,FALSE)," ")</f>
        <v xml:space="preserve"> </v>
      </c>
      <c r="AA750" s="140" t="str">
        <f>IF($N750="Complete",VLOOKUP($B750,'2C.Report TOS PostCall'!$B$2:$U$842,12,FALSE)," ")</f>
        <v xml:space="preserve"> </v>
      </c>
      <c r="AB750" s="140" t="str">
        <f>IF($N750="Complete",VLOOKUP($B750,'2C.Report TOS PostCall'!$B$2:$U$842,13,FALSE)," ")</f>
        <v xml:space="preserve"> </v>
      </c>
      <c r="AC750" s="140" t="str">
        <f>IF($N750="Complete",VLOOKUP($B750,'2C.Report TOS PostCall'!$B$2:$U$842,14,FALSE)," ")</f>
        <v xml:space="preserve"> </v>
      </c>
      <c r="AD750" s="140" t="str">
        <f>IF($N750="Complete",VLOOKUP($B750,'2C.Report TOS PostCall'!$B$2:$U$842,16,FALSE)," ")</f>
        <v xml:space="preserve"> </v>
      </c>
      <c r="AE750" s="140" t="str">
        <f>IF($N750="Complete",VLOOKUP($B750,'2C.Report TOS PostCall'!$B$2:$U$842,15,FALSE)," ")</f>
        <v xml:space="preserve"> </v>
      </c>
      <c r="AF750" s="140" t="str">
        <f>IF($N750="Complete",VLOOKUP($B750,'2C.Report TOS PostCall'!$B$2:$U$842,17,FALSE)," ")</f>
        <v xml:space="preserve"> </v>
      </c>
    </row>
    <row r="751" spans="1:32">
      <c r="A751" s="18">
        <v>740</v>
      </c>
      <c r="B751" s="19"/>
      <c r="C751" s="19"/>
      <c r="D751" s="19"/>
      <c r="E751" s="22"/>
      <c r="F751" s="20"/>
      <c r="G751" s="20"/>
      <c r="H751" s="22"/>
      <c r="I751" s="20"/>
      <c r="J751" s="32"/>
      <c r="K751" s="32"/>
      <c r="L751" s="32"/>
      <c r="M751" s="22"/>
      <c r="N751" s="62"/>
      <c r="O751" s="140" t="str">
        <f>IF($N751="Complete",IF(NOT(ISBLANK(J751)),VLOOKUP(J751,'2D.Report SMS TYN'!$D$5:$J$1005,7,FALSE),""),"")</f>
        <v/>
      </c>
      <c r="P751" s="140" t="str">
        <f>IF($N751="Complete",IF(NOT(ISBLANK(K751)),VLOOKUP(K751,'2D.Report SMS TYN'!$D$5:$J$1005,7,FALSE),""),"")</f>
        <v/>
      </c>
      <c r="Q751" s="140" t="str">
        <f>IF($N751="Complete",IF(NOT(ISBLANK(L751)),VLOOKUP(L751,'2D.Report SMS TYN'!$D$5:$J$1005,7,FALSE),""),"")</f>
        <v/>
      </c>
      <c r="R751" s="140" t="str">
        <f>IF(N751="Complete",IF(COUNTIF($J$12:$J751,$J751)+COUNTIF($K$12:$K751,$J751)+COUNTIF($L$12:$L751,$J751)&gt;1,"Data Duplicate",""),"")</f>
        <v/>
      </c>
      <c r="S751" s="140" t="str">
        <f>IF($N751="Complete",VLOOKUP($B751,'2C.Report TOS PostCall'!$B$2:$U$842,2,FALSE)," ")</f>
        <v xml:space="preserve"> </v>
      </c>
      <c r="T751" s="140" t="str">
        <f>IF($N751="Complete",VLOOKUP($B751,'2C.Report TOS PostCall'!$B$2:$U$842,4,FALSE)," ")</f>
        <v xml:space="preserve"> </v>
      </c>
      <c r="U751" s="140" t="str">
        <f>IF($N751="Complete",VLOOKUP($B751,'2C.Report TOS PostCall'!$B$2:$U$842,7,FALSE)," ")</f>
        <v xml:space="preserve"> </v>
      </c>
      <c r="V751" s="140" t="str">
        <f>IF($N751="Complete",VLOOKUP($B751,'2C.Report TOS PostCall'!$B$2:$U$842,5,FALSE)," ")</f>
        <v xml:space="preserve"> </v>
      </c>
      <c r="W751" s="140" t="str">
        <f>IF($N751="Complete",VLOOKUP($B751,'2C.Report TOS PostCall'!$B$2:$U$842,6,FALSE)," ")</f>
        <v xml:space="preserve"> </v>
      </c>
      <c r="X751" s="140" t="str">
        <f>IF($N751="Complete",VLOOKUP($B751,'2C.Report TOS PostCall'!$B$2:$U$842,8,FALSE)," ")</f>
        <v xml:space="preserve"> </v>
      </c>
      <c r="Y751" s="140" t="str">
        <f>IF($N751="Complete",VLOOKUP($B751,'2C.Report TOS PostCall'!$B$2:$U$842,9,FALSE)," ")</f>
        <v xml:space="preserve"> </v>
      </c>
      <c r="Z751" s="140" t="str">
        <f>IF($N751="Complete",VLOOKUP($B751,'2C.Report TOS PostCall'!$B$2:$U$842,11,FALSE)," ")</f>
        <v xml:space="preserve"> </v>
      </c>
      <c r="AA751" s="140" t="str">
        <f>IF($N751="Complete",VLOOKUP($B751,'2C.Report TOS PostCall'!$B$2:$U$842,12,FALSE)," ")</f>
        <v xml:space="preserve"> </v>
      </c>
      <c r="AB751" s="140" t="str">
        <f>IF($N751="Complete",VLOOKUP($B751,'2C.Report TOS PostCall'!$B$2:$U$842,13,FALSE)," ")</f>
        <v xml:space="preserve"> </v>
      </c>
      <c r="AC751" s="140" t="str">
        <f>IF($N751="Complete",VLOOKUP($B751,'2C.Report TOS PostCall'!$B$2:$U$842,14,FALSE)," ")</f>
        <v xml:space="preserve"> </v>
      </c>
      <c r="AD751" s="140" t="str">
        <f>IF($N751="Complete",VLOOKUP($B751,'2C.Report TOS PostCall'!$B$2:$U$842,16,FALSE)," ")</f>
        <v xml:space="preserve"> </v>
      </c>
      <c r="AE751" s="140" t="str">
        <f>IF($N751="Complete",VLOOKUP($B751,'2C.Report TOS PostCall'!$B$2:$U$842,15,FALSE)," ")</f>
        <v xml:space="preserve"> </v>
      </c>
      <c r="AF751" s="140" t="str">
        <f>IF($N751="Complete",VLOOKUP($B751,'2C.Report TOS PostCall'!$B$2:$U$842,17,FALSE)," ")</f>
        <v xml:space="preserve"> </v>
      </c>
    </row>
    <row r="752" spans="1:32">
      <c r="A752" s="18">
        <v>741</v>
      </c>
      <c r="B752" s="19"/>
      <c r="C752" s="19"/>
      <c r="D752" s="19"/>
      <c r="E752" s="22"/>
      <c r="F752" s="20"/>
      <c r="G752" s="20"/>
      <c r="H752" s="22"/>
      <c r="I752" s="20"/>
      <c r="J752" s="32"/>
      <c r="K752" s="32"/>
      <c r="L752" s="32"/>
      <c r="M752" s="22"/>
      <c r="N752" s="62"/>
      <c r="O752" s="140" t="str">
        <f>IF($N752="Complete",IF(NOT(ISBLANK(J752)),VLOOKUP(J752,'2D.Report SMS TYN'!$D$5:$J$1005,7,FALSE),""),"")</f>
        <v/>
      </c>
      <c r="P752" s="140" t="str">
        <f>IF($N752="Complete",IF(NOT(ISBLANK(K752)),VLOOKUP(K752,'2D.Report SMS TYN'!$D$5:$J$1005,7,FALSE),""),"")</f>
        <v/>
      </c>
      <c r="Q752" s="140" t="str">
        <f>IF($N752="Complete",IF(NOT(ISBLANK(L752)),VLOOKUP(L752,'2D.Report SMS TYN'!$D$5:$J$1005,7,FALSE),""),"")</f>
        <v/>
      </c>
      <c r="R752" s="140" t="str">
        <f>IF(N752="Complete",IF(COUNTIF($J$12:$J752,$J752)+COUNTIF($K$12:$K752,$J752)+COUNTIF($L$12:$L752,$J752)&gt;1,"Data Duplicate",""),"")</f>
        <v/>
      </c>
      <c r="S752" s="140" t="str">
        <f>IF($N752="Complete",VLOOKUP($B752,'2C.Report TOS PostCall'!$B$2:$U$842,2,FALSE)," ")</f>
        <v xml:space="preserve"> </v>
      </c>
      <c r="T752" s="140" t="str">
        <f>IF($N752="Complete",VLOOKUP($B752,'2C.Report TOS PostCall'!$B$2:$U$842,4,FALSE)," ")</f>
        <v xml:space="preserve"> </v>
      </c>
      <c r="U752" s="140" t="str">
        <f>IF($N752="Complete",VLOOKUP($B752,'2C.Report TOS PostCall'!$B$2:$U$842,7,FALSE)," ")</f>
        <v xml:space="preserve"> </v>
      </c>
      <c r="V752" s="140" t="str">
        <f>IF($N752="Complete",VLOOKUP($B752,'2C.Report TOS PostCall'!$B$2:$U$842,5,FALSE)," ")</f>
        <v xml:space="preserve"> </v>
      </c>
      <c r="W752" s="140" t="str">
        <f>IF($N752="Complete",VLOOKUP($B752,'2C.Report TOS PostCall'!$B$2:$U$842,6,FALSE)," ")</f>
        <v xml:space="preserve"> </v>
      </c>
      <c r="X752" s="140" t="str">
        <f>IF($N752="Complete",VLOOKUP($B752,'2C.Report TOS PostCall'!$B$2:$U$842,8,FALSE)," ")</f>
        <v xml:space="preserve"> </v>
      </c>
      <c r="Y752" s="140" t="str">
        <f>IF($N752="Complete",VLOOKUP($B752,'2C.Report TOS PostCall'!$B$2:$U$842,9,FALSE)," ")</f>
        <v xml:space="preserve"> </v>
      </c>
      <c r="Z752" s="140" t="str">
        <f>IF($N752="Complete",VLOOKUP($B752,'2C.Report TOS PostCall'!$B$2:$U$842,11,FALSE)," ")</f>
        <v xml:space="preserve"> </v>
      </c>
      <c r="AA752" s="140" t="str">
        <f>IF($N752="Complete",VLOOKUP($B752,'2C.Report TOS PostCall'!$B$2:$U$842,12,FALSE)," ")</f>
        <v xml:space="preserve"> </v>
      </c>
      <c r="AB752" s="140" t="str">
        <f>IF($N752="Complete",VLOOKUP($B752,'2C.Report TOS PostCall'!$B$2:$U$842,13,FALSE)," ")</f>
        <v xml:space="preserve"> </v>
      </c>
      <c r="AC752" s="140" t="str">
        <f>IF($N752="Complete",VLOOKUP($B752,'2C.Report TOS PostCall'!$B$2:$U$842,14,FALSE)," ")</f>
        <v xml:space="preserve"> </v>
      </c>
      <c r="AD752" s="140" t="str">
        <f>IF($N752="Complete",VLOOKUP($B752,'2C.Report TOS PostCall'!$B$2:$U$842,16,FALSE)," ")</f>
        <v xml:space="preserve"> </v>
      </c>
      <c r="AE752" s="140" t="str">
        <f>IF($N752="Complete",VLOOKUP($B752,'2C.Report TOS PostCall'!$B$2:$U$842,15,FALSE)," ")</f>
        <v xml:space="preserve"> </v>
      </c>
      <c r="AF752" s="140" t="str">
        <f>IF($N752="Complete",VLOOKUP($B752,'2C.Report TOS PostCall'!$B$2:$U$842,17,FALSE)," ")</f>
        <v xml:space="preserve"> </v>
      </c>
    </row>
    <row r="753" spans="1:32">
      <c r="A753" s="18">
        <v>742</v>
      </c>
      <c r="B753" s="19"/>
      <c r="C753" s="19"/>
      <c r="D753" s="19"/>
      <c r="E753" s="22"/>
      <c r="F753" s="20"/>
      <c r="G753" s="20"/>
      <c r="H753" s="22"/>
      <c r="I753" s="20"/>
      <c r="J753" s="32"/>
      <c r="K753" s="32"/>
      <c r="L753" s="32"/>
      <c r="M753" s="22"/>
      <c r="N753" s="62"/>
      <c r="O753" s="140" t="str">
        <f>IF($N753="Complete",IF(NOT(ISBLANK(J753)),VLOOKUP(J753,'2D.Report SMS TYN'!$D$5:$J$1005,7,FALSE),""),"")</f>
        <v/>
      </c>
      <c r="P753" s="140" t="str">
        <f>IF($N753="Complete",IF(NOT(ISBLANK(K753)),VLOOKUP(K753,'2D.Report SMS TYN'!$D$5:$J$1005,7,FALSE),""),"")</f>
        <v/>
      </c>
      <c r="Q753" s="140" t="str">
        <f>IF($N753="Complete",IF(NOT(ISBLANK(L753)),VLOOKUP(L753,'2D.Report SMS TYN'!$D$5:$J$1005,7,FALSE),""),"")</f>
        <v/>
      </c>
      <c r="R753" s="140" t="str">
        <f>IF(N753="Complete",IF(COUNTIF($J$12:$J753,$J753)+COUNTIF($K$12:$K753,$J753)+COUNTIF($L$12:$L753,$J753)&gt;1,"Data Duplicate",""),"")</f>
        <v/>
      </c>
      <c r="S753" s="140" t="str">
        <f>IF($N753="Complete",VLOOKUP($B753,'2C.Report TOS PostCall'!$B$2:$U$842,2,FALSE)," ")</f>
        <v xml:space="preserve"> </v>
      </c>
      <c r="T753" s="140" t="str">
        <f>IF($N753="Complete",VLOOKUP($B753,'2C.Report TOS PostCall'!$B$2:$U$842,4,FALSE)," ")</f>
        <v xml:space="preserve"> </v>
      </c>
      <c r="U753" s="140" t="str">
        <f>IF($N753="Complete",VLOOKUP($B753,'2C.Report TOS PostCall'!$B$2:$U$842,7,FALSE)," ")</f>
        <v xml:space="preserve"> </v>
      </c>
      <c r="V753" s="140" t="str">
        <f>IF($N753="Complete",VLOOKUP($B753,'2C.Report TOS PostCall'!$B$2:$U$842,5,FALSE)," ")</f>
        <v xml:space="preserve"> </v>
      </c>
      <c r="W753" s="140" t="str">
        <f>IF($N753="Complete",VLOOKUP($B753,'2C.Report TOS PostCall'!$B$2:$U$842,6,FALSE)," ")</f>
        <v xml:space="preserve"> </v>
      </c>
      <c r="X753" s="140" t="str">
        <f>IF($N753="Complete",VLOOKUP($B753,'2C.Report TOS PostCall'!$B$2:$U$842,8,FALSE)," ")</f>
        <v xml:space="preserve"> </v>
      </c>
      <c r="Y753" s="140" t="str">
        <f>IF($N753="Complete",VLOOKUP($B753,'2C.Report TOS PostCall'!$B$2:$U$842,9,FALSE)," ")</f>
        <v xml:space="preserve"> </v>
      </c>
      <c r="Z753" s="140" t="str">
        <f>IF($N753="Complete",VLOOKUP($B753,'2C.Report TOS PostCall'!$B$2:$U$842,11,FALSE)," ")</f>
        <v xml:space="preserve"> </v>
      </c>
      <c r="AA753" s="140" t="str">
        <f>IF($N753="Complete",VLOOKUP($B753,'2C.Report TOS PostCall'!$B$2:$U$842,12,FALSE)," ")</f>
        <v xml:space="preserve"> </v>
      </c>
      <c r="AB753" s="140" t="str">
        <f>IF($N753="Complete",VLOOKUP($B753,'2C.Report TOS PostCall'!$B$2:$U$842,13,FALSE)," ")</f>
        <v xml:space="preserve"> </v>
      </c>
      <c r="AC753" s="140" t="str">
        <f>IF($N753="Complete",VLOOKUP($B753,'2C.Report TOS PostCall'!$B$2:$U$842,14,FALSE)," ")</f>
        <v xml:space="preserve"> </v>
      </c>
      <c r="AD753" s="140" t="str">
        <f>IF($N753="Complete",VLOOKUP($B753,'2C.Report TOS PostCall'!$B$2:$U$842,16,FALSE)," ")</f>
        <v xml:space="preserve"> </v>
      </c>
      <c r="AE753" s="140" t="str">
        <f>IF($N753="Complete",VLOOKUP($B753,'2C.Report TOS PostCall'!$B$2:$U$842,15,FALSE)," ")</f>
        <v xml:space="preserve"> </v>
      </c>
      <c r="AF753" s="140" t="str">
        <f>IF($N753="Complete",VLOOKUP($B753,'2C.Report TOS PostCall'!$B$2:$U$842,17,FALSE)," ")</f>
        <v xml:space="preserve"> </v>
      </c>
    </row>
    <row r="754" spans="1:32">
      <c r="A754" s="18">
        <v>743</v>
      </c>
      <c r="B754" s="19"/>
      <c r="C754" s="19"/>
      <c r="D754" s="19"/>
      <c r="E754" s="22"/>
      <c r="F754" s="20"/>
      <c r="G754" s="20"/>
      <c r="H754" s="22"/>
      <c r="I754" s="20"/>
      <c r="J754" s="32"/>
      <c r="K754" s="32"/>
      <c r="L754" s="32"/>
      <c r="M754" s="22"/>
      <c r="N754" s="62"/>
      <c r="O754" s="140" t="str">
        <f>IF($N754="Complete",IF(NOT(ISBLANK(J754)),VLOOKUP(J754,'2D.Report SMS TYN'!$D$5:$J$1005,7,FALSE),""),"")</f>
        <v/>
      </c>
      <c r="P754" s="140" t="str">
        <f>IF($N754="Complete",IF(NOT(ISBLANK(K754)),VLOOKUP(K754,'2D.Report SMS TYN'!$D$5:$J$1005,7,FALSE),""),"")</f>
        <v/>
      </c>
      <c r="Q754" s="140" t="str">
        <f>IF($N754="Complete",IF(NOT(ISBLANK(L754)),VLOOKUP(L754,'2D.Report SMS TYN'!$D$5:$J$1005,7,FALSE),""),"")</f>
        <v/>
      </c>
      <c r="R754" s="140" t="str">
        <f>IF(N754="Complete",IF(COUNTIF($J$12:$J754,$J754)+COUNTIF($K$12:$K754,$J754)+COUNTIF($L$12:$L754,$J754)&gt;1,"Data Duplicate",""),"")</f>
        <v/>
      </c>
      <c r="S754" s="140" t="str">
        <f>IF($N754="Complete",VLOOKUP($B754,'2C.Report TOS PostCall'!$B$2:$U$842,2,FALSE)," ")</f>
        <v xml:space="preserve"> </v>
      </c>
      <c r="T754" s="140" t="str">
        <f>IF($N754="Complete",VLOOKUP($B754,'2C.Report TOS PostCall'!$B$2:$U$842,4,FALSE)," ")</f>
        <v xml:space="preserve"> </v>
      </c>
      <c r="U754" s="140" t="str">
        <f>IF($N754="Complete",VLOOKUP($B754,'2C.Report TOS PostCall'!$B$2:$U$842,7,FALSE)," ")</f>
        <v xml:space="preserve"> </v>
      </c>
      <c r="V754" s="140" t="str">
        <f>IF($N754="Complete",VLOOKUP($B754,'2C.Report TOS PostCall'!$B$2:$U$842,5,FALSE)," ")</f>
        <v xml:space="preserve"> </v>
      </c>
      <c r="W754" s="140" t="str">
        <f>IF($N754="Complete",VLOOKUP($B754,'2C.Report TOS PostCall'!$B$2:$U$842,6,FALSE)," ")</f>
        <v xml:space="preserve"> </v>
      </c>
      <c r="X754" s="140" t="str">
        <f>IF($N754="Complete",VLOOKUP($B754,'2C.Report TOS PostCall'!$B$2:$U$842,8,FALSE)," ")</f>
        <v xml:space="preserve"> </v>
      </c>
      <c r="Y754" s="140" t="str">
        <f>IF($N754="Complete",VLOOKUP($B754,'2C.Report TOS PostCall'!$B$2:$U$842,9,FALSE)," ")</f>
        <v xml:space="preserve"> </v>
      </c>
      <c r="Z754" s="140" t="str">
        <f>IF($N754="Complete",VLOOKUP($B754,'2C.Report TOS PostCall'!$B$2:$U$842,11,FALSE)," ")</f>
        <v xml:space="preserve"> </v>
      </c>
      <c r="AA754" s="140" t="str">
        <f>IF($N754="Complete",VLOOKUP($B754,'2C.Report TOS PostCall'!$B$2:$U$842,12,FALSE)," ")</f>
        <v xml:space="preserve"> </v>
      </c>
      <c r="AB754" s="140" t="str">
        <f>IF($N754="Complete",VLOOKUP($B754,'2C.Report TOS PostCall'!$B$2:$U$842,13,FALSE)," ")</f>
        <v xml:space="preserve"> </v>
      </c>
      <c r="AC754" s="140" t="str">
        <f>IF($N754="Complete",VLOOKUP($B754,'2C.Report TOS PostCall'!$B$2:$U$842,14,FALSE)," ")</f>
        <v xml:space="preserve"> </v>
      </c>
      <c r="AD754" s="140" t="str">
        <f>IF($N754="Complete",VLOOKUP($B754,'2C.Report TOS PostCall'!$B$2:$U$842,16,FALSE)," ")</f>
        <v xml:space="preserve"> </v>
      </c>
      <c r="AE754" s="140" t="str">
        <f>IF($N754="Complete",VLOOKUP($B754,'2C.Report TOS PostCall'!$B$2:$U$842,15,FALSE)," ")</f>
        <v xml:space="preserve"> </v>
      </c>
      <c r="AF754" s="140" t="str">
        <f>IF($N754="Complete",VLOOKUP($B754,'2C.Report TOS PostCall'!$B$2:$U$842,17,FALSE)," ")</f>
        <v xml:space="preserve"> </v>
      </c>
    </row>
    <row r="755" spans="1:32">
      <c r="A755" s="18">
        <v>744</v>
      </c>
      <c r="B755" s="19"/>
      <c r="C755" s="19"/>
      <c r="D755" s="19"/>
      <c r="E755" s="22"/>
      <c r="F755" s="20"/>
      <c r="G755" s="20"/>
      <c r="H755" s="22"/>
      <c r="I755" s="20"/>
      <c r="J755" s="32"/>
      <c r="K755" s="32"/>
      <c r="L755" s="32"/>
      <c r="M755" s="22"/>
      <c r="N755" s="62"/>
      <c r="O755" s="140" t="str">
        <f>IF($N755="Complete",IF(NOT(ISBLANK(J755)),VLOOKUP(J755,'2D.Report SMS TYN'!$D$5:$J$1005,7,FALSE),""),"")</f>
        <v/>
      </c>
      <c r="P755" s="140" t="str">
        <f>IF($N755="Complete",IF(NOT(ISBLANK(K755)),VLOOKUP(K755,'2D.Report SMS TYN'!$D$5:$J$1005,7,FALSE),""),"")</f>
        <v/>
      </c>
      <c r="Q755" s="140" t="str">
        <f>IF($N755="Complete",IF(NOT(ISBLANK(L755)),VLOOKUP(L755,'2D.Report SMS TYN'!$D$5:$J$1005,7,FALSE),""),"")</f>
        <v/>
      </c>
      <c r="R755" s="140" t="str">
        <f>IF(N755="Complete",IF(COUNTIF($J$12:$J755,$J755)+COUNTIF($K$12:$K755,$J755)+COUNTIF($L$12:$L755,$J755)&gt;1,"Data Duplicate",""),"")</f>
        <v/>
      </c>
      <c r="S755" s="140" t="str">
        <f>IF($N755="Complete",VLOOKUP($B755,'2C.Report TOS PostCall'!$B$2:$U$842,2,FALSE)," ")</f>
        <v xml:space="preserve"> </v>
      </c>
      <c r="T755" s="140" t="str">
        <f>IF($N755="Complete",VLOOKUP($B755,'2C.Report TOS PostCall'!$B$2:$U$842,4,FALSE)," ")</f>
        <v xml:space="preserve"> </v>
      </c>
      <c r="U755" s="140" t="str">
        <f>IF($N755="Complete",VLOOKUP($B755,'2C.Report TOS PostCall'!$B$2:$U$842,7,FALSE)," ")</f>
        <v xml:space="preserve"> </v>
      </c>
      <c r="V755" s="140" t="str">
        <f>IF($N755="Complete",VLOOKUP($B755,'2C.Report TOS PostCall'!$B$2:$U$842,5,FALSE)," ")</f>
        <v xml:space="preserve"> </v>
      </c>
      <c r="W755" s="140" t="str">
        <f>IF($N755="Complete",VLOOKUP($B755,'2C.Report TOS PostCall'!$B$2:$U$842,6,FALSE)," ")</f>
        <v xml:space="preserve"> </v>
      </c>
      <c r="X755" s="140" t="str">
        <f>IF($N755="Complete",VLOOKUP($B755,'2C.Report TOS PostCall'!$B$2:$U$842,8,FALSE)," ")</f>
        <v xml:space="preserve"> </v>
      </c>
      <c r="Y755" s="140" t="str">
        <f>IF($N755="Complete",VLOOKUP($B755,'2C.Report TOS PostCall'!$B$2:$U$842,9,FALSE)," ")</f>
        <v xml:space="preserve"> </v>
      </c>
      <c r="Z755" s="140" t="str">
        <f>IF($N755="Complete",VLOOKUP($B755,'2C.Report TOS PostCall'!$B$2:$U$842,11,FALSE)," ")</f>
        <v xml:space="preserve"> </v>
      </c>
      <c r="AA755" s="140" t="str">
        <f>IF($N755="Complete",VLOOKUP($B755,'2C.Report TOS PostCall'!$B$2:$U$842,12,FALSE)," ")</f>
        <v xml:space="preserve"> </v>
      </c>
      <c r="AB755" s="140" t="str">
        <f>IF($N755="Complete",VLOOKUP($B755,'2C.Report TOS PostCall'!$B$2:$U$842,13,FALSE)," ")</f>
        <v xml:space="preserve"> </v>
      </c>
      <c r="AC755" s="140" t="str">
        <f>IF($N755="Complete",VLOOKUP($B755,'2C.Report TOS PostCall'!$B$2:$U$842,14,FALSE)," ")</f>
        <v xml:space="preserve"> </v>
      </c>
      <c r="AD755" s="140" t="str">
        <f>IF($N755="Complete",VLOOKUP($B755,'2C.Report TOS PostCall'!$B$2:$U$842,16,FALSE)," ")</f>
        <v xml:space="preserve"> </v>
      </c>
      <c r="AE755" s="140" t="str">
        <f>IF($N755="Complete",VLOOKUP($B755,'2C.Report TOS PostCall'!$B$2:$U$842,15,FALSE)," ")</f>
        <v xml:space="preserve"> </v>
      </c>
      <c r="AF755" s="140" t="str">
        <f>IF($N755="Complete",VLOOKUP($B755,'2C.Report TOS PostCall'!$B$2:$U$842,17,FALSE)," ")</f>
        <v xml:space="preserve"> </v>
      </c>
    </row>
    <row r="756" spans="1:32">
      <c r="A756" s="18">
        <v>745</v>
      </c>
      <c r="B756" s="19"/>
      <c r="C756" s="19"/>
      <c r="D756" s="19"/>
      <c r="E756" s="22"/>
      <c r="F756" s="20"/>
      <c r="G756" s="20"/>
      <c r="H756" s="22"/>
      <c r="I756" s="20"/>
      <c r="J756" s="32"/>
      <c r="K756" s="32"/>
      <c r="L756" s="32"/>
      <c r="M756" s="22"/>
      <c r="N756" s="62"/>
      <c r="O756" s="140" t="str">
        <f>IF($N756="Complete",IF(NOT(ISBLANK(J756)),VLOOKUP(J756,'2D.Report SMS TYN'!$D$5:$J$1005,7,FALSE),""),"")</f>
        <v/>
      </c>
      <c r="P756" s="140" t="str">
        <f>IF($N756="Complete",IF(NOT(ISBLANK(K756)),VLOOKUP(K756,'2D.Report SMS TYN'!$D$5:$J$1005,7,FALSE),""),"")</f>
        <v/>
      </c>
      <c r="Q756" s="140" t="str">
        <f>IF($N756="Complete",IF(NOT(ISBLANK(L756)),VLOOKUP(L756,'2D.Report SMS TYN'!$D$5:$J$1005,7,FALSE),""),"")</f>
        <v/>
      </c>
      <c r="R756" s="140" t="str">
        <f>IF(N756="Complete",IF(COUNTIF($J$12:$J756,$J756)+COUNTIF($K$12:$K756,$J756)+COUNTIF($L$12:$L756,$J756)&gt;1,"Data Duplicate",""),"")</f>
        <v/>
      </c>
      <c r="S756" s="140" t="str">
        <f>IF($N756="Complete",VLOOKUP($B756,'2C.Report TOS PostCall'!$B$2:$U$842,2,FALSE)," ")</f>
        <v xml:space="preserve"> </v>
      </c>
      <c r="T756" s="140" t="str">
        <f>IF($N756="Complete",VLOOKUP($B756,'2C.Report TOS PostCall'!$B$2:$U$842,4,FALSE)," ")</f>
        <v xml:space="preserve"> </v>
      </c>
      <c r="U756" s="140" t="str">
        <f>IF($N756="Complete",VLOOKUP($B756,'2C.Report TOS PostCall'!$B$2:$U$842,7,FALSE)," ")</f>
        <v xml:space="preserve"> </v>
      </c>
      <c r="V756" s="140" t="str">
        <f>IF($N756="Complete",VLOOKUP($B756,'2C.Report TOS PostCall'!$B$2:$U$842,5,FALSE)," ")</f>
        <v xml:space="preserve"> </v>
      </c>
      <c r="W756" s="140" t="str">
        <f>IF($N756="Complete",VLOOKUP($B756,'2C.Report TOS PostCall'!$B$2:$U$842,6,FALSE)," ")</f>
        <v xml:space="preserve"> </v>
      </c>
      <c r="X756" s="140" t="str">
        <f>IF($N756="Complete",VLOOKUP($B756,'2C.Report TOS PostCall'!$B$2:$U$842,8,FALSE)," ")</f>
        <v xml:space="preserve"> </v>
      </c>
      <c r="Y756" s="140" t="str">
        <f>IF($N756="Complete",VLOOKUP($B756,'2C.Report TOS PostCall'!$B$2:$U$842,9,FALSE)," ")</f>
        <v xml:space="preserve"> </v>
      </c>
      <c r="Z756" s="140" t="str">
        <f>IF($N756="Complete",VLOOKUP($B756,'2C.Report TOS PostCall'!$B$2:$U$842,11,FALSE)," ")</f>
        <v xml:space="preserve"> </v>
      </c>
      <c r="AA756" s="140" t="str">
        <f>IF($N756="Complete",VLOOKUP($B756,'2C.Report TOS PostCall'!$B$2:$U$842,12,FALSE)," ")</f>
        <v xml:space="preserve"> </v>
      </c>
      <c r="AB756" s="140" t="str">
        <f>IF($N756="Complete",VLOOKUP($B756,'2C.Report TOS PostCall'!$B$2:$U$842,13,FALSE)," ")</f>
        <v xml:space="preserve"> </v>
      </c>
      <c r="AC756" s="140" t="str">
        <f>IF($N756="Complete",VLOOKUP($B756,'2C.Report TOS PostCall'!$B$2:$U$842,14,FALSE)," ")</f>
        <v xml:space="preserve"> </v>
      </c>
      <c r="AD756" s="140" t="str">
        <f>IF($N756="Complete",VLOOKUP($B756,'2C.Report TOS PostCall'!$B$2:$U$842,16,FALSE)," ")</f>
        <v xml:space="preserve"> </v>
      </c>
      <c r="AE756" s="140" t="str">
        <f>IF($N756="Complete",VLOOKUP($B756,'2C.Report TOS PostCall'!$B$2:$U$842,15,FALSE)," ")</f>
        <v xml:space="preserve"> </v>
      </c>
      <c r="AF756" s="140" t="str">
        <f>IF($N756="Complete",VLOOKUP($B756,'2C.Report TOS PostCall'!$B$2:$U$842,17,FALSE)," ")</f>
        <v xml:space="preserve"> </v>
      </c>
    </row>
    <row r="757" spans="1:32">
      <c r="A757" s="18">
        <v>746</v>
      </c>
      <c r="B757" s="19"/>
      <c r="C757" s="19"/>
      <c r="D757" s="19"/>
      <c r="E757" s="22"/>
      <c r="F757" s="20"/>
      <c r="G757" s="20"/>
      <c r="H757" s="22"/>
      <c r="I757" s="20"/>
      <c r="J757" s="32"/>
      <c r="K757" s="32"/>
      <c r="L757" s="32"/>
      <c r="M757" s="22"/>
      <c r="N757" s="62"/>
      <c r="O757" s="140" t="str">
        <f>IF($N757="Complete",IF(NOT(ISBLANK(J757)),VLOOKUP(J757,'2D.Report SMS TYN'!$D$5:$J$1005,7,FALSE),""),"")</f>
        <v/>
      </c>
      <c r="P757" s="140" t="str">
        <f>IF($N757="Complete",IF(NOT(ISBLANK(K757)),VLOOKUP(K757,'2D.Report SMS TYN'!$D$5:$J$1005,7,FALSE),""),"")</f>
        <v/>
      </c>
      <c r="Q757" s="140" t="str">
        <f>IF($N757="Complete",IF(NOT(ISBLANK(L757)),VLOOKUP(L757,'2D.Report SMS TYN'!$D$5:$J$1005,7,FALSE),""),"")</f>
        <v/>
      </c>
      <c r="R757" s="140" t="str">
        <f>IF(N757="Complete",IF(COUNTIF($J$12:$J757,$J757)+COUNTIF($K$12:$K757,$J757)+COUNTIF($L$12:$L757,$J757)&gt;1,"Data Duplicate",""),"")</f>
        <v/>
      </c>
      <c r="S757" s="140" t="str">
        <f>IF($N757="Complete",VLOOKUP($B757,'2C.Report TOS PostCall'!$B$2:$U$842,2,FALSE)," ")</f>
        <v xml:space="preserve"> </v>
      </c>
      <c r="T757" s="140" t="str">
        <f>IF($N757="Complete",VLOOKUP($B757,'2C.Report TOS PostCall'!$B$2:$U$842,4,FALSE)," ")</f>
        <v xml:space="preserve"> </v>
      </c>
      <c r="U757" s="140" t="str">
        <f>IF($N757="Complete",VLOOKUP($B757,'2C.Report TOS PostCall'!$B$2:$U$842,7,FALSE)," ")</f>
        <v xml:space="preserve"> </v>
      </c>
      <c r="V757" s="140" t="str">
        <f>IF($N757="Complete",VLOOKUP($B757,'2C.Report TOS PostCall'!$B$2:$U$842,5,FALSE)," ")</f>
        <v xml:space="preserve"> </v>
      </c>
      <c r="W757" s="140" t="str">
        <f>IF($N757="Complete",VLOOKUP($B757,'2C.Report TOS PostCall'!$B$2:$U$842,6,FALSE)," ")</f>
        <v xml:space="preserve"> </v>
      </c>
      <c r="X757" s="140" t="str">
        <f>IF($N757="Complete",VLOOKUP($B757,'2C.Report TOS PostCall'!$B$2:$U$842,8,FALSE)," ")</f>
        <v xml:space="preserve"> </v>
      </c>
      <c r="Y757" s="140" t="str">
        <f>IF($N757="Complete",VLOOKUP($B757,'2C.Report TOS PostCall'!$B$2:$U$842,9,FALSE)," ")</f>
        <v xml:space="preserve"> </v>
      </c>
      <c r="Z757" s="140" t="str">
        <f>IF($N757="Complete",VLOOKUP($B757,'2C.Report TOS PostCall'!$B$2:$U$842,11,FALSE)," ")</f>
        <v xml:space="preserve"> </v>
      </c>
      <c r="AA757" s="140" t="str">
        <f>IF($N757="Complete",VLOOKUP($B757,'2C.Report TOS PostCall'!$B$2:$U$842,12,FALSE)," ")</f>
        <v xml:space="preserve"> </v>
      </c>
      <c r="AB757" s="140" t="str">
        <f>IF($N757="Complete",VLOOKUP($B757,'2C.Report TOS PostCall'!$B$2:$U$842,13,FALSE)," ")</f>
        <v xml:space="preserve"> </v>
      </c>
      <c r="AC757" s="140" t="str">
        <f>IF($N757="Complete",VLOOKUP($B757,'2C.Report TOS PostCall'!$B$2:$U$842,14,FALSE)," ")</f>
        <v xml:space="preserve"> </v>
      </c>
      <c r="AD757" s="140" t="str">
        <f>IF($N757="Complete",VLOOKUP($B757,'2C.Report TOS PostCall'!$B$2:$U$842,16,FALSE)," ")</f>
        <v xml:space="preserve"> </v>
      </c>
      <c r="AE757" s="140" t="str">
        <f>IF($N757="Complete",VLOOKUP($B757,'2C.Report TOS PostCall'!$B$2:$U$842,15,FALSE)," ")</f>
        <v xml:space="preserve"> </v>
      </c>
      <c r="AF757" s="140" t="str">
        <f>IF($N757="Complete",VLOOKUP($B757,'2C.Report TOS PostCall'!$B$2:$U$842,17,FALSE)," ")</f>
        <v xml:space="preserve"> </v>
      </c>
    </row>
    <row r="758" spans="1:32">
      <c r="A758" s="18">
        <v>747</v>
      </c>
      <c r="B758" s="19"/>
      <c r="C758" s="19"/>
      <c r="D758" s="19"/>
      <c r="E758" s="22"/>
      <c r="F758" s="20"/>
      <c r="G758" s="20"/>
      <c r="H758" s="22"/>
      <c r="I758" s="20"/>
      <c r="J758" s="32"/>
      <c r="K758" s="32"/>
      <c r="L758" s="32"/>
      <c r="M758" s="22"/>
      <c r="N758" s="62"/>
      <c r="O758" s="140" t="str">
        <f>IF($N758="Complete",IF(NOT(ISBLANK(J758)),VLOOKUP(J758,'2D.Report SMS TYN'!$D$5:$J$1005,7,FALSE),""),"")</f>
        <v/>
      </c>
      <c r="P758" s="140" t="str">
        <f>IF($N758="Complete",IF(NOT(ISBLANK(K758)),VLOOKUP(K758,'2D.Report SMS TYN'!$D$5:$J$1005,7,FALSE),""),"")</f>
        <v/>
      </c>
      <c r="Q758" s="140" t="str">
        <f>IF($N758="Complete",IF(NOT(ISBLANK(L758)),VLOOKUP(L758,'2D.Report SMS TYN'!$D$5:$J$1005,7,FALSE),""),"")</f>
        <v/>
      </c>
      <c r="R758" s="140" t="str">
        <f>IF(N758="Complete",IF(COUNTIF($J$12:$J758,$J758)+COUNTIF($K$12:$K758,$J758)+COUNTIF($L$12:$L758,$J758)&gt;1,"Data Duplicate",""),"")</f>
        <v/>
      </c>
      <c r="S758" s="140" t="str">
        <f>IF($N758="Complete",VLOOKUP($B758,'2C.Report TOS PostCall'!$B$2:$U$842,2,FALSE)," ")</f>
        <v xml:space="preserve"> </v>
      </c>
      <c r="T758" s="140" t="str">
        <f>IF($N758="Complete",VLOOKUP($B758,'2C.Report TOS PostCall'!$B$2:$U$842,4,FALSE)," ")</f>
        <v xml:space="preserve"> </v>
      </c>
      <c r="U758" s="140" t="str">
        <f>IF($N758="Complete",VLOOKUP($B758,'2C.Report TOS PostCall'!$B$2:$U$842,7,FALSE)," ")</f>
        <v xml:space="preserve"> </v>
      </c>
      <c r="V758" s="140" t="str">
        <f>IF($N758="Complete",VLOOKUP($B758,'2C.Report TOS PostCall'!$B$2:$U$842,5,FALSE)," ")</f>
        <v xml:space="preserve"> </v>
      </c>
      <c r="W758" s="140" t="str">
        <f>IF($N758="Complete",VLOOKUP($B758,'2C.Report TOS PostCall'!$B$2:$U$842,6,FALSE)," ")</f>
        <v xml:space="preserve"> </v>
      </c>
      <c r="X758" s="140" t="str">
        <f>IF($N758="Complete",VLOOKUP($B758,'2C.Report TOS PostCall'!$B$2:$U$842,8,FALSE)," ")</f>
        <v xml:space="preserve"> </v>
      </c>
      <c r="Y758" s="140" t="str">
        <f>IF($N758="Complete",VLOOKUP($B758,'2C.Report TOS PostCall'!$B$2:$U$842,9,FALSE)," ")</f>
        <v xml:space="preserve"> </v>
      </c>
      <c r="Z758" s="140" t="str">
        <f>IF($N758="Complete",VLOOKUP($B758,'2C.Report TOS PostCall'!$B$2:$U$842,11,FALSE)," ")</f>
        <v xml:space="preserve"> </v>
      </c>
      <c r="AA758" s="140" t="str">
        <f>IF($N758="Complete",VLOOKUP($B758,'2C.Report TOS PostCall'!$B$2:$U$842,12,FALSE)," ")</f>
        <v xml:space="preserve"> </v>
      </c>
      <c r="AB758" s="140" t="str">
        <f>IF($N758="Complete",VLOOKUP($B758,'2C.Report TOS PostCall'!$B$2:$U$842,13,FALSE)," ")</f>
        <v xml:space="preserve"> </v>
      </c>
      <c r="AC758" s="140" t="str">
        <f>IF($N758="Complete",VLOOKUP($B758,'2C.Report TOS PostCall'!$B$2:$U$842,14,FALSE)," ")</f>
        <v xml:space="preserve"> </v>
      </c>
      <c r="AD758" s="140" t="str">
        <f>IF($N758="Complete",VLOOKUP($B758,'2C.Report TOS PostCall'!$B$2:$U$842,16,FALSE)," ")</f>
        <v xml:space="preserve"> </v>
      </c>
      <c r="AE758" s="140" t="str">
        <f>IF($N758="Complete",VLOOKUP($B758,'2C.Report TOS PostCall'!$B$2:$U$842,15,FALSE)," ")</f>
        <v xml:space="preserve"> </v>
      </c>
      <c r="AF758" s="140" t="str">
        <f>IF($N758="Complete",VLOOKUP($B758,'2C.Report TOS PostCall'!$B$2:$U$842,17,FALSE)," ")</f>
        <v xml:space="preserve"> </v>
      </c>
    </row>
    <row r="759" spans="1:32">
      <c r="A759" s="18">
        <v>748</v>
      </c>
      <c r="B759" s="19"/>
      <c r="C759" s="19"/>
      <c r="D759" s="19"/>
      <c r="E759" s="22"/>
      <c r="F759" s="20"/>
      <c r="G759" s="20"/>
      <c r="H759" s="22"/>
      <c r="I759" s="20"/>
      <c r="J759" s="32"/>
      <c r="K759" s="32"/>
      <c r="L759" s="32"/>
      <c r="M759" s="22"/>
      <c r="N759" s="62"/>
      <c r="O759" s="140" t="str">
        <f>IF($N759="Complete",IF(NOT(ISBLANK(J759)),VLOOKUP(J759,'2D.Report SMS TYN'!$D$5:$J$1005,7,FALSE),""),"")</f>
        <v/>
      </c>
      <c r="P759" s="140" t="str">
        <f>IF($N759="Complete",IF(NOT(ISBLANK(K759)),VLOOKUP(K759,'2D.Report SMS TYN'!$D$5:$J$1005,7,FALSE),""),"")</f>
        <v/>
      </c>
      <c r="Q759" s="140" t="str">
        <f>IF($N759="Complete",IF(NOT(ISBLANK(L759)),VLOOKUP(L759,'2D.Report SMS TYN'!$D$5:$J$1005,7,FALSE),""),"")</f>
        <v/>
      </c>
      <c r="R759" s="140" t="str">
        <f>IF(N759="Complete",IF(COUNTIF($J$12:$J759,$J759)+COUNTIF($K$12:$K759,$J759)+COUNTIF($L$12:$L759,$J759)&gt;1,"Data Duplicate",""),"")</f>
        <v/>
      </c>
      <c r="S759" s="140" t="str">
        <f>IF($N759="Complete",VLOOKUP($B759,'2C.Report TOS PostCall'!$B$2:$U$842,2,FALSE)," ")</f>
        <v xml:space="preserve"> </v>
      </c>
      <c r="T759" s="140" t="str">
        <f>IF($N759="Complete",VLOOKUP($B759,'2C.Report TOS PostCall'!$B$2:$U$842,4,FALSE)," ")</f>
        <v xml:space="preserve"> </v>
      </c>
      <c r="U759" s="140" t="str">
        <f>IF($N759="Complete",VLOOKUP($B759,'2C.Report TOS PostCall'!$B$2:$U$842,7,FALSE)," ")</f>
        <v xml:space="preserve"> </v>
      </c>
      <c r="V759" s="140" t="str">
        <f>IF($N759="Complete",VLOOKUP($B759,'2C.Report TOS PostCall'!$B$2:$U$842,5,FALSE)," ")</f>
        <v xml:space="preserve"> </v>
      </c>
      <c r="W759" s="140" t="str">
        <f>IF($N759="Complete",VLOOKUP($B759,'2C.Report TOS PostCall'!$B$2:$U$842,6,FALSE)," ")</f>
        <v xml:space="preserve"> </v>
      </c>
      <c r="X759" s="140" t="str">
        <f>IF($N759="Complete",VLOOKUP($B759,'2C.Report TOS PostCall'!$B$2:$U$842,8,FALSE)," ")</f>
        <v xml:space="preserve"> </v>
      </c>
      <c r="Y759" s="140" t="str">
        <f>IF($N759="Complete",VLOOKUP($B759,'2C.Report TOS PostCall'!$B$2:$U$842,9,FALSE)," ")</f>
        <v xml:space="preserve"> </v>
      </c>
      <c r="Z759" s="140" t="str">
        <f>IF($N759="Complete",VLOOKUP($B759,'2C.Report TOS PostCall'!$B$2:$U$842,11,FALSE)," ")</f>
        <v xml:space="preserve"> </v>
      </c>
      <c r="AA759" s="140" t="str">
        <f>IF($N759="Complete",VLOOKUP($B759,'2C.Report TOS PostCall'!$B$2:$U$842,12,FALSE)," ")</f>
        <v xml:space="preserve"> </v>
      </c>
      <c r="AB759" s="140" t="str">
        <f>IF($N759="Complete",VLOOKUP($B759,'2C.Report TOS PostCall'!$B$2:$U$842,13,FALSE)," ")</f>
        <v xml:space="preserve"> </v>
      </c>
      <c r="AC759" s="140" t="str">
        <f>IF($N759="Complete",VLOOKUP($B759,'2C.Report TOS PostCall'!$B$2:$U$842,14,FALSE)," ")</f>
        <v xml:space="preserve"> </v>
      </c>
      <c r="AD759" s="140" t="str">
        <f>IF($N759="Complete",VLOOKUP($B759,'2C.Report TOS PostCall'!$B$2:$U$842,16,FALSE)," ")</f>
        <v xml:space="preserve"> </v>
      </c>
      <c r="AE759" s="140" t="str">
        <f>IF($N759="Complete",VLOOKUP($B759,'2C.Report TOS PostCall'!$B$2:$U$842,15,FALSE)," ")</f>
        <v xml:space="preserve"> </v>
      </c>
      <c r="AF759" s="140" t="str">
        <f>IF($N759="Complete",VLOOKUP($B759,'2C.Report TOS PostCall'!$B$2:$U$842,17,FALSE)," ")</f>
        <v xml:space="preserve"> </v>
      </c>
    </row>
    <row r="760" spans="1:32">
      <c r="A760" s="18">
        <v>749</v>
      </c>
      <c r="B760" s="19"/>
      <c r="C760" s="19"/>
      <c r="D760" s="19"/>
      <c r="E760" s="22"/>
      <c r="F760" s="20"/>
      <c r="G760" s="20"/>
      <c r="H760" s="22"/>
      <c r="I760" s="20"/>
      <c r="J760" s="32"/>
      <c r="K760" s="32"/>
      <c r="L760" s="32"/>
      <c r="M760" s="22"/>
      <c r="N760" s="62"/>
      <c r="O760" s="140" t="str">
        <f>IF($N760="Complete",IF(NOT(ISBLANK(J760)),VLOOKUP(J760,'2D.Report SMS TYN'!$D$5:$J$1005,7,FALSE),""),"")</f>
        <v/>
      </c>
      <c r="P760" s="140" t="str">
        <f>IF($N760="Complete",IF(NOT(ISBLANK(K760)),VLOOKUP(K760,'2D.Report SMS TYN'!$D$5:$J$1005,7,FALSE),""),"")</f>
        <v/>
      </c>
      <c r="Q760" s="140" t="str">
        <f>IF($N760="Complete",IF(NOT(ISBLANK(L760)),VLOOKUP(L760,'2D.Report SMS TYN'!$D$5:$J$1005,7,FALSE),""),"")</f>
        <v/>
      </c>
      <c r="R760" s="140" t="str">
        <f>IF(N760="Complete",IF(COUNTIF($J$12:$J760,$J760)+COUNTIF($K$12:$K760,$J760)+COUNTIF($L$12:$L760,$J760)&gt;1,"Data Duplicate",""),"")</f>
        <v/>
      </c>
      <c r="S760" s="140" t="str">
        <f>IF($N760="Complete",VLOOKUP($B760,'2C.Report TOS PostCall'!$B$2:$U$842,2,FALSE)," ")</f>
        <v xml:space="preserve"> </v>
      </c>
      <c r="T760" s="140" t="str">
        <f>IF($N760="Complete",VLOOKUP($B760,'2C.Report TOS PostCall'!$B$2:$U$842,4,FALSE)," ")</f>
        <v xml:space="preserve"> </v>
      </c>
      <c r="U760" s="140" t="str">
        <f>IF($N760="Complete",VLOOKUP($B760,'2C.Report TOS PostCall'!$B$2:$U$842,7,FALSE)," ")</f>
        <v xml:space="preserve"> </v>
      </c>
      <c r="V760" s="140" t="str">
        <f>IF($N760="Complete",VLOOKUP($B760,'2C.Report TOS PostCall'!$B$2:$U$842,5,FALSE)," ")</f>
        <v xml:space="preserve"> </v>
      </c>
      <c r="W760" s="140" t="str">
        <f>IF($N760="Complete",VLOOKUP($B760,'2C.Report TOS PostCall'!$B$2:$U$842,6,FALSE)," ")</f>
        <v xml:space="preserve"> </v>
      </c>
      <c r="X760" s="140" t="str">
        <f>IF($N760="Complete",VLOOKUP($B760,'2C.Report TOS PostCall'!$B$2:$U$842,8,FALSE)," ")</f>
        <v xml:space="preserve"> </v>
      </c>
      <c r="Y760" s="140" t="str">
        <f>IF($N760="Complete",VLOOKUP($B760,'2C.Report TOS PostCall'!$B$2:$U$842,9,FALSE)," ")</f>
        <v xml:space="preserve"> </v>
      </c>
      <c r="Z760" s="140" t="str">
        <f>IF($N760="Complete",VLOOKUP($B760,'2C.Report TOS PostCall'!$B$2:$U$842,11,FALSE)," ")</f>
        <v xml:space="preserve"> </v>
      </c>
      <c r="AA760" s="140" t="str">
        <f>IF($N760="Complete",VLOOKUP($B760,'2C.Report TOS PostCall'!$B$2:$U$842,12,FALSE)," ")</f>
        <v xml:space="preserve"> </v>
      </c>
      <c r="AB760" s="140" t="str">
        <f>IF($N760="Complete",VLOOKUP($B760,'2C.Report TOS PostCall'!$B$2:$U$842,13,FALSE)," ")</f>
        <v xml:space="preserve"> </v>
      </c>
      <c r="AC760" s="140" t="str">
        <f>IF($N760="Complete",VLOOKUP($B760,'2C.Report TOS PostCall'!$B$2:$U$842,14,FALSE)," ")</f>
        <v xml:space="preserve"> </v>
      </c>
      <c r="AD760" s="140" t="str">
        <f>IF($N760="Complete",VLOOKUP($B760,'2C.Report TOS PostCall'!$B$2:$U$842,16,FALSE)," ")</f>
        <v xml:space="preserve"> </v>
      </c>
      <c r="AE760" s="140" t="str">
        <f>IF($N760="Complete",VLOOKUP($B760,'2C.Report TOS PostCall'!$B$2:$U$842,15,FALSE)," ")</f>
        <v xml:space="preserve"> </v>
      </c>
      <c r="AF760" s="140" t="str">
        <f>IF($N760="Complete",VLOOKUP($B760,'2C.Report TOS PostCall'!$B$2:$U$842,17,FALSE)," ")</f>
        <v xml:space="preserve"> </v>
      </c>
    </row>
    <row r="761" spans="1:32">
      <c r="A761" s="18">
        <v>750</v>
      </c>
      <c r="B761" s="19"/>
      <c r="C761" s="19"/>
      <c r="D761" s="19"/>
      <c r="E761" s="22"/>
      <c r="F761" s="20"/>
      <c r="G761" s="20"/>
      <c r="H761" s="22"/>
      <c r="I761" s="20"/>
      <c r="J761" s="32"/>
      <c r="K761" s="32"/>
      <c r="L761" s="32"/>
      <c r="M761" s="22"/>
      <c r="N761" s="62"/>
      <c r="O761" s="140" t="str">
        <f>IF($N761="Complete",IF(NOT(ISBLANK(J761)),VLOOKUP(J761,'2D.Report SMS TYN'!$D$5:$J$1005,7,FALSE),""),"")</f>
        <v/>
      </c>
      <c r="P761" s="140" t="str">
        <f>IF($N761="Complete",IF(NOT(ISBLANK(K761)),VLOOKUP(K761,'2D.Report SMS TYN'!$D$5:$J$1005,7,FALSE),""),"")</f>
        <v/>
      </c>
      <c r="Q761" s="140" t="str">
        <f>IF($N761="Complete",IF(NOT(ISBLANK(L761)),VLOOKUP(L761,'2D.Report SMS TYN'!$D$5:$J$1005,7,FALSE),""),"")</f>
        <v/>
      </c>
      <c r="R761" s="140" t="str">
        <f>IF(N761="Complete",IF(COUNTIF($J$12:$J761,$J761)+COUNTIF($K$12:$K761,$J761)+COUNTIF($L$12:$L761,$J761)&gt;1,"Data Duplicate",""),"")</f>
        <v/>
      </c>
      <c r="S761" s="140" t="str">
        <f>IF($N761="Complete",VLOOKUP($B761,'2C.Report TOS PostCall'!$B$2:$U$842,2,FALSE)," ")</f>
        <v xml:space="preserve"> </v>
      </c>
      <c r="T761" s="140" t="str">
        <f>IF($N761="Complete",VLOOKUP($B761,'2C.Report TOS PostCall'!$B$2:$U$842,4,FALSE)," ")</f>
        <v xml:space="preserve"> </v>
      </c>
      <c r="U761" s="140" t="str">
        <f>IF($N761="Complete",VLOOKUP($B761,'2C.Report TOS PostCall'!$B$2:$U$842,7,FALSE)," ")</f>
        <v xml:space="preserve"> </v>
      </c>
      <c r="V761" s="140" t="str">
        <f>IF($N761="Complete",VLOOKUP($B761,'2C.Report TOS PostCall'!$B$2:$U$842,5,FALSE)," ")</f>
        <v xml:space="preserve"> </v>
      </c>
      <c r="W761" s="140" t="str">
        <f>IF($N761="Complete",VLOOKUP($B761,'2C.Report TOS PostCall'!$B$2:$U$842,6,FALSE)," ")</f>
        <v xml:space="preserve"> </v>
      </c>
      <c r="X761" s="140" t="str">
        <f>IF($N761="Complete",VLOOKUP($B761,'2C.Report TOS PostCall'!$B$2:$U$842,8,FALSE)," ")</f>
        <v xml:space="preserve"> </v>
      </c>
      <c r="Y761" s="140" t="str">
        <f>IF($N761="Complete",VLOOKUP($B761,'2C.Report TOS PostCall'!$B$2:$U$842,9,FALSE)," ")</f>
        <v xml:space="preserve"> </v>
      </c>
      <c r="Z761" s="140" t="str">
        <f>IF($N761="Complete",VLOOKUP($B761,'2C.Report TOS PostCall'!$B$2:$U$842,11,FALSE)," ")</f>
        <v xml:space="preserve"> </v>
      </c>
      <c r="AA761" s="140" t="str">
        <f>IF($N761="Complete",VLOOKUP($B761,'2C.Report TOS PostCall'!$B$2:$U$842,12,FALSE)," ")</f>
        <v xml:space="preserve"> </v>
      </c>
      <c r="AB761" s="140" t="str">
        <f>IF($N761="Complete",VLOOKUP($B761,'2C.Report TOS PostCall'!$B$2:$U$842,13,FALSE)," ")</f>
        <v xml:space="preserve"> </v>
      </c>
      <c r="AC761" s="140" t="str">
        <f>IF($N761="Complete",VLOOKUP($B761,'2C.Report TOS PostCall'!$B$2:$U$842,14,FALSE)," ")</f>
        <v xml:space="preserve"> </v>
      </c>
      <c r="AD761" s="140" t="str">
        <f>IF($N761="Complete",VLOOKUP($B761,'2C.Report TOS PostCall'!$B$2:$U$842,16,FALSE)," ")</f>
        <v xml:space="preserve"> </v>
      </c>
      <c r="AE761" s="140" t="str">
        <f>IF($N761="Complete",VLOOKUP($B761,'2C.Report TOS PostCall'!$B$2:$U$842,15,FALSE)," ")</f>
        <v xml:space="preserve"> </v>
      </c>
      <c r="AF761" s="140" t="str">
        <f>IF($N761="Complete",VLOOKUP($B761,'2C.Report TOS PostCall'!$B$2:$U$842,17,FALSE)," ")</f>
        <v xml:space="preserve"> </v>
      </c>
    </row>
    <row r="762" spans="1:32">
      <c r="A762" s="18">
        <v>751</v>
      </c>
      <c r="B762" s="19"/>
      <c r="C762" s="19"/>
      <c r="D762" s="19"/>
      <c r="E762" s="22"/>
      <c r="F762" s="20"/>
      <c r="G762" s="20"/>
      <c r="H762" s="22"/>
      <c r="I762" s="20"/>
      <c r="J762" s="32"/>
      <c r="K762" s="32"/>
      <c r="L762" s="32"/>
      <c r="M762" s="22"/>
      <c r="N762" s="62"/>
      <c r="O762" s="140" t="str">
        <f>IF($N762="Complete",IF(NOT(ISBLANK(J762)),VLOOKUP(J762,'2D.Report SMS TYN'!$D$5:$J$1005,7,FALSE),""),"")</f>
        <v/>
      </c>
      <c r="P762" s="140" t="str">
        <f>IF($N762="Complete",IF(NOT(ISBLANK(K762)),VLOOKUP(K762,'2D.Report SMS TYN'!$D$5:$J$1005,7,FALSE),""),"")</f>
        <v/>
      </c>
      <c r="Q762" s="140" t="str">
        <f>IF($N762="Complete",IF(NOT(ISBLANK(L762)),VLOOKUP(L762,'2D.Report SMS TYN'!$D$5:$J$1005,7,FALSE),""),"")</f>
        <v/>
      </c>
      <c r="R762" s="140" t="str">
        <f>IF(N762="Complete",IF(COUNTIF($J$12:$J762,$J762)+COUNTIF($K$12:$K762,$J762)+COUNTIF($L$12:$L762,$J762)&gt;1,"Data Duplicate",""),"")</f>
        <v/>
      </c>
      <c r="S762" s="140" t="str">
        <f>IF($N762="Complete",VLOOKUP($B762,'2C.Report TOS PostCall'!$B$2:$U$842,2,FALSE)," ")</f>
        <v xml:space="preserve"> </v>
      </c>
      <c r="T762" s="140" t="str">
        <f>IF($N762="Complete",VLOOKUP($B762,'2C.Report TOS PostCall'!$B$2:$U$842,4,FALSE)," ")</f>
        <v xml:space="preserve"> </v>
      </c>
      <c r="U762" s="140" t="str">
        <f>IF($N762="Complete",VLOOKUP($B762,'2C.Report TOS PostCall'!$B$2:$U$842,7,FALSE)," ")</f>
        <v xml:space="preserve"> </v>
      </c>
      <c r="V762" s="140" t="str">
        <f>IF($N762="Complete",VLOOKUP($B762,'2C.Report TOS PostCall'!$B$2:$U$842,5,FALSE)," ")</f>
        <v xml:space="preserve"> </v>
      </c>
      <c r="W762" s="140" t="str">
        <f>IF($N762="Complete",VLOOKUP($B762,'2C.Report TOS PostCall'!$B$2:$U$842,6,FALSE)," ")</f>
        <v xml:space="preserve"> </v>
      </c>
      <c r="X762" s="140" t="str">
        <f>IF($N762="Complete",VLOOKUP($B762,'2C.Report TOS PostCall'!$B$2:$U$842,8,FALSE)," ")</f>
        <v xml:space="preserve"> </v>
      </c>
      <c r="Y762" s="140" t="str">
        <f>IF($N762="Complete",VLOOKUP($B762,'2C.Report TOS PostCall'!$B$2:$U$842,9,FALSE)," ")</f>
        <v xml:space="preserve"> </v>
      </c>
      <c r="Z762" s="140" t="str">
        <f>IF($N762="Complete",VLOOKUP($B762,'2C.Report TOS PostCall'!$B$2:$U$842,11,FALSE)," ")</f>
        <v xml:space="preserve"> </v>
      </c>
      <c r="AA762" s="140" t="str">
        <f>IF($N762="Complete",VLOOKUP($B762,'2C.Report TOS PostCall'!$B$2:$U$842,12,FALSE)," ")</f>
        <v xml:space="preserve"> </v>
      </c>
      <c r="AB762" s="140" t="str">
        <f>IF($N762="Complete",VLOOKUP($B762,'2C.Report TOS PostCall'!$B$2:$U$842,13,FALSE)," ")</f>
        <v xml:space="preserve"> </v>
      </c>
      <c r="AC762" s="140" t="str">
        <f>IF($N762="Complete",VLOOKUP($B762,'2C.Report TOS PostCall'!$B$2:$U$842,14,FALSE)," ")</f>
        <v xml:space="preserve"> </v>
      </c>
      <c r="AD762" s="140" t="str">
        <f>IF($N762="Complete",VLOOKUP($B762,'2C.Report TOS PostCall'!$B$2:$U$842,16,FALSE)," ")</f>
        <v xml:space="preserve"> </v>
      </c>
      <c r="AE762" s="140" t="str">
        <f>IF($N762="Complete",VLOOKUP($B762,'2C.Report TOS PostCall'!$B$2:$U$842,15,FALSE)," ")</f>
        <v xml:space="preserve"> </v>
      </c>
      <c r="AF762" s="140" t="str">
        <f>IF($N762="Complete",VLOOKUP($B762,'2C.Report TOS PostCall'!$B$2:$U$842,17,FALSE)," ")</f>
        <v xml:space="preserve"> </v>
      </c>
    </row>
    <row r="763" spans="1:32">
      <c r="A763" s="18">
        <v>752</v>
      </c>
      <c r="B763" s="19"/>
      <c r="C763" s="19"/>
      <c r="D763" s="19"/>
      <c r="E763" s="22"/>
      <c r="F763" s="20"/>
      <c r="G763" s="20"/>
      <c r="H763" s="22"/>
      <c r="I763" s="20"/>
      <c r="J763" s="32"/>
      <c r="K763" s="32"/>
      <c r="L763" s="32"/>
      <c r="M763" s="22"/>
      <c r="N763" s="62"/>
      <c r="O763" s="140" t="str">
        <f>IF($N763="Complete",IF(NOT(ISBLANK(J763)),VLOOKUP(J763,'2D.Report SMS TYN'!$D$5:$J$1005,7,FALSE),""),"")</f>
        <v/>
      </c>
      <c r="P763" s="140" t="str">
        <f>IF($N763="Complete",IF(NOT(ISBLANK(K763)),VLOOKUP(K763,'2D.Report SMS TYN'!$D$5:$J$1005,7,FALSE),""),"")</f>
        <v/>
      </c>
      <c r="Q763" s="140" t="str">
        <f>IF($N763="Complete",IF(NOT(ISBLANK(L763)),VLOOKUP(L763,'2D.Report SMS TYN'!$D$5:$J$1005,7,FALSE),""),"")</f>
        <v/>
      </c>
      <c r="R763" s="140" t="str">
        <f>IF(N763="Complete",IF(COUNTIF($J$12:$J763,$J763)+COUNTIF($K$12:$K763,$J763)+COUNTIF($L$12:$L763,$J763)&gt;1,"Data Duplicate",""),"")</f>
        <v/>
      </c>
      <c r="S763" s="140" t="str">
        <f>IF($N763="Complete",VLOOKUP($B763,'2C.Report TOS PostCall'!$B$2:$U$842,2,FALSE)," ")</f>
        <v xml:space="preserve"> </v>
      </c>
      <c r="T763" s="140" t="str">
        <f>IF($N763="Complete",VLOOKUP($B763,'2C.Report TOS PostCall'!$B$2:$U$842,4,FALSE)," ")</f>
        <v xml:space="preserve"> </v>
      </c>
      <c r="U763" s="140" t="str">
        <f>IF($N763="Complete",VLOOKUP($B763,'2C.Report TOS PostCall'!$B$2:$U$842,7,FALSE)," ")</f>
        <v xml:space="preserve"> </v>
      </c>
      <c r="V763" s="140" t="str">
        <f>IF($N763="Complete",VLOOKUP($B763,'2C.Report TOS PostCall'!$B$2:$U$842,5,FALSE)," ")</f>
        <v xml:space="preserve"> </v>
      </c>
      <c r="W763" s="140" t="str">
        <f>IF($N763="Complete",VLOOKUP($B763,'2C.Report TOS PostCall'!$B$2:$U$842,6,FALSE)," ")</f>
        <v xml:space="preserve"> </v>
      </c>
      <c r="X763" s="140" t="str">
        <f>IF($N763="Complete",VLOOKUP($B763,'2C.Report TOS PostCall'!$B$2:$U$842,8,FALSE)," ")</f>
        <v xml:space="preserve"> </v>
      </c>
      <c r="Y763" s="140" t="str">
        <f>IF($N763="Complete",VLOOKUP($B763,'2C.Report TOS PostCall'!$B$2:$U$842,9,FALSE)," ")</f>
        <v xml:space="preserve"> </v>
      </c>
      <c r="Z763" s="140" t="str">
        <f>IF($N763="Complete",VLOOKUP($B763,'2C.Report TOS PostCall'!$B$2:$U$842,11,FALSE)," ")</f>
        <v xml:space="preserve"> </v>
      </c>
      <c r="AA763" s="140" t="str">
        <f>IF($N763="Complete",VLOOKUP($B763,'2C.Report TOS PostCall'!$B$2:$U$842,12,FALSE)," ")</f>
        <v xml:space="preserve"> </v>
      </c>
      <c r="AB763" s="140" t="str">
        <f>IF($N763="Complete",VLOOKUP($B763,'2C.Report TOS PostCall'!$B$2:$U$842,13,FALSE)," ")</f>
        <v xml:space="preserve"> </v>
      </c>
      <c r="AC763" s="140" t="str">
        <f>IF($N763="Complete",VLOOKUP($B763,'2C.Report TOS PostCall'!$B$2:$U$842,14,FALSE)," ")</f>
        <v xml:space="preserve"> </v>
      </c>
      <c r="AD763" s="140" t="str">
        <f>IF($N763="Complete",VLOOKUP($B763,'2C.Report TOS PostCall'!$B$2:$U$842,16,FALSE)," ")</f>
        <v xml:space="preserve"> </v>
      </c>
      <c r="AE763" s="140" t="str">
        <f>IF($N763="Complete",VLOOKUP($B763,'2C.Report TOS PostCall'!$B$2:$U$842,15,FALSE)," ")</f>
        <v xml:space="preserve"> </v>
      </c>
      <c r="AF763" s="140" t="str">
        <f>IF($N763="Complete",VLOOKUP($B763,'2C.Report TOS PostCall'!$B$2:$U$842,17,FALSE)," ")</f>
        <v xml:space="preserve"> </v>
      </c>
    </row>
    <row r="764" spans="1:32">
      <c r="A764" s="18">
        <v>753</v>
      </c>
      <c r="B764" s="19"/>
      <c r="C764" s="19"/>
      <c r="D764" s="19"/>
      <c r="E764" s="22"/>
      <c r="F764" s="20"/>
      <c r="G764" s="20"/>
      <c r="H764" s="22"/>
      <c r="I764" s="20"/>
      <c r="J764" s="32"/>
      <c r="K764" s="32"/>
      <c r="L764" s="32"/>
      <c r="M764" s="22"/>
      <c r="N764" s="62"/>
      <c r="O764" s="140" t="str">
        <f>IF($N764="Complete",IF(NOT(ISBLANK(J764)),VLOOKUP(J764,'2D.Report SMS TYN'!$D$5:$J$1005,7,FALSE),""),"")</f>
        <v/>
      </c>
      <c r="P764" s="140" t="str">
        <f>IF($N764="Complete",IF(NOT(ISBLANK(K764)),VLOOKUP(K764,'2D.Report SMS TYN'!$D$5:$J$1005,7,FALSE),""),"")</f>
        <v/>
      </c>
      <c r="Q764" s="140" t="str">
        <f>IF($N764="Complete",IF(NOT(ISBLANK(L764)),VLOOKUP(L764,'2D.Report SMS TYN'!$D$5:$J$1005,7,FALSE),""),"")</f>
        <v/>
      </c>
      <c r="R764" s="140" t="str">
        <f>IF(N764="Complete",IF(COUNTIF($J$12:$J764,$J764)+COUNTIF($K$12:$K764,$J764)+COUNTIF($L$12:$L764,$J764)&gt;1,"Data Duplicate",""),"")</f>
        <v/>
      </c>
      <c r="S764" s="140" t="str">
        <f>IF($N764="Complete",VLOOKUP($B764,'2C.Report TOS PostCall'!$B$2:$U$842,2,FALSE)," ")</f>
        <v xml:space="preserve"> </v>
      </c>
      <c r="T764" s="140" t="str">
        <f>IF($N764="Complete",VLOOKUP($B764,'2C.Report TOS PostCall'!$B$2:$U$842,4,FALSE)," ")</f>
        <v xml:space="preserve"> </v>
      </c>
      <c r="U764" s="140" t="str">
        <f>IF($N764="Complete",VLOOKUP($B764,'2C.Report TOS PostCall'!$B$2:$U$842,7,FALSE)," ")</f>
        <v xml:space="preserve"> </v>
      </c>
      <c r="V764" s="140" t="str">
        <f>IF($N764="Complete",VLOOKUP($B764,'2C.Report TOS PostCall'!$B$2:$U$842,5,FALSE)," ")</f>
        <v xml:space="preserve"> </v>
      </c>
      <c r="W764" s="140" t="str">
        <f>IF($N764="Complete",VLOOKUP($B764,'2C.Report TOS PostCall'!$B$2:$U$842,6,FALSE)," ")</f>
        <v xml:space="preserve"> </v>
      </c>
      <c r="X764" s="140" t="str">
        <f>IF($N764="Complete",VLOOKUP($B764,'2C.Report TOS PostCall'!$B$2:$U$842,8,FALSE)," ")</f>
        <v xml:space="preserve"> </v>
      </c>
      <c r="Y764" s="140" t="str">
        <f>IF($N764="Complete",VLOOKUP($B764,'2C.Report TOS PostCall'!$B$2:$U$842,9,FALSE)," ")</f>
        <v xml:space="preserve"> </v>
      </c>
      <c r="Z764" s="140" t="str">
        <f>IF($N764="Complete",VLOOKUP($B764,'2C.Report TOS PostCall'!$B$2:$U$842,11,FALSE)," ")</f>
        <v xml:space="preserve"> </v>
      </c>
      <c r="AA764" s="140" t="str">
        <f>IF($N764="Complete",VLOOKUP($B764,'2C.Report TOS PostCall'!$B$2:$U$842,12,FALSE)," ")</f>
        <v xml:space="preserve"> </v>
      </c>
      <c r="AB764" s="140" t="str">
        <f>IF($N764="Complete",VLOOKUP($B764,'2C.Report TOS PostCall'!$B$2:$U$842,13,FALSE)," ")</f>
        <v xml:space="preserve"> </v>
      </c>
      <c r="AC764" s="140" t="str">
        <f>IF($N764="Complete",VLOOKUP($B764,'2C.Report TOS PostCall'!$B$2:$U$842,14,FALSE)," ")</f>
        <v xml:space="preserve"> </v>
      </c>
      <c r="AD764" s="140" t="str">
        <f>IF($N764="Complete",VLOOKUP($B764,'2C.Report TOS PostCall'!$B$2:$U$842,16,FALSE)," ")</f>
        <v xml:space="preserve"> </v>
      </c>
      <c r="AE764" s="140" t="str">
        <f>IF($N764="Complete",VLOOKUP($B764,'2C.Report TOS PostCall'!$B$2:$U$842,15,FALSE)," ")</f>
        <v xml:space="preserve"> </v>
      </c>
      <c r="AF764" s="140" t="str">
        <f>IF($N764="Complete",VLOOKUP($B764,'2C.Report TOS PostCall'!$B$2:$U$842,17,FALSE)," ")</f>
        <v xml:space="preserve"> </v>
      </c>
    </row>
    <row r="765" spans="1:32">
      <c r="A765" s="18">
        <v>754</v>
      </c>
      <c r="B765" s="19"/>
      <c r="C765" s="19"/>
      <c r="D765" s="19"/>
      <c r="E765" s="22"/>
      <c r="F765" s="20"/>
      <c r="G765" s="20"/>
      <c r="H765" s="22"/>
      <c r="I765" s="20"/>
      <c r="J765" s="32"/>
      <c r="K765" s="32"/>
      <c r="L765" s="32"/>
      <c r="M765" s="22"/>
      <c r="N765" s="62"/>
      <c r="O765" s="140" t="str">
        <f>IF($N765="Complete",IF(NOT(ISBLANK(J765)),VLOOKUP(J765,'2D.Report SMS TYN'!$D$5:$J$1005,7,FALSE),""),"")</f>
        <v/>
      </c>
      <c r="P765" s="140" t="str">
        <f>IF($N765="Complete",IF(NOT(ISBLANK(K765)),VLOOKUP(K765,'2D.Report SMS TYN'!$D$5:$J$1005,7,FALSE),""),"")</f>
        <v/>
      </c>
      <c r="Q765" s="140" t="str">
        <f>IF($N765="Complete",IF(NOT(ISBLANK(L765)),VLOOKUP(L765,'2D.Report SMS TYN'!$D$5:$J$1005,7,FALSE),""),"")</f>
        <v/>
      </c>
      <c r="R765" s="140" t="str">
        <f>IF(N765="Complete",IF(COUNTIF($J$12:$J765,$J765)+COUNTIF($K$12:$K765,$J765)+COUNTIF($L$12:$L765,$J765)&gt;1,"Data Duplicate",""),"")</f>
        <v/>
      </c>
      <c r="S765" s="140" t="str">
        <f>IF($N765="Complete",VLOOKUP($B765,'2C.Report TOS PostCall'!$B$2:$U$842,2,FALSE)," ")</f>
        <v xml:space="preserve"> </v>
      </c>
      <c r="T765" s="140" t="str">
        <f>IF($N765="Complete",VLOOKUP($B765,'2C.Report TOS PostCall'!$B$2:$U$842,4,FALSE)," ")</f>
        <v xml:space="preserve"> </v>
      </c>
      <c r="U765" s="140" t="str">
        <f>IF($N765="Complete",VLOOKUP($B765,'2C.Report TOS PostCall'!$B$2:$U$842,7,FALSE)," ")</f>
        <v xml:space="preserve"> </v>
      </c>
      <c r="V765" s="140" t="str">
        <f>IF($N765="Complete",VLOOKUP($B765,'2C.Report TOS PostCall'!$B$2:$U$842,5,FALSE)," ")</f>
        <v xml:space="preserve"> </v>
      </c>
      <c r="W765" s="140" t="str">
        <f>IF($N765="Complete",VLOOKUP($B765,'2C.Report TOS PostCall'!$B$2:$U$842,6,FALSE)," ")</f>
        <v xml:space="preserve"> </v>
      </c>
      <c r="X765" s="140" t="str">
        <f>IF($N765="Complete",VLOOKUP($B765,'2C.Report TOS PostCall'!$B$2:$U$842,8,FALSE)," ")</f>
        <v xml:space="preserve"> </v>
      </c>
      <c r="Y765" s="140" t="str">
        <f>IF($N765="Complete",VLOOKUP($B765,'2C.Report TOS PostCall'!$B$2:$U$842,9,FALSE)," ")</f>
        <v xml:space="preserve"> </v>
      </c>
      <c r="Z765" s="140" t="str">
        <f>IF($N765="Complete",VLOOKUP($B765,'2C.Report TOS PostCall'!$B$2:$U$842,11,FALSE)," ")</f>
        <v xml:space="preserve"> </v>
      </c>
      <c r="AA765" s="140" t="str">
        <f>IF($N765="Complete",VLOOKUP($B765,'2C.Report TOS PostCall'!$B$2:$U$842,12,FALSE)," ")</f>
        <v xml:space="preserve"> </v>
      </c>
      <c r="AB765" s="140" t="str">
        <f>IF($N765="Complete",VLOOKUP($B765,'2C.Report TOS PostCall'!$B$2:$U$842,13,FALSE)," ")</f>
        <v xml:space="preserve"> </v>
      </c>
      <c r="AC765" s="140" t="str">
        <f>IF($N765="Complete",VLOOKUP($B765,'2C.Report TOS PostCall'!$B$2:$U$842,14,FALSE)," ")</f>
        <v xml:space="preserve"> </v>
      </c>
      <c r="AD765" s="140" t="str">
        <f>IF($N765="Complete",VLOOKUP($B765,'2C.Report TOS PostCall'!$B$2:$U$842,16,FALSE)," ")</f>
        <v xml:space="preserve"> </v>
      </c>
      <c r="AE765" s="140" t="str">
        <f>IF($N765="Complete",VLOOKUP($B765,'2C.Report TOS PostCall'!$B$2:$U$842,15,FALSE)," ")</f>
        <v xml:space="preserve"> </v>
      </c>
      <c r="AF765" s="140" t="str">
        <f>IF($N765="Complete",VLOOKUP($B765,'2C.Report TOS PostCall'!$B$2:$U$842,17,FALSE)," ")</f>
        <v xml:space="preserve"> </v>
      </c>
    </row>
    <row r="766" spans="1:32">
      <c r="A766" s="18">
        <v>755</v>
      </c>
      <c r="B766" s="19"/>
      <c r="C766" s="19"/>
      <c r="D766" s="19"/>
      <c r="E766" s="22"/>
      <c r="F766" s="20"/>
      <c r="G766" s="20"/>
      <c r="H766" s="22"/>
      <c r="I766" s="20"/>
      <c r="J766" s="32"/>
      <c r="K766" s="32"/>
      <c r="L766" s="32"/>
      <c r="M766" s="22"/>
      <c r="N766" s="62"/>
      <c r="O766" s="140" t="str">
        <f>IF($N766="Complete",IF(NOT(ISBLANK(J766)),VLOOKUP(J766,'2D.Report SMS TYN'!$D$5:$J$1005,7,FALSE),""),"")</f>
        <v/>
      </c>
      <c r="P766" s="140" t="str">
        <f>IF($N766="Complete",IF(NOT(ISBLANK(K766)),VLOOKUP(K766,'2D.Report SMS TYN'!$D$5:$J$1005,7,FALSE),""),"")</f>
        <v/>
      </c>
      <c r="Q766" s="140" t="str">
        <f>IF($N766="Complete",IF(NOT(ISBLANK(L766)),VLOOKUP(L766,'2D.Report SMS TYN'!$D$5:$J$1005,7,FALSE),""),"")</f>
        <v/>
      </c>
      <c r="R766" s="140" t="str">
        <f>IF(N766="Complete",IF(COUNTIF($J$12:$J766,$J766)+COUNTIF($K$12:$K766,$J766)+COUNTIF($L$12:$L766,$J766)&gt;1,"Data Duplicate",""),"")</f>
        <v/>
      </c>
      <c r="S766" s="140" t="str">
        <f>IF($N766="Complete",VLOOKUP($B766,'2C.Report TOS PostCall'!$B$2:$U$842,2,FALSE)," ")</f>
        <v xml:space="preserve"> </v>
      </c>
      <c r="T766" s="140" t="str">
        <f>IF($N766="Complete",VLOOKUP($B766,'2C.Report TOS PostCall'!$B$2:$U$842,4,FALSE)," ")</f>
        <v xml:space="preserve"> </v>
      </c>
      <c r="U766" s="140" t="str">
        <f>IF($N766="Complete",VLOOKUP($B766,'2C.Report TOS PostCall'!$B$2:$U$842,7,FALSE)," ")</f>
        <v xml:space="preserve"> </v>
      </c>
      <c r="V766" s="140" t="str">
        <f>IF($N766="Complete",VLOOKUP($B766,'2C.Report TOS PostCall'!$B$2:$U$842,5,FALSE)," ")</f>
        <v xml:space="preserve"> </v>
      </c>
      <c r="W766" s="140" t="str">
        <f>IF($N766="Complete",VLOOKUP($B766,'2C.Report TOS PostCall'!$B$2:$U$842,6,FALSE)," ")</f>
        <v xml:space="preserve"> </v>
      </c>
      <c r="X766" s="140" t="str">
        <f>IF($N766="Complete",VLOOKUP($B766,'2C.Report TOS PostCall'!$B$2:$U$842,8,FALSE)," ")</f>
        <v xml:space="preserve"> </v>
      </c>
      <c r="Y766" s="140" t="str">
        <f>IF($N766="Complete",VLOOKUP($B766,'2C.Report TOS PostCall'!$B$2:$U$842,9,FALSE)," ")</f>
        <v xml:space="preserve"> </v>
      </c>
      <c r="Z766" s="140" t="str">
        <f>IF($N766="Complete",VLOOKUP($B766,'2C.Report TOS PostCall'!$B$2:$U$842,11,FALSE)," ")</f>
        <v xml:space="preserve"> </v>
      </c>
      <c r="AA766" s="140" t="str">
        <f>IF($N766="Complete",VLOOKUP($B766,'2C.Report TOS PostCall'!$B$2:$U$842,12,FALSE)," ")</f>
        <v xml:space="preserve"> </v>
      </c>
      <c r="AB766" s="140" t="str">
        <f>IF($N766="Complete",VLOOKUP($B766,'2C.Report TOS PostCall'!$B$2:$U$842,13,FALSE)," ")</f>
        <v xml:space="preserve"> </v>
      </c>
      <c r="AC766" s="140" t="str">
        <f>IF($N766="Complete",VLOOKUP($B766,'2C.Report TOS PostCall'!$B$2:$U$842,14,FALSE)," ")</f>
        <v xml:space="preserve"> </v>
      </c>
      <c r="AD766" s="140" t="str">
        <f>IF($N766="Complete",VLOOKUP($B766,'2C.Report TOS PostCall'!$B$2:$U$842,16,FALSE)," ")</f>
        <v xml:space="preserve"> </v>
      </c>
      <c r="AE766" s="140" t="str">
        <f>IF($N766="Complete",VLOOKUP($B766,'2C.Report TOS PostCall'!$B$2:$U$842,15,FALSE)," ")</f>
        <v xml:space="preserve"> </v>
      </c>
      <c r="AF766" s="140" t="str">
        <f>IF($N766="Complete",VLOOKUP($B766,'2C.Report TOS PostCall'!$B$2:$U$842,17,FALSE)," ")</f>
        <v xml:space="preserve"> </v>
      </c>
    </row>
    <row r="767" spans="1:32">
      <c r="A767" s="18">
        <v>756</v>
      </c>
      <c r="B767" s="19"/>
      <c r="C767" s="19"/>
      <c r="D767" s="19"/>
      <c r="E767" s="22"/>
      <c r="F767" s="20"/>
      <c r="G767" s="20"/>
      <c r="H767" s="22"/>
      <c r="I767" s="20"/>
      <c r="J767" s="32"/>
      <c r="K767" s="32"/>
      <c r="L767" s="32"/>
      <c r="M767" s="22"/>
      <c r="N767" s="62"/>
      <c r="O767" s="140" t="str">
        <f>IF($N767="Complete",IF(NOT(ISBLANK(J767)),VLOOKUP(J767,'2D.Report SMS TYN'!$D$5:$J$1005,7,FALSE),""),"")</f>
        <v/>
      </c>
      <c r="P767" s="140" t="str">
        <f>IF($N767="Complete",IF(NOT(ISBLANK(K767)),VLOOKUP(K767,'2D.Report SMS TYN'!$D$5:$J$1005,7,FALSE),""),"")</f>
        <v/>
      </c>
      <c r="Q767" s="140" t="str">
        <f>IF($N767="Complete",IF(NOT(ISBLANK(L767)),VLOOKUP(L767,'2D.Report SMS TYN'!$D$5:$J$1005,7,FALSE),""),"")</f>
        <v/>
      </c>
      <c r="R767" s="140" t="str">
        <f>IF(N767="Complete",IF(COUNTIF($J$12:$J767,$J767)+COUNTIF($K$12:$K767,$J767)+COUNTIF($L$12:$L767,$J767)&gt;1,"Data Duplicate",""),"")</f>
        <v/>
      </c>
      <c r="S767" s="140" t="str">
        <f>IF($N767="Complete",VLOOKUP($B767,'2C.Report TOS PostCall'!$B$2:$U$842,2,FALSE)," ")</f>
        <v xml:space="preserve"> </v>
      </c>
      <c r="T767" s="140" t="str">
        <f>IF($N767="Complete",VLOOKUP($B767,'2C.Report TOS PostCall'!$B$2:$U$842,4,FALSE)," ")</f>
        <v xml:space="preserve"> </v>
      </c>
      <c r="U767" s="140" t="str">
        <f>IF($N767="Complete",VLOOKUP($B767,'2C.Report TOS PostCall'!$B$2:$U$842,7,FALSE)," ")</f>
        <v xml:space="preserve"> </v>
      </c>
      <c r="V767" s="140" t="str">
        <f>IF($N767="Complete",VLOOKUP($B767,'2C.Report TOS PostCall'!$B$2:$U$842,5,FALSE)," ")</f>
        <v xml:space="preserve"> </v>
      </c>
      <c r="W767" s="140" t="str">
        <f>IF($N767="Complete",VLOOKUP($B767,'2C.Report TOS PostCall'!$B$2:$U$842,6,FALSE)," ")</f>
        <v xml:space="preserve"> </v>
      </c>
      <c r="X767" s="140" t="str">
        <f>IF($N767="Complete",VLOOKUP($B767,'2C.Report TOS PostCall'!$B$2:$U$842,8,FALSE)," ")</f>
        <v xml:space="preserve"> </v>
      </c>
      <c r="Y767" s="140" t="str">
        <f>IF($N767="Complete",VLOOKUP($B767,'2C.Report TOS PostCall'!$B$2:$U$842,9,FALSE)," ")</f>
        <v xml:space="preserve"> </v>
      </c>
      <c r="Z767" s="140" t="str">
        <f>IF($N767="Complete",VLOOKUP($B767,'2C.Report TOS PostCall'!$B$2:$U$842,11,FALSE)," ")</f>
        <v xml:space="preserve"> </v>
      </c>
      <c r="AA767" s="140" t="str">
        <f>IF($N767="Complete",VLOOKUP($B767,'2C.Report TOS PostCall'!$B$2:$U$842,12,FALSE)," ")</f>
        <v xml:space="preserve"> </v>
      </c>
      <c r="AB767" s="140" t="str">
        <f>IF($N767="Complete",VLOOKUP($B767,'2C.Report TOS PostCall'!$B$2:$U$842,13,FALSE)," ")</f>
        <v xml:space="preserve"> </v>
      </c>
      <c r="AC767" s="140" t="str">
        <f>IF($N767="Complete",VLOOKUP($B767,'2C.Report TOS PostCall'!$B$2:$U$842,14,FALSE)," ")</f>
        <v xml:space="preserve"> </v>
      </c>
      <c r="AD767" s="140" t="str">
        <f>IF($N767="Complete",VLOOKUP($B767,'2C.Report TOS PostCall'!$B$2:$U$842,16,FALSE)," ")</f>
        <v xml:space="preserve"> </v>
      </c>
      <c r="AE767" s="140" t="str">
        <f>IF($N767="Complete",VLOOKUP($B767,'2C.Report TOS PostCall'!$B$2:$U$842,15,FALSE)," ")</f>
        <v xml:space="preserve"> </v>
      </c>
      <c r="AF767" s="140" t="str">
        <f>IF($N767="Complete",VLOOKUP($B767,'2C.Report TOS PostCall'!$B$2:$U$842,17,FALSE)," ")</f>
        <v xml:space="preserve"> </v>
      </c>
    </row>
    <row r="768" spans="1:32">
      <c r="A768" s="18">
        <v>757</v>
      </c>
      <c r="B768" s="19"/>
      <c r="C768" s="19"/>
      <c r="D768" s="19"/>
      <c r="E768" s="22"/>
      <c r="F768" s="20"/>
      <c r="G768" s="20"/>
      <c r="H768" s="22"/>
      <c r="I768" s="20"/>
      <c r="J768" s="32"/>
      <c r="K768" s="32"/>
      <c r="L768" s="32"/>
      <c r="M768" s="22"/>
      <c r="N768" s="62"/>
      <c r="O768" s="140" t="str">
        <f>IF($N768="Complete",IF(NOT(ISBLANK(J768)),VLOOKUP(J768,'2D.Report SMS TYN'!$D$5:$J$1005,7,FALSE),""),"")</f>
        <v/>
      </c>
      <c r="P768" s="140" t="str">
        <f>IF($N768="Complete",IF(NOT(ISBLANK(K768)),VLOOKUP(K768,'2D.Report SMS TYN'!$D$5:$J$1005,7,FALSE),""),"")</f>
        <v/>
      </c>
      <c r="Q768" s="140" t="str">
        <f>IF($N768="Complete",IF(NOT(ISBLANK(L768)),VLOOKUP(L768,'2D.Report SMS TYN'!$D$5:$J$1005,7,FALSE),""),"")</f>
        <v/>
      </c>
      <c r="R768" s="140" t="str">
        <f>IF(N768="Complete",IF(COUNTIF($J$12:$J768,$J768)+COUNTIF($K$12:$K768,$J768)+COUNTIF($L$12:$L768,$J768)&gt;1,"Data Duplicate",""),"")</f>
        <v/>
      </c>
      <c r="S768" s="140" t="str">
        <f>IF($N768="Complete",VLOOKUP($B768,'2C.Report TOS PostCall'!$B$2:$U$842,2,FALSE)," ")</f>
        <v xml:space="preserve"> </v>
      </c>
      <c r="T768" s="140" t="str">
        <f>IF($N768="Complete",VLOOKUP($B768,'2C.Report TOS PostCall'!$B$2:$U$842,4,FALSE)," ")</f>
        <v xml:space="preserve"> </v>
      </c>
      <c r="U768" s="140" t="str">
        <f>IF($N768="Complete",VLOOKUP($B768,'2C.Report TOS PostCall'!$B$2:$U$842,7,FALSE)," ")</f>
        <v xml:space="preserve"> </v>
      </c>
      <c r="V768" s="140" t="str">
        <f>IF($N768="Complete",VLOOKUP($B768,'2C.Report TOS PostCall'!$B$2:$U$842,5,FALSE)," ")</f>
        <v xml:space="preserve"> </v>
      </c>
      <c r="W768" s="140" t="str">
        <f>IF($N768="Complete",VLOOKUP($B768,'2C.Report TOS PostCall'!$B$2:$U$842,6,FALSE)," ")</f>
        <v xml:space="preserve"> </v>
      </c>
      <c r="X768" s="140" t="str">
        <f>IF($N768="Complete",VLOOKUP($B768,'2C.Report TOS PostCall'!$B$2:$U$842,8,FALSE)," ")</f>
        <v xml:space="preserve"> </v>
      </c>
      <c r="Y768" s="140" t="str">
        <f>IF($N768="Complete",VLOOKUP($B768,'2C.Report TOS PostCall'!$B$2:$U$842,9,FALSE)," ")</f>
        <v xml:space="preserve"> </v>
      </c>
      <c r="Z768" s="140" t="str">
        <f>IF($N768="Complete",VLOOKUP($B768,'2C.Report TOS PostCall'!$B$2:$U$842,11,FALSE)," ")</f>
        <v xml:space="preserve"> </v>
      </c>
      <c r="AA768" s="140" t="str">
        <f>IF($N768="Complete",VLOOKUP($B768,'2C.Report TOS PostCall'!$B$2:$U$842,12,FALSE)," ")</f>
        <v xml:space="preserve"> </v>
      </c>
      <c r="AB768" s="140" t="str">
        <f>IF($N768="Complete",VLOOKUP($B768,'2C.Report TOS PostCall'!$B$2:$U$842,13,FALSE)," ")</f>
        <v xml:space="preserve"> </v>
      </c>
      <c r="AC768" s="140" t="str">
        <f>IF($N768="Complete",VLOOKUP($B768,'2C.Report TOS PostCall'!$B$2:$U$842,14,FALSE)," ")</f>
        <v xml:space="preserve"> </v>
      </c>
      <c r="AD768" s="140" t="str">
        <f>IF($N768="Complete",VLOOKUP($B768,'2C.Report TOS PostCall'!$B$2:$U$842,16,FALSE)," ")</f>
        <v xml:space="preserve"> </v>
      </c>
      <c r="AE768" s="140" t="str">
        <f>IF($N768="Complete",VLOOKUP($B768,'2C.Report TOS PostCall'!$B$2:$U$842,15,FALSE)," ")</f>
        <v xml:space="preserve"> </v>
      </c>
      <c r="AF768" s="140" t="str">
        <f>IF($N768="Complete",VLOOKUP($B768,'2C.Report TOS PostCall'!$B$2:$U$842,17,FALSE)," ")</f>
        <v xml:space="preserve"> </v>
      </c>
    </row>
    <row r="769" spans="1:32">
      <c r="A769" s="18">
        <v>758</v>
      </c>
      <c r="B769" s="19"/>
      <c r="C769" s="19"/>
      <c r="D769" s="19"/>
      <c r="E769" s="22"/>
      <c r="F769" s="20"/>
      <c r="G769" s="20"/>
      <c r="H769" s="22"/>
      <c r="I769" s="20"/>
      <c r="J769" s="32"/>
      <c r="K769" s="32"/>
      <c r="L769" s="32"/>
      <c r="M769" s="22"/>
      <c r="N769" s="62"/>
      <c r="O769" s="140" t="str">
        <f>IF($N769="Complete",IF(NOT(ISBLANK(J769)),VLOOKUP(J769,'2D.Report SMS TYN'!$D$5:$J$1005,7,FALSE),""),"")</f>
        <v/>
      </c>
      <c r="P769" s="140" t="str">
        <f>IF($N769="Complete",IF(NOT(ISBLANK(K769)),VLOOKUP(K769,'2D.Report SMS TYN'!$D$5:$J$1005,7,FALSE),""),"")</f>
        <v/>
      </c>
      <c r="Q769" s="140" t="str">
        <f>IF($N769="Complete",IF(NOT(ISBLANK(L769)),VLOOKUP(L769,'2D.Report SMS TYN'!$D$5:$J$1005,7,FALSE),""),"")</f>
        <v/>
      </c>
      <c r="R769" s="140" t="str">
        <f>IF(N769="Complete",IF(COUNTIF($J$12:$J769,$J769)+COUNTIF($K$12:$K769,$J769)+COUNTIF($L$12:$L769,$J769)&gt;1,"Data Duplicate",""),"")</f>
        <v/>
      </c>
      <c r="S769" s="140" t="str">
        <f>IF($N769="Complete",VLOOKUP($B769,'2C.Report TOS PostCall'!$B$2:$U$842,2,FALSE)," ")</f>
        <v xml:space="preserve"> </v>
      </c>
      <c r="T769" s="140" t="str">
        <f>IF($N769="Complete",VLOOKUP($B769,'2C.Report TOS PostCall'!$B$2:$U$842,4,FALSE)," ")</f>
        <v xml:space="preserve"> </v>
      </c>
      <c r="U769" s="140" t="str">
        <f>IF($N769="Complete",VLOOKUP($B769,'2C.Report TOS PostCall'!$B$2:$U$842,7,FALSE)," ")</f>
        <v xml:space="preserve"> </v>
      </c>
      <c r="V769" s="140" t="str">
        <f>IF($N769="Complete",VLOOKUP($B769,'2C.Report TOS PostCall'!$B$2:$U$842,5,FALSE)," ")</f>
        <v xml:space="preserve"> </v>
      </c>
      <c r="W769" s="140" t="str">
        <f>IF($N769="Complete",VLOOKUP($B769,'2C.Report TOS PostCall'!$B$2:$U$842,6,FALSE)," ")</f>
        <v xml:space="preserve"> </v>
      </c>
      <c r="X769" s="140" t="str">
        <f>IF($N769="Complete",VLOOKUP($B769,'2C.Report TOS PostCall'!$B$2:$U$842,8,FALSE)," ")</f>
        <v xml:space="preserve"> </v>
      </c>
      <c r="Y769" s="140" t="str">
        <f>IF($N769="Complete",VLOOKUP($B769,'2C.Report TOS PostCall'!$B$2:$U$842,9,FALSE)," ")</f>
        <v xml:space="preserve"> </v>
      </c>
      <c r="Z769" s="140" t="str">
        <f>IF($N769="Complete",VLOOKUP($B769,'2C.Report TOS PostCall'!$B$2:$U$842,11,FALSE)," ")</f>
        <v xml:space="preserve"> </v>
      </c>
      <c r="AA769" s="140" t="str">
        <f>IF($N769="Complete",VLOOKUP($B769,'2C.Report TOS PostCall'!$B$2:$U$842,12,FALSE)," ")</f>
        <v xml:space="preserve"> </v>
      </c>
      <c r="AB769" s="140" t="str">
        <f>IF($N769="Complete",VLOOKUP($B769,'2C.Report TOS PostCall'!$B$2:$U$842,13,FALSE)," ")</f>
        <v xml:space="preserve"> </v>
      </c>
      <c r="AC769" s="140" t="str">
        <f>IF($N769="Complete",VLOOKUP($B769,'2C.Report TOS PostCall'!$B$2:$U$842,14,FALSE)," ")</f>
        <v xml:space="preserve"> </v>
      </c>
      <c r="AD769" s="140" t="str">
        <f>IF($N769="Complete",VLOOKUP($B769,'2C.Report TOS PostCall'!$B$2:$U$842,16,FALSE)," ")</f>
        <v xml:space="preserve"> </v>
      </c>
      <c r="AE769" s="140" t="str">
        <f>IF($N769="Complete",VLOOKUP($B769,'2C.Report TOS PostCall'!$B$2:$U$842,15,FALSE)," ")</f>
        <v xml:space="preserve"> </v>
      </c>
      <c r="AF769" s="140" t="str">
        <f>IF($N769="Complete",VLOOKUP($B769,'2C.Report TOS PostCall'!$B$2:$U$842,17,FALSE)," ")</f>
        <v xml:space="preserve"> </v>
      </c>
    </row>
    <row r="770" spans="1:32">
      <c r="A770" s="18">
        <v>759</v>
      </c>
      <c r="B770" s="19"/>
      <c r="C770" s="19"/>
      <c r="D770" s="19"/>
      <c r="E770" s="22"/>
      <c r="F770" s="20"/>
      <c r="G770" s="20"/>
      <c r="H770" s="22"/>
      <c r="I770" s="20"/>
      <c r="J770" s="32"/>
      <c r="K770" s="32"/>
      <c r="L770" s="32"/>
      <c r="M770" s="22"/>
      <c r="N770" s="62"/>
      <c r="O770" s="140" t="str">
        <f>IF($N770="Complete",IF(NOT(ISBLANK(J770)),VLOOKUP(J770,'2D.Report SMS TYN'!$D$5:$J$1005,7,FALSE),""),"")</f>
        <v/>
      </c>
      <c r="P770" s="140" t="str">
        <f>IF($N770="Complete",IF(NOT(ISBLANK(K770)),VLOOKUP(K770,'2D.Report SMS TYN'!$D$5:$J$1005,7,FALSE),""),"")</f>
        <v/>
      </c>
      <c r="Q770" s="140" t="str">
        <f>IF($N770="Complete",IF(NOT(ISBLANK(L770)),VLOOKUP(L770,'2D.Report SMS TYN'!$D$5:$J$1005,7,FALSE),""),"")</f>
        <v/>
      </c>
      <c r="R770" s="140" t="str">
        <f>IF(N770="Complete",IF(COUNTIF($J$12:$J770,$J770)+COUNTIF($K$12:$K770,$J770)+COUNTIF($L$12:$L770,$J770)&gt;1,"Data Duplicate",""),"")</f>
        <v/>
      </c>
      <c r="S770" s="140" t="str">
        <f>IF($N770="Complete",VLOOKUP($B770,'2C.Report TOS PostCall'!$B$2:$U$842,2,FALSE)," ")</f>
        <v xml:space="preserve"> </v>
      </c>
      <c r="T770" s="140" t="str">
        <f>IF($N770="Complete",VLOOKUP($B770,'2C.Report TOS PostCall'!$B$2:$U$842,4,FALSE)," ")</f>
        <v xml:space="preserve"> </v>
      </c>
      <c r="U770" s="140" t="str">
        <f>IF($N770="Complete",VLOOKUP($B770,'2C.Report TOS PostCall'!$B$2:$U$842,7,FALSE)," ")</f>
        <v xml:space="preserve"> </v>
      </c>
      <c r="V770" s="140" t="str">
        <f>IF($N770="Complete",VLOOKUP($B770,'2C.Report TOS PostCall'!$B$2:$U$842,5,FALSE)," ")</f>
        <v xml:space="preserve"> </v>
      </c>
      <c r="W770" s="140" t="str">
        <f>IF($N770="Complete",VLOOKUP($B770,'2C.Report TOS PostCall'!$B$2:$U$842,6,FALSE)," ")</f>
        <v xml:space="preserve"> </v>
      </c>
      <c r="X770" s="140" t="str">
        <f>IF($N770="Complete",VLOOKUP($B770,'2C.Report TOS PostCall'!$B$2:$U$842,8,FALSE)," ")</f>
        <v xml:space="preserve"> </v>
      </c>
      <c r="Y770" s="140" t="str">
        <f>IF($N770="Complete",VLOOKUP($B770,'2C.Report TOS PostCall'!$B$2:$U$842,9,FALSE)," ")</f>
        <v xml:space="preserve"> </v>
      </c>
      <c r="Z770" s="140" t="str">
        <f>IF($N770="Complete",VLOOKUP($B770,'2C.Report TOS PostCall'!$B$2:$U$842,11,FALSE)," ")</f>
        <v xml:space="preserve"> </v>
      </c>
      <c r="AA770" s="140" t="str">
        <f>IF($N770="Complete",VLOOKUP($B770,'2C.Report TOS PostCall'!$B$2:$U$842,12,FALSE)," ")</f>
        <v xml:space="preserve"> </v>
      </c>
      <c r="AB770" s="140" t="str">
        <f>IF($N770="Complete",VLOOKUP($B770,'2C.Report TOS PostCall'!$B$2:$U$842,13,FALSE)," ")</f>
        <v xml:space="preserve"> </v>
      </c>
      <c r="AC770" s="140" t="str">
        <f>IF($N770="Complete",VLOOKUP($B770,'2C.Report TOS PostCall'!$B$2:$U$842,14,FALSE)," ")</f>
        <v xml:space="preserve"> </v>
      </c>
      <c r="AD770" s="140" t="str">
        <f>IF($N770="Complete",VLOOKUP($B770,'2C.Report TOS PostCall'!$B$2:$U$842,16,FALSE)," ")</f>
        <v xml:space="preserve"> </v>
      </c>
      <c r="AE770" s="140" t="str">
        <f>IF($N770="Complete",VLOOKUP($B770,'2C.Report TOS PostCall'!$B$2:$U$842,15,FALSE)," ")</f>
        <v xml:space="preserve"> </v>
      </c>
      <c r="AF770" s="140" t="str">
        <f>IF($N770="Complete",VLOOKUP($B770,'2C.Report TOS PostCall'!$B$2:$U$842,17,FALSE)," ")</f>
        <v xml:space="preserve"> </v>
      </c>
    </row>
    <row r="771" spans="1:32">
      <c r="A771" s="18">
        <v>760</v>
      </c>
      <c r="B771" s="19"/>
      <c r="C771" s="19"/>
      <c r="D771" s="19"/>
      <c r="E771" s="22"/>
      <c r="F771" s="20"/>
      <c r="G771" s="20"/>
      <c r="H771" s="22"/>
      <c r="I771" s="20"/>
      <c r="J771" s="32"/>
      <c r="K771" s="32"/>
      <c r="L771" s="32"/>
      <c r="M771" s="22"/>
      <c r="N771" s="62"/>
      <c r="O771" s="140" t="str">
        <f>IF($N771="Complete",IF(NOT(ISBLANK(J771)),VLOOKUP(J771,'2D.Report SMS TYN'!$D$5:$J$1005,7,FALSE),""),"")</f>
        <v/>
      </c>
      <c r="P771" s="140" t="str">
        <f>IF($N771="Complete",IF(NOT(ISBLANK(K771)),VLOOKUP(K771,'2D.Report SMS TYN'!$D$5:$J$1005,7,FALSE),""),"")</f>
        <v/>
      </c>
      <c r="Q771" s="140" t="str">
        <f>IF($N771="Complete",IF(NOT(ISBLANK(L771)),VLOOKUP(L771,'2D.Report SMS TYN'!$D$5:$J$1005,7,FALSE),""),"")</f>
        <v/>
      </c>
      <c r="R771" s="140" t="str">
        <f>IF(N771="Complete",IF(COUNTIF($J$12:$J771,$J771)+COUNTIF($K$12:$K771,$J771)+COUNTIF($L$12:$L771,$J771)&gt;1,"Data Duplicate",""),"")</f>
        <v/>
      </c>
      <c r="S771" s="140" t="str">
        <f>IF($N771="Complete",VLOOKUP($B771,'2C.Report TOS PostCall'!$B$2:$U$842,2,FALSE)," ")</f>
        <v xml:space="preserve"> </v>
      </c>
      <c r="T771" s="140" t="str">
        <f>IF($N771="Complete",VLOOKUP($B771,'2C.Report TOS PostCall'!$B$2:$U$842,4,FALSE)," ")</f>
        <v xml:space="preserve"> </v>
      </c>
      <c r="U771" s="140" t="str">
        <f>IF($N771="Complete",VLOOKUP($B771,'2C.Report TOS PostCall'!$B$2:$U$842,7,FALSE)," ")</f>
        <v xml:space="preserve"> </v>
      </c>
      <c r="V771" s="140" t="str">
        <f>IF($N771="Complete",VLOOKUP($B771,'2C.Report TOS PostCall'!$B$2:$U$842,5,FALSE)," ")</f>
        <v xml:space="preserve"> </v>
      </c>
      <c r="W771" s="140" t="str">
        <f>IF($N771="Complete",VLOOKUP($B771,'2C.Report TOS PostCall'!$B$2:$U$842,6,FALSE)," ")</f>
        <v xml:space="preserve"> </v>
      </c>
      <c r="X771" s="140" t="str">
        <f>IF($N771="Complete",VLOOKUP($B771,'2C.Report TOS PostCall'!$B$2:$U$842,8,FALSE)," ")</f>
        <v xml:space="preserve"> </v>
      </c>
      <c r="Y771" s="140" t="str">
        <f>IF($N771="Complete",VLOOKUP($B771,'2C.Report TOS PostCall'!$B$2:$U$842,9,FALSE)," ")</f>
        <v xml:space="preserve"> </v>
      </c>
      <c r="Z771" s="140" t="str">
        <f>IF($N771="Complete",VLOOKUP($B771,'2C.Report TOS PostCall'!$B$2:$U$842,11,FALSE)," ")</f>
        <v xml:space="preserve"> </v>
      </c>
      <c r="AA771" s="140" t="str">
        <f>IF($N771="Complete",VLOOKUP($B771,'2C.Report TOS PostCall'!$B$2:$U$842,12,FALSE)," ")</f>
        <v xml:space="preserve"> </v>
      </c>
      <c r="AB771" s="140" t="str">
        <f>IF($N771="Complete",VLOOKUP($B771,'2C.Report TOS PostCall'!$B$2:$U$842,13,FALSE)," ")</f>
        <v xml:space="preserve"> </v>
      </c>
      <c r="AC771" s="140" t="str">
        <f>IF($N771="Complete",VLOOKUP($B771,'2C.Report TOS PostCall'!$B$2:$U$842,14,FALSE)," ")</f>
        <v xml:space="preserve"> </v>
      </c>
      <c r="AD771" s="140" t="str">
        <f>IF($N771="Complete",VLOOKUP($B771,'2C.Report TOS PostCall'!$B$2:$U$842,16,FALSE)," ")</f>
        <v xml:space="preserve"> </v>
      </c>
      <c r="AE771" s="140" t="str">
        <f>IF($N771="Complete",VLOOKUP($B771,'2C.Report TOS PostCall'!$B$2:$U$842,15,FALSE)," ")</f>
        <v xml:space="preserve"> </v>
      </c>
      <c r="AF771" s="140" t="str">
        <f>IF($N771="Complete",VLOOKUP($B771,'2C.Report TOS PostCall'!$B$2:$U$842,17,FALSE)," ")</f>
        <v xml:space="preserve"> </v>
      </c>
    </row>
    <row r="772" spans="1:32">
      <c r="A772" s="18">
        <v>761</v>
      </c>
      <c r="B772" s="19"/>
      <c r="C772" s="19"/>
      <c r="D772" s="19"/>
      <c r="E772" s="22"/>
      <c r="F772" s="20"/>
      <c r="G772" s="20"/>
      <c r="H772" s="22"/>
      <c r="I772" s="20"/>
      <c r="J772" s="32"/>
      <c r="K772" s="32"/>
      <c r="L772" s="32"/>
      <c r="M772" s="22"/>
      <c r="N772" s="62"/>
      <c r="O772" s="140" t="str">
        <f>IF($N772="Complete",IF(NOT(ISBLANK(J772)),VLOOKUP(J772,'2D.Report SMS TYN'!$D$5:$J$1005,7,FALSE),""),"")</f>
        <v/>
      </c>
      <c r="P772" s="140" t="str">
        <f>IF($N772="Complete",IF(NOT(ISBLANK(K772)),VLOOKUP(K772,'2D.Report SMS TYN'!$D$5:$J$1005,7,FALSE),""),"")</f>
        <v/>
      </c>
      <c r="Q772" s="140" t="str">
        <f>IF($N772="Complete",IF(NOT(ISBLANK(L772)),VLOOKUP(L772,'2D.Report SMS TYN'!$D$5:$J$1005,7,FALSE),""),"")</f>
        <v/>
      </c>
      <c r="R772" s="140" t="str">
        <f>IF(N772="Complete",IF(COUNTIF($J$12:$J772,$J772)+COUNTIF($K$12:$K772,$J772)+COUNTIF($L$12:$L772,$J772)&gt;1,"Data Duplicate",""),"")</f>
        <v/>
      </c>
      <c r="S772" s="140" t="str">
        <f>IF($N772="Complete",VLOOKUP($B772,'2C.Report TOS PostCall'!$B$2:$U$842,2,FALSE)," ")</f>
        <v xml:space="preserve"> </v>
      </c>
      <c r="T772" s="140" t="str">
        <f>IF($N772="Complete",VLOOKUP($B772,'2C.Report TOS PostCall'!$B$2:$U$842,4,FALSE)," ")</f>
        <v xml:space="preserve"> </v>
      </c>
      <c r="U772" s="140" t="str">
        <f>IF($N772="Complete",VLOOKUP($B772,'2C.Report TOS PostCall'!$B$2:$U$842,7,FALSE)," ")</f>
        <v xml:space="preserve"> </v>
      </c>
      <c r="V772" s="140" t="str">
        <f>IF($N772="Complete",VLOOKUP($B772,'2C.Report TOS PostCall'!$B$2:$U$842,5,FALSE)," ")</f>
        <v xml:space="preserve"> </v>
      </c>
      <c r="W772" s="140" t="str">
        <f>IF($N772="Complete",VLOOKUP($B772,'2C.Report TOS PostCall'!$B$2:$U$842,6,FALSE)," ")</f>
        <v xml:space="preserve"> </v>
      </c>
      <c r="X772" s="140" t="str">
        <f>IF($N772="Complete",VLOOKUP($B772,'2C.Report TOS PostCall'!$B$2:$U$842,8,FALSE)," ")</f>
        <v xml:space="preserve"> </v>
      </c>
      <c r="Y772" s="140" t="str">
        <f>IF($N772="Complete",VLOOKUP($B772,'2C.Report TOS PostCall'!$B$2:$U$842,9,FALSE)," ")</f>
        <v xml:space="preserve"> </v>
      </c>
      <c r="Z772" s="140" t="str">
        <f>IF($N772="Complete",VLOOKUP($B772,'2C.Report TOS PostCall'!$B$2:$U$842,11,FALSE)," ")</f>
        <v xml:space="preserve"> </v>
      </c>
      <c r="AA772" s="140" t="str">
        <f>IF($N772="Complete",VLOOKUP($B772,'2C.Report TOS PostCall'!$B$2:$U$842,12,FALSE)," ")</f>
        <v xml:space="preserve"> </v>
      </c>
      <c r="AB772" s="140" t="str">
        <f>IF($N772="Complete",VLOOKUP($B772,'2C.Report TOS PostCall'!$B$2:$U$842,13,FALSE)," ")</f>
        <v xml:space="preserve"> </v>
      </c>
      <c r="AC772" s="140" t="str">
        <f>IF($N772="Complete",VLOOKUP($B772,'2C.Report TOS PostCall'!$B$2:$U$842,14,FALSE)," ")</f>
        <v xml:space="preserve"> </v>
      </c>
      <c r="AD772" s="140" t="str">
        <f>IF($N772="Complete",VLOOKUP($B772,'2C.Report TOS PostCall'!$B$2:$U$842,16,FALSE)," ")</f>
        <v xml:space="preserve"> </v>
      </c>
      <c r="AE772" s="140" t="str">
        <f>IF($N772="Complete",VLOOKUP($B772,'2C.Report TOS PostCall'!$B$2:$U$842,15,FALSE)," ")</f>
        <v xml:space="preserve"> </v>
      </c>
      <c r="AF772" s="140" t="str">
        <f>IF($N772="Complete",VLOOKUP($B772,'2C.Report TOS PostCall'!$B$2:$U$842,17,FALSE)," ")</f>
        <v xml:space="preserve"> </v>
      </c>
    </row>
    <row r="773" spans="1:32">
      <c r="A773" s="18">
        <v>762</v>
      </c>
      <c r="B773" s="19"/>
      <c r="C773" s="19"/>
      <c r="D773" s="19"/>
      <c r="E773" s="22"/>
      <c r="F773" s="20"/>
      <c r="G773" s="20"/>
      <c r="H773" s="22"/>
      <c r="I773" s="20"/>
      <c r="J773" s="32"/>
      <c r="K773" s="32"/>
      <c r="L773" s="32"/>
      <c r="M773" s="22"/>
      <c r="N773" s="62"/>
      <c r="O773" s="140" t="str">
        <f>IF($N773="Complete",IF(NOT(ISBLANK(J773)),VLOOKUP(J773,'2D.Report SMS TYN'!$D$5:$J$1005,7,FALSE),""),"")</f>
        <v/>
      </c>
      <c r="P773" s="140" t="str">
        <f>IF($N773="Complete",IF(NOT(ISBLANK(K773)),VLOOKUP(K773,'2D.Report SMS TYN'!$D$5:$J$1005,7,FALSE),""),"")</f>
        <v/>
      </c>
      <c r="Q773" s="140" t="str">
        <f>IF($N773="Complete",IF(NOT(ISBLANK(L773)),VLOOKUP(L773,'2D.Report SMS TYN'!$D$5:$J$1005,7,FALSE),""),"")</f>
        <v/>
      </c>
      <c r="R773" s="140" t="str">
        <f>IF(N773="Complete",IF(COUNTIF($J$12:$J773,$J773)+COUNTIF($K$12:$K773,$J773)+COUNTIF($L$12:$L773,$J773)&gt;1,"Data Duplicate",""),"")</f>
        <v/>
      </c>
      <c r="S773" s="140" t="str">
        <f>IF($N773="Complete",VLOOKUP($B773,'2C.Report TOS PostCall'!$B$2:$U$842,2,FALSE)," ")</f>
        <v xml:space="preserve"> </v>
      </c>
      <c r="T773" s="140" t="str">
        <f>IF($N773="Complete",VLOOKUP($B773,'2C.Report TOS PostCall'!$B$2:$U$842,4,FALSE)," ")</f>
        <v xml:space="preserve"> </v>
      </c>
      <c r="U773" s="140" t="str">
        <f>IF($N773="Complete",VLOOKUP($B773,'2C.Report TOS PostCall'!$B$2:$U$842,7,FALSE)," ")</f>
        <v xml:space="preserve"> </v>
      </c>
      <c r="V773" s="140" t="str">
        <f>IF($N773="Complete",VLOOKUP($B773,'2C.Report TOS PostCall'!$B$2:$U$842,5,FALSE)," ")</f>
        <v xml:space="preserve"> </v>
      </c>
      <c r="W773" s="140" t="str">
        <f>IF($N773="Complete",VLOOKUP($B773,'2C.Report TOS PostCall'!$B$2:$U$842,6,FALSE)," ")</f>
        <v xml:space="preserve"> </v>
      </c>
      <c r="X773" s="140" t="str">
        <f>IF($N773="Complete",VLOOKUP($B773,'2C.Report TOS PostCall'!$B$2:$U$842,8,FALSE)," ")</f>
        <v xml:space="preserve"> </v>
      </c>
      <c r="Y773" s="140" t="str">
        <f>IF($N773="Complete",VLOOKUP($B773,'2C.Report TOS PostCall'!$B$2:$U$842,9,FALSE)," ")</f>
        <v xml:space="preserve"> </v>
      </c>
      <c r="Z773" s="140" t="str">
        <f>IF($N773="Complete",VLOOKUP($B773,'2C.Report TOS PostCall'!$B$2:$U$842,11,FALSE)," ")</f>
        <v xml:space="preserve"> </v>
      </c>
      <c r="AA773" s="140" t="str">
        <f>IF($N773="Complete",VLOOKUP($B773,'2C.Report TOS PostCall'!$B$2:$U$842,12,FALSE)," ")</f>
        <v xml:space="preserve"> </v>
      </c>
      <c r="AB773" s="140" t="str">
        <f>IF($N773="Complete",VLOOKUP($B773,'2C.Report TOS PostCall'!$B$2:$U$842,13,FALSE)," ")</f>
        <v xml:space="preserve"> </v>
      </c>
      <c r="AC773" s="140" t="str">
        <f>IF($N773="Complete",VLOOKUP($B773,'2C.Report TOS PostCall'!$B$2:$U$842,14,FALSE)," ")</f>
        <v xml:space="preserve"> </v>
      </c>
      <c r="AD773" s="140" t="str">
        <f>IF($N773="Complete",VLOOKUP($B773,'2C.Report TOS PostCall'!$B$2:$U$842,16,FALSE)," ")</f>
        <v xml:space="preserve"> </v>
      </c>
      <c r="AE773" s="140" t="str">
        <f>IF($N773="Complete",VLOOKUP($B773,'2C.Report TOS PostCall'!$B$2:$U$842,15,FALSE)," ")</f>
        <v xml:space="preserve"> </v>
      </c>
      <c r="AF773" s="140" t="str">
        <f>IF($N773="Complete",VLOOKUP($B773,'2C.Report TOS PostCall'!$B$2:$U$842,17,FALSE)," ")</f>
        <v xml:space="preserve"> </v>
      </c>
    </row>
    <row r="774" spans="1:32">
      <c r="A774" s="18">
        <v>763</v>
      </c>
      <c r="B774" s="19"/>
      <c r="C774" s="19"/>
      <c r="D774" s="19"/>
      <c r="E774" s="22"/>
      <c r="F774" s="20"/>
      <c r="G774" s="20"/>
      <c r="H774" s="22"/>
      <c r="I774" s="20"/>
      <c r="J774" s="32"/>
      <c r="K774" s="32"/>
      <c r="L774" s="32"/>
      <c r="M774" s="22"/>
      <c r="N774" s="62"/>
      <c r="O774" s="140" t="str">
        <f>IF($N774="Complete",IF(NOT(ISBLANK(J774)),VLOOKUP(J774,'2D.Report SMS TYN'!$D$5:$J$1005,7,FALSE),""),"")</f>
        <v/>
      </c>
      <c r="P774" s="140" t="str">
        <f>IF($N774="Complete",IF(NOT(ISBLANK(K774)),VLOOKUP(K774,'2D.Report SMS TYN'!$D$5:$J$1005,7,FALSE),""),"")</f>
        <v/>
      </c>
      <c r="Q774" s="140" t="str">
        <f>IF($N774="Complete",IF(NOT(ISBLANK(L774)),VLOOKUP(L774,'2D.Report SMS TYN'!$D$5:$J$1005,7,FALSE),""),"")</f>
        <v/>
      </c>
      <c r="R774" s="140" t="str">
        <f>IF(N774="Complete",IF(COUNTIF($J$12:$J774,$J774)+COUNTIF($K$12:$K774,$J774)+COUNTIF($L$12:$L774,$J774)&gt;1,"Data Duplicate",""),"")</f>
        <v/>
      </c>
      <c r="S774" s="140" t="str">
        <f>IF($N774="Complete",VLOOKUP($B774,'2C.Report TOS PostCall'!$B$2:$U$842,2,FALSE)," ")</f>
        <v xml:space="preserve"> </v>
      </c>
      <c r="T774" s="140" t="str">
        <f>IF($N774="Complete",VLOOKUP($B774,'2C.Report TOS PostCall'!$B$2:$U$842,4,FALSE)," ")</f>
        <v xml:space="preserve"> </v>
      </c>
      <c r="U774" s="140" t="str">
        <f>IF($N774="Complete",VLOOKUP($B774,'2C.Report TOS PostCall'!$B$2:$U$842,7,FALSE)," ")</f>
        <v xml:space="preserve"> </v>
      </c>
      <c r="V774" s="140" t="str">
        <f>IF($N774="Complete",VLOOKUP($B774,'2C.Report TOS PostCall'!$B$2:$U$842,5,FALSE)," ")</f>
        <v xml:space="preserve"> </v>
      </c>
      <c r="W774" s="140" t="str">
        <f>IF($N774="Complete",VLOOKUP($B774,'2C.Report TOS PostCall'!$B$2:$U$842,6,FALSE)," ")</f>
        <v xml:space="preserve"> </v>
      </c>
      <c r="X774" s="140" t="str">
        <f>IF($N774="Complete",VLOOKUP($B774,'2C.Report TOS PostCall'!$B$2:$U$842,8,FALSE)," ")</f>
        <v xml:space="preserve"> </v>
      </c>
      <c r="Y774" s="140" t="str">
        <f>IF($N774="Complete",VLOOKUP($B774,'2C.Report TOS PostCall'!$B$2:$U$842,9,FALSE)," ")</f>
        <v xml:space="preserve"> </v>
      </c>
      <c r="Z774" s="140" t="str">
        <f>IF($N774="Complete",VLOOKUP($B774,'2C.Report TOS PostCall'!$B$2:$U$842,11,FALSE)," ")</f>
        <v xml:space="preserve"> </v>
      </c>
      <c r="AA774" s="140" t="str">
        <f>IF($N774="Complete",VLOOKUP($B774,'2C.Report TOS PostCall'!$B$2:$U$842,12,FALSE)," ")</f>
        <v xml:space="preserve"> </v>
      </c>
      <c r="AB774" s="140" t="str">
        <f>IF($N774="Complete",VLOOKUP($B774,'2C.Report TOS PostCall'!$B$2:$U$842,13,FALSE)," ")</f>
        <v xml:space="preserve"> </v>
      </c>
      <c r="AC774" s="140" t="str">
        <f>IF($N774="Complete",VLOOKUP($B774,'2C.Report TOS PostCall'!$B$2:$U$842,14,FALSE)," ")</f>
        <v xml:space="preserve"> </v>
      </c>
      <c r="AD774" s="140" t="str">
        <f>IF($N774="Complete",VLOOKUP($B774,'2C.Report TOS PostCall'!$B$2:$U$842,16,FALSE)," ")</f>
        <v xml:space="preserve"> </v>
      </c>
      <c r="AE774" s="140" t="str">
        <f>IF($N774="Complete",VLOOKUP($B774,'2C.Report TOS PostCall'!$B$2:$U$842,15,FALSE)," ")</f>
        <v xml:space="preserve"> </v>
      </c>
      <c r="AF774" s="140" t="str">
        <f>IF($N774="Complete",VLOOKUP($B774,'2C.Report TOS PostCall'!$B$2:$U$842,17,FALSE)," ")</f>
        <v xml:space="preserve"> </v>
      </c>
    </row>
    <row r="775" spans="1:32">
      <c r="A775" s="18">
        <v>764</v>
      </c>
      <c r="B775" s="19"/>
      <c r="C775" s="19"/>
      <c r="D775" s="19"/>
      <c r="E775" s="22"/>
      <c r="F775" s="20"/>
      <c r="G775" s="20"/>
      <c r="H775" s="22"/>
      <c r="I775" s="20"/>
      <c r="J775" s="32"/>
      <c r="K775" s="32"/>
      <c r="L775" s="32"/>
      <c r="M775" s="22"/>
      <c r="N775" s="62"/>
      <c r="O775" s="140" t="str">
        <f>IF($N775="Complete",IF(NOT(ISBLANK(J775)),VLOOKUP(J775,'2D.Report SMS TYN'!$D$5:$J$1005,7,FALSE),""),"")</f>
        <v/>
      </c>
      <c r="P775" s="140" t="str">
        <f>IF($N775="Complete",IF(NOT(ISBLANK(K775)),VLOOKUP(K775,'2D.Report SMS TYN'!$D$5:$J$1005,7,FALSE),""),"")</f>
        <v/>
      </c>
      <c r="Q775" s="140" t="str">
        <f>IF($N775="Complete",IF(NOT(ISBLANK(L775)),VLOOKUP(L775,'2D.Report SMS TYN'!$D$5:$J$1005,7,FALSE),""),"")</f>
        <v/>
      </c>
      <c r="R775" s="140" t="str">
        <f>IF(N775="Complete",IF(COUNTIF($J$12:$J775,$J775)+COUNTIF($K$12:$K775,$J775)+COUNTIF($L$12:$L775,$J775)&gt;1,"Data Duplicate",""),"")</f>
        <v/>
      </c>
      <c r="S775" s="140" t="str">
        <f>IF($N775="Complete",VLOOKUP($B775,'2C.Report TOS PostCall'!$B$2:$U$842,2,FALSE)," ")</f>
        <v xml:space="preserve"> </v>
      </c>
      <c r="T775" s="140" t="str">
        <f>IF($N775="Complete",VLOOKUP($B775,'2C.Report TOS PostCall'!$B$2:$U$842,4,FALSE)," ")</f>
        <v xml:space="preserve"> </v>
      </c>
      <c r="U775" s="140" t="str">
        <f>IF($N775="Complete",VLOOKUP($B775,'2C.Report TOS PostCall'!$B$2:$U$842,7,FALSE)," ")</f>
        <v xml:space="preserve"> </v>
      </c>
      <c r="V775" s="140" t="str">
        <f>IF($N775="Complete",VLOOKUP($B775,'2C.Report TOS PostCall'!$B$2:$U$842,5,FALSE)," ")</f>
        <v xml:space="preserve"> </v>
      </c>
      <c r="W775" s="140" t="str">
        <f>IF($N775="Complete",VLOOKUP($B775,'2C.Report TOS PostCall'!$B$2:$U$842,6,FALSE)," ")</f>
        <v xml:space="preserve"> </v>
      </c>
      <c r="X775" s="140" t="str">
        <f>IF($N775="Complete",VLOOKUP($B775,'2C.Report TOS PostCall'!$B$2:$U$842,8,FALSE)," ")</f>
        <v xml:space="preserve"> </v>
      </c>
      <c r="Y775" s="140" t="str">
        <f>IF($N775="Complete",VLOOKUP($B775,'2C.Report TOS PostCall'!$B$2:$U$842,9,FALSE)," ")</f>
        <v xml:space="preserve"> </v>
      </c>
      <c r="Z775" s="140" t="str">
        <f>IF($N775="Complete",VLOOKUP($B775,'2C.Report TOS PostCall'!$B$2:$U$842,11,FALSE)," ")</f>
        <v xml:space="preserve"> </v>
      </c>
      <c r="AA775" s="140" t="str">
        <f>IF($N775="Complete",VLOOKUP($B775,'2C.Report TOS PostCall'!$B$2:$U$842,12,FALSE)," ")</f>
        <v xml:space="preserve"> </v>
      </c>
      <c r="AB775" s="140" t="str">
        <f>IF($N775="Complete",VLOOKUP($B775,'2C.Report TOS PostCall'!$B$2:$U$842,13,FALSE)," ")</f>
        <v xml:space="preserve"> </v>
      </c>
      <c r="AC775" s="140" t="str">
        <f>IF($N775="Complete",VLOOKUP($B775,'2C.Report TOS PostCall'!$B$2:$U$842,14,FALSE)," ")</f>
        <v xml:space="preserve"> </v>
      </c>
      <c r="AD775" s="140" t="str">
        <f>IF($N775="Complete",VLOOKUP($B775,'2C.Report TOS PostCall'!$B$2:$U$842,16,FALSE)," ")</f>
        <v xml:space="preserve"> </v>
      </c>
      <c r="AE775" s="140" t="str">
        <f>IF($N775="Complete",VLOOKUP($B775,'2C.Report TOS PostCall'!$B$2:$U$842,15,FALSE)," ")</f>
        <v xml:space="preserve"> </v>
      </c>
      <c r="AF775" s="140" t="str">
        <f>IF($N775="Complete",VLOOKUP($B775,'2C.Report TOS PostCall'!$B$2:$U$842,17,FALSE)," ")</f>
        <v xml:space="preserve"> </v>
      </c>
    </row>
    <row r="776" spans="1:32">
      <c r="A776" s="18">
        <v>765</v>
      </c>
      <c r="B776" s="19"/>
      <c r="C776" s="19"/>
      <c r="D776" s="19"/>
      <c r="E776" s="22"/>
      <c r="F776" s="20"/>
      <c r="G776" s="20"/>
      <c r="H776" s="22"/>
      <c r="I776" s="20"/>
      <c r="J776" s="32"/>
      <c r="K776" s="32"/>
      <c r="L776" s="32"/>
      <c r="M776" s="22"/>
      <c r="N776" s="62"/>
      <c r="O776" s="140" t="str">
        <f>IF($N776="Complete",IF(NOT(ISBLANK(J776)),VLOOKUP(J776,'2D.Report SMS TYN'!$D$5:$J$1005,7,FALSE),""),"")</f>
        <v/>
      </c>
      <c r="P776" s="140" t="str">
        <f>IF($N776="Complete",IF(NOT(ISBLANK(K776)),VLOOKUP(K776,'2D.Report SMS TYN'!$D$5:$J$1005,7,FALSE),""),"")</f>
        <v/>
      </c>
      <c r="Q776" s="140" t="str">
        <f>IF($N776="Complete",IF(NOT(ISBLANK(L776)),VLOOKUP(L776,'2D.Report SMS TYN'!$D$5:$J$1005,7,FALSE),""),"")</f>
        <v/>
      </c>
      <c r="R776" s="140" t="str">
        <f>IF(N776="Complete",IF(COUNTIF($J$12:$J776,$J776)+COUNTIF($K$12:$K776,$J776)+COUNTIF($L$12:$L776,$J776)&gt;1,"Data Duplicate",""),"")</f>
        <v/>
      </c>
      <c r="S776" s="140" t="str">
        <f>IF($N776="Complete",VLOOKUP($B776,'2C.Report TOS PostCall'!$B$2:$U$842,2,FALSE)," ")</f>
        <v xml:space="preserve"> </v>
      </c>
      <c r="T776" s="140" t="str">
        <f>IF($N776="Complete",VLOOKUP($B776,'2C.Report TOS PostCall'!$B$2:$U$842,4,FALSE)," ")</f>
        <v xml:space="preserve"> </v>
      </c>
      <c r="U776" s="140" t="str">
        <f>IF($N776="Complete",VLOOKUP($B776,'2C.Report TOS PostCall'!$B$2:$U$842,7,FALSE)," ")</f>
        <v xml:space="preserve"> </v>
      </c>
      <c r="V776" s="140" t="str">
        <f>IF($N776="Complete",VLOOKUP($B776,'2C.Report TOS PostCall'!$B$2:$U$842,5,FALSE)," ")</f>
        <v xml:space="preserve"> </v>
      </c>
      <c r="W776" s="140" t="str">
        <f>IF($N776="Complete",VLOOKUP($B776,'2C.Report TOS PostCall'!$B$2:$U$842,6,FALSE)," ")</f>
        <v xml:space="preserve"> </v>
      </c>
      <c r="X776" s="140" t="str">
        <f>IF($N776="Complete",VLOOKUP($B776,'2C.Report TOS PostCall'!$B$2:$U$842,8,FALSE)," ")</f>
        <v xml:space="preserve"> </v>
      </c>
      <c r="Y776" s="140" t="str">
        <f>IF($N776="Complete",VLOOKUP($B776,'2C.Report TOS PostCall'!$B$2:$U$842,9,FALSE)," ")</f>
        <v xml:space="preserve"> </v>
      </c>
      <c r="Z776" s="140" t="str">
        <f>IF($N776="Complete",VLOOKUP($B776,'2C.Report TOS PostCall'!$B$2:$U$842,11,FALSE)," ")</f>
        <v xml:space="preserve"> </v>
      </c>
      <c r="AA776" s="140" t="str">
        <f>IF($N776="Complete",VLOOKUP($B776,'2C.Report TOS PostCall'!$B$2:$U$842,12,FALSE)," ")</f>
        <v xml:space="preserve"> </v>
      </c>
      <c r="AB776" s="140" t="str">
        <f>IF($N776="Complete",VLOOKUP($B776,'2C.Report TOS PostCall'!$B$2:$U$842,13,FALSE)," ")</f>
        <v xml:space="preserve"> </v>
      </c>
      <c r="AC776" s="140" t="str">
        <f>IF($N776="Complete",VLOOKUP($B776,'2C.Report TOS PostCall'!$B$2:$U$842,14,FALSE)," ")</f>
        <v xml:space="preserve"> </v>
      </c>
      <c r="AD776" s="140" t="str">
        <f>IF($N776="Complete",VLOOKUP($B776,'2C.Report TOS PostCall'!$B$2:$U$842,16,FALSE)," ")</f>
        <v xml:space="preserve"> </v>
      </c>
      <c r="AE776" s="140" t="str">
        <f>IF($N776="Complete",VLOOKUP($B776,'2C.Report TOS PostCall'!$B$2:$U$842,15,FALSE)," ")</f>
        <v xml:space="preserve"> </v>
      </c>
      <c r="AF776" s="140" t="str">
        <f>IF($N776="Complete",VLOOKUP($B776,'2C.Report TOS PostCall'!$B$2:$U$842,17,FALSE)," ")</f>
        <v xml:space="preserve"> </v>
      </c>
    </row>
    <row r="777" spans="1:32">
      <c r="A777" s="18">
        <v>766</v>
      </c>
      <c r="B777" s="19"/>
      <c r="C777" s="19"/>
      <c r="D777" s="19"/>
      <c r="E777" s="22"/>
      <c r="F777" s="20"/>
      <c r="G777" s="20"/>
      <c r="H777" s="22"/>
      <c r="I777" s="20"/>
      <c r="J777" s="32"/>
      <c r="K777" s="32"/>
      <c r="L777" s="32"/>
      <c r="M777" s="22"/>
      <c r="N777" s="62"/>
      <c r="O777" s="140" t="str">
        <f>IF($N777="Complete",IF(NOT(ISBLANK(J777)),VLOOKUP(J777,'2D.Report SMS TYN'!$D$5:$J$1005,7,FALSE),""),"")</f>
        <v/>
      </c>
      <c r="P777" s="140" t="str">
        <f>IF($N777="Complete",IF(NOT(ISBLANK(K777)),VLOOKUP(K777,'2D.Report SMS TYN'!$D$5:$J$1005,7,FALSE),""),"")</f>
        <v/>
      </c>
      <c r="Q777" s="140" t="str">
        <f>IF($N777="Complete",IF(NOT(ISBLANK(L777)),VLOOKUP(L777,'2D.Report SMS TYN'!$D$5:$J$1005,7,FALSE),""),"")</f>
        <v/>
      </c>
      <c r="R777" s="140" t="str">
        <f>IF(N777="Complete",IF(COUNTIF($J$12:$J777,$J777)+COUNTIF($K$12:$K777,$J777)+COUNTIF($L$12:$L777,$J777)&gt;1,"Data Duplicate",""),"")</f>
        <v/>
      </c>
      <c r="S777" s="140" t="str">
        <f>IF($N777="Complete",VLOOKUP($B777,'2C.Report TOS PostCall'!$B$2:$U$842,2,FALSE)," ")</f>
        <v xml:space="preserve"> </v>
      </c>
      <c r="T777" s="140" t="str">
        <f>IF($N777="Complete",VLOOKUP($B777,'2C.Report TOS PostCall'!$B$2:$U$842,4,FALSE)," ")</f>
        <v xml:space="preserve"> </v>
      </c>
      <c r="U777" s="140" t="str">
        <f>IF($N777="Complete",VLOOKUP($B777,'2C.Report TOS PostCall'!$B$2:$U$842,7,FALSE)," ")</f>
        <v xml:space="preserve"> </v>
      </c>
      <c r="V777" s="140" t="str">
        <f>IF($N777="Complete",VLOOKUP($B777,'2C.Report TOS PostCall'!$B$2:$U$842,5,FALSE)," ")</f>
        <v xml:space="preserve"> </v>
      </c>
      <c r="W777" s="140" t="str">
        <f>IF($N777="Complete",VLOOKUP($B777,'2C.Report TOS PostCall'!$B$2:$U$842,6,FALSE)," ")</f>
        <v xml:space="preserve"> </v>
      </c>
      <c r="X777" s="140" t="str">
        <f>IF($N777="Complete",VLOOKUP($B777,'2C.Report TOS PostCall'!$B$2:$U$842,8,FALSE)," ")</f>
        <v xml:space="preserve"> </v>
      </c>
      <c r="Y777" s="140" t="str">
        <f>IF($N777="Complete",VLOOKUP($B777,'2C.Report TOS PostCall'!$B$2:$U$842,9,FALSE)," ")</f>
        <v xml:space="preserve"> </v>
      </c>
      <c r="Z777" s="140" t="str">
        <f>IF($N777="Complete",VLOOKUP($B777,'2C.Report TOS PostCall'!$B$2:$U$842,11,FALSE)," ")</f>
        <v xml:space="preserve"> </v>
      </c>
      <c r="AA777" s="140" t="str">
        <f>IF($N777="Complete",VLOOKUP($B777,'2C.Report TOS PostCall'!$B$2:$U$842,12,FALSE)," ")</f>
        <v xml:space="preserve"> </v>
      </c>
      <c r="AB777" s="140" t="str">
        <f>IF($N777="Complete",VLOOKUP($B777,'2C.Report TOS PostCall'!$B$2:$U$842,13,FALSE)," ")</f>
        <v xml:space="preserve"> </v>
      </c>
      <c r="AC777" s="140" t="str">
        <f>IF($N777="Complete",VLOOKUP($B777,'2C.Report TOS PostCall'!$B$2:$U$842,14,FALSE)," ")</f>
        <v xml:space="preserve"> </v>
      </c>
      <c r="AD777" s="140" t="str">
        <f>IF($N777="Complete",VLOOKUP($B777,'2C.Report TOS PostCall'!$B$2:$U$842,16,FALSE)," ")</f>
        <v xml:space="preserve"> </v>
      </c>
      <c r="AE777" s="140" t="str">
        <f>IF($N777="Complete",VLOOKUP($B777,'2C.Report TOS PostCall'!$B$2:$U$842,15,FALSE)," ")</f>
        <v xml:space="preserve"> </v>
      </c>
      <c r="AF777" s="140" t="str">
        <f>IF($N777="Complete",VLOOKUP($B777,'2C.Report TOS PostCall'!$B$2:$U$842,17,FALSE)," ")</f>
        <v xml:space="preserve"> </v>
      </c>
    </row>
    <row r="778" spans="1:32">
      <c r="A778" s="18">
        <v>767</v>
      </c>
      <c r="B778" s="19"/>
      <c r="C778" s="19"/>
      <c r="D778" s="19"/>
      <c r="E778" s="22"/>
      <c r="F778" s="20"/>
      <c r="G778" s="20"/>
      <c r="H778" s="22"/>
      <c r="I778" s="20"/>
      <c r="J778" s="32"/>
      <c r="K778" s="32"/>
      <c r="L778" s="32"/>
      <c r="M778" s="22"/>
      <c r="N778" s="62"/>
      <c r="O778" s="140" t="str">
        <f>IF($N778="Complete",IF(NOT(ISBLANK(J778)),VLOOKUP(J778,'2D.Report SMS TYN'!$D$5:$J$1005,7,FALSE),""),"")</f>
        <v/>
      </c>
      <c r="P778" s="140" t="str">
        <f>IF($N778="Complete",IF(NOT(ISBLANK(K778)),VLOOKUP(K778,'2D.Report SMS TYN'!$D$5:$J$1005,7,FALSE),""),"")</f>
        <v/>
      </c>
      <c r="Q778" s="140" t="str">
        <f>IF($N778="Complete",IF(NOT(ISBLANK(L778)),VLOOKUP(L778,'2D.Report SMS TYN'!$D$5:$J$1005,7,FALSE),""),"")</f>
        <v/>
      </c>
      <c r="R778" s="140" t="str">
        <f>IF(N778="Complete",IF(COUNTIF($J$12:$J778,$J778)+COUNTIF($K$12:$K778,$J778)+COUNTIF($L$12:$L778,$J778)&gt;1,"Data Duplicate",""),"")</f>
        <v/>
      </c>
      <c r="S778" s="140" t="str">
        <f>IF($N778="Complete",VLOOKUP($B778,'2C.Report TOS PostCall'!$B$2:$U$842,2,FALSE)," ")</f>
        <v xml:space="preserve"> </v>
      </c>
      <c r="T778" s="140" t="str">
        <f>IF($N778="Complete",VLOOKUP($B778,'2C.Report TOS PostCall'!$B$2:$U$842,4,FALSE)," ")</f>
        <v xml:space="preserve"> </v>
      </c>
      <c r="U778" s="140" t="str">
        <f>IF($N778="Complete",VLOOKUP($B778,'2C.Report TOS PostCall'!$B$2:$U$842,7,FALSE)," ")</f>
        <v xml:space="preserve"> </v>
      </c>
      <c r="V778" s="140" t="str">
        <f>IF($N778="Complete",VLOOKUP($B778,'2C.Report TOS PostCall'!$B$2:$U$842,5,FALSE)," ")</f>
        <v xml:space="preserve"> </v>
      </c>
      <c r="W778" s="140" t="str">
        <f>IF($N778="Complete",VLOOKUP($B778,'2C.Report TOS PostCall'!$B$2:$U$842,6,FALSE)," ")</f>
        <v xml:space="preserve"> </v>
      </c>
      <c r="X778" s="140" t="str">
        <f>IF($N778="Complete",VLOOKUP($B778,'2C.Report TOS PostCall'!$B$2:$U$842,8,FALSE)," ")</f>
        <v xml:space="preserve"> </v>
      </c>
      <c r="Y778" s="140" t="str">
        <f>IF($N778="Complete",VLOOKUP($B778,'2C.Report TOS PostCall'!$B$2:$U$842,9,FALSE)," ")</f>
        <v xml:space="preserve"> </v>
      </c>
      <c r="Z778" s="140" t="str">
        <f>IF($N778="Complete",VLOOKUP($B778,'2C.Report TOS PostCall'!$B$2:$U$842,11,FALSE)," ")</f>
        <v xml:space="preserve"> </v>
      </c>
      <c r="AA778" s="140" t="str">
        <f>IF($N778="Complete",VLOOKUP($B778,'2C.Report TOS PostCall'!$B$2:$U$842,12,FALSE)," ")</f>
        <v xml:space="preserve"> </v>
      </c>
      <c r="AB778" s="140" t="str">
        <f>IF($N778="Complete",VLOOKUP($B778,'2C.Report TOS PostCall'!$B$2:$U$842,13,FALSE)," ")</f>
        <v xml:space="preserve"> </v>
      </c>
      <c r="AC778" s="140" t="str">
        <f>IF($N778="Complete",VLOOKUP($B778,'2C.Report TOS PostCall'!$B$2:$U$842,14,FALSE)," ")</f>
        <v xml:space="preserve"> </v>
      </c>
      <c r="AD778" s="140" t="str">
        <f>IF($N778="Complete",VLOOKUP($B778,'2C.Report TOS PostCall'!$B$2:$U$842,16,FALSE)," ")</f>
        <v xml:space="preserve"> </v>
      </c>
      <c r="AE778" s="140" t="str">
        <f>IF($N778="Complete",VLOOKUP($B778,'2C.Report TOS PostCall'!$B$2:$U$842,15,FALSE)," ")</f>
        <v xml:space="preserve"> </v>
      </c>
      <c r="AF778" s="140" t="str">
        <f>IF($N778="Complete",VLOOKUP($B778,'2C.Report TOS PostCall'!$B$2:$U$842,17,FALSE)," ")</f>
        <v xml:space="preserve"> </v>
      </c>
    </row>
    <row r="779" spans="1:32">
      <c r="A779" s="18">
        <v>768</v>
      </c>
      <c r="B779" s="19"/>
      <c r="C779" s="19"/>
      <c r="D779" s="19"/>
      <c r="E779" s="22"/>
      <c r="F779" s="20"/>
      <c r="G779" s="20"/>
      <c r="H779" s="22"/>
      <c r="I779" s="20"/>
      <c r="J779" s="32"/>
      <c r="K779" s="32"/>
      <c r="L779" s="32"/>
      <c r="M779" s="22"/>
      <c r="N779" s="62"/>
      <c r="O779" s="140" t="str">
        <f>IF($N779="Complete",IF(NOT(ISBLANK(J779)),VLOOKUP(J779,'2D.Report SMS TYN'!$D$5:$J$1005,7,FALSE),""),"")</f>
        <v/>
      </c>
      <c r="P779" s="140" t="str">
        <f>IF($N779="Complete",IF(NOT(ISBLANK(K779)),VLOOKUP(K779,'2D.Report SMS TYN'!$D$5:$J$1005,7,FALSE),""),"")</f>
        <v/>
      </c>
      <c r="Q779" s="140" t="str">
        <f>IF($N779="Complete",IF(NOT(ISBLANK(L779)),VLOOKUP(L779,'2D.Report SMS TYN'!$D$5:$J$1005,7,FALSE),""),"")</f>
        <v/>
      </c>
      <c r="R779" s="140" t="str">
        <f>IF(N779="Complete",IF(COUNTIF($J$12:$J779,$J779)+COUNTIF($K$12:$K779,$J779)+COUNTIF($L$12:$L779,$J779)&gt;1,"Data Duplicate",""),"")</f>
        <v/>
      </c>
      <c r="S779" s="140" t="str">
        <f>IF($N779="Complete",VLOOKUP($B779,'2C.Report TOS PostCall'!$B$2:$U$842,2,FALSE)," ")</f>
        <v xml:space="preserve"> </v>
      </c>
      <c r="T779" s="140" t="str">
        <f>IF($N779="Complete",VLOOKUP($B779,'2C.Report TOS PostCall'!$B$2:$U$842,4,FALSE)," ")</f>
        <v xml:space="preserve"> </v>
      </c>
      <c r="U779" s="140" t="str">
        <f>IF($N779="Complete",VLOOKUP($B779,'2C.Report TOS PostCall'!$B$2:$U$842,7,FALSE)," ")</f>
        <v xml:space="preserve"> </v>
      </c>
      <c r="V779" s="140" t="str">
        <f>IF($N779="Complete",VLOOKUP($B779,'2C.Report TOS PostCall'!$B$2:$U$842,5,FALSE)," ")</f>
        <v xml:space="preserve"> </v>
      </c>
      <c r="W779" s="140" t="str">
        <f>IF($N779="Complete",VLOOKUP($B779,'2C.Report TOS PostCall'!$B$2:$U$842,6,FALSE)," ")</f>
        <v xml:space="preserve"> </v>
      </c>
      <c r="X779" s="140" t="str">
        <f>IF($N779="Complete",VLOOKUP($B779,'2C.Report TOS PostCall'!$B$2:$U$842,8,FALSE)," ")</f>
        <v xml:space="preserve"> </v>
      </c>
      <c r="Y779" s="140" t="str">
        <f>IF($N779="Complete",VLOOKUP($B779,'2C.Report TOS PostCall'!$B$2:$U$842,9,FALSE)," ")</f>
        <v xml:space="preserve"> </v>
      </c>
      <c r="Z779" s="140" t="str">
        <f>IF($N779="Complete",VLOOKUP($B779,'2C.Report TOS PostCall'!$B$2:$U$842,11,FALSE)," ")</f>
        <v xml:space="preserve"> </v>
      </c>
      <c r="AA779" s="140" t="str">
        <f>IF($N779="Complete",VLOOKUP($B779,'2C.Report TOS PostCall'!$B$2:$U$842,12,FALSE)," ")</f>
        <v xml:space="preserve"> </v>
      </c>
      <c r="AB779" s="140" t="str">
        <f>IF($N779="Complete",VLOOKUP($B779,'2C.Report TOS PostCall'!$B$2:$U$842,13,FALSE)," ")</f>
        <v xml:space="preserve"> </v>
      </c>
      <c r="AC779" s="140" t="str">
        <f>IF($N779="Complete",VLOOKUP($B779,'2C.Report TOS PostCall'!$B$2:$U$842,14,FALSE)," ")</f>
        <v xml:space="preserve"> </v>
      </c>
      <c r="AD779" s="140" t="str">
        <f>IF($N779="Complete",VLOOKUP($B779,'2C.Report TOS PostCall'!$B$2:$U$842,16,FALSE)," ")</f>
        <v xml:space="preserve"> </v>
      </c>
      <c r="AE779" s="140" t="str">
        <f>IF($N779="Complete",VLOOKUP($B779,'2C.Report TOS PostCall'!$B$2:$U$842,15,FALSE)," ")</f>
        <v xml:space="preserve"> </v>
      </c>
      <c r="AF779" s="140" t="str">
        <f>IF($N779="Complete",VLOOKUP($B779,'2C.Report TOS PostCall'!$B$2:$U$842,17,FALSE)," ")</f>
        <v xml:space="preserve"> </v>
      </c>
    </row>
    <row r="780" spans="1:32">
      <c r="A780" s="18">
        <v>769</v>
      </c>
      <c r="B780" s="19"/>
      <c r="C780" s="19"/>
      <c r="D780" s="19"/>
      <c r="E780" s="22"/>
      <c r="F780" s="20"/>
      <c r="G780" s="20"/>
      <c r="H780" s="22"/>
      <c r="I780" s="20"/>
      <c r="J780" s="32"/>
      <c r="K780" s="32"/>
      <c r="L780" s="32"/>
      <c r="M780" s="22"/>
      <c r="N780" s="62"/>
      <c r="O780" s="140" t="str">
        <f>IF($N780="Complete",IF(NOT(ISBLANK(J780)),VLOOKUP(J780,'2D.Report SMS TYN'!$D$5:$J$1005,7,FALSE),""),"")</f>
        <v/>
      </c>
      <c r="P780" s="140" t="str">
        <f>IF($N780="Complete",IF(NOT(ISBLANK(K780)),VLOOKUP(K780,'2D.Report SMS TYN'!$D$5:$J$1005,7,FALSE),""),"")</f>
        <v/>
      </c>
      <c r="Q780" s="140" t="str">
        <f>IF($N780="Complete",IF(NOT(ISBLANK(L780)),VLOOKUP(L780,'2D.Report SMS TYN'!$D$5:$J$1005,7,FALSE),""),"")</f>
        <v/>
      </c>
      <c r="R780" s="140" t="str">
        <f>IF(N780="Complete",IF(COUNTIF($J$12:$J780,$J780)+COUNTIF($K$12:$K780,$J780)+COUNTIF($L$12:$L780,$J780)&gt;1,"Data Duplicate",""),"")</f>
        <v/>
      </c>
      <c r="S780" s="140" t="str">
        <f>IF($N780="Complete",VLOOKUP($B780,'2C.Report TOS PostCall'!$B$2:$U$842,2,FALSE)," ")</f>
        <v xml:space="preserve"> </v>
      </c>
      <c r="T780" s="140" t="str">
        <f>IF($N780="Complete",VLOOKUP($B780,'2C.Report TOS PostCall'!$B$2:$U$842,4,FALSE)," ")</f>
        <v xml:space="preserve"> </v>
      </c>
      <c r="U780" s="140" t="str">
        <f>IF($N780="Complete",VLOOKUP($B780,'2C.Report TOS PostCall'!$B$2:$U$842,7,FALSE)," ")</f>
        <v xml:space="preserve"> </v>
      </c>
      <c r="V780" s="140" t="str">
        <f>IF($N780="Complete",VLOOKUP($B780,'2C.Report TOS PostCall'!$B$2:$U$842,5,FALSE)," ")</f>
        <v xml:space="preserve"> </v>
      </c>
      <c r="W780" s="140" t="str">
        <f>IF($N780="Complete",VLOOKUP($B780,'2C.Report TOS PostCall'!$B$2:$U$842,6,FALSE)," ")</f>
        <v xml:space="preserve"> </v>
      </c>
      <c r="X780" s="140" t="str">
        <f>IF($N780="Complete",VLOOKUP($B780,'2C.Report TOS PostCall'!$B$2:$U$842,8,FALSE)," ")</f>
        <v xml:space="preserve"> </v>
      </c>
      <c r="Y780" s="140" t="str">
        <f>IF($N780="Complete",VLOOKUP($B780,'2C.Report TOS PostCall'!$B$2:$U$842,9,FALSE)," ")</f>
        <v xml:space="preserve"> </v>
      </c>
      <c r="Z780" s="140" t="str">
        <f>IF($N780="Complete",VLOOKUP($B780,'2C.Report TOS PostCall'!$B$2:$U$842,11,FALSE)," ")</f>
        <v xml:space="preserve"> </v>
      </c>
      <c r="AA780" s="140" t="str">
        <f>IF($N780="Complete",VLOOKUP($B780,'2C.Report TOS PostCall'!$B$2:$U$842,12,FALSE)," ")</f>
        <v xml:space="preserve"> </v>
      </c>
      <c r="AB780" s="140" t="str">
        <f>IF($N780="Complete",VLOOKUP($B780,'2C.Report TOS PostCall'!$B$2:$U$842,13,FALSE)," ")</f>
        <v xml:space="preserve"> </v>
      </c>
      <c r="AC780" s="140" t="str">
        <f>IF($N780="Complete",VLOOKUP($B780,'2C.Report TOS PostCall'!$B$2:$U$842,14,FALSE)," ")</f>
        <v xml:space="preserve"> </v>
      </c>
      <c r="AD780" s="140" t="str">
        <f>IF($N780="Complete",VLOOKUP($B780,'2C.Report TOS PostCall'!$B$2:$U$842,16,FALSE)," ")</f>
        <v xml:space="preserve"> </v>
      </c>
      <c r="AE780" s="140" t="str">
        <f>IF($N780="Complete",VLOOKUP($B780,'2C.Report TOS PostCall'!$B$2:$U$842,15,FALSE)," ")</f>
        <v xml:space="preserve"> </v>
      </c>
      <c r="AF780" s="140" t="str">
        <f>IF($N780="Complete",VLOOKUP($B780,'2C.Report TOS PostCall'!$B$2:$U$842,17,FALSE)," ")</f>
        <v xml:space="preserve"> </v>
      </c>
    </row>
    <row r="781" spans="1:32">
      <c r="A781" s="18">
        <v>770</v>
      </c>
      <c r="B781" s="19"/>
      <c r="C781" s="19"/>
      <c r="D781" s="19"/>
      <c r="E781" s="22"/>
      <c r="F781" s="20"/>
      <c r="G781" s="20"/>
      <c r="H781" s="22"/>
      <c r="I781" s="20"/>
      <c r="J781" s="32"/>
      <c r="K781" s="32"/>
      <c r="L781" s="32"/>
      <c r="M781" s="22"/>
      <c r="N781" s="62"/>
      <c r="O781" s="140" t="str">
        <f>IF($N781="Complete",IF(NOT(ISBLANK(J781)),VLOOKUP(J781,'2D.Report SMS TYN'!$D$5:$J$1005,7,FALSE),""),"")</f>
        <v/>
      </c>
      <c r="P781" s="140" t="str">
        <f>IF($N781="Complete",IF(NOT(ISBLANK(K781)),VLOOKUP(K781,'2D.Report SMS TYN'!$D$5:$J$1005,7,FALSE),""),"")</f>
        <v/>
      </c>
      <c r="Q781" s="140" t="str">
        <f>IF($N781="Complete",IF(NOT(ISBLANK(L781)),VLOOKUP(L781,'2D.Report SMS TYN'!$D$5:$J$1005,7,FALSE),""),"")</f>
        <v/>
      </c>
      <c r="R781" s="140" t="str">
        <f>IF(N781="Complete",IF(COUNTIF($J$12:$J781,$J781)+COUNTIF($K$12:$K781,$J781)+COUNTIF($L$12:$L781,$J781)&gt;1,"Data Duplicate",""),"")</f>
        <v/>
      </c>
      <c r="S781" s="140" t="str">
        <f>IF($N781="Complete",VLOOKUP($B781,'2C.Report TOS PostCall'!$B$2:$U$842,2,FALSE)," ")</f>
        <v xml:space="preserve"> </v>
      </c>
      <c r="T781" s="140" t="str">
        <f>IF($N781="Complete",VLOOKUP($B781,'2C.Report TOS PostCall'!$B$2:$U$842,4,FALSE)," ")</f>
        <v xml:space="preserve"> </v>
      </c>
      <c r="U781" s="140" t="str">
        <f>IF($N781="Complete",VLOOKUP($B781,'2C.Report TOS PostCall'!$B$2:$U$842,7,FALSE)," ")</f>
        <v xml:space="preserve"> </v>
      </c>
      <c r="V781" s="140" t="str">
        <f>IF($N781="Complete",VLOOKUP($B781,'2C.Report TOS PostCall'!$B$2:$U$842,5,FALSE)," ")</f>
        <v xml:space="preserve"> </v>
      </c>
      <c r="W781" s="140" t="str">
        <f>IF($N781="Complete",VLOOKUP($B781,'2C.Report TOS PostCall'!$B$2:$U$842,6,FALSE)," ")</f>
        <v xml:space="preserve"> </v>
      </c>
      <c r="X781" s="140" t="str">
        <f>IF($N781="Complete",VLOOKUP($B781,'2C.Report TOS PostCall'!$B$2:$U$842,8,FALSE)," ")</f>
        <v xml:space="preserve"> </v>
      </c>
      <c r="Y781" s="140" t="str">
        <f>IF($N781="Complete",VLOOKUP($B781,'2C.Report TOS PostCall'!$B$2:$U$842,9,FALSE)," ")</f>
        <v xml:space="preserve"> </v>
      </c>
      <c r="Z781" s="140" t="str">
        <f>IF($N781="Complete",VLOOKUP($B781,'2C.Report TOS PostCall'!$B$2:$U$842,11,FALSE)," ")</f>
        <v xml:space="preserve"> </v>
      </c>
      <c r="AA781" s="140" t="str">
        <f>IF($N781="Complete",VLOOKUP($B781,'2C.Report TOS PostCall'!$B$2:$U$842,12,FALSE)," ")</f>
        <v xml:space="preserve"> </v>
      </c>
      <c r="AB781" s="140" t="str">
        <f>IF($N781="Complete",VLOOKUP($B781,'2C.Report TOS PostCall'!$B$2:$U$842,13,FALSE)," ")</f>
        <v xml:space="preserve"> </v>
      </c>
      <c r="AC781" s="140" t="str">
        <f>IF($N781="Complete",VLOOKUP($B781,'2C.Report TOS PostCall'!$B$2:$U$842,14,FALSE)," ")</f>
        <v xml:space="preserve"> </v>
      </c>
      <c r="AD781" s="140" t="str">
        <f>IF($N781="Complete",VLOOKUP($B781,'2C.Report TOS PostCall'!$B$2:$U$842,16,FALSE)," ")</f>
        <v xml:space="preserve"> </v>
      </c>
      <c r="AE781" s="140" t="str">
        <f>IF($N781="Complete",VLOOKUP($B781,'2C.Report TOS PostCall'!$B$2:$U$842,15,FALSE)," ")</f>
        <v xml:space="preserve"> </v>
      </c>
      <c r="AF781" s="140" t="str">
        <f>IF($N781="Complete",VLOOKUP($B781,'2C.Report TOS PostCall'!$B$2:$U$842,17,FALSE)," ")</f>
        <v xml:space="preserve"> </v>
      </c>
    </row>
    <row r="782" spans="1:32">
      <c r="A782" s="18">
        <v>771</v>
      </c>
      <c r="B782" s="19"/>
      <c r="C782" s="19"/>
      <c r="D782" s="19"/>
      <c r="E782" s="22"/>
      <c r="F782" s="20"/>
      <c r="G782" s="20"/>
      <c r="H782" s="22"/>
      <c r="I782" s="20"/>
      <c r="J782" s="32"/>
      <c r="K782" s="32"/>
      <c r="L782" s="32"/>
      <c r="M782" s="22"/>
      <c r="N782" s="62"/>
      <c r="O782" s="140" t="str">
        <f>IF($N782="Complete",IF(NOT(ISBLANK(J782)),VLOOKUP(J782,'2D.Report SMS TYN'!$D$5:$J$1005,7,FALSE),""),"")</f>
        <v/>
      </c>
      <c r="P782" s="140" t="str">
        <f>IF($N782="Complete",IF(NOT(ISBLANK(K782)),VLOOKUP(K782,'2D.Report SMS TYN'!$D$5:$J$1005,7,FALSE),""),"")</f>
        <v/>
      </c>
      <c r="Q782" s="140" t="str">
        <f>IF($N782="Complete",IF(NOT(ISBLANK(L782)),VLOOKUP(L782,'2D.Report SMS TYN'!$D$5:$J$1005,7,FALSE),""),"")</f>
        <v/>
      </c>
      <c r="R782" s="140" t="str">
        <f>IF(N782="Complete",IF(COUNTIF($J$12:$J782,$J782)+COUNTIF($K$12:$K782,$J782)+COUNTIF($L$12:$L782,$J782)&gt;1,"Data Duplicate",""),"")</f>
        <v/>
      </c>
      <c r="S782" s="140" t="str">
        <f>IF($N782="Complete",VLOOKUP($B782,'2C.Report TOS PostCall'!$B$2:$U$842,2,FALSE)," ")</f>
        <v xml:space="preserve"> </v>
      </c>
      <c r="T782" s="140" t="str">
        <f>IF($N782="Complete",VLOOKUP($B782,'2C.Report TOS PostCall'!$B$2:$U$842,4,FALSE)," ")</f>
        <v xml:space="preserve"> </v>
      </c>
      <c r="U782" s="140" t="str">
        <f>IF($N782="Complete",VLOOKUP($B782,'2C.Report TOS PostCall'!$B$2:$U$842,7,FALSE)," ")</f>
        <v xml:space="preserve"> </v>
      </c>
      <c r="V782" s="140" t="str">
        <f>IF($N782="Complete",VLOOKUP($B782,'2C.Report TOS PostCall'!$B$2:$U$842,5,FALSE)," ")</f>
        <v xml:space="preserve"> </v>
      </c>
      <c r="W782" s="140" t="str">
        <f>IF($N782="Complete",VLOOKUP($B782,'2C.Report TOS PostCall'!$B$2:$U$842,6,FALSE)," ")</f>
        <v xml:space="preserve"> </v>
      </c>
      <c r="X782" s="140" t="str">
        <f>IF($N782="Complete",VLOOKUP($B782,'2C.Report TOS PostCall'!$B$2:$U$842,8,FALSE)," ")</f>
        <v xml:space="preserve"> </v>
      </c>
      <c r="Y782" s="140" t="str">
        <f>IF($N782="Complete",VLOOKUP($B782,'2C.Report TOS PostCall'!$B$2:$U$842,9,FALSE)," ")</f>
        <v xml:space="preserve"> </v>
      </c>
      <c r="Z782" s="140" t="str">
        <f>IF($N782="Complete",VLOOKUP($B782,'2C.Report TOS PostCall'!$B$2:$U$842,11,FALSE)," ")</f>
        <v xml:space="preserve"> </v>
      </c>
      <c r="AA782" s="140" t="str">
        <f>IF($N782="Complete",VLOOKUP($B782,'2C.Report TOS PostCall'!$B$2:$U$842,12,FALSE)," ")</f>
        <v xml:space="preserve"> </v>
      </c>
      <c r="AB782" s="140" t="str">
        <f>IF($N782="Complete",VLOOKUP($B782,'2C.Report TOS PostCall'!$B$2:$U$842,13,FALSE)," ")</f>
        <v xml:space="preserve"> </v>
      </c>
      <c r="AC782" s="140" t="str">
        <f>IF($N782="Complete",VLOOKUP($B782,'2C.Report TOS PostCall'!$B$2:$U$842,14,FALSE)," ")</f>
        <v xml:space="preserve"> </v>
      </c>
      <c r="AD782" s="140" t="str">
        <f>IF($N782="Complete",VLOOKUP($B782,'2C.Report TOS PostCall'!$B$2:$U$842,16,FALSE)," ")</f>
        <v xml:space="preserve"> </v>
      </c>
      <c r="AE782" s="140" t="str">
        <f>IF($N782="Complete",VLOOKUP($B782,'2C.Report TOS PostCall'!$B$2:$U$842,15,FALSE)," ")</f>
        <v xml:space="preserve"> </v>
      </c>
      <c r="AF782" s="140" t="str">
        <f>IF($N782="Complete",VLOOKUP($B782,'2C.Report TOS PostCall'!$B$2:$U$842,17,FALSE)," ")</f>
        <v xml:space="preserve"> </v>
      </c>
    </row>
    <row r="783" spans="1:32">
      <c r="A783" s="18">
        <v>772</v>
      </c>
      <c r="B783" s="19"/>
      <c r="C783" s="19"/>
      <c r="D783" s="19"/>
      <c r="E783" s="22"/>
      <c r="F783" s="20"/>
      <c r="G783" s="20"/>
      <c r="H783" s="22"/>
      <c r="I783" s="20"/>
      <c r="J783" s="32"/>
      <c r="K783" s="32"/>
      <c r="L783" s="32"/>
      <c r="M783" s="22"/>
      <c r="N783" s="62"/>
      <c r="O783" s="140" t="str">
        <f>IF($N783="Complete",IF(NOT(ISBLANK(J783)),VLOOKUP(J783,'2D.Report SMS TYN'!$D$5:$J$1005,7,FALSE),""),"")</f>
        <v/>
      </c>
      <c r="P783" s="140" t="str">
        <f>IF($N783="Complete",IF(NOT(ISBLANK(K783)),VLOOKUP(K783,'2D.Report SMS TYN'!$D$5:$J$1005,7,FALSE),""),"")</f>
        <v/>
      </c>
      <c r="Q783" s="140" t="str">
        <f>IF($N783="Complete",IF(NOT(ISBLANK(L783)),VLOOKUP(L783,'2D.Report SMS TYN'!$D$5:$J$1005,7,FALSE),""),"")</f>
        <v/>
      </c>
      <c r="R783" s="140" t="str">
        <f>IF(N783="Complete",IF(COUNTIF($J$12:$J783,$J783)+COUNTIF($K$12:$K783,$J783)+COUNTIF($L$12:$L783,$J783)&gt;1,"Data Duplicate",""),"")</f>
        <v/>
      </c>
      <c r="S783" s="140" t="str">
        <f>IF($N783="Complete",VLOOKUP($B783,'2C.Report TOS PostCall'!$B$2:$U$842,2,FALSE)," ")</f>
        <v xml:space="preserve"> </v>
      </c>
      <c r="T783" s="140" t="str">
        <f>IF($N783="Complete",VLOOKUP($B783,'2C.Report TOS PostCall'!$B$2:$U$842,4,FALSE)," ")</f>
        <v xml:space="preserve"> </v>
      </c>
      <c r="U783" s="140" t="str">
        <f>IF($N783="Complete",VLOOKUP($B783,'2C.Report TOS PostCall'!$B$2:$U$842,7,FALSE)," ")</f>
        <v xml:space="preserve"> </v>
      </c>
      <c r="V783" s="140" t="str">
        <f>IF($N783="Complete",VLOOKUP($B783,'2C.Report TOS PostCall'!$B$2:$U$842,5,FALSE)," ")</f>
        <v xml:space="preserve"> </v>
      </c>
      <c r="W783" s="140" t="str">
        <f>IF($N783="Complete",VLOOKUP($B783,'2C.Report TOS PostCall'!$B$2:$U$842,6,FALSE)," ")</f>
        <v xml:space="preserve"> </v>
      </c>
      <c r="X783" s="140" t="str">
        <f>IF($N783="Complete",VLOOKUP($B783,'2C.Report TOS PostCall'!$B$2:$U$842,8,FALSE)," ")</f>
        <v xml:space="preserve"> </v>
      </c>
      <c r="Y783" s="140" t="str">
        <f>IF($N783="Complete",VLOOKUP($B783,'2C.Report TOS PostCall'!$B$2:$U$842,9,FALSE)," ")</f>
        <v xml:space="preserve"> </v>
      </c>
      <c r="Z783" s="140" t="str">
        <f>IF($N783="Complete",VLOOKUP($B783,'2C.Report TOS PostCall'!$B$2:$U$842,11,FALSE)," ")</f>
        <v xml:space="preserve"> </v>
      </c>
      <c r="AA783" s="140" t="str">
        <f>IF($N783="Complete",VLOOKUP($B783,'2C.Report TOS PostCall'!$B$2:$U$842,12,FALSE)," ")</f>
        <v xml:space="preserve"> </v>
      </c>
      <c r="AB783" s="140" t="str">
        <f>IF($N783="Complete",VLOOKUP($B783,'2C.Report TOS PostCall'!$B$2:$U$842,13,FALSE)," ")</f>
        <v xml:space="preserve"> </v>
      </c>
      <c r="AC783" s="140" t="str">
        <f>IF($N783="Complete",VLOOKUP($B783,'2C.Report TOS PostCall'!$B$2:$U$842,14,FALSE)," ")</f>
        <v xml:space="preserve"> </v>
      </c>
      <c r="AD783" s="140" t="str">
        <f>IF($N783="Complete",VLOOKUP($B783,'2C.Report TOS PostCall'!$B$2:$U$842,16,FALSE)," ")</f>
        <v xml:space="preserve"> </v>
      </c>
      <c r="AE783" s="140" t="str">
        <f>IF($N783="Complete",VLOOKUP($B783,'2C.Report TOS PostCall'!$B$2:$U$842,15,FALSE)," ")</f>
        <v xml:space="preserve"> </v>
      </c>
      <c r="AF783" s="140" t="str">
        <f>IF($N783="Complete",VLOOKUP($B783,'2C.Report TOS PostCall'!$B$2:$U$842,17,FALSE)," ")</f>
        <v xml:space="preserve"> </v>
      </c>
    </row>
    <row r="784" spans="1:32">
      <c r="A784" s="18">
        <v>773</v>
      </c>
      <c r="B784" s="19"/>
      <c r="C784" s="19"/>
      <c r="D784" s="19"/>
      <c r="E784" s="22"/>
      <c r="F784" s="20"/>
      <c r="G784" s="20"/>
      <c r="H784" s="22"/>
      <c r="I784" s="20"/>
      <c r="J784" s="32"/>
      <c r="K784" s="32"/>
      <c r="L784" s="32"/>
      <c r="M784" s="22"/>
      <c r="N784" s="62"/>
      <c r="O784" s="140" t="str">
        <f>IF($N784="Complete",IF(NOT(ISBLANK(J784)),VLOOKUP(J784,'2D.Report SMS TYN'!$D$5:$J$1005,7,FALSE),""),"")</f>
        <v/>
      </c>
      <c r="P784" s="140" t="str">
        <f>IF($N784="Complete",IF(NOT(ISBLANK(K784)),VLOOKUP(K784,'2D.Report SMS TYN'!$D$5:$J$1005,7,FALSE),""),"")</f>
        <v/>
      </c>
      <c r="Q784" s="140" t="str">
        <f>IF($N784="Complete",IF(NOT(ISBLANK(L784)),VLOOKUP(L784,'2D.Report SMS TYN'!$D$5:$J$1005,7,FALSE),""),"")</f>
        <v/>
      </c>
      <c r="R784" s="140" t="str">
        <f>IF(N784="Complete",IF(COUNTIF($J$12:$J784,$J784)+COUNTIF($K$12:$K784,$J784)+COUNTIF($L$12:$L784,$J784)&gt;1,"Data Duplicate",""),"")</f>
        <v/>
      </c>
      <c r="S784" s="140" t="str">
        <f>IF($N784="Complete",VLOOKUP($B784,'2C.Report TOS PostCall'!$B$2:$U$842,2,FALSE)," ")</f>
        <v xml:space="preserve"> </v>
      </c>
      <c r="T784" s="140" t="str">
        <f>IF($N784="Complete",VLOOKUP($B784,'2C.Report TOS PostCall'!$B$2:$U$842,4,FALSE)," ")</f>
        <v xml:space="preserve"> </v>
      </c>
      <c r="U784" s="140" t="str">
        <f>IF($N784="Complete",VLOOKUP($B784,'2C.Report TOS PostCall'!$B$2:$U$842,7,FALSE)," ")</f>
        <v xml:space="preserve"> </v>
      </c>
      <c r="V784" s="140" t="str">
        <f>IF($N784="Complete",VLOOKUP($B784,'2C.Report TOS PostCall'!$B$2:$U$842,5,FALSE)," ")</f>
        <v xml:space="preserve"> </v>
      </c>
      <c r="W784" s="140" t="str">
        <f>IF($N784="Complete",VLOOKUP($B784,'2C.Report TOS PostCall'!$B$2:$U$842,6,FALSE)," ")</f>
        <v xml:space="preserve"> </v>
      </c>
      <c r="X784" s="140" t="str">
        <f>IF($N784="Complete",VLOOKUP($B784,'2C.Report TOS PostCall'!$B$2:$U$842,8,FALSE)," ")</f>
        <v xml:space="preserve"> </v>
      </c>
      <c r="Y784" s="140" t="str">
        <f>IF($N784="Complete",VLOOKUP($B784,'2C.Report TOS PostCall'!$B$2:$U$842,9,FALSE)," ")</f>
        <v xml:space="preserve"> </v>
      </c>
      <c r="Z784" s="140" t="str">
        <f>IF($N784="Complete",VLOOKUP($B784,'2C.Report TOS PostCall'!$B$2:$U$842,11,FALSE)," ")</f>
        <v xml:space="preserve"> </v>
      </c>
      <c r="AA784" s="140" t="str">
        <f>IF($N784="Complete",VLOOKUP($B784,'2C.Report TOS PostCall'!$B$2:$U$842,12,FALSE)," ")</f>
        <v xml:space="preserve"> </v>
      </c>
      <c r="AB784" s="140" t="str">
        <f>IF($N784="Complete",VLOOKUP($B784,'2C.Report TOS PostCall'!$B$2:$U$842,13,FALSE)," ")</f>
        <v xml:space="preserve"> </v>
      </c>
      <c r="AC784" s="140" t="str">
        <f>IF($N784="Complete",VLOOKUP($B784,'2C.Report TOS PostCall'!$B$2:$U$842,14,FALSE)," ")</f>
        <v xml:space="preserve"> </v>
      </c>
      <c r="AD784" s="140" t="str">
        <f>IF($N784="Complete",VLOOKUP($B784,'2C.Report TOS PostCall'!$B$2:$U$842,16,FALSE)," ")</f>
        <v xml:space="preserve"> </v>
      </c>
      <c r="AE784" s="140" t="str">
        <f>IF($N784="Complete",VLOOKUP($B784,'2C.Report TOS PostCall'!$B$2:$U$842,15,FALSE)," ")</f>
        <v xml:space="preserve"> </v>
      </c>
      <c r="AF784" s="140" t="str">
        <f>IF($N784="Complete",VLOOKUP($B784,'2C.Report TOS PostCall'!$B$2:$U$842,17,FALSE)," ")</f>
        <v xml:space="preserve"> </v>
      </c>
    </row>
    <row r="785" spans="1:32">
      <c r="A785" s="18">
        <v>774</v>
      </c>
      <c r="B785" s="19"/>
      <c r="C785" s="19"/>
      <c r="D785" s="19"/>
      <c r="E785" s="22"/>
      <c r="F785" s="20"/>
      <c r="G785" s="20"/>
      <c r="H785" s="22"/>
      <c r="I785" s="20"/>
      <c r="J785" s="32"/>
      <c r="K785" s="32"/>
      <c r="L785" s="32"/>
      <c r="M785" s="22"/>
      <c r="N785" s="62"/>
      <c r="O785" s="140" t="str">
        <f>IF($N785="Complete",IF(NOT(ISBLANK(J785)),VLOOKUP(J785,'2D.Report SMS TYN'!$D$5:$J$1005,7,FALSE),""),"")</f>
        <v/>
      </c>
      <c r="P785" s="140" t="str">
        <f>IF($N785="Complete",IF(NOT(ISBLANK(K785)),VLOOKUP(K785,'2D.Report SMS TYN'!$D$5:$J$1005,7,FALSE),""),"")</f>
        <v/>
      </c>
      <c r="Q785" s="140" t="str">
        <f>IF($N785="Complete",IF(NOT(ISBLANK(L785)),VLOOKUP(L785,'2D.Report SMS TYN'!$D$5:$J$1005,7,FALSE),""),"")</f>
        <v/>
      </c>
      <c r="R785" s="140" t="str">
        <f>IF(N785="Complete",IF(COUNTIF($J$12:$J785,$J785)+COUNTIF($K$12:$K785,$J785)+COUNTIF($L$12:$L785,$J785)&gt;1,"Data Duplicate",""),"")</f>
        <v/>
      </c>
      <c r="S785" s="140" t="str">
        <f>IF($N785="Complete",VLOOKUP($B785,'2C.Report TOS PostCall'!$B$2:$U$842,2,FALSE)," ")</f>
        <v xml:space="preserve"> </v>
      </c>
      <c r="T785" s="140" t="str">
        <f>IF($N785="Complete",VLOOKUP($B785,'2C.Report TOS PostCall'!$B$2:$U$842,4,FALSE)," ")</f>
        <v xml:space="preserve"> </v>
      </c>
      <c r="U785" s="140" t="str">
        <f>IF($N785="Complete",VLOOKUP($B785,'2C.Report TOS PostCall'!$B$2:$U$842,7,FALSE)," ")</f>
        <v xml:space="preserve"> </v>
      </c>
      <c r="V785" s="140" t="str">
        <f>IF($N785="Complete",VLOOKUP($B785,'2C.Report TOS PostCall'!$B$2:$U$842,5,FALSE)," ")</f>
        <v xml:space="preserve"> </v>
      </c>
      <c r="W785" s="140" t="str">
        <f>IF($N785="Complete",VLOOKUP($B785,'2C.Report TOS PostCall'!$B$2:$U$842,6,FALSE)," ")</f>
        <v xml:space="preserve"> </v>
      </c>
      <c r="X785" s="140" t="str">
        <f>IF($N785="Complete",VLOOKUP($B785,'2C.Report TOS PostCall'!$B$2:$U$842,8,FALSE)," ")</f>
        <v xml:space="preserve"> </v>
      </c>
      <c r="Y785" s="140" t="str">
        <f>IF($N785="Complete",VLOOKUP($B785,'2C.Report TOS PostCall'!$B$2:$U$842,9,FALSE)," ")</f>
        <v xml:space="preserve"> </v>
      </c>
      <c r="Z785" s="140" t="str">
        <f>IF($N785="Complete",VLOOKUP($B785,'2C.Report TOS PostCall'!$B$2:$U$842,11,FALSE)," ")</f>
        <v xml:space="preserve"> </v>
      </c>
      <c r="AA785" s="140" t="str">
        <f>IF($N785="Complete",VLOOKUP($B785,'2C.Report TOS PostCall'!$B$2:$U$842,12,FALSE)," ")</f>
        <v xml:space="preserve"> </v>
      </c>
      <c r="AB785" s="140" t="str">
        <f>IF($N785="Complete",VLOOKUP($B785,'2C.Report TOS PostCall'!$B$2:$U$842,13,FALSE)," ")</f>
        <v xml:space="preserve"> </v>
      </c>
      <c r="AC785" s="140" t="str">
        <f>IF($N785="Complete",VLOOKUP($B785,'2C.Report TOS PostCall'!$B$2:$U$842,14,FALSE)," ")</f>
        <v xml:space="preserve"> </v>
      </c>
      <c r="AD785" s="140" t="str">
        <f>IF($N785="Complete",VLOOKUP($B785,'2C.Report TOS PostCall'!$B$2:$U$842,16,FALSE)," ")</f>
        <v xml:space="preserve"> </v>
      </c>
      <c r="AE785" s="140" t="str">
        <f>IF($N785="Complete",VLOOKUP($B785,'2C.Report TOS PostCall'!$B$2:$U$842,15,FALSE)," ")</f>
        <v xml:space="preserve"> </v>
      </c>
      <c r="AF785" s="140" t="str">
        <f>IF($N785="Complete",VLOOKUP($B785,'2C.Report TOS PostCall'!$B$2:$U$842,17,FALSE)," ")</f>
        <v xml:space="preserve"> </v>
      </c>
    </row>
    <row r="786" spans="1:32">
      <c r="A786" s="18">
        <v>775</v>
      </c>
      <c r="B786" s="19"/>
      <c r="C786" s="19"/>
      <c r="D786" s="19"/>
      <c r="E786" s="22"/>
      <c r="F786" s="20"/>
      <c r="G786" s="20"/>
      <c r="H786" s="22"/>
      <c r="I786" s="20"/>
      <c r="J786" s="32"/>
      <c r="K786" s="32"/>
      <c r="L786" s="32"/>
      <c r="M786" s="22"/>
      <c r="N786" s="62"/>
      <c r="O786" s="140" t="str">
        <f>IF($N786="Complete",IF(NOT(ISBLANK(J786)),VLOOKUP(J786,'2D.Report SMS TYN'!$D$5:$J$1005,7,FALSE),""),"")</f>
        <v/>
      </c>
      <c r="P786" s="140" t="str">
        <f>IF($N786="Complete",IF(NOT(ISBLANK(K786)),VLOOKUP(K786,'2D.Report SMS TYN'!$D$5:$J$1005,7,FALSE),""),"")</f>
        <v/>
      </c>
      <c r="Q786" s="140" t="str">
        <f>IF($N786="Complete",IF(NOT(ISBLANK(L786)),VLOOKUP(L786,'2D.Report SMS TYN'!$D$5:$J$1005,7,FALSE),""),"")</f>
        <v/>
      </c>
      <c r="R786" s="140" t="str">
        <f>IF(N786="Complete",IF(COUNTIF($J$12:$J786,$J786)+COUNTIF($K$12:$K786,$J786)+COUNTIF($L$12:$L786,$J786)&gt;1,"Data Duplicate",""),"")</f>
        <v/>
      </c>
      <c r="S786" s="140" t="str">
        <f>IF($N786="Complete",VLOOKUP($B786,'2C.Report TOS PostCall'!$B$2:$U$842,2,FALSE)," ")</f>
        <v xml:space="preserve"> </v>
      </c>
      <c r="T786" s="140" t="str">
        <f>IF($N786="Complete",VLOOKUP($B786,'2C.Report TOS PostCall'!$B$2:$U$842,4,FALSE)," ")</f>
        <v xml:space="preserve"> </v>
      </c>
      <c r="U786" s="140" t="str">
        <f>IF($N786="Complete",VLOOKUP($B786,'2C.Report TOS PostCall'!$B$2:$U$842,7,FALSE)," ")</f>
        <v xml:space="preserve"> </v>
      </c>
      <c r="V786" s="140" t="str">
        <f>IF($N786="Complete",VLOOKUP($B786,'2C.Report TOS PostCall'!$B$2:$U$842,5,FALSE)," ")</f>
        <v xml:space="preserve"> </v>
      </c>
      <c r="W786" s="140" t="str">
        <f>IF($N786="Complete",VLOOKUP($B786,'2C.Report TOS PostCall'!$B$2:$U$842,6,FALSE)," ")</f>
        <v xml:space="preserve"> </v>
      </c>
      <c r="X786" s="140" t="str">
        <f>IF($N786="Complete",VLOOKUP($B786,'2C.Report TOS PostCall'!$B$2:$U$842,8,FALSE)," ")</f>
        <v xml:space="preserve"> </v>
      </c>
      <c r="Y786" s="140" t="str">
        <f>IF($N786="Complete",VLOOKUP($B786,'2C.Report TOS PostCall'!$B$2:$U$842,9,FALSE)," ")</f>
        <v xml:space="preserve"> </v>
      </c>
      <c r="Z786" s="140" t="str">
        <f>IF($N786="Complete",VLOOKUP($B786,'2C.Report TOS PostCall'!$B$2:$U$842,11,FALSE)," ")</f>
        <v xml:space="preserve"> </v>
      </c>
      <c r="AA786" s="140" t="str">
        <f>IF($N786="Complete",VLOOKUP($B786,'2C.Report TOS PostCall'!$B$2:$U$842,12,FALSE)," ")</f>
        <v xml:space="preserve"> </v>
      </c>
      <c r="AB786" s="140" t="str">
        <f>IF($N786="Complete",VLOOKUP($B786,'2C.Report TOS PostCall'!$B$2:$U$842,13,FALSE)," ")</f>
        <v xml:space="preserve"> </v>
      </c>
      <c r="AC786" s="140" t="str">
        <f>IF($N786="Complete",VLOOKUP($B786,'2C.Report TOS PostCall'!$B$2:$U$842,14,FALSE)," ")</f>
        <v xml:space="preserve"> </v>
      </c>
      <c r="AD786" s="140" t="str">
        <f>IF($N786="Complete",VLOOKUP($B786,'2C.Report TOS PostCall'!$B$2:$U$842,16,FALSE)," ")</f>
        <v xml:space="preserve"> </v>
      </c>
      <c r="AE786" s="140" t="str">
        <f>IF($N786="Complete",VLOOKUP($B786,'2C.Report TOS PostCall'!$B$2:$U$842,15,FALSE)," ")</f>
        <v xml:space="preserve"> </v>
      </c>
      <c r="AF786" s="140" t="str">
        <f>IF($N786="Complete",VLOOKUP($B786,'2C.Report TOS PostCall'!$B$2:$U$842,17,FALSE)," ")</f>
        <v xml:space="preserve"> </v>
      </c>
    </row>
    <row r="787" spans="1:32">
      <c r="A787" s="18">
        <v>776</v>
      </c>
      <c r="B787" s="19"/>
      <c r="C787" s="19"/>
      <c r="D787" s="19"/>
      <c r="E787" s="22"/>
      <c r="F787" s="20"/>
      <c r="G787" s="20"/>
      <c r="H787" s="22"/>
      <c r="I787" s="20"/>
      <c r="J787" s="32"/>
      <c r="K787" s="32"/>
      <c r="L787" s="32"/>
      <c r="M787" s="22"/>
      <c r="N787" s="62"/>
      <c r="O787" s="140" t="str">
        <f>IF($N787="Complete",IF(NOT(ISBLANK(J787)),VLOOKUP(J787,'2D.Report SMS TYN'!$D$5:$J$1005,7,FALSE),""),"")</f>
        <v/>
      </c>
      <c r="P787" s="140" t="str">
        <f>IF($N787="Complete",IF(NOT(ISBLANK(K787)),VLOOKUP(K787,'2D.Report SMS TYN'!$D$5:$J$1005,7,FALSE),""),"")</f>
        <v/>
      </c>
      <c r="Q787" s="140" t="str">
        <f>IF($N787="Complete",IF(NOT(ISBLANK(L787)),VLOOKUP(L787,'2D.Report SMS TYN'!$D$5:$J$1005,7,FALSE),""),"")</f>
        <v/>
      </c>
      <c r="R787" s="140" t="str">
        <f>IF(N787="Complete",IF(COUNTIF($J$12:$J787,$J787)+COUNTIF($K$12:$K787,$J787)+COUNTIF($L$12:$L787,$J787)&gt;1,"Data Duplicate",""),"")</f>
        <v/>
      </c>
      <c r="S787" s="140" t="str">
        <f>IF($N787="Complete",VLOOKUP($B787,'2C.Report TOS PostCall'!$B$2:$U$842,2,FALSE)," ")</f>
        <v xml:space="preserve"> </v>
      </c>
      <c r="T787" s="140" t="str">
        <f>IF($N787="Complete",VLOOKUP($B787,'2C.Report TOS PostCall'!$B$2:$U$842,4,FALSE)," ")</f>
        <v xml:space="preserve"> </v>
      </c>
      <c r="U787" s="140" t="str">
        <f>IF($N787="Complete",VLOOKUP($B787,'2C.Report TOS PostCall'!$B$2:$U$842,7,FALSE)," ")</f>
        <v xml:space="preserve"> </v>
      </c>
      <c r="V787" s="140" t="str">
        <f>IF($N787="Complete",VLOOKUP($B787,'2C.Report TOS PostCall'!$B$2:$U$842,5,FALSE)," ")</f>
        <v xml:space="preserve"> </v>
      </c>
      <c r="W787" s="140" t="str">
        <f>IF($N787="Complete",VLOOKUP($B787,'2C.Report TOS PostCall'!$B$2:$U$842,6,FALSE)," ")</f>
        <v xml:space="preserve"> </v>
      </c>
      <c r="X787" s="140" t="str">
        <f>IF($N787="Complete",VLOOKUP($B787,'2C.Report TOS PostCall'!$B$2:$U$842,8,FALSE)," ")</f>
        <v xml:space="preserve"> </v>
      </c>
      <c r="Y787" s="140" t="str">
        <f>IF($N787="Complete",VLOOKUP($B787,'2C.Report TOS PostCall'!$B$2:$U$842,9,FALSE)," ")</f>
        <v xml:space="preserve"> </v>
      </c>
      <c r="Z787" s="140" t="str">
        <f>IF($N787="Complete",VLOOKUP($B787,'2C.Report TOS PostCall'!$B$2:$U$842,11,FALSE)," ")</f>
        <v xml:space="preserve"> </v>
      </c>
      <c r="AA787" s="140" t="str">
        <f>IF($N787="Complete",VLOOKUP($B787,'2C.Report TOS PostCall'!$B$2:$U$842,12,FALSE)," ")</f>
        <v xml:space="preserve"> </v>
      </c>
      <c r="AB787" s="140" t="str">
        <f>IF($N787="Complete",VLOOKUP($B787,'2C.Report TOS PostCall'!$B$2:$U$842,13,FALSE)," ")</f>
        <v xml:space="preserve"> </v>
      </c>
      <c r="AC787" s="140" t="str">
        <f>IF($N787="Complete",VLOOKUP($B787,'2C.Report TOS PostCall'!$B$2:$U$842,14,FALSE)," ")</f>
        <v xml:space="preserve"> </v>
      </c>
      <c r="AD787" s="140" t="str">
        <f>IF($N787="Complete",VLOOKUP($B787,'2C.Report TOS PostCall'!$B$2:$U$842,16,FALSE)," ")</f>
        <v xml:space="preserve"> </v>
      </c>
      <c r="AE787" s="140" t="str">
        <f>IF($N787="Complete",VLOOKUP($B787,'2C.Report TOS PostCall'!$B$2:$U$842,15,FALSE)," ")</f>
        <v xml:space="preserve"> </v>
      </c>
      <c r="AF787" s="140" t="str">
        <f>IF($N787="Complete",VLOOKUP($B787,'2C.Report TOS PostCall'!$B$2:$U$842,17,FALSE)," ")</f>
        <v xml:space="preserve"> </v>
      </c>
    </row>
    <row r="788" spans="1:32">
      <c r="A788" s="18">
        <v>777</v>
      </c>
      <c r="B788" s="19"/>
      <c r="C788" s="19"/>
      <c r="D788" s="19"/>
      <c r="E788" s="22"/>
      <c r="F788" s="20"/>
      <c r="G788" s="20"/>
      <c r="H788" s="22"/>
      <c r="I788" s="20"/>
      <c r="J788" s="32"/>
      <c r="K788" s="32"/>
      <c r="L788" s="32"/>
      <c r="M788" s="22"/>
      <c r="N788" s="62"/>
      <c r="O788" s="140" t="str">
        <f>IF($N788="Complete",IF(NOT(ISBLANK(J788)),VLOOKUP(J788,'2D.Report SMS TYN'!$D$5:$J$1005,7,FALSE),""),"")</f>
        <v/>
      </c>
      <c r="P788" s="140" t="str">
        <f>IF($N788="Complete",IF(NOT(ISBLANK(K788)),VLOOKUP(K788,'2D.Report SMS TYN'!$D$5:$J$1005,7,FALSE),""),"")</f>
        <v/>
      </c>
      <c r="Q788" s="140" t="str">
        <f>IF($N788="Complete",IF(NOT(ISBLANK(L788)),VLOOKUP(L788,'2D.Report SMS TYN'!$D$5:$J$1005,7,FALSE),""),"")</f>
        <v/>
      </c>
      <c r="R788" s="140" t="str">
        <f>IF(N788="Complete",IF(COUNTIF($J$12:$J788,$J788)+COUNTIF($K$12:$K788,$J788)+COUNTIF($L$12:$L788,$J788)&gt;1,"Data Duplicate",""),"")</f>
        <v/>
      </c>
      <c r="S788" s="140" t="str">
        <f>IF($N788="Complete",VLOOKUP($B788,'2C.Report TOS PostCall'!$B$2:$U$842,2,FALSE)," ")</f>
        <v xml:space="preserve"> </v>
      </c>
      <c r="T788" s="140" t="str">
        <f>IF($N788="Complete",VLOOKUP($B788,'2C.Report TOS PostCall'!$B$2:$U$842,4,FALSE)," ")</f>
        <v xml:space="preserve"> </v>
      </c>
      <c r="U788" s="140" t="str">
        <f>IF($N788="Complete",VLOOKUP($B788,'2C.Report TOS PostCall'!$B$2:$U$842,7,FALSE)," ")</f>
        <v xml:space="preserve"> </v>
      </c>
      <c r="V788" s="140" t="str">
        <f>IF($N788="Complete",VLOOKUP($B788,'2C.Report TOS PostCall'!$B$2:$U$842,5,FALSE)," ")</f>
        <v xml:space="preserve"> </v>
      </c>
      <c r="W788" s="140" t="str">
        <f>IF($N788="Complete",VLOOKUP($B788,'2C.Report TOS PostCall'!$B$2:$U$842,6,FALSE)," ")</f>
        <v xml:space="preserve"> </v>
      </c>
      <c r="X788" s="140" t="str">
        <f>IF($N788="Complete",VLOOKUP($B788,'2C.Report TOS PostCall'!$B$2:$U$842,8,FALSE)," ")</f>
        <v xml:space="preserve"> </v>
      </c>
      <c r="Y788" s="140" t="str">
        <f>IF($N788="Complete",VLOOKUP($B788,'2C.Report TOS PostCall'!$B$2:$U$842,9,FALSE)," ")</f>
        <v xml:space="preserve"> </v>
      </c>
      <c r="Z788" s="140" t="str">
        <f>IF($N788="Complete",VLOOKUP($B788,'2C.Report TOS PostCall'!$B$2:$U$842,11,FALSE)," ")</f>
        <v xml:space="preserve"> </v>
      </c>
      <c r="AA788" s="140" t="str">
        <f>IF($N788="Complete",VLOOKUP($B788,'2C.Report TOS PostCall'!$B$2:$U$842,12,FALSE)," ")</f>
        <v xml:space="preserve"> </v>
      </c>
      <c r="AB788" s="140" t="str">
        <f>IF($N788="Complete",VLOOKUP($B788,'2C.Report TOS PostCall'!$B$2:$U$842,13,FALSE)," ")</f>
        <v xml:space="preserve"> </v>
      </c>
      <c r="AC788" s="140" t="str">
        <f>IF($N788="Complete",VLOOKUP($B788,'2C.Report TOS PostCall'!$B$2:$U$842,14,FALSE)," ")</f>
        <v xml:space="preserve"> </v>
      </c>
      <c r="AD788" s="140" t="str">
        <f>IF($N788="Complete",VLOOKUP($B788,'2C.Report TOS PostCall'!$B$2:$U$842,16,FALSE)," ")</f>
        <v xml:space="preserve"> </v>
      </c>
      <c r="AE788" s="140" t="str">
        <f>IF($N788="Complete",VLOOKUP($B788,'2C.Report TOS PostCall'!$B$2:$U$842,15,FALSE)," ")</f>
        <v xml:space="preserve"> </v>
      </c>
      <c r="AF788" s="140" t="str">
        <f>IF($N788="Complete",VLOOKUP($B788,'2C.Report TOS PostCall'!$B$2:$U$842,17,FALSE)," ")</f>
        <v xml:space="preserve"> </v>
      </c>
    </row>
    <row r="789" spans="1:32">
      <c r="A789" s="18">
        <v>778</v>
      </c>
      <c r="B789" s="19"/>
      <c r="C789" s="19"/>
      <c r="D789" s="19"/>
      <c r="E789" s="22"/>
      <c r="F789" s="20"/>
      <c r="G789" s="20"/>
      <c r="H789" s="22"/>
      <c r="I789" s="20"/>
      <c r="J789" s="32"/>
      <c r="K789" s="32"/>
      <c r="L789" s="32"/>
      <c r="M789" s="22"/>
      <c r="N789" s="62"/>
      <c r="O789" s="140" t="str">
        <f>IF($N789="Complete",IF(NOT(ISBLANK(J789)),VLOOKUP(J789,'2D.Report SMS TYN'!$D$5:$J$1005,7,FALSE),""),"")</f>
        <v/>
      </c>
      <c r="P789" s="140" t="str">
        <f>IF($N789="Complete",IF(NOT(ISBLANK(K789)),VLOOKUP(K789,'2D.Report SMS TYN'!$D$5:$J$1005,7,FALSE),""),"")</f>
        <v/>
      </c>
      <c r="Q789" s="140" t="str">
        <f>IF($N789="Complete",IF(NOT(ISBLANK(L789)),VLOOKUP(L789,'2D.Report SMS TYN'!$D$5:$J$1005,7,FALSE),""),"")</f>
        <v/>
      </c>
      <c r="R789" s="140" t="str">
        <f>IF(N789="Complete",IF(COUNTIF($J$12:$J789,$J789)+COUNTIF($K$12:$K789,$J789)+COUNTIF($L$12:$L789,$J789)&gt;1,"Data Duplicate",""),"")</f>
        <v/>
      </c>
      <c r="S789" s="140" t="str">
        <f>IF($N789="Complete",VLOOKUP($B789,'2C.Report TOS PostCall'!$B$2:$U$842,2,FALSE)," ")</f>
        <v xml:space="preserve"> </v>
      </c>
      <c r="T789" s="140" t="str">
        <f>IF($N789="Complete",VLOOKUP($B789,'2C.Report TOS PostCall'!$B$2:$U$842,4,FALSE)," ")</f>
        <v xml:space="preserve"> </v>
      </c>
      <c r="U789" s="140" t="str">
        <f>IF($N789="Complete",VLOOKUP($B789,'2C.Report TOS PostCall'!$B$2:$U$842,7,FALSE)," ")</f>
        <v xml:space="preserve"> </v>
      </c>
      <c r="V789" s="140" t="str">
        <f>IF($N789="Complete",VLOOKUP($B789,'2C.Report TOS PostCall'!$B$2:$U$842,5,FALSE)," ")</f>
        <v xml:space="preserve"> </v>
      </c>
      <c r="W789" s="140" t="str">
        <f>IF($N789="Complete",VLOOKUP($B789,'2C.Report TOS PostCall'!$B$2:$U$842,6,FALSE)," ")</f>
        <v xml:space="preserve"> </v>
      </c>
      <c r="X789" s="140" t="str">
        <f>IF($N789="Complete",VLOOKUP($B789,'2C.Report TOS PostCall'!$B$2:$U$842,8,FALSE)," ")</f>
        <v xml:space="preserve"> </v>
      </c>
      <c r="Y789" s="140" t="str">
        <f>IF($N789="Complete",VLOOKUP($B789,'2C.Report TOS PostCall'!$B$2:$U$842,9,FALSE)," ")</f>
        <v xml:space="preserve"> </v>
      </c>
      <c r="Z789" s="140" t="str">
        <f>IF($N789="Complete",VLOOKUP($B789,'2C.Report TOS PostCall'!$B$2:$U$842,11,FALSE)," ")</f>
        <v xml:space="preserve"> </v>
      </c>
      <c r="AA789" s="140" t="str">
        <f>IF($N789="Complete",VLOOKUP($B789,'2C.Report TOS PostCall'!$B$2:$U$842,12,FALSE)," ")</f>
        <v xml:space="preserve"> </v>
      </c>
      <c r="AB789" s="140" t="str">
        <f>IF($N789="Complete",VLOOKUP($B789,'2C.Report TOS PostCall'!$B$2:$U$842,13,FALSE)," ")</f>
        <v xml:space="preserve"> </v>
      </c>
      <c r="AC789" s="140" t="str">
        <f>IF($N789="Complete",VLOOKUP($B789,'2C.Report TOS PostCall'!$B$2:$U$842,14,FALSE)," ")</f>
        <v xml:space="preserve"> </v>
      </c>
      <c r="AD789" s="140" t="str">
        <f>IF($N789="Complete",VLOOKUP($B789,'2C.Report TOS PostCall'!$B$2:$U$842,16,FALSE)," ")</f>
        <v xml:space="preserve"> </v>
      </c>
      <c r="AE789" s="140" t="str">
        <f>IF($N789="Complete",VLOOKUP($B789,'2C.Report TOS PostCall'!$B$2:$U$842,15,FALSE)," ")</f>
        <v xml:space="preserve"> </v>
      </c>
      <c r="AF789" s="140" t="str">
        <f>IF($N789="Complete",VLOOKUP($B789,'2C.Report TOS PostCall'!$B$2:$U$842,17,FALSE)," ")</f>
        <v xml:space="preserve"> </v>
      </c>
    </row>
    <row r="790" spans="1:32">
      <c r="A790" s="18">
        <v>779</v>
      </c>
      <c r="B790" s="19"/>
      <c r="C790" s="19"/>
      <c r="D790" s="19"/>
      <c r="E790" s="22"/>
      <c r="F790" s="20"/>
      <c r="G790" s="20"/>
      <c r="H790" s="22"/>
      <c r="I790" s="20"/>
      <c r="J790" s="32"/>
      <c r="K790" s="32"/>
      <c r="L790" s="32"/>
      <c r="M790" s="22"/>
      <c r="N790" s="62"/>
      <c r="O790" s="140" t="str">
        <f>IF($N790="Complete",IF(NOT(ISBLANK(J790)),VLOOKUP(J790,'2D.Report SMS TYN'!$D$5:$J$1005,7,FALSE),""),"")</f>
        <v/>
      </c>
      <c r="P790" s="140" t="str">
        <f>IF($N790="Complete",IF(NOT(ISBLANK(K790)),VLOOKUP(K790,'2D.Report SMS TYN'!$D$5:$J$1005,7,FALSE),""),"")</f>
        <v/>
      </c>
      <c r="Q790" s="140" t="str">
        <f>IF($N790="Complete",IF(NOT(ISBLANK(L790)),VLOOKUP(L790,'2D.Report SMS TYN'!$D$5:$J$1005,7,FALSE),""),"")</f>
        <v/>
      </c>
      <c r="R790" s="140" t="str">
        <f>IF(N790="Complete",IF(COUNTIF($J$12:$J790,$J790)+COUNTIF($K$12:$K790,$J790)+COUNTIF($L$12:$L790,$J790)&gt;1,"Data Duplicate",""),"")</f>
        <v/>
      </c>
      <c r="S790" s="140" t="str">
        <f>IF($N790="Complete",VLOOKUP($B790,'2C.Report TOS PostCall'!$B$2:$U$842,2,FALSE)," ")</f>
        <v xml:space="preserve"> </v>
      </c>
      <c r="T790" s="140" t="str">
        <f>IF($N790="Complete",VLOOKUP($B790,'2C.Report TOS PostCall'!$B$2:$U$842,4,FALSE)," ")</f>
        <v xml:space="preserve"> </v>
      </c>
      <c r="U790" s="140" t="str">
        <f>IF($N790="Complete",VLOOKUP($B790,'2C.Report TOS PostCall'!$B$2:$U$842,7,FALSE)," ")</f>
        <v xml:space="preserve"> </v>
      </c>
      <c r="V790" s="140" t="str">
        <f>IF($N790="Complete",VLOOKUP($B790,'2C.Report TOS PostCall'!$B$2:$U$842,5,FALSE)," ")</f>
        <v xml:space="preserve"> </v>
      </c>
      <c r="W790" s="140" t="str">
        <f>IF($N790="Complete",VLOOKUP($B790,'2C.Report TOS PostCall'!$B$2:$U$842,6,FALSE)," ")</f>
        <v xml:space="preserve"> </v>
      </c>
      <c r="X790" s="140" t="str">
        <f>IF($N790="Complete",VLOOKUP($B790,'2C.Report TOS PostCall'!$B$2:$U$842,8,FALSE)," ")</f>
        <v xml:space="preserve"> </v>
      </c>
      <c r="Y790" s="140" t="str">
        <f>IF($N790="Complete",VLOOKUP($B790,'2C.Report TOS PostCall'!$B$2:$U$842,9,FALSE)," ")</f>
        <v xml:space="preserve"> </v>
      </c>
      <c r="Z790" s="140" t="str">
        <f>IF($N790="Complete",VLOOKUP($B790,'2C.Report TOS PostCall'!$B$2:$U$842,11,FALSE)," ")</f>
        <v xml:space="preserve"> </v>
      </c>
      <c r="AA790" s="140" t="str">
        <f>IF($N790="Complete",VLOOKUP($B790,'2C.Report TOS PostCall'!$B$2:$U$842,12,FALSE)," ")</f>
        <v xml:space="preserve"> </v>
      </c>
      <c r="AB790" s="140" t="str">
        <f>IF($N790="Complete",VLOOKUP($B790,'2C.Report TOS PostCall'!$B$2:$U$842,13,FALSE)," ")</f>
        <v xml:space="preserve"> </v>
      </c>
      <c r="AC790" s="140" t="str">
        <f>IF($N790="Complete",VLOOKUP($B790,'2C.Report TOS PostCall'!$B$2:$U$842,14,FALSE)," ")</f>
        <v xml:space="preserve"> </v>
      </c>
      <c r="AD790" s="140" t="str">
        <f>IF($N790="Complete",VLOOKUP($B790,'2C.Report TOS PostCall'!$B$2:$U$842,16,FALSE)," ")</f>
        <v xml:space="preserve"> </v>
      </c>
      <c r="AE790" s="140" t="str">
        <f>IF($N790="Complete",VLOOKUP($B790,'2C.Report TOS PostCall'!$B$2:$U$842,15,FALSE)," ")</f>
        <v xml:space="preserve"> </v>
      </c>
      <c r="AF790" s="140" t="str">
        <f>IF($N790="Complete",VLOOKUP($B790,'2C.Report TOS PostCall'!$B$2:$U$842,17,FALSE)," ")</f>
        <v xml:space="preserve"> </v>
      </c>
    </row>
    <row r="791" spans="1:32">
      <c r="A791" s="18">
        <v>780</v>
      </c>
      <c r="B791" s="19"/>
      <c r="C791" s="19"/>
      <c r="D791" s="19"/>
      <c r="E791" s="22"/>
      <c r="F791" s="20"/>
      <c r="G791" s="20"/>
      <c r="H791" s="22"/>
      <c r="I791" s="20"/>
      <c r="J791" s="32"/>
      <c r="K791" s="32"/>
      <c r="L791" s="32"/>
      <c r="M791" s="22"/>
      <c r="N791" s="62"/>
      <c r="O791" s="140" t="str">
        <f>IF($N791="Complete",IF(NOT(ISBLANK(J791)),VLOOKUP(J791,'2D.Report SMS TYN'!$D$5:$J$1005,7,FALSE),""),"")</f>
        <v/>
      </c>
      <c r="P791" s="140" t="str">
        <f>IF($N791="Complete",IF(NOT(ISBLANK(K791)),VLOOKUP(K791,'2D.Report SMS TYN'!$D$5:$J$1005,7,FALSE),""),"")</f>
        <v/>
      </c>
      <c r="Q791" s="140" t="str">
        <f>IF($N791="Complete",IF(NOT(ISBLANK(L791)),VLOOKUP(L791,'2D.Report SMS TYN'!$D$5:$J$1005,7,FALSE),""),"")</f>
        <v/>
      </c>
      <c r="R791" s="140" t="str">
        <f>IF(N791="Complete",IF(COUNTIF($J$12:$J791,$J791)+COUNTIF($K$12:$K791,$J791)+COUNTIF($L$12:$L791,$J791)&gt;1,"Data Duplicate",""),"")</f>
        <v/>
      </c>
      <c r="S791" s="140" t="str">
        <f>IF($N791="Complete",VLOOKUP($B791,'2C.Report TOS PostCall'!$B$2:$U$842,2,FALSE)," ")</f>
        <v xml:space="preserve"> </v>
      </c>
      <c r="T791" s="140" t="str">
        <f>IF($N791="Complete",VLOOKUP($B791,'2C.Report TOS PostCall'!$B$2:$U$842,4,FALSE)," ")</f>
        <v xml:space="preserve"> </v>
      </c>
      <c r="U791" s="140" t="str">
        <f>IF($N791="Complete",VLOOKUP($B791,'2C.Report TOS PostCall'!$B$2:$U$842,7,FALSE)," ")</f>
        <v xml:space="preserve"> </v>
      </c>
      <c r="V791" s="140" t="str">
        <f>IF($N791="Complete",VLOOKUP($B791,'2C.Report TOS PostCall'!$B$2:$U$842,5,FALSE)," ")</f>
        <v xml:space="preserve"> </v>
      </c>
      <c r="W791" s="140" t="str">
        <f>IF($N791="Complete",VLOOKUP($B791,'2C.Report TOS PostCall'!$B$2:$U$842,6,FALSE)," ")</f>
        <v xml:space="preserve"> </v>
      </c>
      <c r="X791" s="140" t="str">
        <f>IF($N791="Complete",VLOOKUP($B791,'2C.Report TOS PostCall'!$B$2:$U$842,8,FALSE)," ")</f>
        <v xml:space="preserve"> </v>
      </c>
      <c r="Y791" s="140" t="str">
        <f>IF($N791="Complete",VLOOKUP($B791,'2C.Report TOS PostCall'!$B$2:$U$842,9,FALSE)," ")</f>
        <v xml:space="preserve"> </v>
      </c>
      <c r="Z791" s="140" t="str">
        <f>IF($N791="Complete",VLOOKUP($B791,'2C.Report TOS PostCall'!$B$2:$U$842,11,FALSE)," ")</f>
        <v xml:space="preserve"> </v>
      </c>
      <c r="AA791" s="140" t="str">
        <f>IF($N791="Complete",VLOOKUP($B791,'2C.Report TOS PostCall'!$B$2:$U$842,12,FALSE)," ")</f>
        <v xml:space="preserve"> </v>
      </c>
      <c r="AB791" s="140" t="str">
        <f>IF($N791="Complete",VLOOKUP($B791,'2C.Report TOS PostCall'!$B$2:$U$842,13,FALSE)," ")</f>
        <v xml:space="preserve"> </v>
      </c>
      <c r="AC791" s="140" t="str">
        <f>IF($N791="Complete",VLOOKUP($B791,'2C.Report TOS PostCall'!$B$2:$U$842,14,FALSE)," ")</f>
        <v xml:space="preserve"> </v>
      </c>
      <c r="AD791" s="140" t="str">
        <f>IF($N791="Complete",VLOOKUP($B791,'2C.Report TOS PostCall'!$B$2:$U$842,16,FALSE)," ")</f>
        <v xml:space="preserve"> </v>
      </c>
      <c r="AE791" s="140" t="str">
        <f>IF($N791="Complete",VLOOKUP($B791,'2C.Report TOS PostCall'!$B$2:$U$842,15,FALSE)," ")</f>
        <v xml:space="preserve"> </v>
      </c>
      <c r="AF791" s="140" t="str">
        <f>IF($N791="Complete",VLOOKUP($B791,'2C.Report TOS PostCall'!$B$2:$U$842,17,FALSE)," ")</f>
        <v xml:space="preserve"> </v>
      </c>
    </row>
    <row r="792" spans="1:32">
      <c r="A792" s="18">
        <v>781</v>
      </c>
      <c r="B792" s="19"/>
      <c r="C792" s="19"/>
      <c r="D792" s="19"/>
      <c r="E792" s="22"/>
      <c r="F792" s="20"/>
      <c r="G792" s="20"/>
      <c r="H792" s="22"/>
      <c r="I792" s="20"/>
      <c r="J792" s="32"/>
      <c r="K792" s="32"/>
      <c r="L792" s="32"/>
      <c r="M792" s="22"/>
      <c r="N792" s="62"/>
      <c r="O792" s="140" t="str">
        <f>IF($N792="Complete",IF(NOT(ISBLANK(J792)),VLOOKUP(J792,'2D.Report SMS TYN'!$D$5:$J$1005,7,FALSE),""),"")</f>
        <v/>
      </c>
      <c r="P792" s="140" t="str">
        <f>IF($N792="Complete",IF(NOT(ISBLANK(K792)),VLOOKUP(K792,'2D.Report SMS TYN'!$D$5:$J$1005,7,FALSE),""),"")</f>
        <v/>
      </c>
      <c r="Q792" s="140" t="str">
        <f>IF($N792="Complete",IF(NOT(ISBLANK(L792)),VLOOKUP(L792,'2D.Report SMS TYN'!$D$5:$J$1005,7,FALSE),""),"")</f>
        <v/>
      </c>
      <c r="R792" s="140" t="str">
        <f>IF(N792="Complete",IF(COUNTIF($J$12:$J792,$J792)+COUNTIF($K$12:$K792,$J792)+COUNTIF($L$12:$L792,$J792)&gt;1,"Data Duplicate",""),"")</f>
        <v/>
      </c>
      <c r="S792" s="140" t="str">
        <f>IF($N792="Complete",VLOOKUP($B792,'2C.Report TOS PostCall'!$B$2:$U$842,2,FALSE)," ")</f>
        <v xml:space="preserve"> </v>
      </c>
      <c r="T792" s="140" t="str">
        <f>IF($N792="Complete",VLOOKUP($B792,'2C.Report TOS PostCall'!$B$2:$U$842,4,FALSE)," ")</f>
        <v xml:space="preserve"> </v>
      </c>
      <c r="U792" s="140" t="str">
        <f>IF($N792="Complete",VLOOKUP($B792,'2C.Report TOS PostCall'!$B$2:$U$842,7,FALSE)," ")</f>
        <v xml:space="preserve"> </v>
      </c>
      <c r="V792" s="140" t="str">
        <f>IF($N792="Complete",VLOOKUP($B792,'2C.Report TOS PostCall'!$B$2:$U$842,5,FALSE)," ")</f>
        <v xml:space="preserve"> </v>
      </c>
      <c r="W792" s="140" t="str">
        <f>IF($N792="Complete",VLOOKUP($B792,'2C.Report TOS PostCall'!$B$2:$U$842,6,FALSE)," ")</f>
        <v xml:space="preserve"> </v>
      </c>
      <c r="X792" s="140" t="str">
        <f>IF($N792="Complete",VLOOKUP($B792,'2C.Report TOS PostCall'!$B$2:$U$842,8,FALSE)," ")</f>
        <v xml:space="preserve"> </v>
      </c>
      <c r="Y792" s="140" t="str">
        <f>IF($N792="Complete",VLOOKUP($B792,'2C.Report TOS PostCall'!$B$2:$U$842,9,FALSE)," ")</f>
        <v xml:space="preserve"> </v>
      </c>
      <c r="Z792" s="140" t="str">
        <f>IF($N792="Complete",VLOOKUP($B792,'2C.Report TOS PostCall'!$B$2:$U$842,11,FALSE)," ")</f>
        <v xml:space="preserve"> </v>
      </c>
      <c r="AA792" s="140" t="str">
        <f>IF($N792="Complete",VLOOKUP($B792,'2C.Report TOS PostCall'!$B$2:$U$842,12,FALSE)," ")</f>
        <v xml:space="preserve"> </v>
      </c>
      <c r="AB792" s="140" t="str">
        <f>IF($N792="Complete",VLOOKUP($B792,'2C.Report TOS PostCall'!$B$2:$U$842,13,FALSE)," ")</f>
        <v xml:space="preserve"> </v>
      </c>
      <c r="AC792" s="140" t="str">
        <f>IF($N792="Complete",VLOOKUP($B792,'2C.Report TOS PostCall'!$B$2:$U$842,14,FALSE)," ")</f>
        <v xml:space="preserve"> </v>
      </c>
      <c r="AD792" s="140" t="str">
        <f>IF($N792="Complete",VLOOKUP($B792,'2C.Report TOS PostCall'!$B$2:$U$842,16,FALSE)," ")</f>
        <v xml:space="preserve"> </v>
      </c>
      <c r="AE792" s="140" t="str">
        <f>IF($N792="Complete",VLOOKUP($B792,'2C.Report TOS PostCall'!$B$2:$U$842,15,FALSE)," ")</f>
        <v xml:space="preserve"> </v>
      </c>
      <c r="AF792" s="140" t="str">
        <f>IF($N792="Complete",VLOOKUP($B792,'2C.Report TOS PostCall'!$B$2:$U$842,17,FALSE)," ")</f>
        <v xml:space="preserve"> </v>
      </c>
    </row>
    <row r="793" spans="1:32">
      <c r="A793" s="18">
        <v>782</v>
      </c>
      <c r="B793" s="19"/>
      <c r="C793" s="19"/>
      <c r="D793" s="19"/>
      <c r="E793" s="22"/>
      <c r="F793" s="20"/>
      <c r="G793" s="20"/>
      <c r="H793" s="22"/>
      <c r="I793" s="20"/>
      <c r="J793" s="32"/>
      <c r="K793" s="32"/>
      <c r="L793" s="32"/>
      <c r="M793" s="22"/>
      <c r="N793" s="62"/>
      <c r="O793" s="140" t="str">
        <f>IF($N793="Complete",IF(NOT(ISBLANK(J793)),VLOOKUP(J793,'2D.Report SMS TYN'!$D$5:$J$1005,7,FALSE),""),"")</f>
        <v/>
      </c>
      <c r="P793" s="140" t="str">
        <f>IF($N793="Complete",IF(NOT(ISBLANK(K793)),VLOOKUP(K793,'2D.Report SMS TYN'!$D$5:$J$1005,7,FALSE),""),"")</f>
        <v/>
      </c>
      <c r="Q793" s="140" t="str">
        <f>IF($N793="Complete",IF(NOT(ISBLANK(L793)),VLOOKUP(L793,'2D.Report SMS TYN'!$D$5:$J$1005,7,FALSE),""),"")</f>
        <v/>
      </c>
      <c r="R793" s="140" t="str">
        <f>IF(N793="Complete",IF(COUNTIF($J$12:$J793,$J793)+COUNTIF($K$12:$K793,$J793)+COUNTIF($L$12:$L793,$J793)&gt;1,"Data Duplicate",""),"")</f>
        <v/>
      </c>
      <c r="S793" s="140" t="str">
        <f>IF($N793="Complete",VLOOKUP($B793,'2C.Report TOS PostCall'!$B$2:$U$842,2,FALSE)," ")</f>
        <v xml:space="preserve"> </v>
      </c>
      <c r="T793" s="140" t="str">
        <f>IF($N793="Complete",VLOOKUP($B793,'2C.Report TOS PostCall'!$B$2:$U$842,4,FALSE)," ")</f>
        <v xml:space="preserve"> </v>
      </c>
      <c r="U793" s="140" t="str">
        <f>IF($N793="Complete",VLOOKUP($B793,'2C.Report TOS PostCall'!$B$2:$U$842,7,FALSE)," ")</f>
        <v xml:space="preserve"> </v>
      </c>
      <c r="V793" s="140" t="str">
        <f>IF($N793="Complete",VLOOKUP($B793,'2C.Report TOS PostCall'!$B$2:$U$842,5,FALSE)," ")</f>
        <v xml:space="preserve"> </v>
      </c>
      <c r="W793" s="140" t="str">
        <f>IF($N793="Complete",VLOOKUP($B793,'2C.Report TOS PostCall'!$B$2:$U$842,6,FALSE)," ")</f>
        <v xml:space="preserve"> </v>
      </c>
      <c r="X793" s="140" t="str">
        <f>IF($N793="Complete",VLOOKUP($B793,'2C.Report TOS PostCall'!$B$2:$U$842,8,FALSE)," ")</f>
        <v xml:space="preserve"> </v>
      </c>
      <c r="Y793" s="140" t="str">
        <f>IF($N793="Complete",VLOOKUP($B793,'2C.Report TOS PostCall'!$B$2:$U$842,9,FALSE)," ")</f>
        <v xml:space="preserve"> </v>
      </c>
      <c r="Z793" s="140" t="str">
        <f>IF($N793="Complete",VLOOKUP($B793,'2C.Report TOS PostCall'!$B$2:$U$842,11,FALSE)," ")</f>
        <v xml:space="preserve"> </v>
      </c>
      <c r="AA793" s="140" t="str">
        <f>IF($N793="Complete",VLOOKUP($B793,'2C.Report TOS PostCall'!$B$2:$U$842,12,FALSE)," ")</f>
        <v xml:space="preserve"> </v>
      </c>
      <c r="AB793" s="140" t="str">
        <f>IF($N793="Complete",VLOOKUP($B793,'2C.Report TOS PostCall'!$B$2:$U$842,13,FALSE)," ")</f>
        <v xml:space="preserve"> </v>
      </c>
      <c r="AC793" s="140" t="str">
        <f>IF($N793="Complete",VLOOKUP($B793,'2C.Report TOS PostCall'!$B$2:$U$842,14,FALSE)," ")</f>
        <v xml:space="preserve"> </v>
      </c>
      <c r="AD793" s="140" t="str">
        <f>IF($N793="Complete",VLOOKUP($B793,'2C.Report TOS PostCall'!$B$2:$U$842,16,FALSE)," ")</f>
        <v xml:space="preserve"> </v>
      </c>
      <c r="AE793" s="140" t="str">
        <f>IF($N793="Complete",VLOOKUP($B793,'2C.Report TOS PostCall'!$B$2:$U$842,15,FALSE)," ")</f>
        <v xml:space="preserve"> </v>
      </c>
      <c r="AF793" s="140" t="str">
        <f>IF($N793="Complete",VLOOKUP($B793,'2C.Report TOS PostCall'!$B$2:$U$842,17,FALSE)," ")</f>
        <v xml:space="preserve"> </v>
      </c>
    </row>
    <row r="794" spans="1:32">
      <c r="A794" s="18">
        <v>783</v>
      </c>
      <c r="B794" s="19"/>
      <c r="C794" s="19"/>
      <c r="D794" s="19"/>
      <c r="E794" s="22"/>
      <c r="F794" s="20"/>
      <c r="G794" s="20"/>
      <c r="H794" s="22"/>
      <c r="I794" s="20"/>
      <c r="J794" s="32"/>
      <c r="K794" s="32"/>
      <c r="L794" s="32"/>
      <c r="M794" s="22"/>
      <c r="N794" s="62"/>
      <c r="O794" s="140" t="str">
        <f>IF($N794="Complete",IF(NOT(ISBLANK(J794)),VLOOKUP(J794,'2D.Report SMS TYN'!$D$5:$J$1005,7,FALSE),""),"")</f>
        <v/>
      </c>
      <c r="P794" s="140" t="str">
        <f>IF($N794="Complete",IF(NOT(ISBLANK(K794)),VLOOKUP(K794,'2D.Report SMS TYN'!$D$5:$J$1005,7,FALSE),""),"")</f>
        <v/>
      </c>
      <c r="Q794" s="140" t="str">
        <f>IF($N794="Complete",IF(NOT(ISBLANK(L794)),VLOOKUP(L794,'2D.Report SMS TYN'!$D$5:$J$1005,7,FALSE),""),"")</f>
        <v/>
      </c>
      <c r="R794" s="140" t="str">
        <f>IF(N794="Complete",IF(COUNTIF($J$12:$J794,$J794)+COUNTIF($K$12:$K794,$J794)+COUNTIF($L$12:$L794,$J794)&gt;1,"Data Duplicate",""),"")</f>
        <v/>
      </c>
      <c r="S794" s="140" t="str">
        <f>IF($N794="Complete",VLOOKUP($B794,'2C.Report TOS PostCall'!$B$2:$U$842,2,FALSE)," ")</f>
        <v xml:space="preserve"> </v>
      </c>
      <c r="T794" s="140" t="str">
        <f>IF($N794="Complete",VLOOKUP($B794,'2C.Report TOS PostCall'!$B$2:$U$842,4,FALSE)," ")</f>
        <v xml:space="preserve"> </v>
      </c>
      <c r="U794" s="140" t="str">
        <f>IF($N794="Complete",VLOOKUP($B794,'2C.Report TOS PostCall'!$B$2:$U$842,7,FALSE)," ")</f>
        <v xml:space="preserve"> </v>
      </c>
      <c r="V794" s="140" t="str">
        <f>IF($N794="Complete",VLOOKUP($B794,'2C.Report TOS PostCall'!$B$2:$U$842,5,FALSE)," ")</f>
        <v xml:space="preserve"> </v>
      </c>
      <c r="W794" s="140" t="str">
        <f>IF($N794="Complete",VLOOKUP($B794,'2C.Report TOS PostCall'!$B$2:$U$842,6,FALSE)," ")</f>
        <v xml:space="preserve"> </v>
      </c>
      <c r="X794" s="140" t="str">
        <f>IF($N794="Complete",VLOOKUP($B794,'2C.Report TOS PostCall'!$B$2:$U$842,8,FALSE)," ")</f>
        <v xml:space="preserve"> </v>
      </c>
      <c r="Y794" s="140" t="str">
        <f>IF($N794="Complete",VLOOKUP($B794,'2C.Report TOS PostCall'!$B$2:$U$842,9,FALSE)," ")</f>
        <v xml:space="preserve"> </v>
      </c>
      <c r="Z794" s="140" t="str">
        <f>IF($N794="Complete",VLOOKUP($B794,'2C.Report TOS PostCall'!$B$2:$U$842,11,FALSE)," ")</f>
        <v xml:space="preserve"> </v>
      </c>
      <c r="AA794" s="140" t="str">
        <f>IF($N794="Complete",VLOOKUP($B794,'2C.Report TOS PostCall'!$B$2:$U$842,12,FALSE)," ")</f>
        <v xml:space="preserve"> </v>
      </c>
      <c r="AB794" s="140" t="str">
        <f>IF($N794="Complete",VLOOKUP($B794,'2C.Report TOS PostCall'!$B$2:$U$842,13,FALSE)," ")</f>
        <v xml:space="preserve"> </v>
      </c>
      <c r="AC794" s="140" t="str">
        <f>IF($N794="Complete",VLOOKUP($B794,'2C.Report TOS PostCall'!$B$2:$U$842,14,FALSE)," ")</f>
        <v xml:space="preserve"> </v>
      </c>
      <c r="AD794" s="140" t="str">
        <f>IF($N794="Complete",VLOOKUP($B794,'2C.Report TOS PostCall'!$B$2:$U$842,16,FALSE)," ")</f>
        <v xml:space="preserve"> </v>
      </c>
      <c r="AE794" s="140" t="str">
        <f>IF($N794="Complete",VLOOKUP($B794,'2C.Report TOS PostCall'!$B$2:$U$842,15,FALSE)," ")</f>
        <v xml:space="preserve"> </v>
      </c>
      <c r="AF794" s="140" t="str">
        <f>IF($N794="Complete",VLOOKUP($B794,'2C.Report TOS PostCall'!$B$2:$U$842,17,FALSE)," ")</f>
        <v xml:space="preserve"> </v>
      </c>
    </row>
    <row r="795" spans="1:32">
      <c r="A795" s="18">
        <v>784</v>
      </c>
      <c r="B795" s="19"/>
      <c r="C795" s="19"/>
      <c r="D795" s="19"/>
      <c r="E795" s="22"/>
      <c r="F795" s="20"/>
      <c r="G795" s="20"/>
      <c r="H795" s="22"/>
      <c r="I795" s="20"/>
      <c r="J795" s="32"/>
      <c r="K795" s="32"/>
      <c r="L795" s="32"/>
      <c r="M795" s="22"/>
      <c r="N795" s="62"/>
      <c r="O795" s="140" t="str">
        <f>IF($N795="Complete",IF(NOT(ISBLANK(J795)),VLOOKUP(J795,'2D.Report SMS TYN'!$D$5:$J$1005,7,FALSE),""),"")</f>
        <v/>
      </c>
      <c r="P795" s="140" t="str">
        <f>IF($N795="Complete",IF(NOT(ISBLANK(K795)),VLOOKUP(K795,'2D.Report SMS TYN'!$D$5:$J$1005,7,FALSE),""),"")</f>
        <v/>
      </c>
      <c r="Q795" s="140" t="str">
        <f>IF($N795="Complete",IF(NOT(ISBLANK(L795)),VLOOKUP(L795,'2D.Report SMS TYN'!$D$5:$J$1005,7,FALSE),""),"")</f>
        <v/>
      </c>
      <c r="R795" s="140" t="str">
        <f>IF(N795="Complete",IF(COUNTIF($J$12:$J795,$J795)+COUNTIF($K$12:$K795,$J795)+COUNTIF($L$12:$L795,$J795)&gt;1,"Data Duplicate",""),"")</f>
        <v/>
      </c>
      <c r="S795" s="140" t="str">
        <f>IF($N795="Complete",VLOOKUP($B795,'2C.Report TOS PostCall'!$B$2:$U$842,2,FALSE)," ")</f>
        <v xml:space="preserve"> </v>
      </c>
      <c r="T795" s="140" t="str">
        <f>IF($N795="Complete",VLOOKUP($B795,'2C.Report TOS PostCall'!$B$2:$U$842,4,FALSE)," ")</f>
        <v xml:space="preserve"> </v>
      </c>
      <c r="U795" s="140" t="str">
        <f>IF($N795="Complete",VLOOKUP($B795,'2C.Report TOS PostCall'!$B$2:$U$842,7,FALSE)," ")</f>
        <v xml:space="preserve"> </v>
      </c>
      <c r="V795" s="140" t="str">
        <f>IF($N795="Complete",VLOOKUP($B795,'2C.Report TOS PostCall'!$B$2:$U$842,5,FALSE)," ")</f>
        <v xml:space="preserve"> </v>
      </c>
      <c r="W795" s="140" t="str">
        <f>IF($N795="Complete",VLOOKUP($B795,'2C.Report TOS PostCall'!$B$2:$U$842,6,FALSE)," ")</f>
        <v xml:space="preserve"> </v>
      </c>
      <c r="X795" s="140" t="str">
        <f>IF($N795="Complete",VLOOKUP($B795,'2C.Report TOS PostCall'!$B$2:$U$842,8,FALSE)," ")</f>
        <v xml:space="preserve"> </v>
      </c>
      <c r="Y795" s="140" t="str">
        <f>IF($N795="Complete",VLOOKUP($B795,'2C.Report TOS PostCall'!$B$2:$U$842,9,FALSE)," ")</f>
        <v xml:space="preserve"> </v>
      </c>
      <c r="Z795" s="140" t="str">
        <f>IF($N795="Complete",VLOOKUP($B795,'2C.Report TOS PostCall'!$B$2:$U$842,11,FALSE)," ")</f>
        <v xml:space="preserve"> </v>
      </c>
      <c r="AA795" s="140" t="str">
        <f>IF($N795="Complete",VLOOKUP($B795,'2C.Report TOS PostCall'!$B$2:$U$842,12,FALSE)," ")</f>
        <v xml:space="preserve"> </v>
      </c>
      <c r="AB795" s="140" t="str">
        <f>IF($N795="Complete",VLOOKUP($B795,'2C.Report TOS PostCall'!$B$2:$U$842,13,FALSE)," ")</f>
        <v xml:space="preserve"> </v>
      </c>
      <c r="AC795" s="140" t="str">
        <f>IF($N795="Complete",VLOOKUP($B795,'2C.Report TOS PostCall'!$B$2:$U$842,14,FALSE)," ")</f>
        <v xml:space="preserve"> </v>
      </c>
      <c r="AD795" s="140" t="str">
        <f>IF($N795="Complete",VLOOKUP($B795,'2C.Report TOS PostCall'!$B$2:$U$842,16,FALSE)," ")</f>
        <v xml:space="preserve"> </v>
      </c>
      <c r="AE795" s="140" t="str">
        <f>IF($N795="Complete",VLOOKUP($B795,'2C.Report TOS PostCall'!$B$2:$U$842,15,FALSE)," ")</f>
        <v xml:space="preserve"> </v>
      </c>
      <c r="AF795" s="140" t="str">
        <f>IF($N795="Complete",VLOOKUP($B795,'2C.Report TOS PostCall'!$B$2:$U$842,17,FALSE)," ")</f>
        <v xml:space="preserve"> </v>
      </c>
    </row>
    <row r="796" spans="1:32">
      <c r="A796" s="18">
        <v>785</v>
      </c>
      <c r="B796" s="19"/>
      <c r="C796" s="19"/>
      <c r="D796" s="19"/>
      <c r="E796" s="22"/>
      <c r="F796" s="20"/>
      <c r="G796" s="20"/>
      <c r="H796" s="22"/>
      <c r="I796" s="20"/>
      <c r="J796" s="32"/>
      <c r="K796" s="32"/>
      <c r="L796" s="32"/>
      <c r="M796" s="22"/>
      <c r="N796" s="62"/>
      <c r="O796" s="140" t="str">
        <f>IF($N796="Complete",IF(NOT(ISBLANK(J796)),VLOOKUP(J796,'2D.Report SMS TYN'!$D$5:$J$1005,7,FALSE),""),"")</f>
        <v/>
      </c>
      <c r="P796" s="140" t="str">
        <f>IF($N796="Complete",IF(NOT(ISBLANK(K796)),VLOOKUP(K796,'2D.Report SMS TYN'!$D$5:$J$1005,7,FALSE),""),"")</f>
        <v/>
      </c>
      <c r="Q796" s="140" t="str">
        <f>IF($N796="Complete",IF(NOT(ISBLANK(L796)),VLOOKUP(L796,'2D.Report SMS TYN'!$D$5:$J$1005,7,FALSE),""),"")</f>
        <v/>
      </c>
      <c r="R796" s="140" t="str">
        <f>IF(N796="Complete",IF(COUNTIF($J$12:$J796,$J796)+COUNTIF($K$12:$K796,$J796)+COUNTIF($L$12:$L796,$J796)&gt;1,"Data Duplicate",""),"")</f>
        <v/>
      </c>
      <c r="S796" s="140" t="str">
        <f>IF($N796="Complete",VLOOKUP($B796,'2C.Report TOS PostCall'!$B$2:$U$842,2,FALSE)," ")</f>
        <v xml:space="preserve"> </v>
      </c>
      <c r="T796" s="140" t="str">
        <f>IF($N796="Complete",VLOOKUP($B796,'2C.Report TOS PostCall'!$B$2:$U$842,4,FALSE)," ")</f>
        <v xml:space="preserve"> </v>
      </c>
      <c r="U796" s="140" t="str">
        <f>IF($N796="Complete",VLOOKUP($B796,'2C.Report TOS PostCall'!$B$2:$U$842,7,FALSE)," ")</f>
        <v xml:space="preserve"> </v>
      </c>
      <c r="V796" s="140" t="str">
        <f>IF($N796="Complete",VLOOKUP($B796,'2C.Report TOS PostCall'!$B$2:$U$842,5,FALSE)," ")</f>
        <v xml:space="preserve"> </v>
      </c>
      <c r="W796" s="140" t="str">
        <f>IF($N796="Complete",VLOOKUP($B796,'2C.Report TOS PostCall'!$B$2:$U$842,6,FALSE)," ")</f>
        <v xml:space="preserve"> </v>
      </c>
      <c r="X796" s="140" t="str">
        <f>IF($N796="Complete",VLOOKUP($B796,'2C.Report TOS PostCall'!$B$2:$U$842,8,FALSE)," ")</f>
        <v xml:space="preserve"> </v>
      </c>
      <c r="Y796" s="140" t="str">
        <f>IF($N796="Complete",VLOOKUP($B796,'2C.Report TOS PostCall'!$B$2:$U$842,9,FALSE)," ")</f>
        <v xml:space="preserve"> </v>
      </c>
      <c r="Z796" s="140" t="str">
        <f>IF($N796="Complete",VLOOKUP($B796,'2C.Report TOS PostCall'!$B$2:$U$842,11,FALSE)," ")</f>
        <v xml:space="preserve"> </v>
      </c>
      <c r="AA796" s="140" t="str">
        <f>IF($N796="Complete",VLOOKUP($B796,'2C.Report TOS PostCall'!$B$2:$U$842,12,FALSE)," ")</f>
        <v xml:space="preserve"> </v>
      </c>
      <c r="AB796" s="140" t="str">
        <f>IF($N796="Complete",VLOOKUP($B796,'2C.Report TOS PostCall'!$B$2:$U$842,13,FALSE)," ")</f>
        <v xml:space="preserve"> </v>
      </c>
      <c r="AC796" s="140" t="str">
        <f>IF($N796="Complete",VLOOKUP($B796,'2C.Report TOS PostCall'!$B$2:$U$842,14,FALSE)," ")</f>
        <v xml:space="preserve"> </v>
      </c>
      <c r="AD796" s="140" t="str">
        <f>IF($N796="Complete",VLOOKUP($B796,'2C.Report TOS PostCall'!$B$2:$U$842,16,FALSE)," ")</f>
        <v xml:space="preserve"> </v>
      </c>
      <c r="AE796" s="140" t="str">
        <f>IF($N796="Complete",VLOOKUP($B796,'2C.Report TOS PostCall'!$B$2:$U$842,15,FALSE)," ")</f>
        <v xml:space="preserve"> </v>
      </c>
      <c r="AF796" s="140" t="str">
        <f>IF($N796="Complete",VLOOKUP($B796,'2C.Report TOS PostCall'!$B$2:$U$842,17,FALSE)," ")</f>
        <v xml:space="preserve"> </v>
      </c>
    </row>
    <row r="797" spans="1:32">
      <c r="A797" s="18">
        <v>786</v>
      </c>
      <c r="B797" s="19"/>
      <c r="C797" s="19"/>
      <c r="D797" s="19"/>
      <c r="E797" s="22"/>
      <c r="F797" s="20"/>
      <c r="G797" s="20"/>
      <c r="H797" s="22"/>
      <c r="I797" s="20"/>
      <c r="J797" s="32"/>
      <c r="K797" s="32"/>
      <c r="L797" s="32"/>
      <c r="M797" s="22"/>
      <c r="N797" s="62"/>
      <c r="O797" s="140" t="str">
        <f>IF($N797="Complete",IF(NOT(ISBLANK(J797)),VLOOKUP(J797,'2D.Report SMS TYN'!$D$5:$J$1005,7,FALSE),""),"")</f>
        <v/>
      </c>
      <c r="P797" s="140" t="str">
        <f>IF($N797="Complete",IF(NOT(ISBLANK(K797)),VLOOKUP(K797,'2D.Report SMS TYN'!$D$5:$J$1005,7,FALSE),""),"")</f>
        <v/>
      </c>
      <c r="Q797" s="140" t="str">
        <f>IF($N797="Complete",IF(NOT(ISBLANK(L797)),VLOOKUP(L797,'2D.Report SMS TYN'!$D$5:$J$1005,7,FALSE),""),"")</f>
        <v/>
      </c>
      <c r="R797" s="140" t="str">
        <f>IF(N797="Complete",IF(COUNTIF($J$12:$J797,$J797)+COUNTIF($K$12:$K797,$J797)+COUNTIF($L$12:$L797,$J797)&gt;1,"Data Duplicate",""),"")</f>
        <v/>
      </c>
      <c r="S797" s="140" t="str">
        <f>IF($N797="Complete",VLOOKUP($B797,'2C.Report TOS PostCall'!$B$2:$U$842,2,FALSE)," ")</f>
        <v xml:space="preserve"> </v>
      </c>
      <c r="T797" s="140" t="str">
        <f>IF($N797="Complete",VLOOKUP($B797,'2C.Report TOS PostCall'!$B$2:$U$842,4,FALSE)," ")</f>
        <v xml:space="preserve"> </v>
      </c>
      <c r="U797" s="140" t="str">
        <f>IF($N797="Complete",VLOOKUP($B797,'2C.Report TOS PostCall'!$B$2:$U$842,7,FALSE)," ")</f>
        <v xml:space="preserve"> </v>
      </c>
      <c r="V797" s="140" t="str">
        <f>IF($N797="Complete",VLOOKUP($B797,'2C.Report TOS PostCall'!$B$2:$U$842,5,FALSE)," ")</f>
        <v xml:space="preserve"> </v>
      </c>
      <c r="W797" s="140" t="str">
        <f>IF($N797="Complete",VLOOKUP($B797,'2C.Report TOS PostCall'!$B$2:$U$842,6,FALSE)," ")</f>
        <v xml:space="preserve"> </v>
      </c>
      <c r="X797" s="140" t="str">
        <f>IF($N797="Complete",VLOOKUP($B797,'2C.Report TOS PostCall'!$B$2:$U$842,8,FALSE)," ")</f>
        <v xml:space="preserve"> </v>
      </c>
      <c r="Y797" s="140" t="str">
        <f>IF($N797="Complete",VLOOKUP($B797,'2C.Report TOS PostCall'!$B$2:$U$842,9,FALSE)," ")</f>
        <v xml:space="preserve"> </v>
      </c>
      <c r="Z797" s="140" t="str">
        <f>IF($N797="Complete",VLOOKUP($B797,'2C.Report TOS PostCall'!$B$2:$U$842,11,FALSE)," ")</f>
        <v xml:space="preserve"> </v>
      </c>
      <c r="AA797" s="140" t="str">
        <f>IF($N797="Complete",VLOOKUP($B797,'2C.Report TOS PostCall'!$B$2:$U$842,12,FALSE)," ")</f>
        <v xml:space="preserve"> </v>
      </c>
      <c r="AB797" s="140" t="str">
        <f>IF($N797="Complete",VLOOKUP($B797,'2C.Report TOS PostCall'!$B$2:$U$842,13,FALSE)," ")</f>
        <v xml:space="preserve"> </v>
      </c>
      <c r="AC797" s="140" t="str">
        <f>IF($N797="Complete",VLOOKUP($B797,'2C.Report TOS PostCall'!$B$2:$U$842,14,FALSE)," ")</f>
        <v xml:space="preserve"> </v>
      </c>
      <c r="AD797" s="140" t="str">
        <f>IF($N797="Complete",VLOOKUP($B797,'2C.Report TOS PostCall'!$B$2:$U$842,16,FALSE)," ")</f>
        <v xml:space="preserve"> </v>
      </c>
      <c r="AE797" s="140" t="str">
        <f>IF($N797="Complete",VLOOKUP($B797,'2C.Report TOS PostCall'!$B$2:$U$842,15,FALSE)," ")</f>
        <v xml:space="preserve"> </v>
      </c>
      <c r="AF797" s="140" t="str">
        <f>IF($N797="Complete",VLOOKUP($B797,'2C.Report TOS PostCall'!$B$2:$U$842,17,FALSE)," ")</f>
        <v xml:space="preserve"> </v>
      </c>
    </row>
    <row r="798" spans="1:32">
      <c r="A798" s="18">
        <v>787</v>
      </c>
      <c r="B798" s="19"/>
      <c r="C798" s="19"/>
      <c r="D798" s="19"/>
      <c r="E798" s="22"/>
      <c r="F798" s="20"/>
      <c r="G798" s="20"/>
      <c r="H798" s="22"/>
      <c r="I798" s="20"/>
      <c r="J798" s="32"/>
      <c r="K798" s="32"/>
      <c r="L798" s="32"/>
      <c r="M798" s="22"/>
      <c r="N798" s="62"/>
      <c r="O798" s="140" t="str">
        <f>IF($N798="Complete",IF(NOT(ISBLANK(J798)),VLOOKUP(J798,'2D.Report SMS TYN'!$D$5:$J$1005,7,FALSE),""),"")</f>
        <v/>
      </c>
      <c r="P798" s="140" t="str">
        <f>IF($N798="Complete",IF(NOT(ISBLANK(K798)),VLOOKUP(K798,'2D.Report SMS TYN'!$D$5:$J$1005,7,FALSE),""),"")</f>
        <v/>
      </c>
      <c r="Q798" s="140" t="str">
        <f>IF($N798="Complete",IF(NOT(ISBLANK(L798)),VLOOKUP(L798,'2D.Report SMS TYN'!$D$5:$J$1005,7,FALSE),""),"")</f>
        <v/>
      </c>
      <c r="R798" s="140" t="str">
        <f>IF(N798="Complete",IF(COUNTIF($J$12:$J798,$J798)+COUNTIF($K$12:$K798,$J798)+COUNTIF($L$12:$L798,$J798)&gt;1,"Data Duplicate",""),"")</f>
        <v/>
      </c>
      <c r="S798" s="140" t="str">
        <f>IF($N798="Complete",VLOOKUP($B798,'2C.Report TOS PostCall'!$B$2:$U$842,2,FALSE)," ")</f>
        <v xml:space="preserve"> </v>
      </c>
      <c r="T798" s="140" t="str">
        <f>IF($N798="Complete",VLOOKUP($B798,'2C.Report TOS PostCall'!$B$2:$U$842,4,FALSE)," ")</f>
        <v xml:space="preserve"> </v>
      </c>
      <c r="U798" s="140" t="str">
        <f>IF($N798="Complete",VLOOKUP($B798,'2C.Report TOS PostCall'!$B$2:$U$842,7,FALSE)," ")</f>
        <v xml:space="preserve"> </v>
      </c>
      <c r="V798" s="140" t="str">
        <f>IF($N798="Complete",VLOOKUP($B798,'2C.Report TOS PostCall'!$B$2:$U$842,5,FALSE)," ")</f>
        <v xml:space="preserve"> </v>
      </c>
      <c r="W798" s="140" t="str">
        <f>IF($N798="Complete",VLOOKUP($B798,'2C.Report TOS PostCall'!$B$2:$U$842,6,FALSE)," ")</f>
        <v xml:space="preserve"> </v>
      </c>
      <c r="X798" s="140" t="str">
        <f>IF($N798="Complete",VLOOKUP($B798,'2C.Report TOS PostCall'!$B$2:$U$842,8,FALSE)," ")</f>
        <v xml:space="preserve"> </v>
      </c>
      <c r="Y798" s="140" t="str">
        <f>IF($N798="Complete",VLOOKUP($B798,'2C.Report TOS PostCall'!$B$2:$U$842,9,FALSE)," ")</f>
        <v xml:space="preserve"> </v>
      </c>
      <c r="Z798" s="140" t="str">
        <f>IF($N798="Complete",VLOOKUP($B798,'2C.Report TOS PostCall'!$B$2:$U$842,11,FALSE)," ")</f>
        <v xml:space="preserve"> </v>
      </c>
      <c r="AA798" s="140" t="str">
        <f>IF($N798="Complete",VLOOKUP($B798,'2C.Report TOS PostCall'!$B$2:$U$842,12,FALSE)," ")</f>
        <v xml:space="preserve"> </v>
      </c>
      <c r="AB798" s="140" t="str">
        <f>IF($N798="Complete",VLOOKUP($B798,'2C.Report TOS PostCall'!$B$2:$U$842,13,FALSE)," ")</f>
        <v xml:space="preserve"> </v>
      </c>
      <c r="AC798" s="140" t="str">
        <f>IF($N798="Complete",VLOOKUP($B798,'2C.Report TOS PostCall'!$B$2:$U$842,14,FALSE)," ")</f>
        <v xml:space="preserve"> </v>
      </c>
      <c r="AD798" s="140" t="str">
        <f>IF($N798="Complete",VLOOKUP($B798,'2C.Report TOS PostCall'!$B$2:$U$842,16,FALSE)," ")</f>
        <v xml:space="preserve"> </v>
      </c>
      <c r="AE798" s="140" t="str">
        <f>IF($N798="Complete",VLOOKUP($B798,'2C.Report TOS PostCall'!$B$2:$U$842,15,FALSE)," ")</f>
        <v xml:space="preserve"> </v>
      </c>
      <c r="AF798" s="140" t="str">
        <f>IF($N798="Complete",VLOOKUP($B798,'2C.Report TOS PostCall'!$B$2:$U$842,17,FALSE)," ")</f>
        <v xml:space="preserve"> </v>
      </c>
    </row>
    <row r="799" spans="1:32">
      <c r="A799" s="18">
        <v>788</v>
      </c>
      <c r="B799" s="19"/>
      <c r="C799" s="19"/>
      <c r="D799" s="19"/>
      <c r="E799" s="22"/>
      <c r="F799" s="20"/>
      <c r="G799" s="20"/>
      <c r="H799" s="22"/>
      <c r="I799" s="20"/>
      <c r="J799" s="32"/>
      <c r="K799" s="32"/>
      <c r="L799" s="32"/>
      <c r="M799" s="22"/>
      <c r="N799" s="62"/>
      <c r="O799" s="140" t="str">
        <f>IF($N799="Complete",IF(NOT(ISBLANK(J799)),VLOOKUP(J799,'2D.Report SMS TYN'!$D$5:$J$1005,7,FALSE),""),"")</f>
        <v/>
      </c>
      <c r="P799" s="140" t="str">
        <f>IF($N799="Complete",IF(NOT(ISBLANK(K799)),VLOOKUP(K799,'2D.Report SMS TYN'!$D$5:$J$1005,7,FALSE),""),"")</f>
        <v/>
      </c>
      <c r="Q799" s="140" t="str">
        <f>IF($N799="Complete",IF(NOT(ISBLANK(L799)),VLOOKUP(L799,'2D.Report SMS TYN'!$D$5:$J$1005,7,FALSE),""),"")</f>
        <v/>
      </c>
      <c r="R799" s="140" t="str">
        <f>IF(N799="Complete",IF(COUNTIF($J$12:$J799,$J799)+COUNTIF($K$12:$K799,$J799)+COUNTIF($L$12:$L799,$J799)&gt;1,"Data Duplicate",""),"")</f>
        <v/>
      </c>
      <c r="S799" s="140" t="str">
        <f>IF($N799="Complete",VLOOKUP($B799,'2C.Report TOS PostCall'!$B$2:$U$842,2,FALSE)," ")</f>
        <v xml:space="preserve"> </v>
      </c>
      <c r="T799" s="140" t="str">
        <f>IF($N799="Complete",VLOOKUP($B799,'2C.Report TOS PostCall'!$B$2:$U$842,4,FALSE)," ")</f>
        <v xml:space="preserve"> </v>
      </c>
      <c r="U799" s="140" t="str">
        <f>IF($N799="Complete",VLOOKUP($B799,'2C.Report TOS PostCall'!$B$2:$U$842,7,FALSE)," ")</f>
        <v xml:space="preserve"> </v>
      </c>
      <c r="V799" s="140" t="str">
        <f>IF($N799="Complete",VLOOKUP($B799,'2C.Report TOS PostCall'!$B$2:$U$842,5,FALSE)," ")</f>
        <v xml:space="preserve"> </v>
      </c>
      <c r="W799" s="140" t="str">
        <f>IF($N799="Complete",VLOOKUP($B799,'2C.Report TOS PostCall'!$B$2:$U$842,6,FALSE)," ")</f>
        <v xml:space="preserve"> </v>
      </c>
      <c r="X799" s="140" t="str">
        <f>IF($N799="Complete",VLOOKUP($B799,'2C.Report TOS PostCall'!$B$2:$U$842,8,FALSE)," ")</f>
        <v xml:space="preserve"> </v>
      </c>
      <c r="Y799" s="140" t="str">
        <f>IF($N799="Complete",VLOOKUP($B799,'2C.Report TOS PostCall'!$B$2:$U$842,9,FALSE)," ")</f>
        <v xml:space="preserve"> </v>
      </c>
      <c r="Z799" s="140" t="str">
        <f>IF($N799="Complete",VLOOKUP($B799,'2C.Report TOS PostCall'!$B$2:$U$842,11,FALSE)," ")</f>
        <v xml:space="preserve"> </v>
      </c>
      <c r="AA799" s="140" t="str">
        <f>IF($N799="Complete",VLOOKUP($B799,'2C.Report TOS PostCall'!$B$2:$U$842,12,FALSE)," ")</f>
        <v xml:space="preserve"> </v>
      </c>
      <c r="AB799" s="140" t="str">
        <f>IF($N799="Complete",VLOOKUP($B799,'2C.Report TOS PostCall'!$B$2:$U$842,13,FALSE)," ")</f>
        <v xml:space="preserve"> </v>
      </c>
      <c r="AC799" s="140" t="str">
        <f>IF($N799="Complete",VLOOKUP($B799,'2C.Report TOS PostCall'!$B$2:$U$842,14,FALSE)," ")</f>
        <v xml:space="preserve"> </v>
      </c>
      <c r="AD799" s="140" t="str">
        <f>IF($N799="Complete",VLOOKUP($B799,'2C.Report TOS PostCall'!$B$2:$U$842,16,FALSE)," ")</f>
        <v xml:space="preserve"> </v>
      </c>
      <c r="AE799" s="140" t="str">
        <f>IF($N799="Complete",VLOOKUP($B799,'2C.Report TOS PostCall'!$B$2:$U$842,15,FALSE)," ")</f>
        <v xml:space="preserve"> </v>
      </c>
      <c r="AF799" s="140" t="str">
        <f>IF($N799="Complete",VLOOKUP($B799,'2C.Report TOS PostCall'!$B$2:$U$842,17,FALSE)," ")</f>
        <v xml:space="preserve"> </v>
      </c>
    </row>
    <row r="800" spans="1:32">
      <c r="A800" s="18">
        <v>789</v>
      </c>
      <c r="B800" s="19"/>
      <c r="C800" s="19"/>
      <c r="D800" s="19"/>
      <c r="E800" s="22"/>
      <c r="F800" s="20"/>
      <c r="G800" s="20"/>
      <c r="H800" s="22"/>
      <c r="I800" s="20"/>
      <c r="J800" s="32"/>
      <c r="K800" s="32"/>
      <c r="L800" s="32"/>
      <c r="M800" s="22"/>
      <c r="N800" s="62"/>
      <c r="O800" s="140" t="str">
        <f>IF($N800="Complete",IF(NOT(ISBLANK(J800)),VLOOKUP(J800,'2D.Report SMS TYN'!$D$5:$J$1005,7,FALSE),""),"")</f>
        <v/>
      </c>
      <c r="P800" s="140" t="str">
        <f>IF($N800="Complete",IF(NOT(ISBLANK(K800)),VLOOKUP(K800,'2D.Report SMS TYN'!$D$5:$J$1005,7,FALSE),""),"")</f>
        <v/>
      </c>
      <c r="Q800" s="140" t="str">
        <f>IF($N800="Complete",IF(NOT(ISBLANK(L800)),VLOOKUP(L800,'2D.Report SMS TYN'!$D$5:$J$1005,7,FALSE),""),"")</f>
        <v/>
      </c>
      <c r="R800" s="140" t="str">
        <f>IF(N800="Complete",IF(COUNTIF($J$12:$J800,$J800)+COUNTIF($K$12:$K800,$J800)+COUNTIF($L$12:$L800,$J800)&gt;1,"Data Duplicate",""),"")</f>
        <v/>
      </c>
      <c r="S800" s="140" t="str">
        <f>IF($N800="Complete",VLOOKUP($B800,'2C.Report TOS PostCall'!$B$2:$U$842,2,FALSE)," ")</f>
        <v xml:space="preserve"> </v>
      </c>
      <c r="T800" s="140" t="str">
        <f>IF($N800="Complete",VLOOKUP($B800,'2C.Report TOS PostCall'!$B$2:$U$842,4,FALSE)," ")</f>
        <v xml:space="preserve"> </v>
      </c>
      <c r="U800" s="140" t="str">
        <f>IF($N800="Complete",VLOOKUP($B800,'2C.Report TOS PostCall'!$B$2:$U$842,7,FALSE)," ")</f>
        <v xml:space="preserve"> </v>
      </c>
      <c r="V800" s="140" t="str">
        <f>IF($N800="Complete",VLOOKUP($B800,'2C.Report TOS PostCall'!$B$2:$U$842,5,FALSE)," ")</f>
        <v xml:space="preserve"> </v>
      </c>
      <c r="W800" s="140" t="str">
        <f>IF($N800="Complete",VLOOKUP($B800,'2C.Report TOS PostCall'!$B$2:$U$842,6,FALSE)," ")</f>
        <v xml:space="preserve"> </v>
      </c>
      <c r="X800" s="140" t="str">
        <f>IF($N800="Complete",VLOOKUP($B800,'2C.Report TOS PostCall'!$B$2:$U$842,8,FALSE)," ")</f>
        <v xml:space="preserve"> </v>
      </c>
      <c r="Y800" s="140" t="str">
        <f>IF($N800="Complete",VLOOKUP($B800,'2C.Report TOS PostCall'!$B$2:$U$842,9,FALSE)," ")</f>
        <v xml:space="preserve"> </v>
      </c>
      <c r="Z800" s="140" t="str">
        <f>IF($N800="Complete",VLOOKUP($B800,'2C.Report TOS PostCall'!$B$2:$U$842,11,FALSE)," ")</f>
        <v xml:space="preserve"> </v>
      </c>
      <c r="AA800" s="140" t="str">
        <f>IF($N800="Complete",VLOOKUP($B800,'2C.Report TOS PostCall'!$B$2:$U$842,12,FALSE)," ")</f>
        <v xml:space="preserve"> </v>
      </c>
      <c r="AB800" s="140" t="str">
        <f>IF($N800="Complete",VLOOKUP($B800,'2C.Report TOS PostCall'!$B$2:$U$842,13,FALSE)," ")</f>
        <v xml:space="preserve"> </v>
      </c>
      <c r="AC800" s="140" t="str">
        <f>IF($N800="Complete",VLOOKUP($B800,'2C.Report TOS PostCall'!$B$2:$U$842,14,FALSE)," ")</f>
        <v xml:space="preserve"> </v>
      </c>
      <c r="AD800" s="140" t="str">
        <f>IF($N800="Complete",VLOOKUP($B800,'2C.Report TOS PostCall'!$B$2:$U$842,16,FALSE)," ")</f>
        <v xml:space="preserve"> </v>
      </c>
      <c r="AE800" s="140" t="str">
        <f>IF($N800="Complete",VLOOKUP($B800,'2C.Report TOS PostCall'!$B$2:$U$842,15,FALSE)," ")</f>
        <v xml:space="preserve"> </v>
      </c>
      <c r="AF800" s="140" t="str">
        <f>IF($N800="Complete",VLOOKUP($B800,'2C.Report TOS PostCall'!$B$2:$U$842,17,FALSE)," ")</f>
        <v xml:space="preserve"> </v>
      </c>
    </row>
    <row r="801" spans="1:32">
      <c r="A801" s="18">
        <v>790</v>
      </c>
      <c r="B801" s="19"/>
      <c r="C801" s="19"/>
      <c r="D801" s="19"/>
      <c r="E801" s="22"/>
      <c r="F801" s="20"/>
      <c r="G801" s="20"/>
      <c r="H801" s="22"/>
      <c r="I801" s="20"/>
      <c r="J801" s="32"/>
      <c r="K801" s="32"/>
      <c r="L801" s="32"/>
      <c r="M801" s="22"/>
      <c r="N801" s="62"/>
      <c r="O801" s="140" t="str">
        <f>IF($N801="Complete",IF(NOT(ISBLANK(J801)),VLOOKUP(J801,'2D.Report SMS TYN'!$D$5:$J$1005,7,FALSE),""),"")</f>
        <v/>
      </c>
      <c r="P801" s="140" t="str">
        <f>IF($N801="Complete",IF(NOT(ISBLANK(K801)),VLOOKUP(K801,'2D.Report SMS TYN'!$D$5:$J$1005,7,FALSE),""),"")</f>
        <v/>
      </c>
      <c r="Q801" s="140" t="str">
        <f>IF($N801="Complete",IF(NOT(ISBLANK(L801)),VLOOKUP(L801,'2D.Report SMS TYN'!$D$5:$J$1005,7,FALSE),""),"")</f>
        <v/>
      </c>
      <c r="R801" s="140" t="str">
        <f>IF(N801="Complete",IF(COUNTIF($J$12:$J801,$J801)+COUNTIF($K$12:$K801,$J801)+COUNTIF($L$12:$L801,$J801)&gt;1,"Data Duplicate",""),"")</f>
        <v/>
      </c>
      <c r="S801" s="140" t="str">
        <f>IF($N801="Complete",VLOOKUP($B801,'2C.Report TOS PostCall'!$B$2:$U$842,2,FALSE)," ")</f>
        <v xml:space="preserve"> </v>
      </c>
      <c r="T801" s="140" t="str">
        <f>IF($N801="Complete",VLOOKUP($B801,'2C.Report TOS PostCall'!$B$2:$U$842,4,FALSE)," ")</f>
        <v xml:space="preserve"> </v>
      </c>
      <c r="U801" s="140" t="str">
        <f>IF($N801="Complete",VLOOKUP($B801,'2C.Report TOS PostCall'!$B$2:$U$842,7,FALSE)," ")</f>
        <v xml:space="preserve"> </v>
      </c>
      <c r="V801" s="140" t="str">
        <f>IF($N801="Complete",VLOOKUP($B801,'2C.Report TOS PostCall'!$B$2:$U$842,5,FALSE)," ")</f>
        <v xml:space="preserve"> </v>
      </c>
      <c r="W801" s="140" t="str">
        <f>IF($N801="Complete",VLOOKUP($B801,'2C.Report TOS PostCall'!$B$2:$U$842,6,FALSE)," ")</f>
        <v xml:space="preserve"> </v>
      </c>
      <c r="X801" s="140" t="str">
        <f>IF($N801="Complete",VLOOKUP($B801,'2C.Report TOS PostCall'!$B$2:$U$842,8,FALSE)," ")</f>
        <v xml:space="preserve"> </v>
      </c>
      <c r="Y801" s="140" t="str">
        <f>IF($N801="Complete",VLOOKUP($B801,'2C.Report TOS PostCall'!$B$2:$U$842,9,FALSE)," ")</f>
        <v xml:space="preserve"> </v>
      </c>
      <c r="Z801" s="140" t="str">
        <f>IF($N801="Complete",VLOOKUP($B801,'2C.Report TOS PostCall'!$B$2:$U$842,11,FALSE)," ")</f>
        <v xml:space="preserve"> </v>
      </c>
      <c r="AA801" s="140" t="str">
        <f>IF($N801="Complete",VLOOKUP($B801,'2C.Report TOS PostCall'!$B$2:$U$842,12,FALSE)," ")</f>
        <v xml:space="preserve"> </v>
      </c>
      <c r="AB801" s="140" t="str">
        <f>IF($N801="Complete",VLOOKUP($B801,'2C.Report TOS PostCall'!$B$2:$U$842,13,FALSE)," ")</f>
        <v xml:space="preserve"> </v>
      </c>
      <c r="AC801" s="140" t="str">
        <f>IF($N801="Complete",VLOOKUP($B801,'2C.Report TOS PostCall'!$B$2:$U$842,14,FALSE)," ")</f>
        <v xml:space="preserve"> </v>
      </c>
      <c r="AD801" s="140" t="str">
        <f>IF($N801="Complete",VLOOKUP($B801,'2C.Report TOS PostCall'!$B$2:$U$842,16,FALSE)," ")</f>
        <v xml:space="preserve"> </v>
      </c>
      <c r="AE801" s="140" t="str">
        <f>IF($N801="Complete",VLOOKUP($B801,'2C.Report TOS PostCall'!$B$2:$U$842,15,FALSE)," ")</f>
        <v xml:space="preserve"> </v>
      </c>
      <c r="AF801" s="140" t="str">
        <f>IF($N801="Complete",VLOOKUP($B801,'2C.Report TOS PostCall'!$B$2:$U$842,17,FALSE)," ")</f>
        <v xml:space="preserve"> </v>
      </c>
    </row>
    <row r="802" spans="1:32">
      <c r="A802" s="18">
        <v>791</v>
      </c>
      <c r="B802" s="19"/>
      <c r="C802" s="19"/>
      <c r="D802" s="19"/>
      <c r="E802" s="22"/>
      <c r="F802" s="20"/>
      <c r="G802" s="20"/>
      <c r="H802" s="22"/>
      <c r="I802" s="20"/>
      <c r="J802" s="32"/>
      <c r="K802" s="32"/>
      <c r="L802" s="32"/>
      <c r="M802" s="22"/>
      <c r="N802" s="62"/>
      <c r="O802" s="140" t="str">
        <f>IF($N802="Complete",IF(NOT(ISBLANK(J802)),VLOOKUP(J802,'2D.Report SMS TYN'!$D$5:$J$1005,7,FALSE),""),"")</f>
        <v/>
      </c>
      <c r="P802" s="140" t="str">
        <f>IF($N802="Complete",IF(NOT(ISBLANK(K802)),VLOOKUP(K802,'2D.Report SMS TYN'!$D$5:$J$1005,7,FALSE),""),"")</f>
        <v/>
      </c>
      <c r="Q802" s="140" t="str">
        <f>IF($N802="Complete",IF(NOT(ISBLANK(L802)),VLOOKUP(L802,'2D.Report SMS TYN'!$D$5:$J$1005,7,FALSE),""),"")</f>
        <v/>
      </c>
      <c r="R802" s="140" t="str">
        <f>IF(N802="Complete",IF(COUNTIF($J$12:$J802,$J802)+COUNTIF($K$12:$K802,$J802)+COUNTIF($L$12:$L802,$J802)&gt;1,"Data Duplicate",""),"")</f>
        <v/>
      </c>
      <c r="S802" s="140" t="str">
        <f>IF($N802="Complete",VLOOKUP($B802,'2C.Report TOS PostCall'!$B$2:$U$842,2,FALSE)," ")</f>
        <v xml:space="preserve"> </v>
      </c>
      <c r="T802" s="140" t="str">
        <f>IF($N802="Complete",VLOOKUP($B802,'2C.Report TOS PostCall'!$B$2:$U$842,4,FALSE)," ")</f>
        <v xml:space="preserve"> </v>
      </c>
      <c r="U802" s="140" t="str">
        <f>IF($N802="Complete",VLOOKUP($B802,'2C.Report TOS PostCall'!$B$2:$U$842,7,FALSE)," ")</f>
        <v xml:space="preserve"> </v>
      </c>
      <c r="V802" s="140" t="str">
        <f>IF($N802="Complete",VLOOKUP($B802,'2C.Report TOS PostCall'!$B$2:$U$842,5,FALSE)," ")</f>
        <v xml:space="preserve"> </v>
      </c>
      <c r="W802" s="140" t="str">
        <f>IF($N802="Complete",VLOOKUP($B802,'2C.Report TOS PostCall'!$B$2:$U$842,6,FALSE)," ")</f>
        <v xml:space="preserve"> </v>
      </c>
      <c r="X802" s="140" t="str">
        <f>IF($N802="Complete",VLOOKUP($B802,'2C.Report TOS PostCall'!$B$2:$U$842,8,FALSE)," ")</f>
        <v xml:space="preserve"> </v>
      </c>
      <c r="Y802" s="140" t="str">
        <f>IF($N802="Complete",VLOOKUP($B802,'2C.Report TOS PostCall'!$B$2:$U$842,9,FALSE)," ")</f>
        <v xml:space="preserve"> </v>
      </c>
      <c r="Z802" s="140" t="str">
        <f>IF($N802="Complete",VLOOKUP($B802,'2C.Report TOS PostCall'!$B$2:$U$842,11,FALSE)," ")</f>
        <v xml:space="preserve"> </v>
      </c>
      <c r="AA802" s="140" t="str">
        <f>IF($N802="Complete",VLOOKUP($B802,'2C.Report TOS PostCall'!$B$2:$U$842,12,FALSE)," ")</f>
        <v xml:space="preserve"> </v>
      </c>
      <c r="AB802" s="140" t="str">
        <f>IF($N802="Complete",VLOOKUP($B802,'2C.Report TOS PostCall'!$B$2:$U$842,13,FALSE)," ")</f>
        <v xml:space="preserve"> </v>
      </c>
      <c r="AC802" s="140" t="str">
        <f>IF($N802="Complete",VLOOKUP($B802,'2C.Report TOS PostCall'!$B$2:$U$842,14,FALSE)," ")</f>
        <v xml:space="preserve"> </v>
      </c>
      <c r="AD802" s="140" t="str">
        <f>IF($N802="Complete",VLOOKUP($B802,'2C.Report TOS PostCall'!$B$2:$U$842,16,FALSE)," ")</f>
        <v xml:space="preserve"> </v>
      </c>
      <c r="AE802" s="140" t="str">
        <f>IF($N802="Complete",VLOOKUP($B802,'2C.Report TOS PostCall'!$B$2:$U$842,15,FALSE)," ")</f>
        <v xml:space="preserve"> </v>
      </c>
      <c r="AF802" s="140" t="str">
        <f>IF($N802="Complete",VLOOKUP($B802,'2C.Report TOS PostCall'!$B$2:$U$842,17,FALSE)," ")</f>
        <v xml:space="preserve"> </v>
      </c>
    </row>
    <row r="803" spans="1:32">
      <c r="A803" s="18">
        <v>792</v>
      </c>
      <c r="B803" s="19"/>
      <c r="C803" s="19"/>
      <c r="D803" s="19"/>
      <c r="E803" s="22"/>
      <c r="F803" s="20"/>
      <c r="G803" s="20"/>
      <c r="H803" s="22"/>
      <c r="I803" s="20"/>
      <c r="J803" s="32"/>
      <c r="K803" s="32"/>
      <c r="L803" s="32"/>
      <c r="M803" s="22"/>
      <c r="N803" s="62"/>
      <c r="O803" s="140" t="str">
        <f>IF($N803="Complete",IF(NOT(ISBLANK(J803)),VLOOKUP(J803,'2D.Report SMS TYN'!$D$5:$J$1005,7,FALSE),""),"")</f>
        <v/>
      </c>
      <c r="P803" s="140" t="str">
        <f>IF($N803="Complete",IF(NOT(ISBLANK(K803)),VLOOKUP(K803,'2D.Report SMS TYN'!$D$5:$J$1005,7,FALSE),""),"")</f>
        <v/>
      </c>
      <c r="Q803" s="140" t="str">
        <f>IF($N803="Complete",IF(NOT(ISBLANK(L803)),VLOOKUP(L803,'2D.Report SMS TYN'!$D$5:$J$1005,7,FALSE),""),"")</f>
        <v/>
      </c>
      <c r="R803" s="140" t="str">
        <f>IF(N803="Complete",IF(COUNTIF($J$12:$J803,$J803)+COUNTIF($K$12:$K803,$J803)+COUNTIF($L$12:$L803,$J803)&gt;1,"Data Duplicate",""),"")</f>
        <v/>
      </c>
      <c r="S803" s="140" t="str">
        <f>IF($N803="Complete",VLOOKUP($B803,'2C.Report TOS PostCall'!$B$2:$U$842,2,FALSE)," ")</f>
        <v xml:space="preserve"> </v>
      </c>
      <c r="T803" s="140" t="str">
        <f>IF($N803="Complete",VLOOKUP($B803,'2C.Report TOS PostCall'!$B$2:$U$842,4,FALSE)," ")</f>
        <v xml:space="preserve"> </v>
      </c>
      <c r="U803" s="140" t="str">
        <f>IF($N803="Complete",VLOOKUP($B803,'2C.Report TOS PostCall'!$B$2:$U$842,7,FALSE)," ")</f>
        <v xml:space="preserve"> </v>
      </c>
      <c r="V803" s="140" t="str">
        <f>IF($N803="Complete",VLOOKUP($B803,'2C.Report TOS PostCall'!$B$2:$U$842,5,FALSE)," ")</f>
        <v xml:space="preserve"> </v>
      </c>
      <c r="W803" s="140" t="str">
        <f>IF($N803="Complete",VLOOKUP($B803,'2C.Report TOS PostCall'!$B$2:$U$842,6,FALSE)," ")</f>
        <v xml:space="preserve"> </v>
      </c>
      <c r="X803" s="140" t="str">
        <f>IF($N803="Complete",VLOOKUP($B803,'2C.Report TOS PostCall'!$B$2:$U$842,8,FALSE)," ")</f>
        <v xml:space="preserve"> </v>
      </c>
      <c r="Y803" s="140" t="str">
        <f>IF($N803="Complete",VLOOKUP($B803,'2C.Report TOS PostCall'!$B$2:$U$842,9,FALSE)," ")</f>
        <v xml:space="preserve"> </v>
      </c>
      <c r="Z803" s="140" t="str">
        <f>IF($N803="Complete",VLOOKUP($B803,'2C.Report TOS PostCall'!$B$2:$U$842,11,FALSE)," ")</f>
        <v xml:space="preserve"> </v>
      </c>
      <c r="AA803" s="140" t="str">
        <f>IF($N803="Complete",VLOOKUP($B803,'2C.Report TOS PostCall'!$B$2:$U$842,12,FALSE)," ")</f>
        <v xml:space="preserve"> </v>
      </c>
      <c r="AB803" s="140" t="str">
        <f>IF($N803="Complete",VLOOKUP($B803,'2C.Report TOS PostCall'!$B$2:$U$842,13,FALSE)," ")</f>
        <v xml:space="preserve"> </v>
      </c>
      <c r="AC803" s="140" t="str">
        <f>IF($N803="Complete",VLOOKUP($B803,'2C.Report TOS PostCall'!$B$2:$U$842,14,FALSE)," ")</f>
        <v xml:space="preserve"> </v>
      </c>
      <c r="AD803" s="140" t="str">
        <f>IF($N803="Complete",VLOOKUP($B803,'2C.Report TOS PostCall'!$B$2:$U$842,16,FALSE)," ")</f>
        <v xml:space="preserve"> </v>
      </c>
      <c r="AE803" s="140" t="str">
        <f>IF($N803="Complete",VLOOKUP($B803,'2C.Report TOS PostCall'!$B$2:$U$842,15,FALSE)," ")</f>
        <v xml:space="preserve"> </v>
      </c>
      <c r="AF803" s="140" t="str">
        <f>IF($N803="Complete",VLOOKUP($B803,'2C.Report TOS PostCall'!$B$2:$U$842,17,FALSE)," ")</f>
        <v xml:space="preserve"> </v>
      </c>
    </row>
    <row r="804" spans="1:32">
      <c r="A804" s="18">
        <v>793</v>
      </c>
      <c r="B804" s="19"/>
      <c r="C804" s="19"/>
      <c r="D804" s="19"/>
      <c r="E804" s="22"/>
      <c r="F804" s="20"/>
      <c r="G804" s="20"/>
      <c r="H804" s="22"/>
      <c r="I804" s="20"/>
      <c r="J804" s="32"/>
      <c r="K804" s="32"/>
      <c r="L804" s="32"/>
      <c r="M804" s="22"/>
      <c r="N804" s="62"/>
      <c r="O804" s="140" t="str">
        <f>IF($N804="Complete",IF(NOT(ISBLANK(J804)),VLOOKUP(J804,'2D.Report SMS TYN'!$D$5:$J$1005,7,FALSE),""),"")</f>
        <v/>
      </c>
      <c r="P804" s="140" t="str">
        <f>IF($N804="Complete",IF(NOT(ISBLANK(K804)),VLOOKUP(K804,'2D.Report SMS TYN'!$D$5:$J$1005,7,FALSE),""),"")</f>
        <v/>
      </c>
      <c r="Q804" s="140" t="str">
        <f>IF($N804="Complete",IF(NOT(ISBLANK(L804)),VLOOKUP(L804,'2D.Report SMS TYN'!$D$5:$J$1005,7,FALSE),""),"")</f>
        <v/>
      </c>
      <c r="R804" s="140" t="str">
        <f>IF(N804="Complete",IF(COUNTIF($J$12:$J804,$J804)+COUNTIF($K$12:$K804,$J804)+COUNTIF($L$12:$L804,$J804)&gt;1,"Data Duplicate",""),"")</f>
        <v/>
      </c>
      <c r="S804" s="140" t="str">
        <f>IF($N804="Complete",VLOOKUP($B804,'2C.Report TOS PostCall'!$B$2:$U$842,2,FALSE)," ")</f>
        <v xml:space="preserve"> </v>
      </c>
      <c r="T804" s="140" t="str">
        <f>IF($N804="Complete",VLOOKUP($B804,'2C.Report TOS PostCall'!$B$2:$U$842,4,FALSE)," ")</f>
        <v xml:space="preserve"> </v>
      </c>
      <c r="U804" s="140" t="str">
        <f>IF($N804="Complete",VLOOKUP($B804,'2C.Report TOS PostCall'!$B$2:$U$842,7,FALSE)," ")</f>
        <v xml:space="preserve"> </v>
      </c>
      <c r="V804" s="140" t="str">
        <f>IF($N804="Complete",VLOOKUP($B804,'2C.Report TOS PostCall'!$B$2:$U$842,5,FALSE)," ")</f>
        <v xml:space="preserve"> </v>
      </c>
      <c r="W804" s="140" t="str">
        <f>IF($N804="Complete",VLOOKUP($B804,'2C.Report TOS PostCall'!$B$2:$U$842,6,FALSE)," ")</f>
        <v xml:space="preserve"> </v>
      </c>
      <c r="X804" s="140" t="str">
        <f>IF($N804="Complete",VLOOKUP($B804,'2C.Report TOS PostCall'!$B$2:$U$842,8,FALSE)," ")</f>
        <v xml:space="preserve"> </v>
      </c>
      <c r="Y804" s="140" t="str">
        <f>IF($N804="Complete",VLOOKUP($B804,'2C.Report TOS PostCall'!$B$2:$U$842,9,FALSE)," ")</f>
        <v xml:space="preserve"> </v>
      </c>
      <c r="Z804" s="140" t="str">
        <f>IF($N804="Complete",VLOOKUP($B804,'2C.Report TOS PostCall'!$B$2:$U$842,11,FALSE)," ")</f>
        <v xml:space="preserve"> </v>
      </c>
      <c r="AA804" s="140" t="str">
        <f>IF($N804="Complete",VLOOKUP($B804,'2C.Report TOS PostCall'!$B$2:$U$842,12,FALSE)," ")</f>
        <v xml:space="preserve"> </v>
      </c>
      <c r="AB804" s="140" t="str">
        <f>IF($N804="Complete",VLOOKUP($B804,'2C.Report TOS PostCall'!$B$2:$U$842,13,FALSE)," ")</f>
        <v xml:space="preserve"> </v>
      </c>
      <c r="AC804" s="140" t="str">
        <f>IF($N804="Complete",VLOOKUP($B804,'2C.Report TOS PostCall'!$B$2:$U$842,14,FALSE)," ")</f>
        <v xml:space="preserve"> </v>
      </c>
      <c r="AD804" s="140" t="str">
        <f>IF($N804="Complete",VLOOKUP($B804,'2C.Report TOS PostCall'!$B$2:$U$842,16,FALSE)," ")</f>
        <v xml:space="preserve"> </v>
      </c>
      <c r="AE804" s="140" t="str">
        <f>IF($N804="Complete",VLOOKUP($B804,'2C.Report TOS PostCall'!$B$2:$U$842,15,FALSE)," ")</f>
        <v xml:space="preserve"> </v>
      </c>
      <c r="AF804" s="140" t="str">
        <f>IF($N804="Complete",VLOOKUP($B804,'2C.Report TOS PostCall'!$B$2:$U$842,17,FALSE)," ")</f>
        <v xml:space="preserve"> </v>
      </c>
    </row>
    <row r="805" spans="1:32">
      <c r="A805" s="18">
        <v>794</v>
      </c>
      <c r="B805" s="19"/>
      <c r="C805" s="19"/>
      <c r="D805" s="19"/>
      <c r="E805" s="22"/>
      <c r="F805" s="20"/>
      <c r="G805" s="20"/>
      <c r="H805" s="22"/>
      <c r="I805" s="20"/>
      <c r="J805" s="32"/>
      <c r="K805" s="32"/>
      <c r="L805" s="32"/>
      <c r="M805" s="22"/>
      <c r="N805" s="62"/>
      <c r="O805" s="140" t="str">
        <f>IF($N805="Complete",IF(NOT(ISBLANK(J805)),VLOOKUP(J805,'2D.Report SMS TYN'!$D$5:$J$1005,7,FALSE),""),"")</f>
        <v/>
      </c>
      <c r="P805" s="140" t="str">
        <f>IF($N805="Complete",IF(NOT(ISBLANK(K805)),VLOOKUP(K805,'2D.Report SMS TYN'!$D$5:$J$1005,7,FALSE),""),"")</f>
        <v/>
      </c>
      <c r="Q805" s="140" t="str">
        <f>IF($N805="Complete",IF(NOT(ISBLANK(L805)),VLOOKUP(L805,'2D.Report SMS TYN'!$D$5:$J$1005,7,FALSE),""),"")</f>
        <v/>
      </c>
      <c r="R805" s="140" t="str">
        <f>IF(N805="Complete",IF(COUNTIF($J$12:$J805,$J805)+COUNTIF($K$12:$K805,$J805)+COUNTIF($L$12:$L805,$J805)&gt;1,"Data Duplicate",""),"")</f>
        <v/>
      </c>
      <c r="S805" s="140" t="str">
        <f>IF($N805="Complete",VLOOKUP($B805,'2C.Report TOS PostCall'!$B$2:$U$842,2,FALSE)," ")</f>
        <v xml:space="preserve"> </v>
      </c>
      <c r="T805" s="140" t="str">
        <f>IF($N805="Complete",VLOOKUP($B805,'2C.Report TOS PostCall'!$B$2:$U$842,4,FALSE)," ")</f>
        <v xml:space="preserve"> </v>
      </c>
      <c r="U805" s="140" t="str">
        <f>IF($N805="Complete",VLOOKUP($B805,'2C.Report TOS PostCall'!$B$2:$U$842,7,FALSE)," ")</f>
        <v xml:space="preserve"> </v>
      </c>
      <c r="V805" s="140" t="str">
        <f>IF($N805="Complete",VLOOKUP($B805,'2C.Report TOS PostCall'!$B$2:$U$842,5,FALSE)," ")</f>
        <v xml:space="preserve"> </v>
      </c>
      <c r="W805" s="140" t="str">
        <f>IF($N805="Complete",VLOOKUP($B805,'2C.Report TOS PostCall'!$B$2:$U$842,6,FALSE)," ")</f>
        <v xml:space="preserve"> </v>
      </c>
      <c r="X805" s="140" t="str">
        <f>IF($N805="Complete",VLOOKUP($B805,'2C.Report TOS PostCall'!$B$2:$U$842,8,FALSE)," ")</f>
        <v xml:space="preserve"> </v>
      </c>
      <c r="Y805" s="140" t="str">
        <f>IF($N805="Complete",VLOOKUP($B805,'2C.Report TOS PostCall'!$B$2:$U$842,9,FALSE)," ")</f>
        <v xml:space="preserve"> </v>
      </c>
      <c r="Z805" s="140" t="str">
        <f>IF($N805="Complete",VLOOKUP($B805,'2C.Report TOS PostCall'!$B$2:$U$842,11,FALSE)," ")</f>
        <v xml:space="preserve"> </v>
      </c>
      <c r="AA805" s="140" t="str">
        <f>IF($N805="Complete",VLOOKUP($B805,'2C.Report TOS PostCall'!$B$2:$U$842,12,FALSE)," ")</f>
        <v xml:space="preserve"> </v>
      </c>
      <c r="AB805" s="140" t="str">
        <f>IF($N805="Complete",VLOOKUP($B805,'2C.Report TOS PostCall'!$B$2:$U$842,13,FALSE)," ")</f>
        <v xml:space="preserve"> </v>
      </c>
      <c r="AC805" s="140" t="str">
        <f>IF($N805="Complete",VLOOKUP($B805,'2C.Report TOS PostCall'!$B$2:$U$842,14,FALSE)," ")</f>
        <v xml:space="preserve"> </v>
      </c>
      <c r="AD805" s="140" t="str">
        <f>IF($N805="Complete",VLOOKUP($B805,'2C.Report TOS PostCall'!$B$2:$U$842,16,FALSE)," ")</f>
        <v xml:space="preserve"> </v>
      </c>
      <c r="AE805" s="140" t="str">
        <f>IF($N805="Complete",VLOOKUP($B805,'2C.Report TOS PostCall'!$B$2:$U$842,15,FALSE)," ")</f>
        <v xml:space="preserve"> </v>
      </c>
      <c r="AF805" s="140" t="str">
        <f>IF($N805="Complete",VLOOKUP($B805,'2C.Report TOS PostCall'!$B$2:$U$842,17,FALSE)," ")</f>
        <v xml:space="preserve"> </v>
      </c>
    </row>
    <row r="806" spans="1:32">
      <c r="A806" s="18">
        <v>795</v>
      </c>
      <c r="B806" s="19"/>
      <c r="C806" s="19"/>
      <c r="D806" s="19"/>
      <c r="E806" s="22"/>
      <c r="F806" s="20"/>
      <c r="G806" s="20"/>
      <c r="H806" s="22"/>
      <c r="I806" s="20"/>
      <c r="J806" s="32"/>
      <c r="K806" s="32"/>
      <c r="L806" s="32"/>
      <c r="M806" s="22"/>
      <c r="N806" s="62"/>
      <c r="O806" s="140" t="str">
        <f>IF($N806="Complete",IF(NOT(ISBLANK(J806)),VLOOKUP(J806,'2D.Report SMS TYN'!$D$5:$J$1005,7,FALSE),""),"")</f>
        <v/>
      </c>
      <c r="P806" s="140" t="str">
        <f>IF($N806="Complete",IF(NOT(ISBLANK(K806)),VLOOKUP(K806,'2D.Report SMS TYN'!$D$5:$J$1005,7,FALSE),""),"")</f>
        <v/>
      </c>
      <c r="Q806" s="140" t="str">
        <f>IF($N806="Complete",IF(NOT(ISBLANK(L806)),VLOOKUP(L806,'2D.Report SMS TYN'!$D$5:$J$1005,7,FALSE),""),"")</f>
        <v/>
      </c>
      <c r="R806" s="140" t="str">
        <f>IF(N806="Complete",IF(COUNTIF($J$12:$J806,$J806)+COUNTIF($K$12:$K806,$J806)+COUNTIF($L$12:$L806,$J806)&gt;1,"Data Duplicate",""),"")</f>
        <v/>
      </c>
      <c r="S806" s="140" t="str">
        <f>IF($N806="Complete",VLOOKUP($B806,'2C.Report TOS PostCall'!$B$2:$U$842,2,FALSE)," ")</f>
        <v xml:space="preserve"> </v>
      </c>
      <c r="T806" s="140" t="str">
        <f>IF($N806="Complete",VLOOKUP($B806,'2C.Report TOS PostCall'!$B$2:$U$842,4,FALSE)," ")</f>
        <v xml:space="preserve"> </v>
      </c>
      <c r="U806" s="140" t="str">
        <f>IF($N806="Complete",VLOOKUP($B806,'2C.Report TOS PostCall'!$B$2:$U$842,7,FALSE)," ")</f>
        <v xml:space="preserve"> </v>
      </c>
      <c r="V806" s="140" t="str">
        <f>IF($N806="Complete",VLOOKUP($B806,'2C.Report TOS PostCall'!$B$2:$U$842,5,FALSE)," ")</f>
        <v xml:space="preserve"> </v>
      </c>
      <c r="W806" s="140" t="str">
        <f>IF($N806="Complete",VLOOKUP($B806,'2C.Report TOS PostCall'!$B$2:$U$842,6,FALSE)," ")</f>
        <v xml:space="preserve"> </v>
      </c>
      <c r="X806" s="140" t="str">
        <f>IF($N806="Complete",VLOOKUP($B806,'2C.Report TOS PostCall'!$B$2:$U$842,8,FALSE)," ")</f>
        <v xml:space="preserve"> </v>
      </c>
      <c r="Y806" s="140" t="str">
        <f>IF($N806="Complete",VLOOKUP($B806,'2C.Report TOS PostCall'!$B$2:$U$842,9,FALSE)," ")</f>
        <v xml:space="preserve"> </v>
      </c>
      <c r="Z806" s="140" t="str">
        <f>IF($N806="Complete",VLOOKUP($B806,'2C.Report TOS PostCall'!$B$2:$U$842,11,FALSE)," ")</f>
        <v xml:space="preserve"> </v>
      </c>
      <c r="AA806" s="140" t="str">
        <f>IF($N806="Complete",VLOOKUP($B806,'2C.Report TOS PostCall'!$B$2:$U$842,12,FALSE)," ")</f>
        <v xml:space="preserve"> </v>
      </c>
      <c r="AB806" s="140" t="str">
        <f>IF($N806="Complete",VLOOKUP($B806,'2C.Report TOS PostCall'!$B$2:$U$842,13,FALSE)," ")</f>
        <v xml:space="preserve"> </v>
      </c>
      <c r="AC806" s="140" t="str">
        <f>IF($N806="Complete",VLOOKUP($B806,'2C.Report TOS PostCall'!$B$2:$U$842,14,FALSE)," ")</f>
        <v xml:space="preserve"> </v>
      </c>
      <c r="AD806" s="140" t="str">
        <f>IF($N806="Complete",VLOOKUP($B806,'2C.Report TOS PostCall'!$B$2:$U$842,16,FALSE)," ")</f>
        <v xml:space="preserve"> </v>
      </c>
      <c r="AE806" s="140" t="str">
        <f>IF($N806="Complete",VLOOKUP($B806,'2C.Report TOS PostCall'!$B$2:$U$842,15,FALSE)," ")</f>
        <v xml:space="preserve"> </v>
      </c>
      <c r="AF806" s="140" t="str">
        <f>IF($N806="Complete",VLOOKUP($B806,'2C.Report TOS PostCall'!$B$2:$U$842,17,FALSE)," ")</f>
        <v xml:space="preserve"> </v>
      </c>
    </row>
    <row r="807" spans="1:32">
      <c r="A807" s="18">
        <v>796</v>
      </c>
      <c r="B807" s="19"/>
      <c r="C807" s="19"/>
      <c r="D807" s="19"/>
      <c r="E807" s="22"/>
      <c r="F807" s="20"/>
      <c r="G807" s="20"/>
      <c r="H807" s="22"/>
      <c r="I807" s="20"/>
      <c r="J807" s="32"/>
      <c r="K807" s="32"/>
      <c r="L807" s="32"/>
      <c r="M807" s="22"/>
      <c r="N807" s="62"/>
      <c r="O807" s="140" t="str">
        <f>IF($N807="Complete",IF(NOT(ISBLANK(J807)),VLOOKUP(J807,'2D.Report SMS TYN'!$D$5:$J$1005,7,FALSE),""),"")</f>
        <v/>
      </c>
      <c r="P807" s="140" t="str">
        <f>IF($N807="Complete",IF(NOT(ISBLANK(K807)),VLOOKUP(K807,'2D.Report SMS TYN'!$D$5:$J$1005,7,FALSE),""),"")</f>
        <v/>
      </c>
      <c r="Q807" s="140" t="str">
        <f>IF($N807="Complete",IF(NOT(ISBLANK(L807)),VLOOKUP(L807,'2D.Report SMS TYN'!$D$5:$J$1005,7,FALSE),""),"")</f>
        <v/>
      </c>
      <c r="R807" s="140" t="str">
        <f>IF(N807="Complete",IF(COUNTIF($J$12:$J807,$J807)+COUNTIF($K$12:$K807,$J807)+COUNTIF($L$12:$L807,$J807)&gt;1,"Data Duplicate",""),"")</f>
        <v/>
      </c>
      <c r="S807" s="140" t="str">
        <f>IF($N807="Complete",VLOOKUP($B807,'2C.Report TOS PostCall'!$B$2:$U$842,2,FALSE)," ")</f>
        <v xml:space="preserve"> </v>
      </c>
      <c r="T807" s="140" t="str">
        <f>IF($N807="Complete",VLOOKUP($B807,'2C.Report TOS PostCall'!$B$2:$U$842,4,FALSE)," ")</f>
        <v xml:space="preserve"> </v>
      </c>
      <c r="U807" s="140" t="str">
        <f>IF($N807="Complete",VLOOKUP($B807,'2C.Report TOS PostCall'!$B$2:$U$842,7,FALSE)," ")</f>
        <v xml:space="preserve"> </v>
      </c>
      <c r="V807" s="140" t="str">
        <f>IF($N807="Complete",VLOOKUP($B807,'2C.Report TOS PostCall'!$B$2:$U$842,5,FALSE)," ")</f>
        <v xml:space="preserve"> </v>
      </c>
      <c r="W807" s="140" t="str">
        <f>IF($N807="Complete",VLOOKUP($B807,'2C.Report TOS PostCall'!$B$2:$U$842,6,FALSE)," ")</f>
        <v xml:space="preserve"> </v>
      </c>
      <c r="X807" s="140" t="str">
        <f>IF($N807="Complete",VLOOKUP($B807,'2C.Report TOS PostCall'!$B$2:$U$842,8,FALSE)," ")</f>
        <v xml:space="preserve"> </v>
      </c>
      <c r="Y807" s="140" t="str">
        <f>IF($N807="Complete",VLOOKUP($B807,'2C.Report TOS PostCall'!$B$2:$U$842,9,FALSE)," ")</f>
        <v xml:space="preserve"> </v>
      </c>
      <c r="Z807" s="140" t="str">
        <f>IF($N807="Complete",VLOOKUP($B807,'2C.Report TOS PostCall'!$B$2:$U$842,11,FALSE)," ")</f>
        <v xml:space="preserve"> </v>
      </c>
      <c r="AA807" s="140" t="str">
        <f>IF($N807="Complete",VLOOKUP($B807,'2C.Report TOS PostCall'!$B$2:$U$842,12,FALSE)," ")</f>
        <v xml:space="preserve"> </v>
      </c>
      <c r="AB807" s="140" t="str">
        <f>IF($N807="Complete",VLOOKUP($B807,'2C.Report TOS PostCall'!$B$2:$U$842,13,FALSE)," ")</f>
        <v xml:space="preserve"> </v>
      </c>
      <c r="AC807" s="140" t="str">
        <f>IF($N807="Complete",VLOOKUP($B807,'2C.Report TOS PostCall'!$B$2:$U$842,14,FALSE)," ")</f>
        <v xml:space="preserve"> </v>
      </c>
      <c r="AD807" s="140" t="str">
        <f>IF($N807="Complete",VLOOKUP($B807,'2C.Report TOS PostCall'!$B$2:$U$842,16,FALSE)," ")</f>
        <v xml:space="preserve"> </v>
      </c>
      <c r="AE807" s="140" t="str">
        <f>IF($N807="Complete",VLOOKUP($B807,'2C.Report TOS PostCall'!$B$2:$U$842,15,FALSE)," ")</f>
        <v xml:space="preserve"> </v>
      </c>
      <c r="AF807" s="140" t="str">
        <f>IF($N807="Complete",VLOOKUP($B807,'2C.Report TOS PostCall'!$B$2:$U$842,17,FALSE)," ")</f>
        <v xml:space="preserve"> </v>
      </c>
    </row>
    <row r="808" spans="1:32">
      <c r="A808" s="18">
        <v>797</v>
      </c>
      <c r="B808" s="19"/>
      <c r="C808" s="19"/>
      <c r="D808" s="19"/>
      <c r="E808" s="22"/>
      <c r="F808" s="20"/>
      <c r="G808" s="20"/>
      <c r="H808" s="22"/>
      <c r="I808" s="20"/>
      <c r="J808" s="32"/>
      <c r="K808" s="32"/>
      <c r="L808" s="32"/>
      <c r="M808" s="22"/>
      <c r="N808" s="62"/>
      <c r="O808" s="140" t="str">
        <f>IF($N808="Complete",IF(NOT(ISBLANK(J808)),VLOOKUP(J808,'2D.Report SMS TYN'!$D$5:$J$1005,7,FALSE),""),"")</f>
        <v/>
      </c>
      <c r="P808" s="140" t="str">
        <f>IF($N808="Complete",IF(NOT(ISBLANK(K808)),VLOOKUP(K808,'2D.Report SMS TYN'!$D$5:$J$1005,7,FALSE),""),"")</f>
        <v/>
      </c>
      <c r="Q808" s="140" t="str">
        <f>IF($N808="Complete",IF(NOT(ISBLANK(L808)),VLOOKUP(L808,'2D.Report SMS TYN'!$D$5:$J$1005,7,FALSE),""),"")</f>
        <v/>
      </c>
      <c r="R808" s="140" t="str">
        <f>IF(N808="Complete",IF(COUNTIF($J$12:$J808,$J808)+COUNTIF($K$12:$K808,$J808)+COUNTIF($L$12:$L808,$J808)&gt;1,"Data Duplicate",""),"")</f>
        <v/>
      </c>
      <c r="S808" s="140" t="str">
        <f>IF($N808="Complete",VLOOKUP($B808,'2C.Report TOS PostCall'!$B$2:$U$842,2,FALSE)," ")</f>
        <v xml:space="preserve"> </v>
      </c>
      <c r="T808" s="140" t="str">
        <f>IF($N808="Complete",VLOOKUP($B808,'2C.Report TOS PostCall'!$B$2:$U$842,4,FALSE)," ")</f>
        <v xml:space="preserve"> </v>
      </c>
      <c r="U808" s="140" t="str">
        <f>IF($N808="Complete",VLOOKUP($B808,'2C.Report TOS PostCall'!$B$2:$U$842,7,FALSE)," ")</f>
        <v xml:space="preserve"> </v>
      </c>
      <c r="V808" s="140" t="str">
        <f>IF($N808="Complete",VLOOKUP($B808,'2C.Report TOS PostCall'!$B$2:$U$842,5,FALSE)," ")</f>
        <v xml:space="preserve"> </v>
      </c>
      <c r="W808" s="140" t="str">
        <f>IF($N808="Complete",VLOOKUP($B808,'2C.Report TOS PostCall'!$B$2:$U$842,6,FALSE)," ")</f>
        <v xml:space="preserve"> </v>
      </c>
      <c r="X808" s="140" t="str">
        <f>IF($N808="Complete",VLOOKUP($B808,'2C.Report TOS PostCall'!$B$2:$U$842,8,FALSE)," ")</f>
        <v xml:space="preserve"> </v>
      </c>
      <c r="Y808" s="140" t="str">
        <f>IF($N808="Complete",VLOOKUP($B808,'2C.Report TOS PostCall'!$B$2:$U$842,9,FALSE)," ")</f>
        <v xml:space="preserve"> </v>
      </c>
      <c r="Z808" s="140" t="str">
        <f>IF($N808="Complete",VLOOKUP($B808,'2C.Report TOS PostCall'!$B$2:$U$842,11,FALSE)," ")</f>
        <v xml:space="preserve"> </v>
      </c>
      <c r="AA808" s="140" t="str">
        <f>IF($N808="Complete",VLOOKUP($B808,'2C.Report TOS PostCall'!$B$2:$U$842,12,FALSE)," ")</f>
        <v xml:space="preserve"> </v>
      </c>
      <c r="AB808" s="140" t="str">
        <f>IF($N808="Complete",VLOOKUP($B808,'2C.Report TOS PostCall'!$B$2:$U$842,13,FALSE)," ")</f>
        <v xml:space="preserve"> </v>
      </c>
      <c r="AC808" s="140" t="str">
        <f>IF($N808="Complete",VLOOKUP($B808,'2C.Report TOS PostCall'!$B$2:$U$842,14,FALSE)," ")</f>
        <v xml:space="preserve"> </v>
      </c>
      <c r="AD808" s="140" t="str">
        <f>IF($N808="Complete",VLOOKUP($B808,'2C.Report TOS PostCall'!$B$2:$U$842,16,FALSE)," ")</f>
        <v xml:space="preserve"> </v>
      </c>
      <c r="AE808" s="140" t="str">
        <f>IF($N808="Complete",VLOOKUP($B808,'2C.Report TOS PostCall'!$B$2:$U$842,15,FALSE)," ")</f>
        <v xml:space="preserve"> </v>
      </c>
      <c r="AF808" s="140" t="str">
        <f>IF($N808="Complete",VLOOKUP($B808,'2C.Report TOS PostCall'!$B$2:$U$842,17,FALSE)," ")</f>
        <v xml:space="preserve"> </v>
      </c>
    </row>
    <row r="809" spans="1:32">
      <c r="A809" s="18">
        <v>798</v>
      </c>
      <c r="B809" s="19"/>
      <c r="C809" s="19"/>
      <c r="D809" s="19"/>
      <c r="E809" s="22"/>
      <c r="F809" s="20"/>
      <c r="G809" s="20"/>
      <c r="H809" s="22"/>
      <c r="I809" s="20"/>
      <c r="J809" s="32"/>
      <c r="K809" s="32"/>
      <c r="L809" s="32"/>
      <c r="M809" s="22"/>
      <c r="N809" s="62"/>
      <c r="O809" s="140" t="str">
        <f>IF($N809="Complete",IF(NOT(ISBLANK(J809)),VLOOKUP(J809,'2D.Report SMS TYN'!$D$5:$J$1005,7,FALSE),""),"")</f>
        <v/>
      </c>
      <c r="P809" s="140" t="str">
        <f>IF($N809="Complete",IF(NOT(ISBLANK(K809)),VLOOKUP(K809,'2D.Report SMS TYN'!$D$5:$J$1005,7,FALSE),""),"")</f>
        <v/>
      </c>
      <c r="Q809" s="140" t="str">
        <f>IF($N809="Complete",IF(NOT(ISBLANK(L809)),VLOOKUP(L809,'2D.Report SMS TYN'!$D$5:$J$1005,7,FALSE),""),"")</f>
        <v/>
      </c>
      <c r="R809" s="140" t="str">
        <f>IF(N809="Complete",IF(COUNTIF($J$12:$J809,$J809)+COUNTIF($K$12:$K809,$J809)+COUNTIF($L$12:$L809,$J809)&gt;1,"Data Duplicate",""),"")</f>
        <v/>
      </c>
      <c r="S809" s="140" t="str">
        <f>IF($N809="Complete",VLOOKUP($B809,'2C.Report TOS PostCall'!$B$2:$U$842,2,FALSE)," ")</f>
        <v xml:space="preserve"> </v>
      </c>
      <c r="T809" s="140" t="str">
        <f>IF($N809="Complete",VLOOKUP($B809,'2C.Report TOS PostCall'!$B$2:$U$842,4,FALSE)," ")</f>
        <v xml:space="preserve"> </v>
      </c>
      <c r="U809" s="140" t="str">
        <f>IF($N809="Complete",VLOOKUP($B809,'2C.Report TOS PostCall'!$B$2:$U$842,7,FALSE)," ")</f>
        <v xml:space="preserve"> </v>
      </c>
      <c r="V809" s="140" t="str">
        <f>IF($N809="Complete",VLOOKUP($B809,'2C.Report TOS PostCall'!$B$2:$U$842,5,FALSE)," ")</f>
        <v xml:space="preserve"> </v>
      </c>
      <c r="W809" s="140" t="str">
        <f>IF($N809="Complete",VLOOKUP($B809,'2C.Report TOS PostCall'!$B$2:$U$842,6,FALSE)," ")</f>
        <v xml:space="preserve"> </v>
      </c>
      <c r="X809" s="140" t="str">
        <f>IF($N809="Complete",VLOOKUP($B809,'2C.Report TOS PostCall'!$B$2:$U$842,8,FALSE)," ")</f>
        <v xml:space="preserve"> </v>
      </c>
      <c r="Y809" s="140" t="str">
        <f>IF($N809="Complete",VLOOKUP($B809,'2C.Report TOS PostCall'!$B$2:$U$842,9,FALSE)," ")</f>
        <v xml:space="preserve"> </v>
      </c>
      <c r="Z809" s="140" t="str">
        <f>IF($N809="Complete",VLOOKUP($B809,'2C.Report TOS PostCall'!$B$2:$U$842,11,FALSE)," ")</f>
        <v xml:space="preserve"> </v>
      </c>
      <c r="AA809" s="140" t="str">
        <f>IF($N809="Complete",VLOOKUP($B809,'2C.Report TOS PostCall'!$B$2:$U$842,12,FALSE)," ")</f>
        <v xml:space="preserve"> </v>
      </c>
      <c r="AB809" s="140" t="str">
        <f>IF($N809="Complete",VLOOKUP($B809,'2C.Report TOS PostCall'!$B$2:$U$842,13,FALSE)," ")</f>
        <v xml:space="preserve"> </v>
      </c>
      <c r="AC809" s="140" t="str">
        <f>IF($N809="Complete",VLOOKUP($B809,'2C.Report TOS PostCall'!$B$2:$U$842,14,FALSE)," ")</f>
        <v xml:space="preserve"> </v>
      </c>
      <c r="AD809" s="140" t="str">
        <f>IF($N809="Complete",VLOOKUP($B809,'2C.Report TOS PostCall'!$B$2:$U$842,16,FALSE)," ")</f>
        <v xml:space="preserve"> </v>
      </c>
      <c r="AE809" s="140" t="str">
        <f>IF($N809="Complete",VLOOKUP($B809,'2C.Report TOS PostCall'!$B$2:$U$842,15,FALSE)," ")</f>
        <v xml:space="preserve"> </v>
      </c>
      <c r="AF809" s="140" t="str">
        <f>IF($N809="Complete",VLOOKUP($B809,'2C.Report TOS PostCall'!$B$2:$U$842,17,FALSE)," ")</f>
        <v xml:space="preserve"> </v>
      </c>
    </row>
    <row r="810" spans="1:32">
      <c r="A810" s="18">
        <v>799</v>
      </c>
      <c r="B810" s="19"/>
      <c r="C810" s="19"/>
      <c r="D810" s="19"/>
      <c r="E810" s="22"/>
      <c r="F810" s="20"/>
      <c r="G810" s="20"/>
      <c r="H810" s="22"/>
      <c r="I810" s="20"/>
      <c r="J810" s="32"/>
      <c r="K810" s="32"/>
      <c r="L810" s="32"/>
      <c r="M810" s="22"/>
      <c r="N810" s="62"/>
      <c r="O810" s="140" t="str">
        <f>IF($N810="Complete",IF(NOT(ISBLANK(J810)),VLOOKUP(J810,'2D.Report SMS TYN'!$D$5:$J$1005,7,FALSE),""),"")</f>
        <v/>
      </c>
      <c r="P810" s="140" t="str">
        <f>IF($N810="Complete",IF(NOT(ISBLANK(K810)),VLOOKUP(K810,'2D.Report SMS TYN'!$D$5:$J$1005,7,FALSE),""),"")</f>
        <v/>
      </c>
      <c r="Q810" s="140" t="str">
        <f>IF($N810="Complete",IF(NOT(ISBLANK(L810)),VLOOKUP(L810,'2D.Report SMS TYN'!$D$5:$J$1005,7,FALSE),""),"")</f>
        <v/>
      </c>
      <c r="R810" s="140" t="str">
        <f>IF(N810="Complete",IF(COUNTIF($J$12:$J810,$J810)+COUNTIF($K$12:$K810,$J810)+COUNTIF($L$12:$L810,$J810)&gt;1,"Data Duplicate",""),"")</f>
        <v/>
      </c>
      <c r="S810" s="140" t="str">
        <f>IF($N810="Complete",VLOOKUP($B810,'2C.Report TOS PostCall'!$B$2:$U$842,2,FALSE)," ")</f>
        <v xml:space="preserve"> </v>
      </c>
      <c r="T810" s="140" t="str">
        <f>IF($N810="Complete",VLOOKUP($B810,'2C.Report TOS PostCall'!$B$2:$U$842,4,FALSE)," ")</f>
        <v xml:space="preserve"> </v>
      </c>
      <c r="U810" s="140" t="str">
        <f>IF($N810="Complete",VLOOKUP($B810,'2C.Report TOS PostCall'!$B$2:$U$842,7,FALSE)," ")</f>
        <v xml:space="preserve"> </v>
      </c>
      <c r="V810" s="140" t="str">
        <f>IF($N810="Complete",VLOOKUP($B810,'2C.Report TOS PostCall'!$B$2:$U$842,5,FALSE)," ")</f>
        <v xml:space="preserve"> </v>
      </c>
      <c r="W810" s="140" t="str">
        <f>IF($N810="Complete",VLOOKUP($B810,'2C.Report TOS PostCall'!$B$2:$U$842,6,FALSE)," ")</f>
        <v xml:space="preserve"> </v>
      </c>
      <c r="X810" s="140" t="str">
        <f>IF($N810="Complete",VLOOKUP($B810,'2C.Report TOS PostCall'!$B$2:$U$842,8,FALSE)," ")</f>
        <v xml:space="preserve"> </v>
      </c>
      <c r="Y810" s="140" t="str">
        <f>IF($N810="Complete",VLOOKUP($B810,'2C.Report TOS PostCall'!$B$2:$U$842,9,FALSE)," ")</f>
        <v xml:space="preserve"> </v>
      </c>
      <c r="Z810" s="140" t="str">
        <f>IF($N810="Complete",VLOOKUP($B810,'2C.Report TOS PostCall'!$B$2:$U$842,11,FALSE)," ")</f>
        <v xml:space="preserve"> </v>
      </c>
      <c r="AA810" s="140" t="str">
        <f>IF($N810="Complete",VLOOKUP($B810,'2C.Report TOS PostCall'!$B$2:$U$842,12,FALSE)," ")</f>
        <v xml:space="preserve"> </v>
      </c>
      <c r="AB810" s="140" t="str">
        <f>IF($N810="Complete",VLOOKUP($B810,'2C.Report TOS PostCall'!$B$2:$U$842,13,FALSE)," ")</f>
        <v xml:space="preserve"> </v>
      </c>
      <c r="AC810" s="140" t="str">
        <f>IF($N810="Complete",VLOOKUP($B810,'2C.Report TOS PostCall'!$B$2:$U$842,14,FALSE)," ")</f>
        <v xml:space="preserve"> </v>
      </c>
      <c r="AD810" s="140" t="str">
        <f>IF($N810="Complete",VLOOKUP($B810,'2C.Report TOS PostCall'!$B$2:$U$842,16,FALSE)," ")</f>
        <v xml:space="preserve"> </v>
      </c>
      <c r="AE810" s="140" t="str">
        <f>IF($N810="Complete",VLOOKUP($B810,'2C.Report TOS PostCall'!$B$2:$U$842,15,FALSE)," ")</f>
        <v xml:space="preserve"> </v>
      </c>
      <c r="AF810" s="140" t="str">
        <f>IF($N810="Complete",VLOOKUP($B810,'2C.Report TOS PostCall'!$B$2:$U$842,17,FALSE)," ")</f>
        <v xml:space="preserve"> </v>
      </c>
    </row>
    <row r="811" spans="1:32">
      <c r="A811" s="18">
        <v>800</v>
      </c>
      <c r="B811" s="19"/>
      <c r="C811" s="19"/>
      <c r="D811" s="19"/>
      <c r="E811" s="22"/>
      <c r="F811" s="20"/>
      <c r="G811" s="20"/>
      <c r="H811" s="22"/>
      <c r="I811" s="20"/>
      <c r="J811" s="32"/>
      <c r="K811" s="32"/>
      <c r="L811" s="32"/>
      <c r="M811" s="22"/>
      <c r="N811" s="62"/>
      <c r="O811" s="140" t="str">
        <f>IF($N811="Complete",IF(NOT(ISBLANK(J811)),VLOOKUP(J811,'2D.Report SMS TYN'!$D$5:$J$1005,7,FALSE),""),"")</f>
        <v/>
      </c>
      <c r="P811" s="140" t="str">
        <f>IF($N811="Complete",IF(NOT(ISBLANK(K811)),VLOOKUP(K811,'2D.Report SMS TYN'!$D$5:$J$1005,7,FALSE),""),"")</f>
        <v/>
      </c>
      <c r="Q811" s="140" t="str">
        <f>IF($N811="Complete",IF(NOT(ISBLANK(L811)),VLOOKUP(L811,'2D.Report SMS TYN'!$D$5:$J$1005,7,FALSE),""),"")</f>
        <v/>
      </c>
      <c r="R811" s="140" t="str">
        <f>IF(N811="Complete",IF(COUNTIF($J$12:$J811,$J811)+COUNTIF($K$12:$K811,$J811)+COUNTIF($L$12:$L811,$J811)&gt;1,"Data Duplicate",""),"")</f>
        <v/>
      </c>
      <c r="S811" s="140" t="str">
        <f>IF($N811="Complete",VLOOKUP($B811,'2C.Report TOS PostCall'!$B$2:$U$842,2,FALSE)," ")</f>
        <v xml:space="preserve"> </v>
      </c>
      <c r="T811" s="140" t="str">
        <f>IF($N811="Complete",VLOOKUP($B811,'2C.Report TOS PostCall'!$B$2:$U$842,4,FALSE)," ")</f>
        <v xml:space="preserve"> </v>
      </c>
      <c r="U811" s="140" t="str">
        <f>IF($N811="Complete",VLOOKUP($B811,'2C.Report TOS PostCall'!$B$2:$U$842,7,FALSE)," ")</f>
        <v xml:space="preserve"> </v>
      </c>
      <c r="V811" s="140" t="str">
        <f>IF($N811="Complete",VLOOKUP($B811,'2C.Report TOS PostCall'!$B$2:$U$842,5,FALSE)," ")</f>
        <v xml:space="preserve"> </v>
      </c>
      <c r="W811" s="140" t="str">
        <f>IF($N811="Complete",VLOOKUP($B811,'2C.Report TOS PostCall'!$B$2:$U$842,6,FALSE)," ")</f>
        <v xml:space="preserve"> </v>
      </c>
      <c r="X811" s="140" t="str">
        <f>IF($N811="Complete",VLOOKUP($B811,'2C.Report TOS PostCall'!$B$2:$U$842,8,FALSE)," ")</f>
        <v xml:space="preserve"> </v>
      </c>
      <c r="Y811" s="140" t="str">
        <f>IF($N811="Complete",VLOOKUP($B811,'2C.Report TOS PostCall'!$B$2:$U$842,9,FALSE)," ")</f>
        <v xml:space="preserve"> </v>
      </c>
      <c r="Z811" s="140" t="str">
        <f>IF($N811="Complete",VLOOKUP($B811,'2C.Report TOS PostCall'!$B$2:$U$842,11,FALSE)," ")</f>
        <v xml:space="preserve"> </v>
      </c>
      <c r="AA811" s="140" t="str">
        <f>IF($N811="Complete",VLOOKUP($B811,'2C.Report TOS PostCall'!$B$2:$U$842,12,FALSE)," ")</f>
        <v xml:space="preserve"> </v>
      </c>
      <c r="AB811" s="140" t="str">
        <f>IF($N811="Complete",VLOOKUP($B811,'2C.Report TOS PostCall'!$B$2:$U$842,13,FALSE)," ")</f>
        <v xml:space="preserve"> </v>
      </c>
      <c r="AC811" s="140" t="str">
        <f>IF($N811="Complete",VLOOKUP($B811,'2C.Report TOS PostCall'!$B$2:$U$842,14,FALSE)," ")</f>
        <v xml:space="preserve"> </v>
      </c>
      <c r="AD811" s="140" t="str">
        <f>IF($N811="Complete",VLOOKUP($B811,'2C.Report TOS PostCall'!$B$2:$U$842,16,FALSE)," ")</f>
        <v xml:space="preserve"> </v>
      </c>
      <c r="AE811" s="140" t="str">
        <f>IF($N811="Complete",VLOOKUP($B811,'2C.Report TOS PostCall'!$B$2:$U$842,15,FALSE)," ")</f>
        <v xml:space="preserve"> </v>
      </c>
      <c r="AF811" s="140" t="str">
        <f>IF($N811="Complete",VLOOKUP($B811,'2C.Report TOS PostCall'!$B$2:$U$842,17,FALSE)," ")</f>
        <v xml:space="preserve"> </v>
      </c>
    </row>
    <row r="812" spans="1:32">
      <c r="A812" s="18">
        <v>801</v>
      </c>
      <c r="B812" s="19"/>
      <c r="C812" s="19"/>
      <c r="D812" s="19"/>
      <c r="E812" s="22"/>
      <c r="F812" s="20"/>
      <c r="G812" s="20"/>
      <c r="H812" s="22"/>
      <c r="I812" s="20"/>
      <c r="J812" s="32"/>
      <c r="K812" s="32"/>
      <c r="L812" s="32"/>
      <c r="M812" s="22"/>
      <c r="N812" s="62"/>
      <c r="O812" s="140" t="str">
        <f>IF($N812="Complete",IF(NOT(ISBLANK(J812)),VLOOKUP(J812,'2D.Report SMS TYN'!$D$5:$J$1005,7,FALSE),""),"")</f>
        <v/>
      </c>
      <c r="P812" s="140" t="str">
        <f>IF($N812="Complete",IF(NOT(ISBLANK(K812)),VLOOKUP(K812,'2D.Report SMS TYN'!$D$5:$J$1005,7,FALSE),""),"")</f>
        <v/>
      </c>
      <c r="Q812" s="140" t="str">
        <f>IF($N812="Complete",IF(NOT(ISBLANK(L812)),VLOOKUP(L812,'2D.Report SMS TYN'!$D$5:$J$1005,7,FALSE),""),"")</f>
        <v/>
      </c>
      <c r="R812" s="140" t="str">
        <f>IF(N812="Complete",IF(COUNTIF($J$12:$J812,$J812)+COUNTIF($K$12:$K812,$J812)+COUNTIF($L$12:$L812,$J812)&gt;1,"Data Duplicate",""),"")</f>
        <v/>
      </c>
      <c r="S812" s="140" t="str">
        <f>IF($N812="Complete",VLOOKUP($B812,'2C.Report TOS PostCall'!$B$2:$U$842,2,FALSE)," ")</f>
        <v xml:space="preserve"> </v>
      </c>
      <c r="T812" s="140" t="str">
        <f>IF($N812="Complete",VLOOKUP($B812,'2C.Report TOS PostCall'!$B$2:$U$842,4,FALSE)," ")</f>
        <v xml:space="preserve"> </v>
      </c>
      <c r="U812" s="140" t="str">
        <f>IF($N812="Complete",VLOOKUP($B812,'2C.Report TOS PostCall'!$B$2:$U$842,7,FALSE)," ")</f>
        <v xml:space="preserve"> </v>
      </c>
      <c r="V812" s="140" t="str">
        <f>IF($N812="Complete",VLOOKUP($B812,'2C.Report TOS PostCall'!$B$2:$U$842,5,FALSE)," ")</f>
        <v xml:space="preserve"> </v>
      </c>
      <c r="W812" s="140" t="str">
        <f>IF($N812="Complete",VLOOKUP($B812,'2C.Report TOS PostCall'!$B$2:$U$842,6,FALSE)," ")</f>
        <v xml:space="preserve"> </v>
      </c>
      <c r="X812" s="140" t="str">
        <f>IF($N812="Complete",VLOOKUP($B812,'2C.Report TOS PostCall'!$B$2:$U$842,8,FALSE)," ")</f>
        <v xml:space="preserve"> </v>
      </c>
      <c r="Y812" s="140" t="str">
        <f>IF($N812="Complete",VLOOKUP($B812,'2C.Report TOS PostCall'!$B$2:$U$842,9,FALSE)," ")</f>
        <v xml:space="preserve"> </v>
      </c>
      <c r="Z812" s="140" t="str">
        <f>IF($N812="Complete",VLOOKUP($B812,'2C.Report TOS PostCall'!$B$2:$U$842,11,FALSE)," ")</f>
        <v xml:space="preserve"> </v>
      </c>
      <c r="AA812" s="140" t="str">
        <f>IF($N812="Complete",VLOOKUP($B812,'2C.Report TOS PostCall'!$B$2:$U$842,12,FALSE)," ")</f>
        <v xml:space="preserve"> </v>
      </c>
      <c r="AB812" s="140" t="str">
        <f>IF($N812="Complete",VLOOKUP($B812,'2C.Report TOS PostCall'!$B$2:$U$842,13,FALSE)," ")</f>
        <v xml:space="preserve"> </v>
      </c>
      <c r="AC812" s="140" t="str">
        <f>IF($N812="Complete",VLOOKUP($B812,'2C.Report TOS PostCall'!$B$2:$U$842,14,FALSE)," ")</f>
        <v xml:space="preserve"> </v>
      </c>
      <c r="AD812" s="140" t="str">
        <f>IF($N812="Complete",VLOOKUP($B812,'2C.Report TOS PostCall'!$B$2:$U$842,16,FALSE)," ")</f>
        <v xml:space="preserve"> </v>
      </c>
      <c r="AE812" s="140" t="str">
        <f>IF($N812="Complete",VLOOKUP($B812,'2C.Report TOS PostCall'!$B$2:$U$842,15,FALSE)," ")</f>
        <v xml:space="preserve"> </v>
      </c>
      <c r="AF812" s="140" t="str">
        <f>IF($N812="Complete",VLOOKUP($B812,'2C.Report TOS PostCall'!$B$2:$U$842,17,FALSE)," ")</f>
        <v xml:space="preserve"> </v>
      </c>
    </row>
    <row r="813" spans="1:32">
      <c r="A813" s="18">
        <v>802</v>
      </c>
      <c r="B813" s="19"/>
      <c r="C813" s="19"/>
      <c r="D813" s="19"/>
      <c r="E813" s="22"/>
      <c r="F813" s="20"/>
      <c r="G813" s="20"/>
      <c r="H813" s="22"/>
      <c r="I813" s="20"/>
      <c r="J813" s="32"/>
      <c r="K813" s="32"/>
      <c r="L813" s="32"/>
      <c r="M813" s="22"/>
      <c r="N813" s="62"/>
      <c r="O813" s="140" t="str">
        <f>IF($N813="Complete",IF(NOT(ISBLANK(J813)),VLOOKUP(J813,'2D.Report SMS TYN'!$D$5:$J$1005,7,FALSE),""),"")</f>
        <v/>
      </c>
      <c r="P813" s="140" t="str">
        <f>IF($N813="Complete",IF(NOT(ISBLANK(K813)),VLOOKUP(K813,'2D.Report SMS TYN'!$D$5:$J$1005,7,FALSE),""),"")</f>
        <v/>
      </c>
      <c r="Q813" s="140" t="str">
        <f>IF($N813="Complete",IF(NOT(ISBLANK(L813)),VLOOKUP(L813,'2D.Report SMS TYN'!$D$5:$J$1005,7,FALSE),""),"")</f>
        <v/>
      </c>
      <c r="R813" s="140" t="str">
        <f>IF(N813="Complete",IF(COUNTIF($J$12:$J813,$J813)+COUNTIF($K$12:$K813,$J813)+COUNTIF($L$12:$L813,$J813)&gt;1,"Data Duplicate",""),"")</f>
        <v/>
      </c>
      <c r="S813" s="140" t="str">
        <f>IF($N813="Complete",VLOOKUP($B813,'2C.Report TOS PostCall'!$B$2:$U$842,2,FALSE)," ")</f>
        <v xml:space="preserve"> </v>
      </c>
      <c r="T813" s="140" t="str">
        <f>IF($N813="Complete",VLOOKUP($B813,'2C.Report TOS PostCall'!$B$2:$U$842,4,FALSE)," ")</f>
        <v xml:space="preserve"> </v>
      </c>
      <c r="U813" s="140" t="str">
        <f>IF($N813="Complete",VLOOKUP($B813,'2C.Report TOS PostCall'!$B$2:$U$842,7,FALSE)," ")</f>
        <v xml:space="preserve"> </v>
      </c>
      <c r="V813" s="140" t="str">
        <f>IF($N813="Complete",VLOOKUP($B813,'2C.Report TOS PostCall'!$B$2:$U$842,5,FALSE)," ")</f>
        <v xml:space="preserve"> </v>
      </c>
      <c r="W813" s="140" t="str">
        <f>IF($N813="Complete",VLOOKUP($B813,'2C.Report TOS PostCall'!$B$2:$U$842,6,FALSE)," ")</f>
        <v xml:space="preserve"> </v>
      </c>
      <c r="X813" s="140" t="str">
        <f>IF($N813="Complete",VLOOKUP($B813,'2C.Report TOS PostCall'!$B$2:$U$842,8,FALSE)," ")</f>
        <v xml:space="preserve"> </v>
      </c>
      <c r="Y813" s="140" t="str">
        <f>IF($N813="Complete",VLOOKUP($B813,'2C.Report TOS PostCall'!$B$2:$U$842,9,FALSE)," ")</f>
        <v xml:space="preserve"> </v>
      </c>
      <c r="Z813" s="140" t="str">
        <f>IF($N813="Complete",VLOOKUP($B813,'2C.Report TOS PostCall'!$B$2:$U$842,11,FALSE)," ")</f>
        <v xml:space="preserve"> </v>
      </c>
      <c r="AA813" s="140" t="str">
        <f>IF($N813="Complete",VLOOKUP($B813,'2C.Report TOS PostCall'!$B$2:$U$842,12,FALSE)," ")</f>
        <v xml:space="preserve"> </v>
      </c>
      <c r="AB813" s="140" t="str">
        <f>IF($N813="Complete",VLOOKUP($B813,'2C.Report TOS PostCall'!$B$2:$U$842,13,FALSE)," ")</f>
        <v xml:space="preserve"> </v>
      </c>
      <c r="AC813" s="140" t="str">
        <f>IF($N813="Complete",VLOOKUP($B813,'2C.Report TOS PostCall'!$B$2:$U$842,14,FALSE)," ")</f>
        <v xml:space="preserve"> </v>
      </c>
      <c r="AD813" s="140" t="str">
        <f>IF($N813="Complete",VLOOKUP($B813,'2C.Report TOS PostCall'!$B$2:$U$842,16,FALSE)," ")</f>
        <v xml:space="preserve"> </v>
      </c>
      <c r="AE813" s="140" t="str">
        <f>IF($N813="Complete",VLOOKUP($B813,'2C.Report TOS PostCall'!$B$2:$U$842,15,FALSE)," ")</f>
        <v xml:space="preserve"> </v>
      </c>
      <c r="AF813" s="140" t="str">
        <f>IF($N813="Complete",VLOOKUP($B813,'2C.Report TOS PostCall'!$B$2:$U$842,17,FALSE)," ")</f>
        <v xml:space="preserve"> </v>
      </c>
    </row>
    <row r="814" spans="1:32">
      <c r="A814" s="18">
        <v>803</v>
      </c>
      <c r="B814" s="19"/>
      <c r="C814" s="19"/>
      <c r="D814" s="19"/>
      <c r="E814" s="22"/>
      <c r="F814" s="20"/>
      <c r="G814" s="20"/>
      <c r="H814" s="22"/>
      <c r="I814" s="20"/>
      <c r="J814" s="32"/>
      <c r="K814" s="32"/>
      <c r="L814" s="32"/>
      <c r="M814" s="22"/>
      <c r="N814" s="62"/>
      <c r="O814" s="140" t="str">
        <f>IF($N814="Complete",IF(NOT(ISBLANK(J814)),VLOOKUP(J814,'2D.Report SMS TYN'!$D$5:$J$1005,7,FALSE),""),"")</f>
        <v/>
      </c>
      <c r="P814" s="140" t="str">
        <f>IF($N814="Complete",IF(NOT(ISBLANK(K814)),VLOOKUP(K814,'2D.Report SMS TYN'!$D$5:$J$1005,7,FALSE),""),"")</f>
        <v/>
      </c>
      <c r="Q814" s="140" t="str">
        <f>IF($N814="Complete",IF(NOT(ISBLANK(L814)),VLOOKUP(L814,'2D.Report SMS TYN'!$D$5:$J$1005,7,FALSE),""),"")</f>
        <v/>
      </c>
      <c r="R814" s="140" t="str">
        <f>IF(N814="Complete",IF(COUNTIF($J$12:$J814,$J814)+COUNTIF($K$12:$K814,$J814)+COUNTIF($L$12:$L814,$J814)&gt;1,"Data Duplicate",""),"")</f>
        <v/>
      </c>
      <c r="S814" s="140" t="str">
        <f>IF($N814="Complete",VLOOKUP($B814,'2C.Report TOS PostCall'!$B$2:$U$842,2,FALSE)," ")</f>
        <v xml:space="preserve"> </v>
      </c>
      <c r="T814" s="140" t="str">
        <f>IF($N814="Complete",VLOOKUP($B814,'2C.Report TOS PostCall'!$B$2:$U$842,4,FALSE)," ")</f>
        <v xml:space="preserve"> </v>
      </c>
      <c r="U814" s="140" t="str">
        <f>IF($N814="Complete",VLOOKUP($B814,'2C.Report TOS PostCall'!$B$2:$U$842,7,FALSE)," ")</f>
        <v xml:space="preserve"> </v>
      </c>
      <c r="V814" s="140" t="str">
        <f>IF($N814="Complete",VLOOKUP($B814,'2C.Report TOS PostCall'!$B$2:$U$842,5,FALSE)," ")</f>
        <v xml:space="preserve"> </v>
      </c>
      <c r="W814" s="140" t="str">
        <f>IF($N814="Complete",VLOOKUP($B814,'2C.Report TOS PostCall'!$B$2:$U$842,6,FALSE)," ")</f>
        <v xml:space="preserve"> </v>
      </c>
      <c r="X814" s="140" t="str">
        <f>IF($N814="Complete",VLOOKUP($B814,'2C.Report TOS PostCall'!$B$2:$U$842,8,FALSE)," ")</f>
        <v xml:space="preserve"> </v>
      </c>
      <c r="Y814" s="140" t="str">
        <f>IF($N814="Complete",VLOOKUP($B814,'2C.Report TOS PostCall'!$B$2:$U$842,9,FALSE)," ")</f>
        <v xml:space="preserve"> </v>
      </c>
      <c r="Z814" s="140" t="str">
        <f>IF($N814="Complete",VLOOKUP($B814,'2C.Report TOS PostCall'!$B$2:$U$842,11,FALSE)," ")</f>
        <v xml:space="preserve"> </v>
      </c>
      <c r="AA814" s="140" t="str">
        <f>IF($N814="Complete",VLOOKUP($B814,'2C.Report TOS PostCall'!$B$2:$U$842,12,FALSE)," ")</f>
        <v xml:space="preserve"> </v>
      </c>
      <c r="AB814" s="140" t="str">
        <f>IF($N814="Complete",VLOOKUP($B814,'2C.Report TOS PostCall'!$B$2:$U$842,13,FALSE)," ")</f>
        <v xml:space="preserve"> </v>
      </c>
      <c r="AC814" s="140" t="str">
        <f>IF($N814="Complete",VLOOKUP($B814,'2C.Report TOS PostCall'!$B$2:$U$842,14,FALSE)," ")</f>
        <v xml:space="preserve"> </v>
      </c>
      <c r="AD814" s="140" t="str">
        <f>IF($N814="Complete",VLOOKUP($B814,'2C.Report TOS PostCall'!$B$2:$U$842,16,FALSE)," ")</f>
        <v xml:space="preserve"> </v>
      </c>
      <c r="AE814" s="140" t="str">
        <f>IF($N814="Complete",VLOOKUP($B814,'2C.Report TOS PostCall'!$B$2:$U$842,15,FALSE)," ")</f>
        <v xml:space="preserve"> </v>
      </c>
      <c r="AF814" s="140" t="str">
        <f>IF($N814="Complete",VLOOKUP($B814,'2C.Report TOS PostCall'!$B$2:$U$842,17,FALSE)," ")</f>
        <v xml:space="preserve"> </v>
      </c>
    </row>
    <row r="815" spans="1:32">
      <c r="A815" s="18">
        <v>804</v>
      </c>
      <c r="B815" s="19"/>
      <c r="C815" s="19"/>
      <c r="D815" s="19"/>
      <c r="E815" s="22"/>
      <c r="F815" s="20"/>
      <c r="G815" s="20"/>
      <c r="H815" s="22"/>
      <c r="I815" s="20"/>
      <c r="J815" s="32"/>
      <c r="K815" s="32"/>
      <c r="L815" s="32"/>
      <c r="M815" s="22"/>
      <c r="N815" s="62"/>
      <c r="O815" s="140" t="str">
        <f>IF($N815="Complete",IF(NOT(ISBLANK(J815)),VLOOKUP(J815,'2D.Report SMS TYN'!$D$5:$J$1005,7,FALSE),""),"")</f>
        <v/>
      </c>
      <c r="P815" s="140" t="str">
        <f>IF($N815="Complete",IF(NOT(ISBLANK(K815)),VLOOKUP(K815,'2D.Report SMS TYN'!$D$5:$J$1005,7,FALSE),""),"")</f>
        <v/>
      </c>
      <c r="Q815" s="140" t="str">
        <f>IF($N815="Complete",IF(NOT(ISBLANK(L815)),VLOOKUP(L815,'2D.Report SMS TYN'!$D$5:$J$1005,7,FALSE),""),"")</f>
        <v/>
      </c>
      <c r="R815" s="140" t="str">
        <f>IF(N815="Complete",IF(COUNTIF($J$12:$J815,$J815)+COUNTIF($K$12:$K815,$J815)+COUNTIF($L$12:$L815,$J815)&gt;1,"Data Duplicate",""),"")</f>
        <v/>
      </c>
      <c r="S815" s="140" t="str">
        <f>IF($N815="Complete",VLOOKUP($B815,'2C.Report TOS PostCall'!$B$2:$U$842,2,FALSE)," ")</f>
        <v xml:space="preserve"> </v>
      </c>
      <c r="T815" s="140" t="str">
        <f>IF($N815="Complete",VLOOKUP($B815,'2C.Report TOS PostCall'!$B$2:$U$842,4,FALSE)," ")</f>
        <v xml:space="preserve"> </v>
      </c>
      <c r="U815" s="140" t="str">
        <f>IF($N815="Complete",VLOOKUP($B815,'2C.Report TOS PostCall'!$B$2:$U$842,7,FALSE)," ")</f>
        <v xml:space="preserve"> </v>
      </c>
      <c r="V815" s="140" t="str">
        <f>IF($N815="Complete",VLOOKUP($B815,'2C.Report TOS PostCall'!$B$2:$U$842,5,FALSE)," ")</f>
        <v xml:space="preserve"> </v>
      </c>
      <c r="W815" s="140" t="str">
        <f>IF($N815="Complete",VLOOKUP($B815,'2C.Report TOS PostCall'!$B$2:$U$842,6,FALSE)," ")</f>
        <v xml:space="preserve"> </v>
      </c>
      <c r="X815" s="140" t="str">
        <f>IF($N815="Complete",VLOOKUP($B815,'2C.Report TOS PostCall'!$B$2:$U$842,8,FALSE)," ")</f>
        <v xml:space="preserve"> </v>
      </c>
      <c r="Y815" s="140" t="str">
        <f>IF($N815="Complete",VLOOKUP($B815,'2C.Report TOS PostCall'!$B$2:$U$842,9,FALSE)," ")</f>
        <v xml:space="preserve"> </v>
      </c>
      <c r="Z815" s="140" t="str">
        <f>IF($N815="Complete",VLOOKUP($B815,'2C.Report TOS PostCall'!$B$2:$U$842,11,FALSE)," ")</f>
        <v xml:space="preserve"> </v>
      </c>
      <c r="AA815" s="140" t="str">
        <f>IF($N815="Complete",VLOOKUP($B815,'2C.Report TOS PostCall'!$B$2:$U$842,12,FALSE)," ")</f>
        <v xml:space="preserve"> </v>
      </c>
      <c r="AB815" s="140" t="str">
        <f>IF($N815="Complete",VLOOKUP($B815,'2C.Report TOS PostCall'!$B$2:$U$842,13,FALSE)," ")</f>
        <v xml:space="preserve"> </v>
      </c>
      <c r="AC815" s="140" t="str">
        <f>IF($N815="Complete",VLOOKUP($B815,'2C.Report TOS PostCall'!$B$2:$U$842,14,FALSE)," ")</f>
        <v xml:space="preserve"> </v>
      </c>
      <c r="AD815" s="140" t="str">
        <f>IF($N815="Complete",VLOOKUP($B815,'2C.Report TOS PostCall'!$B$2:$U$842,16,FALSE)," ")</f>
        <v xml:space="preserve"> </v>
      </c>
      <c r="AE815" s="140" t="str">
        <f>IF($N815="Complete",VLOOKUP($B815,'2C.Report TOS PostCall'!$B$2:$U$842,15,FALSE)," ")</f>
        <v xml:space="preserve"> </v>
      </c>
      <c r="AF815" s="140" t="str">
        <f>IF($N815="Complete",VLOOKUP($B815,'2C.Report TOS PostCall'!$B$2:$U$842,17,FALSE)," ")</f>
        <v xml:space="preserve"> </v>
      </c>
    </row>
    <row r="816" spans="1:32">
      <c r="A816" s="18">
        <v>805</v>
      </c>
      <c r="B816" s="19"/>
      <c r="C816" s="19"/>
      <c r="D816" s="19"/>
      <c r="E816" s="22"/>
      <c r="F816" s="20"/>
      <c r="G816" s="20"/>
      <c r="H816" s="22"/>
      <c r="I816" s="20"/>
      <c r="J816" s="32"/>
      <c r="K816" s="32"/>
      <c r="L816" s="32"/>
      <c r="M816" s="22"/>
      <c r="N816" s="62"/>
      <c r="O816" s="140" t="str">
        <f>IF($N816="Complete",IF(NOT(ISBLANK(J816)),VLOOKUP(J816,'2D.Report SMS TYN'!$D$5:$J$1005,7,FALSE),""),"")</f>
        <v/>
      </c>
      <c r="P816" s="140" t="str">
        <f>IF($N816="Complete",IF(NOT(ISBLANK(K816)),VLOOKUP(K816,'2D.Report SMS TYN'!$D$5:$J$1005,7,FALSE),""),"")</f>
        <v/>
      </c>
      <c r="Q816" s="140" t="str">
        <f>IF($N816="Complete",IF(NOT(ISBLANK(L816)),VLOOKUP(L816,'2D.Report SMS TYN'!$D$5:$J$1005,7,FALSE),""),"")</f>
        <v/>
      </c>
      <c r="R816" s="140" t="str">
        <f>IF(N816="Complete",IF(COUNTIF($J$12:$J816,$J816)+COUNTIF($K$12:$K816,$J816)+COUNTIF($L$12:$L816,$J816)&gt;1,"Data Duplicate",""),"")</f>
        <v/>
      </c>
      <c r="S816" s="140" t="str">
        <f>IF($N816="Complete",VLOOKUP($B816,'2C.Report TOS PostCall'!$B$2:$U$842,2,FALSE)," ")</f>
        <v xml:space="preserve"> </v>
      </c>
      <c r="T816" s="140" t="str">
        <f>IF($N816="Complete",VLOOKUP($B816,'2C.Report TOS PostCall'!$B$2:$U$842,4,FALSE)," ")</f>
        <v xml:space="preserve"> </v>
      </c>
      <c r="U816" s="140" t="str">
        <f>IF($N816="Complete",VLOOKUP($B816,'2C.Report TOS PostCall'!$B$2:$U$842,7,FALSE)," ")</f>
        <v xml:space="preserve"> </v>
      </c>
      <c r="V816" s="140" t="str">
        <f>IF($N816="Complete",VLOOKUP($B816,'2C.Report TOS PostCall'!$B$2:$U$842,5,FALSE)," ")</f>
        <v xml:space="preserve"> </v>
      </c>
      <c r="W816" s="140" t="str">
        <f>IF($N816="Complete",VLOOKUP($B816,'2C.Report TOS PostCall'!$B$2:$U$842,6,FALSE)," ")</f>
        <v xml:space="preserve"> </v>
      </c>
      <c r="X816" s="140" t="str">
        <f>IF($N816="Complete",VLOOKUP($B816,'2C.Report TOS PostCall'!$B$2:$U$842,8,FALSE)," ")</f>
        <v xml:space="preserve"> </v>
      </c>
      <c r="Y816" s="140" t="str">
        <f>IF($N816="Complete",VLOOKUP($B816,'2C.Report TOS PostCall'!$B$2:$U$842,9,FALSE)," ")</f>
        <v xml:space="preserve"> </v>
      </c>
      <c r="Z816" s="140" t="str">
        <f>IF($N816="Complete",VLOOKUP($B816,'2C.Report TOS PostCall'!$B$2:$U$842,11,FALSE)," ")</f>
        <v xml:space="preserve"> </v>
      </c>
      <c r="AA816" s="140" t="str">
        <f>IF($N816="Complete",VLOOKUP($B816,'2C.Report TOS PostCall'!$B$2:$U$842,12,FALSE)," ")</f>
        <v xml:space="preserve"> </v>
      </c>
      <c r="AB816" s="140" t="str">
        <f>IF($N816="Complete",VLOOKUP($B816,'2C.Report TOS PostCall'!$B$2:$U$842,13,FALSE)," ")</f>
        <v xml:space="preserve"> </v>
      </c>
      <c r="AC816" s="140" t="str">
        <f>IF($N816="Complete",VLOOKUP($B816,'2C.Report TOS PostCall'!$B$2:$U$842,14,FALSE)," ")</f>
        <v xml:space="preserve"> </v>
      </c>
      <c r="AD816" s="140" t="str">
        <f>IF($N816="Complete",VLOOKUP($B816,'2C.Report TOS PostCall'!$B$2:$U$842,16,FALSE)," ")</f>
        <v xml:space="preserve"> </v>
      </c>
      <c r="AE816" s="140" t="str">
        <f>IF($N816="Complete",VLOOKUP($B816,'2C.Report TOS PostCall'!$B$2:$U$842,15,FALSE)," ")</f>
        <v xml:space="preserve"> </v>
      </c>
      <c r="AF816" s="140" t="str">
        <f>IF($N816="Complete",VLOOKUP($B816,'2C.Report TOS PostCall'!$B$2:$U$842,17,FALSE)," ")</f>
        <v xml:space="preserve"> </v>
      </c>
    </row>
    <row r="817" spans="1:32">
      <c r="A817" s="18">
        <v>806</v>
      </c>
      <c r="B817" s="19"/>
      <c r="C817" s="19"/>
      <c r="D817" s="19"/>
      <c r="E817" s="22"/>
      <c r="F817" s="20"/>
      <c r="G817" s="20"/>
      <c r="H817" s="22"/>
      <c r="I817" s="20"/>
      <c r="J817" s="32"/>
      <c r="K817" s="32"/>
      <c r="L817" s="32"/>
      <c r="M817" s="22"/>
      <c r="N817" s="62"/>
      <c r="O817" s="140" t="str">
        <f>IF($N817="Complete",IF(NOT(ISBLANK(J817)),VLOOKUP(J817,'2D.Report SMS TYN'!$D$5:$J$1005,7,FALSE),""),"")</f>
        <v/>
      </c>
      <c r="P817" s="140" t="str">
        <f>IF($N817="Complete",IF(NOT(ISBLANK(K817)),VLOOKUP(K817,'2D.Report SMS TYN'!$D$5:$J$1005,7,FALSE),""),"")</f>
        <v/>
      </c>
      <c r="Q817" s="140" t="str">
        <f>IF($N817="Complete",IF(NOT(ISBLANK(L817)),VLOOKUP(L817,'2D.Report SMS TYN'!$D$5:$J$1005,7,FALSE),""),"")</f>
        <v/>
      </c>
      <c r="R817" s="140" t="str">
        <f>IF(N817="Complete",IF(COUNTIF($J$12:$J817,$J817)+COUNTIF($K$12:$K817,$J817)+COUNTIF($L$12:$L817,$J817)&gt;1,"Data Duplicate",""),"")</f>
        <v/>
      </c>
      <c r="S817" s="140" t="str">
        <f>IF($N817="Complete",VLOOKUP($B817,'2C.Report TOS PostCall'!$B$2:$U$842,2,FALSE)," ")</f>
        <v xml:space="preserve"> </v>
      </c>
      <c r="T817" s="140" t="str">
        <f>IF($N817="Complete",VLOOKUP($B817,'2C.Report TOS PostCall'!$B$2:$U$842,4,FALSE)," ")</f>
        <v xml:space="preserve"> </v>
      </c>
      <c r="U817" s="140" t="str">
        <f>IF($N817="Complete",VLOOKUP($B817,'2C.Report TOS PostCall'!$B$2:$U$842,7,FALSE)," ")</f>
        <v xml:space="preserve"> </v>
      </c>
      <c r="V817" s="140" t="str">
        <f>IF($N817="Complete",VLOOKUP($B817,'2C.Report TOS PostCall'!$B$2:$U$842,5,FALSE)," ")</f>
        <v xml:space="preserve"> </v>
      </c>
      <c r="W817" s="140" t="str">
        <f>IF($N817="Complete",VLOOKUP($B817,'2C.Report TOS PostCall'!$B$2:$U$842,6,FALSE)," ")</f>
        <v xml:space="preserve"> </v>
      </c>
      <c r="X817" s="140" t="str">
        <f>IF($N817="Complete",VLOOKUP($B817,'2C.Report TOS PostCall'!$B$2:$U$842,8,FALSE)," ")</f>
        <v xml:space="preserve"> </v>
      </c>
      <c r="Y817" s="140" t="str">
        <f>IF($N817="Complete",VLOOKUP($B817,'2C.Report TOS PostCall'!$B$2:$U$842,9,FALSE)," ")</f>
        <v xml:space="preserve"> </v>
      </c>
      <c r="Z817" s="140" t="str">
        <f>IF($N817="Complete",VLOOKUP($B817,'2C.Report TOS PostCall'!$B$2:$U$842,11,FALSE)," ")</f>
        <v xml:space="preserve"> </v>
      </c>
      <c r="AA817" s="140" t="str">
        <f>IF($N817="Complete",VLOOKUP($B817,'2C.Report TOS PostCall'!$B$2:$U$842,12,FALSE)," ")</f>
        <v xml:space="preserve"> </v>
      </c>
      <c r="AB817" s="140" t="str">
        <f>IF($N817="Complete",VLOOKUP($B817,'2C.Report TOS PostCall'!$B$2:$U$842,13,FALSE)," ")</f>
        <v xml:space="preserve"> </v>
      </c>
      <c r="AC817" s="140" t="str">
        <f>IF($N817="Complete",VLOOKUP($B817,'2C.Report TOS PostCall'!$B$2:$U$842,14,FALSE)," ")</f>
        <v xml:space="preserve"> </v>
      </c>
      <c r="AD817" s="140" t="str">
        <f>IF($N817="Complete",VLOOKUP($B817,'2C.Report TOS PostCall'!$B$2:$U$842,16,FALSE)," ")</f>
        <v xml:space="preserve"> </v>
      </c>
      <c r="AE817" s="140" t="str">
        <f>IF($N817="Complete",VLOOKUP($B817,'2C.Report TOS PostCall'!$B$2:$U$842,15,FALSE)," ")</f>
        <v xml:space="preserve"> </v>
      </c>
      <c r="AF817" s="140" t="str">
        <f>IF($N817="Complete",VLOOKUP($B817,'2C.Report TOS PostCall'!$B$2:$U$842,17,FALSE)," ")</f>
        <v xml:space="preserve"> </v>
      </c>
    </row>
    <row r="818" spans="1:32">
      <c r="A818" s="18">
        <v>807</v>
      </c>
      <c r="B818" s="19"/>
      <c r="C818" s="19"/>
      <c r="D818" s="19"/>
      <c r="E818" s="22"/>
      <c r="F818" s="20"/>
      <c r="G818" s="20"/>
      <c r="H818" s="22"/>
      <c r="I818" s="20"/>
      <c r="J818" s="32"/>
      <c r="K818" s="32"/>
      <c r="L818" s="32"/>
      <c r="M818" s="22"/>
      <c r="N818" s="62"/>
      <c r="O818" s="140" t="str">
        <f>IF($N818="Complete",IF(NOT(ISBLANK(J818)),VLOOKUP(J818,'2D.Report SMS TYN'!$D$5:$J$1005,7,FALSE),""),"")</f>
        <v/>
      </c>
      <c r="P818" s="140" t="str">
        <f>IF($N818="Complete",IF(NOT(ISBLANK(K818)),VLOOKUP(K818,'2D.Report SMS TYN'!$D$5:$J$1005,7,FALSE),""),"")</f>
        <v/>
      </c>
      <c r="Q818" s="140" t="str">
        <f>IF($N818="Complete",IF(NOT(ISBLANK(L818)),VLOOKUP(L818,'2D.Report SMS TYN'!$D$5:$J$1005,7,FALSE),""),"")</f>
        <v/>
      </c>
      <c r="R818" s="140" t="str">
        <f>IF(N818="Complete",IF(COUNTIF($J$12:$J818,$J818)+COUNTIF($K$12:$K818,$J818)+COUNTIF($L$12:$L818,$J818)&gt;1,"Data Duplicate",""),"")</f>
        <v/>
      </c>
      <c r="S818" s="140" t="str">
        <f>IF($N818="Complete",VLOOKUP($B818,'2C.Report TOS PostCall'!$B$2:$U$842,2,FALSE)," ")</f>
        <v xml:space="preserve"> </v>
      </c>
      <c r="T818" s="140" t="str">
        <f>IF($N818="Complete",VLOOKUP($B818,'2C.Report TOS PostCall'!$B$2:$U$842,4,FALSE)," ")</f>
        <v xml:space="preserve"> </v>
      </c>
      <c r="U818" s="140" t="str">
        <f>IF($N818="Complete",VLOOKUP($B818,'2C.Report TOS PostCall'!$B$2:$U$842,7,FALSE)," ")</f>
        <v xml:space="preserve"> </v>
      </c>
      <c r="V818" s="140" t="str">
        <f>IF($N818="Complete",VLOOKUP($B818,'2C.Report TOS PostCall'!$B$2:$U$842,5,FALSE)," ")</f>
        <v xml:space="preserve"> </v>
      </c>
      <c r="W818" s="140" t="str">
        <f>IF($N818="Complete",VLOOKUP($B818,'2C.Report TOS PostCall'!$B$2:$U$842,6,FALSE)," ")</f>
        <v xml:space="preserve"> </v>
      </c>
      <c r="X818" s="140" t="str">
        <f>IF($N818="Complete",VLOOKUP($B818,'2C.Report TOS PostCall'!$B$2:$U$842,8,FALSE)," ")</f>
        <v xml:space="preserve"> </v>
      </c>
      <c r="Y818" s="140" t="str">
        <f>IF($N818="Complete",VLOOKUP($B818,'2C.Report TOS PostCall'!$B$2:$U$842,9,FALSE)," ")</f>
        <v xml:space="preserve"> </v>
      </c>
      <c r="Z818" s="140" t="str">
        <f>IF($N818="Complete",VLOOKUP($B818,'2C.Report TOS PostCall'!$B$2:$U$842,11,FALSE)," ")</f>
        <v xml:space="preserve"> </v>
      </c>
      <c r="AA818" s="140" t="str">
        <f>IF($N818="Complete",VLOOKUP($B818,'2C.Report TOS PostCall'!$B$2:$U$842,12,FALSE)," ")</f>
        <v xml:space="preserve"> </v>
      </c>
      <c r="AB818" s="140" t="str">
        <f>IF($N818="Complete",VLOOKUP($B818,'2C.Report TOS PostCall'!$B$2:$U$842,13,FALSE)," ")</f>
        <v xml:space="preserve"> </v>
      </c>
      <c r="AC818" s="140" t="str">
        <f>IF($N818="Complete",VLOOKUP($B818,'2C.Report TOS PostCall'!$B$2:$U$842,14,FALSE)," ")</f>
        <v xml:space="preserve"> </v>
      </c>
      <c r="AD818" s="140" t="str">
        <f>IF($N818="Complete",VLOOKUP($B818,'2C.Report TOS PostCall'!$B$2:$U$842,16,FALSE)," ")</f>
        <v xml:space="preserve"> </v>
      </c>
      <c r="AE818" s="140" t="str">
        <f>IF($N818="Complete",VLOOKUP($B818,'2C.Report TOS PostCall'!$B$2:$U$842,15,FALSE)," ")</f>
        <v xml:space="preserve"> </v>
      </c>
      <c r="AF818" s="140" t="str">
        <f>IF($N818="Complete",VLOOKUP($B818,'2C.Report TOS PostCall'!$B$2:$U$842,17,FALSE)," ")</f>
        <v xml:space="preserve"> </v>
      </c>
    </row>
    <row r="819" spans="1:32">
      <c r="A819" s="18">
        <v>808</v>
      </c>
      <c r="B819" s="19"/>
      <c r="C819" s="19"/>
      <c r="D819" s="19"/>
      <c r="E819" s="22"/>
      <c r="F819" s="20"/>
      <c r="G819" s="20"/>
      <c r="H819" s="22"/>
      <c r="I819" s="20"/>
      <c r="J819" s="32"/>
      <c r="K819" s="32"/>
      <c r="L819" s="32"/>
      <c r="M819" s="22"/>
      <c r="N819" s="62"/>
      <c r="O819" s="140" t="str">
        <f>IF($N819="Complete",IF(NOT(ISBLANK(J819)),VLOOKUP(J819,'2D.Report SMS TYN'!$D$5:$J$1005,7,FALSE),""),"")</f>
        <v/>
      </c>
      <c r="P819" s="140" t="str">
        <f>IF($N819="Complete",IF(NOT(ISBLANK(K819)),VLOOKUP(K819,'2D.Report SMS TYN'!$D$5:$J$1005,7,FALSE),""),"")</f>
        <v/>
      </c>
      <c r="Q819" s="140" t="str">
        <f>IF($N819="Complete",IF(NOT(ISBLANK(L819)),VLOOKUP(L819,'2D.Report SMS TYN'!$D$5:$J$1005,7,FALSE),""),"")</f>
        <v/>
      </c>
      <c r="R819" s="140" t="str">
        <f>IF(N819="Complete",IF(COUNTIF($J$12:$J819,$J819)+COUNTIF($K$12:$K819,$J819)+COUNTIF($L$12:$L819,$J819)&gt;1,"Data Duplicate",""),"")</f>
        <v/>
      </c>
      <c r="S819" s="140" t="str">
        <f>IF($N819="Complete",VLOOKUP($B819,'2C.Report TOS PostCall'!$B$2:$U$842,2,FALSE)," ")</f>
        <v xml:space="preserve"> </v>
      </c>
      <c r="T819" s="140" t="str">
        <f>IF($N819="Complete",VLOOKUP($B819,'2C.Report TOS PostCall'!$B$2:$U$842,4,FALSE)," ")</f>
        <v xml:space="preserve"> </v>
      </c>
      <c r="U819" s="140" t="str">
        <f>IF($N819="Complete",VLOOKUP($B819,'2C.Report TOS PostCall'!$B$2:$U$842,7,FALSE)," ")</f>
        <v xml:space="preserve"> </v>
      </c>
      <c r="V819" s="140" t="str">
        <f>IF($N819="Complete",VLOOKUP($B819,'2C.Report TOS PostCall'!$B$2:$U$842,5,FALSE)," ")</f>
        <v xml:space="preserve"> </v>
      </c>
      <c r="W819" s="140" t="str">
        <f>IF($N819="Complete",VLOOKUP($B819,'2C.Report TOS PostCall'!$B$2:$U$842,6,FALSE)," ")</f>
        <v xml:space="preserve"> </v>
      </c>
      <c r="X819" s="140" t="str">
        <f>IF($N819="Complete",VLOOKUP($B819,'2C.Report TOS PostCall'!$B$2:$U$842,8,FALSE)," ")</f>
        <v xml:space="preserve"> </v>
      </c>
      <c r="Y819" s="140" t="str">
        <f>IF($N819="Complete",VLOOKUP($B819,'2C.Report TOS PostCall'!$B$2:$U$842,9,FALSE)," ")</f>
        <v xml:space="preserve"> </v>
      </c>
      <c r="Z819" s="140" t="str">
        <f>IF($N819="Complete",VLOOKUP($B819,'2C.Report TOS PostCall'!$B$2:$U$842,11,FALSE)," ")</f>
        <v xml:space="preserve"> </v>
      </c>
      <c r="AA819" s="140" t="str">
        <f>IF($N819="Complete",VLOOKUP($B819,'2C.Report TOS PostCall'!$B$2:$U$842,12,FALSE)," ")</f>
        <v xml:space="preserve"> </v>
      </c>
      <c r="AB819" s="140" t="str">
        <f>IF($N819="Complete",VLOOKUP($B819,'2C.Report TOS PostCall'!$B$2:$U$842,13,FALSE)," ")</f>
        <v xml:space="preserve"> </v>
      </c>
      <c r="AC819" s="140" t="str">
        <f>IF($N819="Complete",VLOOKUP($B819,'2C.Report TOS PostCall'!$B$2:$U$842,14,FALSE)," ")</f>
        <v xml:space="preserve"> </v>
      </c>
      <c r="AD819" s="140" t="str">
        <f>IF($N819="Complete",VLOOKUP($B819,'2C.Report TOS PostCall'!$B$2:$U$842,16,FALSE)," ")</f>
        <v xml:space="preserve"> </v>
      </c>
      <c r="AE819" s="140" t="str">
        <f>IF($N819="Complete",VLOOKUP($B819,'2C.Report TOS PostCall'!$B$2:$U$842,15,FALSE)," ")</f>
        <v xml:space="preserve"> </v>
      </c>
      <c r="AF819" s="140" t="str">
        <f>IF($N819="Complete",VLOOKUP($B819,'2C.Report TOS PostCall'!$B$2:$U$842,17,FALSE)," ")</f>
        <v xml:space="preserve"> </v>
      </c>
    </row>
    <row r="820" spans="1:32">
      <c r="A820" s="18">
        <v>809</v>
      </c>
      <c r="B820" s="19"/>
      <c r="C820" s="19"/>
      <c r="D820" s="19"/>
      <c r="E820" s="22"/>
      <c r="F820" s="20"/>
      <c r="G820" s="20"/>
      <c r="H820" s="22"/>
      <c r="I820" s="20"/>
      <c r="J820" s="32"/>
      <c r="K820" s="32"/>
      <c r="L820" s="32"/>
      <c r="M820" s="22"/>
      <c r="N820" s="62"/>
      <c r="O820" s="140" t="str">
        <f>IF($N820="Complete",IF(NOT(ISBLANK(J820)),VLOOKUP(J820,'2D.Report SMS TYN'!$D$5:$J$1005,7,FALSE),""),"")</f>
        <v/>
      </c>
      <c r="P820" s="140" t="str">
        <f>IF($N820="Complete",IF(NOT(ISBLANK(K820)),VLOOKUP(K820,'2D.Report SMS TYN'!$D$5:$J$1005,7,FALSE),""),"")</f>
        <v/>
      </c>
      <c r="Q820" s="140" t="str">
        <f>IF($N820="Complete",IF(NOT(ISBLANK(L820)),VLOOKUP(L820,'2D.Report SMS TYN'!$D$5:$J$1005,7,FALSE),""),"")</f>
        <v/>
      </c>
      <c r="R820" s="140" t="str">
        <f>IF(N820="Complete",IF(COUNTIF($J$12:$J820,$J820)+COUNTIF($K$12:$K820,$J820)+COUNTIF($L$12:$L820,$J820)&gt;1,"Data Duplicate",""),"")</f>
        <v/>
      </c>
      <c r="S820" s="140" t="str">
        <f>IF($N820="Complete",VLOOKUP($B820,'2C.Report TOS PostCall'!$B$2:$U$842,2,FALSE)," ")</f>
        <v xml:space="preserve"> </v>
      </c>
      <c r="T820" s="140" t="str">
        <f>IF($N820="Complete",VLOOKUP($B820,'2C.Report TOS PostCall'!$B$2:$U$842,4,FALSE)," ")</f>
        <v xml:space="preserve"> </v>
      </c>
      <c r="U820" s="140" t="str">
        <f>IF($N820="Complete",VLOOKUP($B820,'2C.Report TOS PostCall'!$B$2:$U$842,7,FALSE)," ")</f>
        <v xml:space="preserve"> </v>
      </c>
      <c r="V820" s="140" t="str">
        <f>IF($N820="Complete",VLOOKUP($B820,'2C.Report TOS PostCall'!$B$2:$U$842,5,FALSE)," ")</f>
        <v xml:space="preserve"> </v>
      </c>
      <c r="W820" s="140" t="str">
        <f>IF($N820="Complete",VLOOKUP($B820,'2C.Report TOS PostCall'!$B$2:$U$842,6,FALSE)," ")</f>
        <v xml:space="preserve"> </v>
      </c>
      <c r="X820" s="140" t="str">
        <f>IF($N820="Complete",VLOOKUP($B820,'2C.Report TOS PostCall'!$B$2:$U$842,8,FALSE)," ")</f>
        <v xml:space="preserve"> </v>
      </c>
      <c r="Y820" s="140" t="str">
        <f>IF($N820="Complete",VLOOKUP($B820,'2C.Report TOS PostCall'!$B$2:$U$842,9,FALSE)," ")</f>
        <v xml:space="preserve"> </v>
      </c>
      <c r="Z820" s="140" t="str">
        <f>IF($N820="Complete",VLOOKUP($B820,'2C.Report TOS PostCall'!$B$2:$U$842,11,FALSE)," ")</f>
        <v xml:space="preserve"> </v>
      </c>
      <c r="AA820" s="140" t="str">
        <f>IF($N820="Complete",VLOOKUP($B820,'2C.Report TOS PostCall'!$B$2:$U$842,12,FALSE)," ")</f>
        <v xml:space="preserve"> </v>
      </c>
      <c r="AB820" s="140" t="str">
        <f>IF($N820="Complete",VLOOKUP($B820,'2C.Report TOS PostCall'!$B$2:$U$842,13,FALSE)," ")</f>
        <v xml:space="preserve"> </v>
      </c>
      <c r="AC820" s="140" t="str">
        <f>IF($N820="Complete",VLOOKUP($B820,'2C.Report TOS PostCall'!$B$2:$U$842,14,FALSE)," ")</f>
        <v xml:space="preserve"> </v>
      </c>
      <c r="AD820" s="140" t="str">
        <f>IF($N820="Complete",VLOOKUP($B820,'2C.Report TOS PostCall'!$B$2:$U$842,16,FALSE)," ")</f>
        <v xml:space="preserve"> </v>
      </c>
      <c r="AE820" s="140" t="str">
        <f>IF($N820="Complete",VLOOKUP($B820,'2C.Report TOS PostCall'!$B$2:$U$842,15,FALSE)," ")</f>
        <v xml:space="preserve"> </v>
      </c>
      <c r="AF820" s="140" t="str">
        <f>IF($N820="Complete",VLOOKUP($B820,'2C.Report TOS PostCall'!$B$2:$U$842,17,FALSE)," ")</f>
        <v xml:space="preserve"> </v>
      </c>
    </row>
    <row r="821" spans="1:32">
      <c r="A821" s="18">
        <v>810</v>
      </c>
      <c r="B821" s="19"/>
      <c r="C821" s="19"/>
      <c r="D821" s="19"/>
      <c r="E821" s="22"/>
      <c r="F821" s="20"/>
      <c r="G821" s="20"/>
      <c r="H821" s="22"/>
      <c r="I821" s="20"/>
      <c r="J821" s="32"/>
      <c r="K821" s="32"/>
      <c r="L821" s="32"/>
      <c r="M821" s="22"/>
      <c r="N821" s="62"/>
      <c r="O821" s="140" t="str">
        <f>IF($N821="Complete",IF(NOT(ISBLANK(J821)),VLOOKUP(J821,'2D.Report SMS TYN'!$D$5:$J$1005,7,FALSE),""),"")</f>
        <v/>
      </c>
      <c r="P821" s="140" t="str">
        <f>IF($N821="Complete",IF(NOT(ISBLANK(K821)),VLOOKUP(K821,'2D.Report SMS TYN'!$D$5:$J$1005,7,FALSE),""),"")</f>
        <v/>
      </c>
      <c r="Q821" s="140" t="str">
        <f>IF($N821="Complete",IF(NOT(ISBLANK(L821)),VLOOKUP(L821,'2D.Report SMS TYN'!$D$5:$J$1005,7,FALSE),""),"")</f>
        <v/>
      </c>
      <c r="R821" s="140" t="str">
        <f>IF(N821="Complete",IF(COUNTIF($J$12:$J821,$J821)+COUNTIF($K$12:$K821,$J821)+COUNTIF($L$12:$L821,$J821)&gt;1,"Data Duplicate",""),"")</f>
        <v/>
      </c>
      <c r="S821" s="140" t="str">
        <f>IF($N821="Complete",VLOOKUP($B821,'2C.Report TOS PostCall'!$B$2:$U$842,2,FALSE)," ")</f>
        <v xml:space="preserve"> </v>
      </c>
      <c r="T821" s="140" t="str">
        <f>IF($N821="Complete",VLOOKUP($B821,'2C.Report TOS PostCall'!$B$2:$U$842,4,FALSE)," ")</f>
        <v xml:space="preserve"> </v>
      </c>
      <c r="U821" s="140" t="str">
        <f>IF($N821="Complete",VLOOKUP($B821,'2C.Report TOS PostCall'!$B$2:$U$842,7,FALSE)," ")</f>
        <v xml:space="preserve"> </v>
      </c>
      <c r="V821" s="140" t="str">
        <f>IF($N821="Complete",VLOOKUP($B821,'2C.Report TOS PostCall'!$B$2:$U$842,5,FALSE)," ")</f>
        <v xml:space="preserve"> </v>
      </c>
      <c r="W821" s="140" t="str">
        <f>IF($N821="Complete",VLOOKUP($B821,'2C.Report TOS PostCall'!$B$2:$U$842,6,FALSE)," ")</f>
        <v xml:space="preserve"> </v>
      </c>
      <c r="X821" s="140" t="str">
        <f>IF($N821="Complete",VLOOKUP($B821,'2C.Report TOS PostCall'!$B$2:$U$842,8,FALSE)," ")</f>
        <v xml:space="preserve"> </v>
      </c>
      <c r="Y821" s="140" t="str">
        <f>IF($N821="Complete",VLOOKUP($B821,'2C.Report TOS PostCall'!$B$2:$U$842,9,FALSE)," ")</f>
        <v xml:space="preserve"> </v>
      </c>
      <c r="Z821" s="140" t="str">
        <f>IF($N821="Complete",VLOOKUP($B821,'2C.Report TOS PostCall'!$B$2:$U$842,11,FALSE)," ")</f>
        <v xml:space="preserve"> </v>
      </c>
      <c r="AA821" s="140" t="str">
        <f>IF($N821="Complete",VLOOKUP($B821,'2C.Report TOS PostCall'!$B$2:$U$842,12,FALSE)," ")</f>
        <v xml:space="preserve"> </v>
      </c>
      <c r="AB821" s="140" t="str">
        <f>IF($N821="Complete",VLOOKUP($B821,'2C.Report TOS PostCall'!$B$2:$U$842,13,FALSE)," ")</f>
        <v xml:space="preserve"> </v>
      </c>
      <c r="AC821" s="140" t="str">
        <f>IF($N821="Complete",VLOOKUP($B821,'2C.Report TOS PostCall'!$B$2:$U$842,14,FALSE)," ")</f>
        <v xml:space="preserve"> </v>
      </c>
      <c r="AD821" s="140" t="str">
        <f>IF($N821="Complete",VLOOKUP($B821,'2C.Report TOS PostCall'!$B$2:$U$842,16,FALSE)," ")</f>
        <v xml:space="preserve"> </v>
      </c>
      <c r="AE821" s="140" t="str">
        <f>IF($N821="Complete",VLOOKUP($B821,'2C.Report TOS PostCall'!$B$2:$U$842,15,FALSE)," ")</f>
        <v xml:space="preserve"> </v>
      </c>
      <c r="AF821" s="140" t="str">
        <f>IF($N821="Complete",VLOOKUP($B821,'2C.Report TOS PostCall'!$B$2:$U$842,17,FALSE)," ")</f>
        <v xml:space="preserve"> </v>
      </c>
    </row>
    <row r="822" spans="1:32">
      <c r="A822" s="18">
        <v>811</v>
      </c>
      <c r="B822" s="19"/>
      <c r="C822" s="19"/>
      <c r="D822" s="19"/>
      <c r="E822" s="22"/>
      <c r="F822" s="20"/>
      <c r="G822" s="20"/>
      <c r="H822" s="22"/>
      <c r="I822" s="20"/>
      <c r="J822" s="32"/>
      <c r="K822" s="32"/>
      <c r="L822" s="32"/>
      <c r="M822" s="22"/>
      <c r="N822" s="62"/>
      <c r="O822" s="140" t="str">
        <f>IF($N822="Complete",IF(NOT(ISBLANK(J822)),VLOOKUP(J822,'2D.Report SMS TYN'!$D$5:$J$1005,7,FALSE),""),"")</f>
        <v/>
      </c>
      <c r="P822" s="140" t="str">
        <f>IF($N822="Complete",IF(NOT(ISBLANK(K822)),VLOOKUP(K822,'2D.Report SMS TYN'!$D$5:$J$1005,7,FALSE),""),"")</f>
        <v/>
      </c>
      <c r="Q822" s="140" t="str">
        <f>IF($N822="Complete",IF(NOT(ISBLANK(L822)),VLOOKUP(L822,'2D.Report SMS TYN'!$D$5:$J$1005,7,FALSE),""),"")</f>
        <v/>
      </c>
      <c r="R822" s="140" t="str">
        <f>IF(N822="Complete",IF(COUNTIF($J$12:$J822,$J822)+COUNTIF($K$12:$K822,$J822)+COUNTIF($L$12:$L822,$J822)&gt;1,"Data Duplicate",""),"")</f>
        <v/>
      </c>
      <c r="S822" s="140" t="str">
        <f>IF($N822="Complete",VLOOKUP($B822,'2C.Report TOS PostCall'!$B$2:$U$842,2,FALSE)," ")</f>
        <v xml:space="preserve"> </v>
      </c>
      <c r="T822" s="140" t="str">
        <f>IF($N822="Complete",VLOOKUP($B822,'2C.Report TOS PostCall'!$B$2:$U$842,4,FALSE)," ")</f>
        <v xml:space="preserve"> </v>
      </c>
      <c r="U822" s="140" t="str">
        <f>IF($N822="Complete",VLOOKUP($B822,'2C.Report TOS PostCall'!$B$2:$U$842,7,FALSE)," ")</f>
        <v xml:space="preserve"> </v>
      </c>
      <c r="V822" s="140" t="str">
        <f>IF($N822="Complete",VLOOKUP($B822,'2C.Report TOS PostCall'!$B$2:$U$842,5,FALSE)," ")</f>
        <v xml:space="preserve"> </v>
      </c>
      <c r="W822" s="140" t="str">
        <f>IF($N822="Complete",VLOOKUP($B822,'2C.Report TOS PostCall'!$B$2:$U$842,6,FALSE)," ")</f>
        <v xml:space="preserve"> </v>
      </c>
      <c r="X822" s="140" t="str">
        <f>IF($N822="Complete",VLOOKUP($B822,'2C.Report TOS PostCall'!$B$2:$U$842,8,FALSE)," ")</f>
        <v xml:space="preserve"> </v>
      </c>
      <c r="Y822" s="140" t="str">
        <f>IF($N822="Complete",VLOOKUP($B822,'2C.Report TOS PostCall'!$B$2:$U$842,9,FALSE)," ")</f>
        <v xml:space="preserve"> </v>
      </c>
      <c r="Z822" s="140" t="str">
        <f>IF($N822="Complete",VLOOKUP($B822,'2C.Report TOS PostCall'!$B$2:$U$842,11,FALSE)," ")</f>
        <v xml:space="preserve"> </v>
      </c>
      <c r="AA822" s="140" t="str">
        <f>IF($N822="Complete",VLOOKUP($B822,'2C.Report TOS PostCall'!$B$2:$U$842,12,FALSE)," ")</f>
        <v xml:space="preserve"> </v>
      </c>
      <c r="AB822" s="140" t="str">
        <f>IF($N822="Complete",VLOOKUP($B822,'2C.Report TOS PostCall'!$B$2:$U$842,13,FALSE)," ")</f>
        <v xml:space="preserve"> </v>
      </c>
      <c r="AC822" s="140" t="str">
        <f>IF($N822="Complete",VLOOKUP($B822,'2C.Report TOS PostCall'!$B$2:$U$842,14,FALSE)," ")</f>
        <v xml:space="preserve"> </v>
      </c>
      <c r="AD822" s="140" t="str">
        <f>IF($N822="Complete",VLOOKUP($B822,'2C.Report TOS PostCall'!$B$2:$U$842,16,FALSE)," ")</f>
        <v xml:space="preserve"> </v>
      </c>
      <c r="AE822" s="140" t="str">
        <f>IF($N822="Complete",VLOOKUP($B822,'2C.Report TOS PostCall'!$B$2:$U$842,15,FALSE)," ")</f>
        <v xml:space="preserve"> </v>
      </c>
      <c r="AF822" s="140" t="str">
        <f>IF($N822="Complete",VLOOKUP($B822,'2C.Report TOS PostCall'!$B$2:$U$842,17,FALSE)," ")</f>
        <v xml:space="preserve"> </v>
      </c>
    </row>
    <row r="823" spans="1:32">
      <c r="A823" s="18">
        <v>812</v>
      </c>
      <c r="B823" s="19"/>
      <c r="C823" s="19"/>
      <c r="D823" s="19"/>
      <c r="E823" s="22"/>
      <c r="F823" s="20"/>
      <c r="G823" s="20"/>
      <c r="H823" s="22"/>
      <c r="I823" s="20"/>
      <c r="J823" s="32"/>
      <c r="K823" s="32"/>
      <c r="L823" s="32"/>
      <c r="M823" s="22"/>
      <c r="N823" s="62"/>
      <c r="O823" s="140" t="str">
        <f>IF($N823="Complete",IF(NOT(ISBLANK(J823)),VLOOKUP(J823,'2D.Report SMS TYN'!$D$5:$J$1005,7,FALSE),""),"")</f>
        <v/>
      </c>
      <c r="P823" s="140" t="str">
        <f>IF($N823="Complete",IF(NOT(ISBLANK(K823)),VLOOKUP(K823,'2D.Report SMS TYN'!$D$5:$J$1005,7,FALSE),""),"")</f>
        <v/>
      </c>
      <c r="Q823" s="140" t="str">
        <f>IF($N823="Complete",IF(NOT(ISBLANK(L823)),VLOOKUP(L823,'2D.Report SMS TYN'!$D$5:$J$1005,7,FALSE),""),"")</f>
        <v/>
      </c>
      <c r="R823" s="140" t="str">
        <f>IF(N823="Complete",IF(COUNTIF($J$12:$J823,$J823)+COUNTIF($K$12:$K823,$J823)+COUNTIF($L$12:$L823,$J823)&gt;1,"Data Duplicate",""),"")</f>
        <v/>
      </c>
      <c r="S823" s="140" t="str">
        <f>IF($N823="Complete",VLOOKUP($B823,'2C.Report TOS PostCall'!$B$2:$U$842,2,FALSE)," ")</f>
        <v xml:space="preserve"> </v>
      </c>
      <c r="T823" s="140" t="str">
        <f>IF($N823="Complete",VLOOKUP($B823,'2C.Report TOS PostCall'!$B$2:$U$842,4,FALSE)," ")</f>
        <v xml:space="preserve"> </v>
      </c>
      <c r="U823" s="140" t="str">
        <f>IF($N823="Complete",VLOOKUP($B823,'2C.Report TOS PostCall'!$B$2:$U$842,7,FALSE)," ")</f>
        <v xml:space="preserve"> </v>
      </c>
      <c r="V823" s="140" t="str">
        <f>IF($N823="Complete",VLOOKUP($B823,'2C.Report TOS PostCall'!$B$2:$U$842,5,FALSE)," ")</f>
        <v xml:space="preserve"> </v>
      </c>
      <c r="W823" s="140" t="str">
        <f>IF($N823="Complete",VLOOKUP($B823,'2C.Report TOS PostCall'!$B$2:$U$842,6,FALSE)," ")</f>
        <v xml:space="preserve"> </v>
      </c>
      <c r="X823" s="140" t="str">
        <f>IF($N823="Complete",VLOOKUP($B823,'2C.Report TOS PostCall'!$B$2:$U$842,8,FALSE)," ")</f>
        <v xml:space="preserve"> </v>
      </c>
      <c r="Y823" s="140" t="str">
        <f>IF($N823="Complete",VLOOKUP($B823,'2C.Report TOS PostCall'!$B$2:$U$842,9,FALSE)," ")</f>
        <v xml:space="preserve"> </v>
      </c>
      <c r="Z823" s="140" t="str">
        <f>IF($N823="Complete",VLOOKUP($B823,'2C.Report TOS PostCall'!$B$2:$U$842,11,FALSE)," ")</f>
        <v xml:space="preserve"> </v>
      </c>
      <c r="AA823" s="140" t="str">
        <f>IF($N823="Complete",VLOOKUP($B823,'2C.Report TOS PostCall'!$B$2:$U$842,12,FALSE)," ")</f>
        <v xml:space="preserve"> </v>
      </c>
      <c r="AB823" s="140" t="str">
        <f>IF($N823="Complete",VLOOKUP($B823,'2C.Report TOS PostCall'!$B$2:$U$842,13,FALSE)," ")</f>
        <v xml:space="preserve"> </v>
      </c>
      <c r="AC823" s="140" t="str">
        <f>IF($N823="Complete",VLOOKUP($B823,'2C.Report TOS PostCall'!$B$2:$U$842,14,FALSE)," ")</f>
        <v xml:space="preserve"> </v>
      </c>
      <c r="AD823" s="140" t="str">
        <f>IF($N823="Complete",VLOOKUP($B823,'2C.Report TOS PostCall'!$B$2:$U$842,16,FALSE)," ")</f>
        <v xml:space="preserve"> </v>
      </c>
      <c r="AE823" s="140" t="str">
        <f>IF($N823="Complete",VLOOKUP($B823,'2C.Report TOS PostCall'!$B$2:$U$842,15,FALSE)," ")</f>
        <v xml:space="preserve"> </v>
      </c>
      <c r="AF823" s="140" t="str">
        <f>IF($N823="Complete",VLOOKUP($B823,'2C.Report TOS PostCall'!$B$2:$U$842,17,FALSE)," ")</f>
        <v xml:space="preserve"> </v>
      </c>
    </row>
    <row r="824" spans="1:32">
      <c r="A824" s="18">
        <v>813</v>
      </c>
      <c r="B824" s="19"/>
      <c r="C824" s="19"/>
      <c r="D824" s="19"/>
      <c r="E824" s="22"/>
      <c r="F824" s="20"/>
      <c r="G824" s="20"/>
      <c r="H824" s="22"/>
      <c r="I824" s="20"/>
      <c r="J824" s="32"/>
      <c r="K824" s="32"/>
      <c r="L824" s="32"/>
      <c r="M824" s="22"/>
      <c r="N824" s="62"/>
      <c r="O824" s="140" t="str">
        <f>IF($N824="Complete",IF(NOT(ISBLANK(J824)),VLOOKUP(J824,'2D.Report SMS TYN'!$D$5:$J$1005,7,FALSE),""),"")</f>
        <v/>
      </c>
      <c r="P824" s="140" t="str">
        <f>IF($N824="Complete",IF(NOT(ISBLANK(K824)),VLOOKUP(K824,'2D.Report SMS TYN'!$D$5:$J$1005,7,FALSE),""),"")</f>
        <v/>
      </c>
      <c r="Q824" s="140" t="str">
        <f>IF($N824="Complete",IF(NOT(ISBLANK(L824)),VLOOKUP(L824,'2D.Report SMS TYN'!$D$5:$J$1005,7,FALSE),""),"")</f>
        <v/>
      </c>
      <c r="R824" s="140" t="str">
        <f>IF(N824="Complete",IF(COUNTIF($J$12:$J824,$J824)+COUNTIF($K$12:$K824,$J824)+COUNTIF($L$12:$L824,$J824)&gt;1,"Data Duplicate",""),"")</f>
        <v/>
      </c>
      <c r="S824" s="140" t="str">
        <f>IF($N824="Complete",VLOOKUP($B824,'2C.Report TOS PostCall'!$B$2:$U$842,2,FALSE)," ")</f>
        <v xml:space="preserve"> </v>
      </c>
      <c r="T824" s="140" t="str">
        <f>IF($N824="Complete",VLOOKUP($B824,'2C.Report TOS PostCall'!$B$2:$U$842,4,FALSE)," ")</f>
        <v xml:space="preserve"> </v>
      </c>
      <c r="U824" s="140" t="str">
        <f>IF($N824="Complete",VLOOKUP($B824,'2C.Report TOS PostCall'!$B$2:$U$842,7,FALSE)," ")</f>
        <v xml:space="preserve"> </v>
      </c>
      <c r="V824" s="140" t="str">
        <f>IF($N824="Complete",VLOOKUP($B824,'2C.Report TOS PostCall'!$B$2:$U$842,5,FALSE)," ")</f>
        <v xml:space="preserve"> </v>
      </c>
      <c r="W824" s="140" t="str">
        <f>IF($N824="Complete",VLOOKUP($B824,'2C.Report TOS PostCall'!$B$2:$U$842,6,FALSE)," ")</f>
        <v xml:space="preserve"> </v>
      </c>
      <c r="X824" s="140" t="str">
        <f>IF($N824="Complete",VLOOKUP($B824,'2C.Report TOS PostCall'!$B$2:$U$842,8,FALSE)," ")</f>
        <v xml:space="preserve"> </v>
      </c>
      <c r="Y824" s="140" t="str">
        <f>IF($N824="Complete",VLOOKUP($B824,'2C.Report TOS PostCall'!$B$2:$U$842,9,FALSE)," ")</f>
        <v xml:space="preserve"> </v>
      </c>
      <c r="Z824" s="140" t="str">
        <f>IF($N824="Complete",VLOOKUP($B824,'2C.Report TOS PostCall'!$B$2:$U$842,11,FALSE)," ")</f>
        <v xml:space="preserve"> </v>
      </c>
      <c r="AA824" s="140" t="str">
        <f>IF($N824="Complete",VLOOKUP($B824,'2C.Report TOS PostCall'!$B$2:$U$842,12,FALSE)," ")</f>
        <v xml:space="preserve"> </v>
      </c>
      <c r="AB824" s="140" t="str">
        <f>IF($N824="Complete",VLOOKUP($B824,'2C.Report TOS PostCall'!$B$2:$U$842,13,FALSE)," ")</f>
        <v xml:space="preserve"> </v>
      </c>
      <c r="AC824" s="140" t="str">
        <f>IF($N824="Complete",VLOOKUP($B824,'2C.Report TOS PostCall'!$B$2:$U$842,14,FALSE)," ")</f>
        <v xml:space="preserve"> </v>
      </c>
      <c r="AD824" s="140" t="str">
        <f>IF($N824="Complete",VLOOKUP($B824,'2C.Report TOS PostCall'!$B$2:$U$842,16,FALSE)," ")</f>
        <v xml:space="preserve"> </v>
      </c>
      <c r="AE824" s="140" t="str">
        <f>IF($N824="Complete",VLOOKUP($B824,'2C.Report TOS PostCall'!$B$2:$U$842,15,FALSE)," ")</f>
        <v xml:space="preserve"> </v>
      </c>
      <c r="AF824" s="140" t="str">
        <f>IF($N824="Complete",VLOOKUP($B824,'2C.Report TOS PostCall'!$B$2:$U$842,17,FALSE)," ")</f>
        <v xml:space="preserve"> </v>
      </c>
    </row>
    <row r="825" spans="1:32">
      <c r="A825" s="18">
        <v>814</v>
      </c>
      <c r="B825" s="19"/>
      <c r="C825" s="19"/>
      <c r="D825" s="19"/>
      <c r="E825" s="22"/>
      <c r="F825" s="20"/>
      <c r="G825" s="20"/>
      <c r="H825" s="22"/>
      <c r="I825" s="20"/>
      <c r="J825" s="32"/>
      <c r="K825" s="32"/>
      <c r="L825" s="32"/>
      <c r="M825" s="22"/>
      <c r="N825" s="62"/>
      <c r="O825" s="140" t="str">
        <f>IF($N825="Complete",IF(NOT(ISBLANK(J825)),VLOOKUP(J825,'2D.Report SMS TYN'!$D$5:$J$1005,7,FALSE),""),"")</f>
        <v/>
      </c>
      <c r="P825" s="140" t="str">
        <f>IF($N825="Complete",IF(NOT(ISBLANK(K825)),VLOOKUP(K825,'2D.Report SMS TYN'!$D$5:$J$1005,7,FALSE),""),"")</f>
        <v/>
      </c>
      <c r="Q825" s="140" t="str">
        <f>IF($N825="Complete",IF(NOT(ISBLANK(L825)),VLOOKUP(L825,'2D.Report SMS TYN'!$D$5:$J$1005,7,FALSE),""),"")</f>
        <v/>
      </c>
      <c r="R825" s="140" t="str">
        <f>IF(N825="Complete",IF(COUNTIF($J$12:$J825,$J825)+COUNTIF($K$12:$K825,$J825)+COUNTIF($L$12:$L825,$J825)&gt;1,"Data Duplicate",""),"")</f>
        <v/>
      </c>
      <c r="S825" s="140" t="str">
        <f>IF($N825="Complete",VLOOKUP($B825,'2C.Report TOS PostCall'!$B$2:$U$842,2,FALSE)," ")</f>
        <v xml:space="preserve"> </v>
      </c>
      <c r="T825" s="140" t="str">
        <f>IF($N825="Complete",VLOOKUP($B825,'2C.Report TOS PostCall'!$B$2:$U$842,4,FALSE)," ")</f>
        <v xml:space="preserve"> </v>
      </c>
      <c r="U825" s="140" t="str">
        <f>IF($N825="Complete",VLOOKUP($B825,'2C.Report TOS PostCall'!$B$2:$U$842,7,FALSE)," ")</f>
        <v xml:space="preserve"> </v>
      </c>
      <c r="V825" s="140" t="str">
        <f>IF($N825="Complete",VLOOKUP($B825,'2C.Report TOS PostCall'!$B$2:$U$842,5,FALSE)," ")</f>
        <v xml:space="preserve"> </v>
      </c>
      <c r="W825" s="140" t="str">
        <f>IF($N825="Complete",VLOOKUP($B825,'2C.Report TOS PostCall'!$B$2:$U$842,6,FALSE)," ")</f>
        <v xml:space="preserve"> </v>
      </c>
      <c r="X825" s="140" t="str">
        <f>IF($N825="Complete",VLOOKUP($B825,'2C.Report TOS PostCall'!$B$2:$U$842,8,FALSE)," ")</f>
        <v xml:space="preserve"> </v>
      </c>
      <c r="Y825" s="140" t="str">
        <f>IF($N825="Complete",VLOOKUP($B825,'2C.Report TOS PostCall'!$B$2:$U$842,9,FALSE)," ")</f>
        <v xml:space="preserve"> </v>
      </c>
      <c r="Z825" s="140" t="str">
        <f>IF($N825="Complete",VLOOKUP($B825,'2C.Report TOS PostCall'!$B$2:$U$842,11,FALSE)," ")</f>
        <v xml:space="preserve"> </v>
      </c>
      <c r="AA825" s="140" t="str">
        <f>IF($N825="Complete",VLOOKUP($B825,'2C.Report TOS PostCall'!$B$2:$U$842,12,FALSE)," ")</f>
        <v xml:space="preserve"> </v>
      </c>
      <c r="AB825" s="140" t="str">
        <f>IF($N825="Complete",VLOOKUP($B825,'2C.Report TOS PostCall'!$B$2:$U$842,13,FALSE)," ")</f>
        <v xml:space="preserve"> </v>
      </c>
      <c r="AC825" s="140" t="str">
        <f>IF($N825="Complete",VLOOKUP($B825,'2C.Report TOS PostCall'!$B$2:$U$842,14,FALSE)," ")</f>
        <v xml:space="preserve"> </v>
      </c>
      <c r="AD825" s="140" t="str">
        <f>IF($N825="Complete",VLOOKUP($B825,'2C.Report TOS PostCall'!$B$2:$U$842,16,FALSE)," ")</f>
        <v xml:space="preserve"> </v>
      </c>
      <c r="AE825" s="140" t="str">
        <f>IF($N825="Complete",VLOOKUP($B825,'2C.Report TOS PostCall'!$B$2:$U$842,15,FALSE)," ")</f>
        <v xml:space="preserve"> </v>
      </c>
      <c r="AF825" s="140" t="str">
        <f>IF($N825="Complete",VLOOKUP($B825,'2C.Report TOS PostCall'!$B$2:$U$842,17,FALSE)," ")</f>
        <v xml:space="preserve"> </v>
      </c>
    </row>
    <row r="826" spans="1:32">
      <c r="A826" s="18">
        <v>815</v>
      </c>
      <c r="B826" s="19"/>
      <c r="C826" s="19"/>
      <c r="D826" s="19"/>
      <c r="E826" s="22"/>
      <c r="F826" s="20"/>
      <c r="G826" s="20"/>
      <c r="H826" s="22"/>
      <c r="I826" s="20"/>
      <c r="J826" s="32"/>
      <c r="K826" s="32"/>
      <c r="L826" s="32"/>
      <c r="M826" s="22"/>
      <c r="N826" s="62"/>
      <c r="O826" s="140" t="str">
        <f>IF($N826="Complete",IF(NOT(ISBLANK(J826)),VLOOKUP(J826,'2D.Report SMS TYN'!$D$5:$J$1005,7,FALSE),""),"")</f>
        <v/>
      </c>
      <c r="P826" s="140" t="str">
        <f>IF($N826="Complete",IF(NOT(ISBLANK(K826)),VLOOKUP(K826,'2D.Report SMS TYN'!$D$5:$J$1005,7,FALSE),""),"")</f>
        <v/>
      </c>
      <c r="Q826" s="140" t="str">
        <f>IF($N826="Complete",IF(NOT(ISBLANK(L826)),VLOOKUP(L826,'2D.Report SMS TYN'!$D$5:$J$1005,7,FALSE),""),"")</f>
        <v/>
      </c>
      <c r="R826" s="140" t="str">
        <f>IF(N826="Complete",IF(COUNTIF($J$12:$J826,$J826)+COUNTIF($K$12:$K826,$J826)+COUNTIF($L$12:$L826,$J826)&gt;1,"Data Duplicate",""),"")</f>
        <v/>
      </c>
      <c r="S826" s="140" t="str">
        <f>IF($N826="Complete",VLOOKUP($B826,'2C.Report TOS PostCall'!$B$2:$U$842,2,FALSE)," ")</f>
        <v xml:space="preserve"> </v>
      </c>
      <c r="T826" s="140" t="str">
        <f>IF($N826="Complete",VLOOKUP($B826,'2C.Report TOS PostCall'!$B$2:$U$842,4,FALSE)," ")</f>
        <v xml:space="preserve"> </v>
      </c>
      <c r="U826" s="140" t="str">
        <f>IF($N826="Complete",VLOOKUP($B826,'2C.Report TOS PostCall'!$B$2:$U$842,7,FALSE)," ")</f>
        <v xml:space="preserve"> </v>
      </c>
      <c r="V826" s="140" t="str">
        <f>IF($N826="Complete",VLOOKUP($B826,'2C.Report TOS PostCall'!$B$2:$U$842,5,FALSE)," ")</f>
        <v xml:space="preserve"> </v>
      </c>
      <c r="W826" s="140" t="str">
        <f>IF($N826="Complete",VLOOKUP($B826,'2C.Report TOS PostCall'!$B$2:$U$842,6,FALSE)," ")</f>
        <v xml:space="preserve"> </v>
      </c>
      <c r="X826" s="140" t="str">
        <f>IF($N826="Complete",VLOOKUP($B826,'2C.Report TOS PostCall'!$B$2:$U$842,8,FALSE)," ")</f>
        <v xml:space="preserve"> </v>
      </c>
      <c r="Y826" s="140" t="str">
        <f>IF($N826="Complete",VLOOKUP($B826,'2C.Report TOS PostCall'!$B$2:$U$842,9,FALSE)," ")</f>
        <v xml:space="preserve"> </v>
      </c>
      <c r="Z826" s="140" t="str">
        <f>IF($N826="Complete",VLOOKUP($B826,'2C.Report TOS PostCall'!$B$2:$U$842,11,FALSE)," ")</f>
        <v xml:space="preserve"> </v>
      </c>
      <c r="AA826" s="140" t="str">
        <f>IF($N826="Complete",VLOOKUP($B826,'2C.Report TOS PostCall'!$B$2:$U$842,12,FALSE)," ")</f>
        <v xml:space="preserve"> </v>
      </c>
      <c r="AB826" s="140" t="str">
        <f>IF($N826="Complete",VLOOKUP($B826,'2C.Report TOS PostCall'!$B$2:$U$842,13,FALSE)," ")</f>
        <v xml:space="preserve"> </v>
      </c>
      <c r="AC826" s="140" t="str">
        <f>IF($N826="Complete",VLOOKUP($B826,'2C.Report TOS PostCall'!$B$2:$U$842,14,FALSE)," ")</f>
        <v xml:space="preserve"> </v>
      </c>
      <c r="AD826" s="140" t="str">
        <f>IF($N826="Complete",VLOOKUP($B826,'2C.Report TOS PostCall'!$B$2:$U$842,16,FALSE)," ")</f>
        <v xml:space="preserve"> </v>
      </c>
      <c r="AE826" s="140" t="str">
        <f>IF($N826="Complete",VLOOKUP($B826,'2C.Report TOS PostCall'!$B$2:$U$842,15,FALSE)," ")</f>
        <v xml:space="preserve"> </v>
      </c>
      <c r="AF826" s="140" t="str">
        <f>IF($N826="Complete",VLOOKUP($B826,'2C.Report TOS PostCall'!$B$2:$U$842,17,FALSE)," ")</f>
        <v xml:space="preserve"> </v>
      </c>
    </row>
    <row r="827" spans="1:32">
      <c r="A827" s="18">
        <v>816</v>
      </c>
      <c r="B827" s="19"/>
      <c r="C827" s="19"/>
      <c r="D827" s="19"/>
      <c r="E827" s="22"/>
      <c r="F827" s="20"/>
      <c r="G827" s="20"/>
      <c r="H827" s="22"/>
      <c r="I827" s="20"/>
      <c r="J827" s="32"/>
      <c r="K827" s="32"/>
      <c r="L827" s="32"/>
      <c r="M827" s="22"/>
      <c r="N827" s="62"/>
      <c r="O827" s="140" t="str">
        <f>IF($N827="Complete",IF(NOT(ISBLANK(J827)),VLOOKUP(J827,'2D.Report SMS TYN'!$D$5:$J$1005,7,FALSE),""),"")</f>
        <v/>
      </c>
      <c r="P827" s="140" t="str">
        <f>IF($N827="Complete",IF(NOT(ISBLANK(K827)),VLOOKUP(K827,'2D.Report SMS TYN'!$D$5:$J$1005,7,FALSE),""),"")</f>
        <v/>
      </c>
      <c r="Q827" s="140" t="str">
        <f>IF($N827="Complete",IF(NOT(ISBLANK(L827)),VLOOKUP(L827,'2D.Report SMS TYN'!$D$5:$J$1005,7,FALSE),""),"")</f>
        <v/>
      </c>
      <c r="R827" s="140" t="str">
        <f>IF(N827="Complete",IF(COUNTIF($J$12:$J827,$J827)+COUNTIF($K$12:$K827,$J827)+COUNTIF($L$12:$L827,$J827)&gt;1,"Data Duplicate",""),"")</f>
        <v/>
      </c>
      <c r="S827" s="140" t="str">
        <f>IF($N827="Complete",VLOOKUP($B827,'2C.Report TOS PostCall'!$B$2:$U$842,2,FALSE)," ")</f>
        <v xml:space="preserve"> </v>
      </c>
      <c r="T827" s="140" t="str">
        <f>IF($N827="Complete",VLOOKUP($B827,'2C.Report TOS PostCall'!$B$2:$U$842,4,FALSE)," ")</f>
        <v xml:space="preserve"> </v>
      </c>
      <c r="U827" s="140" t="str">
        <f>IF($N827="Complete",VLOOKUP($B827,'2C.Report TOS PostCall'!$B$2:$U$842,7,FALSE)," ")</f>
        <v xml:space="preserve"> </v>
      </c>
      <c r="V827" s="140" t="str">
        <f>IF($N827="Complete",VLOOKUP($B827,'2C.Report TOS PostCall'!$B$2:$U$842,5,FALSE)," ")</f>
        <v xml:space="preserve"> </v>
      </c>
      <c r="W827" s="140" t="str">
        <f>IF($N827="Complete",VLOOKUP($B827,'2C.Report TOS PostCall'!$B$2:$U$842,6,FALSE)," ")</f>
        <v xml:space="preserve"> </v>
      </c>
      <c r="X827" s="140" t="str">
        <f>IF($N827="Complete",VLOOKUP($B827,'2C.Report TOS PostCall'!$B$2:$U$842,8,FALSE)," ")</f>
        <v xml:space="preserve"> </v>
      </c>
      <c r="Y827" s="140" t="str">
        <f>IF($N827="Complete",VLOOKUP($B827,'2C.Report TOS PostCall'!$B$2:$U$842,9,FALSE)," ")</f>
        <v xml:space="preserve"> </v>
      </c>
      <c r="Z827" s="140" t="str">
        <f>IF($N827="Complete",VLOOKUP($B827,'2C.Report TOS PostCall'!$B$2:$U$842,11,FALSE)," ")</f>
        <v xml:space="preserve"> </v>
      </c>
      <c r="AA827" s="140" t="str">
        <f>IF($N827="Complete",VLOOKUP($B827,'2C.Report TOS PostCall'!$B$2:$U$842,12,FALSE)," ")</f>
        <v xml:space="preserve"> </v>
      </c>
      <c r="AB827" s="140" t="str">
        <f>IF($N827="Complete",VLOOKUP($B827,'2C.Report TOS PostCall'!$B$2:$U$842,13,FALSE)," ")</f>
        <v xml:space="preserve"> </v>
      </c>
      <c r="AC827" s="140" t="str">
        <f>IF($N827="Complete",VLOOKUP($B827,'2C.Report TOS PostCall'!$B$2:$U$842,14,FALSE)," ")</f>
        <v xml:space="preserve"> </v>
      </c>
      <c r="AD827" s="140" t="str">
        <f>IF($N827="Complete",VLOOKUP($B827,'2C.Report TOS PostCall'!$B$2:$U$842,16,FALSE)," ")</f>
        <v xml:space="preserve"> </v>
      </c>
      <c r="AE827" s="140" t="str">
        <f>IF($N827="Complete",VLOOKUP($B827,'2C.Report TOS PostCall'!$B$2:$U$842,15,FALSE)," ")</f>
        <v xml:space="preserve"> </v>
      </c>
      <c r="AF827" s="140" t="str">
        <f>IF($N827="Complete",VLOOKUP($B827,'2C.Report TOS PostCall'!$B$2:$U$842,17,FALSE)," ")</f>
        <v xml:space="preserve"> </v>
      </c>
    </row>
    <row r="828" spans="1:32">
      <c r="A828" s="18">
        <v>817</v>
      </c>
      <c r="B828" s="19"/>
      <c r="C828" s="19"/>
      <c r="D828" s="19"/>
      <c r="E828" s="22"/>
      <c r="F828" s="20"/>
      <c r="G828" s="20"/>
      <c r="H828" s="22"/>
      <c r="I828" s="20"/>
      <c r="J828" s="32"/>
      <c r="K828" s="32"/>
      <c r="L828" s="32"/>
      <c r="M828" s="22"/>
      <c r="N828" s="62"/>
      <c r="O828" s="140" t="str">
        <f>IF($N828="Complete",IF(NOT(ISBLANK(J828)),VLOOKUP(J828,'2D.Report SMS TYN'!$D$5:$J$1005,7,FALSE),""),"")</f>
        <v/>
      </c>
      <c r="P828" s="140" t="str">
        <f>IF($N828="Complete",IF(NOT(ISBLANK(K828)),VLOOKUP(K828,'2D.Report SMS TYN'!$D$5:$J$1005,7,FALSE),""),"")</f>
        <v/>
      </c>
      <c r="Q828" s="140" t="str">
        <f>IF($N828="Complete",IF(NOT(ISBLANK(L828)),VLOOKUP(L828,'2D.Report SMS TYN'!$D$5:$J$1005,7,FALSE),""),"")</f>
        <v/>
      </c>
      <c r="R828" s="140" t="str">
        <f>IF(N828="Complete",IF(COUNTIF($J$12:$J828,$J828)+COUNTIF($K$12:$K828,$J828)+COUNTIF($L$12:$L828,$J828)&gt;1,"Data Duplicate",""),"")</f>
        <v/>
      </c>
      <c r="S828" s="140" t="str">
        <f>IF($N828="Complete",VLOOKUP($B828,'2C.Report TOS PostCall'!$B$2:$U$842,2,FALSE)," ")</f>
        <v xml:space="preserve"> </v>
      </c>
      <c r="T828" s="140" t="str">
        <f>IF($N828="Complete",VLOOKUP($B828,'2C.Report TOS PostCall'!$B$2:$U$842,4,FALSE)," ")</f>
        <v xml:space="preserve"> </v>
      </c>
      <c r="U828" s="140" t="str">
        <f>IF($N828="Complete",VLOOKUP($B828,'2C.Report TOS PostCall'!$B$2:$U$842,7,FALSE)," ")</f>
        <v xml:space="preserve"> </v>
      </c>
      <c r="V828" s="140" t="str">
        <f>IF($N828="Complete",VLOOKUP($B828,'2C.Report TOS PostCall'!$B$2:$U$842,5,FALSE)," ")</f>
        <v xml:space="preserve"> </v>
      </c>
      <c r="W828" s="140" t="str">
        <f>IF($N828="Complete",VLOOKUP($B828,'2C.Report TOS PostCall'!$B$2:$U$842,6,FALSE)," ")</f>
        <v xml:space="preserve"> </v>
      </c>
      <c r="X828" s="140" t="str">
        <f>IF($N828="Complete",VLOOKUP($B828,'2C.Report TOS PostCall'!$B$2:$U$842,8,FALSE)," ")</f>
        <v xml:space="preserve"> </v>
      </c>
      <c r="Y828" s="140" t="str">
        <f>IF($N828="Complete",VLOOKUP($B828,'2C.Report TOS PostCall'!$B$2:$U$842,9,FALSE)," ")</f>
        <v xml:space="preserve"> </v>
      </c>
      <c r="Z828" s="140" t="str">
        <f>IF($N828="Complete",VLOOKUP($B828,'2C.Report TOS PostCall'!$B$2:$U$842,11,FALSE)," ")</f>
        <v xml:space="preserve"> </v>
      </c>
      <c r="AA828" s="140" t="str">
        <f>IF($N828="Complete",VLOOKUP($B828,'2C.Report TOS PostCall'!$B$2:$U$842,12,FALSE)," ")</f>
        <v xml:space="preserve"> </v>
      </c>
      <c r="AB828" s="140" t="str">
        <f>IF($N828="Complete",VLOOKUP($B828,'2C.Report TOS PostCall'!$B$2:$U$842,13,FALSE)," ")</f>
        <v xml:space="preserve"> </v>
      </c>
      <c r="AC828" s="140" t="str">
        <f>IF($N828="Complete",VLOOKUP($B828,'2C.Report TOS PostCall'!$B$2:$U$842,14,FALSE)," ")</f>
        <v xml:space="preserve"> </v>
      </c>
      <c r="AD828" s="140" t="str">
        <f>IF($N828="Complete",VLOOKUP($B828,'2C.Report TOS PostCall'!$B$2:$U$842,16,FALSE)," ")</f>
        <v xml:space="preserve"> </v>
      </c>
      <c r="AE828" s="140" t="str">
        <f>IF($N828="Complete",VLOOKUP($B828,'2C.Report TOS PostCall'!$B$2:$U$842,15,FALSE)," ")</f>
        <v xml:space="preserve"> </v>
      </c>
      <c r="AF828" s="140" t="str">
        <f>IF($N828="Complete",VLOOKUP($B828,'2C.Report TOS PostCall'!$B$2:$U$842,17,FALSE)," ")</f>
        <v xml:space="preserve"> </v>
      </c>
    </row>
    <row r="829" spans="1:32">
      <c r="A829" s="18">
        <v>818</v>
      </c>
      <c r="B829" s="19"/>
      <c r="C829" s="19"/>
      <c r="D829" s="19"/>
      <c r="E829" s="22"/>
      <c r="F829" s="20"/>
      <c r="G829" s="20"/>
      <c r="H829" s="22"/>
      <c r="I829" s="20"/>
      <c r="J829" s="32"/>
      <c r="K829" s="32"/>
      <c r="L829" s="32"/>
      <c r="M829" s="22"/>
      <c r="N829" s="62"/>
      <c r="O829" s="140" t="str">
        <f>IF($N829="Complete",IF(NOT(ISBLANK(J829)),VLOOKUP(J829,'2D.Report SMS TYN'!$D$5:$J$1005,7,FALSE),""),"")</f>
        <v/>
      </c>
      <c r="P829" s="140" t="str">
        <f>IF($N829="Complete",IF(NOT(ISBLANK(K829)),VLOOKUP(K829,'2D.Report SMS TYN'!$D$5:$J$1005,7,FALSE),""),"")</f>
        <v/>
      </c>
      <c r="Q829" s="140" t="str">
        <f>IF($N829="Complete",IF(NOT(ISBLANK(L829)),VLOOKUP(L829,'2D.Report SMS TYN'!$D$5:$J$1005,7,FALSE),""),"")</f>
        <v/>
      </c>
      <c r="R829" s="140" t="str">
        <f>IF(N829="Complete",IF(COUNTIF($J$12:$J829,$J829)+COUNTIF($K$12:$K829,$J829)+COUNTIF($L$12:$L829,$J829)&gt;1,"Data Duplicate",""),"")</f>
        <v/>
      </c>
      <c r="S829" s="140" t="str">
        <f>IF($N829="Complete",VLOOKUP($B829,'2C.Report TOS PostCall'!$B$2:$U$842,2,FALSE)," ")</f>
        <v xml:space="preserve"> </v>
      </c>
      <c r="T829" s="140" t="str">
        <f>IF($N829="Complete",VLOOKUP($B829,'2C.Report TOS PostCall'!$B$2:$U$842,4,FALSE)," ")</f>
        <v xml:space="preserve"> </v>
      </c>
      <c r="U829" s="140" t="str">
        <f>IF($N829="Complete",VLOOKUP($B829,'2C.Report TOS PostCall'!$B$2:$U$842,7,FALSE)," ")</f>
        <v xml:space="preserve"> </v>
      </c>
      <c r="V829" s="140" t="str">
        <f>IF($N829="Complete",VLOOKUP($B829,'2C.Report TOS PostCall'!$B$2:$U$842,5,FALSE)," ")</f>
        <v xml:space="preserve"> </v>
      </c>
      <c r="W829" s="140" t="str">
        <f>IF($N829="Complete",VLOOKUP($B829,'2C.Report TOS PostCall'!$B$2:$U$842,6,FALSE)," ")</f>
        <v xml:space="preserve"> </v>
      </c>
      <c r="X829" s="140" t="str">
        <f>IF($N829="Complete",VLOOKUP($B829,'2C.Report TOS PostCall'!$B$2:$U$842,8,FALSE)," ")</f>
        <v xml:space="preserve"> </v>
      </c>
      <c r="Y829" s="140" t="str">
        <f>IF($N829="Complete",VLOOKUP($B829,'2C.Report TOS PostCall'!$B$2:$U$842,9,FALSE)," ")</f>
        <v xml:space="preserve"> </v>
      </c>
      <c r="Z829" s="140" t="str">
        <f>IF($N829="Complete",VLOOKUP($B829,'2C.Report TOS PostCall'!$B$2:$U$842,11,FALSE)," ")</f>
        <v xml:space="preserve"> </v>
      </c>
      <c r="AA829" s="140" t="str">
        <f>IF($N829="Complete",VLOOKUP($B829,'2C.Report TOS PostCall'!$B$2:$U$842,12,FALSE)," ")</f>
        <v xml:space="preserve"> </v>
      </c>
      <c r="AB829" s="140" t="str">
        <f>IF($N829="Complete",VLOOKUP($B829,'2C.Report TOS PostCall'!$B$2:$U$842,13,FALSE)," ")</f>
        <v xml:space="preserve"> </v>
      </c>
      <c r="AC829" s="140" t="str">
        <f>IF($N829="Complete",VLOOKUP($B829,'2C.Report TOS PostCall'!$B$2:$U$842,14,FALSE)," ")</f>
        <v xml:space="preserve"> </v>
      </c>
      <c r="AD829" s="140" t="str">
        <f>IF($N829="Complete",VLOOKUP($B829,'2C.Report TOS PostCall'!$B$2:$U$842,16,FALSE)," ")</f>
        <v xml:space="preserve"> </v>
      </c>
      <c r="AE829" s="140" t="str">
        <f>IF($N829="Complete",VLOOKUP($B829,'2C.Report TOS PostCall'!$B$2:$U$842,15,FALSE)," ")</f>
        <v xml:space="preserve"> </v>
      </c>
      <c r="AF829" s="140" t="str">
        <f>IF($N829="Complete",VLOOKUP($B829,'2C.Report TOS PostCall'!$B$2:$U$842,17,FALSE)," ")</f>
        <v xml:space="preserve"> </v>
      </c>
    </row>
    <row r="830" spans="1:32">
      <c r="A830" s="18">
        <v>819</v>
      </c>
      <c r="B830" s="19"/>
      <c r="C830" s="19"/>
      <c r="D830" s="19"/>
      <c r="E830" s="22"/>
      <c r="F830" s="20"/>
      <c r="G830" s="20"/>
      <c r="H830" s="22"/>
      <c r="I830" s="20"/>
      <c r="J830" s="32"/>
      <c r="K830" s="32"/>
      <c r="L830" s="32"/>
      <c r="M830" s="22"/>
      <c r="N830" s="62"/>
      <c r="O830" s="140" t="str">
        <f>IF($N830="Complete",IF(NOT(ISBLANK(J830)),VLOOKUP(J830,'2D.Report SMS TYN'!$D$5:$J$1005,7,FALSE),""),"")</f>
        <v/>
      </c>
      <c r="P830" s="140" t="str">
        <f>IF($N830="Complete",IF(NOT(ISBLANK(K830)),VLOOKUP(K830,'2D.Report SMS TYN'!$D$5:$J$1005,7,FALSE),""),"")</f>
        <v/>
      </c>
      <c r="Q830" s="140" t="str">
        <f>IF($N830="Complete",IF(NOT(ISBLANK(L830)),VLOOKUP(L830,'2D.Report SMS TYN'!$D$5:$J$1005,7,FALSE),""),"")</f>
        <v/>
      </c>
      <c r="R830" s="140" t="str">
        <f>IF(N830="Complete",IF(COUNTIF($J$12:$J830,$J830)+COUNTIF($K$12:$K830,$J830)+COUNTIF($L$12:$L830,$J830)&gt;1,"Data Duplicate",""),"")</f>
        <v/>
      </c>
      <c r="S830" s="140" t="str">
        <f>IF($N830="Complete",VLOOKUP($B830,'2C.Report TOS PostCall'!$B$2:$U$842,2,FALSE)," ")</f>
        <v xml:space="preserve"> </v>
      </c>
      <c r="T830" s="140" t="str">
        <f>IF($N830="Complete",VLOOKUP($B830,'2C.Report TOS PostCall'!$B$2:$U$842,4,FALSE)," ")</f>
        <v xml:space="preserve"> </v>
      </c>
      <c r="U830" s="140" t="str">
        <f>IF($N830="Complete",VLOOKUP($B830,'2C.Report TOS PostCall'!$B$2:$U$842,7,FALSE)," ")</f>
        <v xml:space="preserve"> </v>
      </c>
      <c r="V830" s="140" t="str">
        <f>IF($N830="Complete",VLOOKUP($B830,'2C.Report TOS PostCall'!$B$2:$U$842,5,FALSE)," ")</f>
        <v xml:space="preserve"> </v>
      </c>
      <c r="W830" s="140" t="str">
        <f>IF($N830="Complete",VLOOKUP($B830,'2C.Report TOS PostCall'!$B$2:$U$842,6,FALSE)," ")</f>
        <v xml:space="preserve"> </v>
      </c>
      <c r="X830" s="140" t="str">
        <f>IF($N830="Complete",VLOOKUP($B830,'2C.Report TOS PostCall'!$B$2:$U$842,8,FALSE)," ")</f>
        <v xml:space="preserve"> </v>
      </c>
      <c r="Y830" s="140" t="str">
        <f>IF($N830="Complete",VLOOKUP($B830,'2C.Report TOS PostCall'!$B$2:$U$842,9,FALSE)," ")</f>
        <v xml:space="preserve"> </v>
      </c>
      <c r="Z830" s="140" t="str">
        <f>IF($N830="Complete",VLOOKUP($B830,'2C.Report TOS PostCall'!$B$2:$U$842,11,FALSE)," ")</f>
        <v xml:space="preserve"> </v>
      </c>
      <c r="AA830" s="140" t="str">
        <f>IF($N830="Complete",VLOOKUP($B830,'2C.Report TOS PostCall'!$B$2:$U$842,12,FALSE)," ")</f>
        <v xml:space="preserve"> </v>
      </c>
      <c r="AB830" s="140" t="str">
        <f>IF($N830="Complete",VLOOKUP($B830,'2C.Report TOS PostCall'!$B$2:$U$842,13,FALSE)," ")</f>
        <v xml:space="preserve"> </v>
      </c>
      <c r="AC830" s="140" t="str">
        <f>IF($N830="Complete",VLOOKUP($B830,'2C.Report TOS PostCall'!$B$2:$U$842,14,FALSE)," ")</f>
        <v xml:space="preserve"> </v>
      </c>
      <c r="AD830" s="140" t="str">
        <f>IF($N830="Complete",VLOOKUP($B830,'2C.Report TOS PostCall'!$B$2:$U$842,16,FALSE)," ")</f>
        <v xml:space="preserve"> </v>
      </c>
      <c r="AE830" s="140" t="str">
        <f>IF($N830="Complete",VLOOKUP($B830,'2C.Report TOS PostCall'!$B$2:$U$842,15,FALSE)," ")</f>
        <v xml:space="preserve"> </v>
      </c>
      <c r="AF830" s="140" t="str">
        <f>IF($N830="Complete",VLOOKUP($B830,'2C.Report TOS PostCall'!$B$2:$U$842,17,FALSE)," ")</f>
        <v xml:space="preserve"> </v>
      </c>
    </row>
    <row r="831" spans="1:32">
      <c r="A831" s="18">
        <v>820</v>
      </c>
      <c r="B831" s="19"/>
      <c r="C831" s="19"/>
      <c r="D831" s="19"/>
      <c r="E831" s="22"/>
      <c r="F831" s="20"/>
      <c r="G831" s="20"/>
      <c r="H831" s="22"/>
      <c r="I831" s="20"/>
      <c r="J831" s="32"/>
      <c r="K831" s="32"/>
      <c r="L831" s="32"/>
      <c r="M831" s="22"/>
      <c r="N831" s="62"/>
      <c r="O831" s="140" t="str">
        <f>IF($N831="Complete",IF(NOT(ISBLANK(J831)),VLOOKUP(J831,'2D.Report SMS TYN'!$D$5:$J$1005,7,FALSE),""),"")</f>
        <v/>
      </c>
      <c r="P831" s="140" t="str">
        <f>IF($N831="Complete",IF(NOT(ISBLANK(K831)),VLOOKUP(K831,'2D.Report SMS TYN'!$D$5:$J$1005,7,FALSE),""),"")</f>
        <v/>
      </c>
      <c r="Q831" s="140" t="str">
        <f>IF($N831="Complete",IF(NOT(ISBLANK(L831)),VLOOKUP(L831,'2D.Report SMS TYN'!$D$5:$J$1005,7,FALSE),""),"")</f>
        <v/>
      </c>
      <c r="R831" s="140" t="str">
        <f>IF(N831="Complete",IF(COUNTIF($J$12:$J831,$J831)+COUNTIF($K$12:$K831,$J831)+COUNTIF($L$12:$L831,$J831)&gt;1,"Data Duplicate",""),"")</f>
        <v/>
      </c>
      <c r="S831" s="140" t="str">
        <f>IF($N831="Complete",VLOOKUP($B831,'2C.Report TOS PostCall'!$B$2:$U$842,2,FALSE)," ")</f>
        <v xml:space="preserve"> </v>
      </c>
      <c r="T831" s="140" t="str">
        <f>IF($N831="Complete",VLOOKUP($B831,'2C.Report TOS PostCall'!$B$2:$U$842,4,FALSE)," ")</f>
        <v xml:space="preserve"> </v>
      </c>
      <c r="U831" s="140" t="str">
        <f>IF($N831="Complete",VLOOKUP($B831,'2C.Report TOS PostCall'!$B$2:$U$842,7,FALSE)," ")</f>
        <v xml:space="preserve"> </v>
      </c>
      <c r="V831" s="140" t="str">
        <f>IF($N831="Complete",VLOOKUP($B831,'2C.Report TOS PostCall'!$B$2:$U$842,5,FALSE)," ")</f>
        <v xml:space="preserve"> </v>
      </c>
      <c r="W831" s="140" t="str">
        <f>IF($N831="Complete",VLOOKUP($B831,'2C.Report TOS PostCall'!$B$2:$U$842,6,FALSE)," ")</f>
        <v xml:space="preserve"> </v>
      </c>
      <c r="X831" s="140" t="str">
        <f>IF($N831="Complete",VLOOKUP($B831,'2C.Report TOS PostCall'!$B$2:$U$842,8,FALSE)," ")</f>
        <v xml:space="preserve"> </v>
      </c>
      <c r="Y831" s="140" t="str">
        <f>IF($N831="Complete",VLOOKUP($B831,'2C.Report TOS PostCall'!$B$2:$U$842,9,FALSE)," ")</f>
        <v xml:space="preserve"> </v>
      </c>
      <c r="Z831" s="140" t="str">
        <f>IF($N831="Complete",VLOOKUP($B831,'2C.Report TOS PostCall'!$B$2:$U$842,11,FALSE)," ")</f>
        <v xml:space="preserve"> </v>
      </c>
      <c r="AA831" s="140" t="str">
        <f>IF($N831="Complete",VLOOKUP($B831,'2C.Report TOS PostCall'!$B$2:$U$842,12,FALSE)," ")</f>
        <v xml:space="preserve"> </v>
      </c>
      <c r="AB831" s="140" t="str">
        <f>IF($N831="Complete",VLOOKUP($B831,'2C.Report TOS PostCall'!$B$2:$U$842,13,FALSE)," ")</f>
        <v xml:space="preserve"> </v>
      </c>
      <c r="AC831" s="140" t="str">
        <f>IF($N831="Complete",VLOOKUP($B831,'2C.Report TOS PostCall'!$B$2:$U$842,14,FALSE)," ")</f>
        <v xml:space="preserve"> </v>
      </c>
      <c r="AD831" s="140" t="str">
        <f>IF($N831="Complete",VLOOKUP($B831,'2C.Report TOS PostCall'!$B$2:$U$842,16,FALSE)," ")</f>
        <v xml:space="preserve"> </v>
      </c>
      <c r="AE831" s="140" t="str">
        <f>IF($N831="Complete",VLOOKUP($B831,'2C.Report TOS PostCall'!$B$2:$U$842,15,FALSE)," ")</f>
        <v xml:space="preserve"> </v>
      </c>
      <c r="AF831" s="140" t="str">
        <f>IF($N831="Complete",VLOOKUP($B831,'2C.Report TOS PostCall'!$B$2:$U$842,17,FALSE)," ")</f>
        <v xml:space="preserve"> </v>
      </c>
    </row>
    <row r="832" spans="1:32">
      <c r="A832" s="18">
        <v>821</v>
      </c>
      <c r="B832" s="19"/>
      <c r="C832" s="19"/>
      <c r="D832" s="19"/>
      <c r="E832" s="22"/>
      <c r="F832" s="20"/>
      <c r="G832" s="20"/>
      <c r="H832" s="22"/>
      <c r="I832" s="20"/>
      <c r="J832" s="32"/>
      <c r="K832" s="32"/>
      <c r="L832" s="32"/>
      <c r="M832" s="22"/>
      <c r="N832" s="62"/>
      <c r="O832" s="140" t="str">
        <f>IF($N832="Complete",IF(NOT(ISBLANK(J832)),VLOOKUP(J832,'2D.Report SMS TYN'!$D$5:$J$1005,7,FALSE),""),"")</f>
        <v/>
      </c>
      <c r="P832" s="140" t="str">
        <f>IF($N832="Complete",IF(NOT(ISBLANK(K832)),VLOOKUP(K832,'2D.Report SMS TYN'!$D$5:$J$1005,7,FALSE),""),"")</f>
        <v/>
      </c>
      <c r="Q832" s="140" t="str">
        <f>IF($N832="Complete",IF(NOT(ISBLANK(L832)),VLOOKUP(L832,'2D.Report SMS TYN'!$D$5:$J$1005,7,FALSE),""),"")</f>
        <v/>
      </c>
      <c r="R832" s="140" t="str">
        <f>IF(N832="Complete",IF(COUNTIF($J$12:$J832,$J832)+COUNTIF($K$12:$K832,$J832)+COUNTIF($L$12:$L832,$J832)&gt;1,"Data Duplicate",""),"")</f>
        <v/>
      </c>
      <c r="S832" s="140" t="str">
        <f>IF($N832="Complete",VLOOKUP($B832,'2C.Report TOS PostCall'!$B$2:$U$842,2,FALSE)," ")</f>
        <v xml:space="preserve"> </v>
      </c>
      <c r="T832" s="140" t="str">
        <f>IF($N832="Complete",VLOOKUP($B832,'2C.Report TOS PostCall'!$B$2:$U$842,4,FALSE)," ")</f>
        <v xml:space="preserve"> </v>
      </c>
      <c r="U832" s="140" t="str">
        <f>IF($N832="Complete",VLOOKUP($B832,'2C.Report TOS PostCall'!$B$2:$U$842,7,FALSE)," ")</f>
        <v xml:space="preserve"> </v>
      </c>
      <c r="V832" s="140" t="str">
        <f>IF($N832="Complete",VLOOKUP($B832,'2C.Report TOS PostCall'!$B$2:$U$842,5,FALSE)," ")</f>
        <v xml:space="preserve"> </v>
      </c>
      <c r="W832" s="140" t="str">
        <f>IF($N832="Complete",VLOOKUP($B832,'2C.Report TOS PostCall'!$B$2:$U$842,6,FALSE)," ")</f>
        <v xml:space="preserve"> </v>
      </c>
      <c r="X832" s="140" t="str">
        <f>IF($N832="Complete",VLOOKUP($B832,'2C.Report TOS PostCall'!$B$2:$U$842,8,FALSE)," ")</f>
        <v xml:space="preserve"> </v>
      </c>
      <c r="Y832" s="140" t="str">
        <f>IF($N832="Complete",VLOOKUP($B832,'2C.Report TOS PostCall'!$B$2:$U$842,9,FALSE)," ")</f>
        <v xml:space="preserve"> </v>
      </c>
      <c r="Z832" s="140" t="str">
        <f>IF($N832="Complete",VLOOKUP($B832,'2C.Report TOS PostCall'!$B$2:$U$842,11,FALSE)," ")</f>
        <v xml:space="preserve"> </v>
      </c>
      <c r="AA832" s="140" t="str">
        <f>IF($N832="Complete",VLOOKUP($B832,'2C.Report TOS PostCall'!$B$2:$U$842,12,FALSE)," ")</f>
        <v xml:space="preserve"> </v>
      </c>
      <c r="AB832" s="140" t="str">
        <f>IF($N832="Complete",VLOOKUP($B832,'2C.Report TOS PostCall'!$B$2:$U$842,13,FALSE)," ")</f>
        <v xml:space="preserve"> </v>
      </c>
      <c r="AC832" s="140" t="str">
        <f>IF($N832="Complete",VLOOKUP($B832,'2C.Report TOS PostCall'!$B$2:$U$842,14,FALSE)," ")</f>
        <v xml:space="preserve"> </v>
      </c>
      <c r="AD832" s="140" t="str">
        <f>IF($N832="Complete",VLOOKUP($B832,'2C.Report TOS PostCall'!$B$2:$U$842,16,FALSE)," ")</f>
        <v xml:space="preserve"> </v>
      </c>
      <c r="AE832" s="140" t="str">
        <f>IF($N832="Complete",VLOOKUP($B832,'2C.Report TOS PostCall'!$B$2:$U$842,15,FALSE)," ")</f>
        <v xml:space="preserve"> </v>
      </c>
      <c r="AF832" s="140" t="str">
        <f>IF($N832="Complete",VLOOKUP($B832,'2C.Report TOS PostCall'!$B$2:$U$842,17,FALSE)," ")</f>
        <v xml:space="preserve"> </v>
      </c>
    </row>
    <row r="833" spans="1:32">
      <c r="A833" s="18">
        <v>822</v>
      </c>
      <c r="B833" s="19"/>
      <c r="C833" s="19"/>
      <c r="D833" s="19"/>
      <c r="E833" s="22"/>
      <c r="F833" s="20"/>
      <c r="G833" s="20"/>
      <c r="H833" s="22"/>
      <c r="I833" s="20"/>
      <c r="J833" s="32"/>
      <c r="K833" s="32"/>
      <c r="L833" s="32"/>
      <c r="M833" s="22"/>
      <c r="N833" s="62"/>
      <c r="O833" s="140" t="str">
        <f>IF($N833="Complete",IF(NOT(ISBLANK(J833)),VLOOKUP(J833,'2D.Report SMS TYN'!$D$5:$J$1005,7,FALSE),""),"")</f>
        <v/>
      </c>
      <c r="P833" s="140" t="str">
        <f>IF($N833="Complete",IF(NOT(ISBLANK(K833)),VLOOKUP(K833,'2D.Report SMS TYN'!$D$5:$J$1005,7,FALSE),""),"")</f>
        <v/>
      </c>
      <c r="Q833" s="140" t="str">
        <f>IF($N833="Complete",IF(NOT(ISBLANK(L833)),VLOOKUP(L833,'2D.Report SMS TYN'!$D$5:$J$1005,7,FALSE),""),"")</f>
        <v/>
      </c>
      <c r="R833" s="140" t="str">
        <f>IF(N833="Complete",IF(COUNTIF($J$12:$J833,$J833)+COUNTIF($K$12:$K833,$J833)+COUNTIF($L$12:$L833,$J833)&gt;1,"Data Duplicate",""),"")</f>
        <v/>
      </c>
      <c r="S833" s="140" t="str">
        <f>IF($N833="Complete",VLOOKUP($B833,'2C.Report TOS PostCall'!$B$2:$U$842,2,FALSE)," ")</f>
        <v xml:space="preserve"> </v>
      </c>
      <c r="T833" s="140" t="str">
        <f>IF($N833="Complete",VLOOKUP($B833,'2C.Report TOS PostCall'!$B$2:$U$842,4,FALSE)," ")</f>
        <v xml:space="preserve"> </v>
      </c>
      <c r="U833" s="140" t="str">
        <f>IF($N833="Complete",VLOOKUP($B833,'2C.Report TOS PostCall'!$B$2:$U$842,7,FALSE)," ")</f>
        <v xml:space="preserve"> </v>
      </c>
      <c r="V833" s="140" t="str">
        <f>IF($N833="Complete",VLOOKUP($B833,'2C.Report TOS PostCall'!$B$2:$U$842,5,FALSE)," ")</f>
        <v xml:space="preserve"> </v>
      </c>
      <c r="W833" s="140" t="str">
        <f>IF($N833="Complete",VLOOKUP($B833,'2C.Report TOS PostCall'!$B$2:$U$842,6,FALSE)," ")</f>
        <v xml:space="preserve"> </v>
      </c>
      <c r="X833" s="140" t="str">
        <f>IF($N833="Complete",VLOOKUP($B833,'2C.Report TOS PostCall'!$B$2:$U$842,8,FALSE)," ")</f>
        <v xml:space="preserve"> </v>
      </c>
      <c r="Y833" s="140" t="str">
        <f>IF($N833="Complete",VLOOKUP($B833,'2C.Report TOS PostCall'!$B$2:$U$842,9,FALSE)," ")</f>
        <v xml:space="preserve"> </v>
      </c>
      <c r="Z833" s="140" t="str">
        <f>IF($N833="Complete",VLOOKUP($B833,'2C.Report TOS PostCall'!$B$2:$U$842,11,FALSE)," ")</f>
        <v xml:space="preserve"> </v>
      </c>
      <c r="AA833" s="140" t="str">
        <f>IF($N833="Complete",VLOOKUP($B833,'2C.Report TOS PostCall'!$B$2:$U$842,12,FALSE)," ")</f>
        <v xml:space="preserve"> </v>
      </c>
      <c r="AB833" s="140" t="str">
        <f>IF($N833="Complete",VLOOKUP($B833,'2C.Report TOS PostCall'!$B$2:$U$842,13,FALSE)," ")</f>
        <v xml:space="preserve"> </v>
      </c>
      <c r="AC833" s="140" t="str">
        <f>IF($N833="Complete",VLOOKUP($B833,'2C.Report TOS PostCall'!$B$2:$U$842,14,FALSE)," ")</f>
        <v xml:space="preserve"> </v>
      </c>
      <c r="AD833" s="140" t="str">
        <f>IF($N833="Complete",VLOOKUP($B833,'2C.Report TOS PostCall'!$B$2:$U$842,16,FALSE)," ")</f>
        <v xml:space="preserve"> </v>
      </c>
      <c r="AE833" s="140" t="str">
        <f>IF($N833="Complete",VLOOKUP($B833,'2C.Report TOS PostCall'!$B$2:$U$842,15,FALSE)," ")</f>
        <v xml:space="preserve"> </v>
      </c>
      <c r="AF833" s="140" t="str">
        <f>IF($N833="Complete",VLOOKUP($B833,'2C.Report TOS PostCall'!$B$2:$U$842,17,FALSE)," ")</f>
        <v xml:space="preserve"> </v>
      </c>
    </row>
    <row r="834" spans="1:32">
      <c r="A834" s="18">
        <v>823</v>
      </c>
      <c r="B834" s="19"/>
      <c r="C834" s="19"/>
      <c r="D834" s="19"/>
      <c r="E834" s="22"/>
      <c r="F834" s="20"/>
      <c r="G834" s="20"/>
      <c r="H834" s="22"/>
      <c r="I834" s="20"/>
      <c r="J834" s="32"/>
      <c r="K834" s="32"/>
      <c r="L834" s="32"/>
      <c r="M834" s="22"/>
      <c r="N834" s="62"/>
      <c r="O834" s="140" t="str">
        <f>IF($N834="Complete",IF(NOT(ISBLANK(J834)),VLOOKUP(J834,'2D.Report SMS TYN'!$D$5:$J$1005,7,FALSE),""),"")</f>
        <v/>
      </c>
      <c r="P834" s="140" t="str">
        <f>IF($N834="Complete",IF(NOT(ISBLANK(K834)),VLOOKUP(K834,'2D.Report SMS TYN'!$D$5:$J$1005,7,FALSE),""),"")</f>
        <v/>
      </c>
      <c r="Q834" s="140" t="str">
        <f>IF($N834="Complete",IF(NOT(ISBLANK(L834)),VLOOKUP(L834,'2D.Report SMS TYN'!$D$5:$J$1005,7,FALSE),""),"")</f>
        <v/>
      </c>
      <c r="R834" s="140" t="str">
        <f>IF(N834="Complete",IF(COUNTIF($J$12:$J834,$J834)+COUNTIF($K$12:$K834,$J834)+COUNTIF($L$12:$L834,$J834)&gt;1,"Data Duplicate",""),"")</f>
        <v/>
      </c>
      <c r="S834" s="140" t="str">
        <f>IF($N834="Complete",VLOOKUP($B834,'2C.Report TOS PostCall'!$B$2:$U$842,2,FALSE)," ")</f>
        <v xml:space="preserve"> </v>
      </c>
      <c r="T834" s="140" t="str">
        <f>IF($N834="Complete",VLOOKUP($B834,'2C.Report TOS PostCall'!$B$2:$U$842,4,FALSE)," ")</f>
        <v xml:space="preserve"> </v>
      </c>
      <c r="U834" s="140" t="str">
        <f>IF($N834="Complete",VLOOKUP($B834,'2C.Report TOS PostCall'!$B$2:$U$842,7,FALSE)," ")</f>
        <v xml:space="preserve"> </v>
      </c>
      <c r="V834" s="140" t="str">
        <f>IF($N834="Complete",VLOOKUP($B834,'2C.Report TOS PostCall'!$B$2:$U$842,5,FALSE)," ")</f>
        <v xml:space="preserve"> </v>
      </c>
      <c r="W834" s="140" t="str">
        <f>IF($N834="Complete",VLOOKUP($B834,'2C.Report TOS PostCall'!$B$2:$U$842,6,FALSE)," ")</f>
        <v xml:space="preserve"> </v>
      </c>
      <c r="X834" s="140" t="str">
        <f>IF($N834="Complete",VLOOKUP($B834,'2C.Report TOS PostCall'!$B$2:$U$842,8,FALSE)," ")</f>
        <v xml:space="preserve"> </v>
      </c>
      <c r="Y834" s="140" t="str">
        <f>IF($N834="Complete",VLOOKUP($B834,'2C.Report TOS PostCall'!$B$2:$U$842,9,FALSE)," ")</f>
        <v xml:space="preserve"> </v>
      </c>
      <c r="Z834" s="140" t="str">
        <f>IF($N834="Complete",VLOOKUP($B834,'2C.Report TOS PostCall'!$B$2:$U$842,11,FALSE)," ")</f>
        <v xml:space="preserve"> </v>
      </c>
      <c r="AA834" s="140" t="str">
        <f>IF($N834="Complete",VLOOKUP($B834,'2C.Report TOS PostCall'!$B$2:$U$842,12,FALSE)," ")</f>
        <v xml:space="preserve"> </v>
      </c>
      <c r="AB834" s="140" t="str">
        <f>IF($N834="Complete",VLOOKUP($B834,'2C.Report TOS PostCall'!$B$2:$U$842,13,FALSE)," ")</f>
        <v xml:space="preserve"> </v>
      </c>
      <c r="AC834" s="140" t="str">
        <f>IF($N834="Complete",VLOOKUP($B834,'2C.Report TOS PostCall'!$B$2:$U$842,14,FALSE)," ")</f>
        <v xml:space="preserve"> </v>
      </c>
      <c r="AD834" s="140" t="str">
        <f>IF($N834="Complete",VLOOKUP($B834,'2C.Report TOS PostCall'!$B$2:$U$842,16,FALSE)," ")</f>
        <v xml:space="preserve"> </v>
      </c>
      <c r="AE834" s="140" t="str">
        <f>IF($N834="Complete",VLOOKUP($B834,'2C.Report TOS PostCall'!$B$2:$U$842,15,FALSE)," ")</f>
        <v xml:space="preserve"> </v>
      </c>
      <c r="AF834" s="140" t="str">
        <f>IF($N834="Complete",VLOOKUP($B834,'2C.Report TOS PostCall'!$B$2:$U$842,17,FALSE)," ")</f>
        <v xml:space="preserve"> </v>
      </c>
    </row>
    <row r="835" spans="1:32">
      <c r="A835" s="18">
        <v>824</v>
      </c>
      <c r="B835" s="19"/>
      <c r="C835" s="19"/>
      <c r="D835" s="19"/>
      <c r="E835" s="22"/>
      <c r="F835" s="20"/>
      <c r="G835" s="20"/>
      <c r="H835" s="22"/>
      <c r="I835" s="20"/>
      <c r="J835" s="32"/>
      <c r="K835" s="32"/>
      <c r="L835" s="32"/>
      <c r="M835" s="22"/>
      <c r="N835" s="62"/>
      <c r="O835" s="140" t="str">
        <f>IF($N835="Complete",IF(NOT(ISBLANK(J835)),VLOOKUP(J835,'2D.Report SMS TYN'!$D$5:$J$1005,7,FALSE),""),"")</f>
        <v/>
      </c>
      <c r="P835" s="140" t="str">
        <f>IF($N835="Complete",IF(NOT(ISBLANK(K835)),VLOOKUP(K835,'2D.Report SMS TYN'!$D$5:$J$1005,7,FALSE),""),"")</f>
        <v/>
      </c>
      <c r="Q835" s="140" t="str">
        <f>IF($N835="Complete",IF(NOT(ISBLANK(L835)),VLOOKUP(L835,'2D.Report SMS TYN'!$D$5:$J$1005,7,FALSE),""),"")</f>
        <v/>
      </c>
      <c r="R835" s="140" t="str">
        <f>IF(N835="Complete",IF(COUNTIF($J$12:$J835,$J835)+COUNTIF($K$12:$K835,$J835)+COUNTIF($L$12:$L835,$J835)&gt;1,"Data Duplicate",""),"")</f>
        <v/>
      </c>
      <c r="S835" s="140" t="str">
        <f>IF($N835="Complete",VLOOKUP($B835,'2C.Report TOS PostCall'!$B$2:$U$842,2,FALSE)," ")</f>
        <v xml:space="preserve"> </v>
      </c>
      <c r="T835" s="140" t="str">
        <f>IF($N835="Complete",VLOOKUP($B835,'2C.Report TOS PostCall'!$B$2:$U$842,4,FALSE)," ")</f>
        <v xml:space="preserve"> </v>
      </c>
      <c r="U835" s="140" t="str">
        <f>IF($N835="Complete",VLOOKUP($B835,'2C.Report TOS PostCall'!$B$2:$U$842,7,FALSE)," ")</f>
        <v xml:space="preserve"> </v>
      </c>
      <c r="V835" s="140" t="str">
        <f>IF($N835="Complete",VLOOKUP($B835,'2C.Report TOS PostCall'!$B$2:$U$842,5,FALSE)," ")</f>
        <v xml:space="preserve"> </v>
      </c>
      <c r="W835" s="140" t="str">
        <f>IF($N835="Complete",VLOOKUP($B835,'2C.Report TOS PostCall'!$B$2:$U$842,6,FALSE)," ")</f>
        <v xml:space="preserve"> </v>
      </c>
      <c r="X835" s="140" t="str">
        <f>IF($N835="Complete",VLOOKUP($B835,'2C.Report TOS PostCall'!$B$2:$U$842,8,FALSE)," ")</f>
        <v xml:space="preserve"> </v>
      </c>
      <c r="Y835" s="140" t="str">
        <f>IF($N835="Complete",VLOOKUP($B835,'2C.Report TOS PostCall'!$B$2:$U$842,9,FALSE)," ")</f>
        <v xml:space="preserve"> </v>
      </c>
      <c r="Z835" s="140" t="str">
        <f>IF($N835="Complete",VLOOKUP($B835,'2C.Report TOS PostCall'!$B$2:$U$842,11,FALSE)," ")</f>
        <v xml:space="preserve"> </v>
      </c>
      <c r="AA835" s="140" t="str">
        <f>IF($N835="Complete",VLOOKUP($B835,'2C.Report TOS PostCall'!$B$2:$U$842,12,FALSE)," ")</f>
        <v xml:space="preserve"> </v>
      </c>
      <c r="AB835" s="140" t="str">
        <f>IF($N835="Complete",VLOOKUP($B835,'2C.Report TOS PostCall'!$B$2:$U$842,13,FALSE)," ")</f>
        <v xml:space="preserve"> </v>
      </c>
      <c r="AC835" s="140" t="str">
        <f>IF($N835="Complete",VLOOKUP($B835,'2C.Report TOS PostCall'!$B$2:$U$842,14,FALSE)," ")</f>
        <v xml:space="preserve"> </v>
      </c>
      <c r="AD835" s="140" t="str">
        <f>IF($N835="Complete",VLOOKUP($B835,'2C.Report TOS PostCall'!$B$2:$U$842,16,FALSE)," ")</f>
        <v xml:space="preserve"> </v>
      </c>
      <c r="AE835" s="140" t="str">
        <f>IF($N835="Complete",VLOOKUP($B835,'2C.Report TOS PostCall'!$B$2:$U$842,15,FALSE)," ")</f>
        <v xml:space="preserve"> </v>
      </c>
      <c r="AF835" s="140" t="str">
        <f>IF($N835="Complete",VLOOKUP($B835,'2C.Report TOS PostCall'!$B$2:$U$842,17,FALSE)," ")</f>
        <v xml:space="preserve"> </v>
      </c>
    </row>
    <row r="836" spans="1:32">
      <c r="A836" s="18">
        <v>825</v>
      </c>
      <c r="B836" s="19"/>
      <c r="C836" s="19"/>
      <c r="D836" s="19"/>
      <c r="E836" s="22"/>
      <c r="F836" s="20"/>
      <c r="G836" s="20"/>
      <c r="H836" s="22"/>
      <c r="I836" s="20"/>
      <c r="J836" s="32"/>
      <c r="K836" s="32"/>
      <c r="L836" s="32"/>
      <c r="M836" s="22"/>
      <c r="N836" s="62"/>
      <c r="O836" s="140" t="str">
        <f>IF($N836="Complete",IF(NOT(ISBLANK(J836)),VLOOKUP(J836,'2D.Report SMS TYN'!$D$5:$J$1005,7,FALSE),""),"")</f>
        <v/>
      </c>
      <c r="P836" s="140" t="str">
        <f>IF($N836="Complete",IF(NOT(ISBLANK(K836)),VLOOKUP(K836,'2D.Report SMS TYN'!$D$5:$J$1005,7,FALSE),""),"")</f>
        <v/>
      </c>
      <c r="Q836" s="140" t="str">
        <f>IF($N836="Complete",IF(NOT(ISBLANK(L836)),VLOOKUP(L836,'2D.Report SMS TYN'!$D$5:$J$1005,7,FALSE),""),"")</f>
        <v/>
      </c>
      <c r="R836" s="140" t="str">
        <f>IF(N836="Complete",IF(COUNTIF($J$12:$J836,$J836)+COUNTIF($K$12:$K836,$J836)+COUNTIF($L$12:$L836,$J836)&gt;1,"Data Duplicate",""),"")</f>
        <v/>
      </c>
      <c r="S836" s="140" t="str">
        <f>IF($N836="Complete",VLOOKUP($B836,'2C.Report TOS PostCall'!$B$2:$U$842,2,FALSE)," ")</f>
        <v xml:space="preserve"> </v>
      </c>
      <c r="T836" s="140" t="str">
        <f>IF($N836="Complete",VLOOKUP($B836,'2C.Report TOS PostCall'!$B$2:$U$842,4,FALSE)," ")</f>
        <v xml:space="preserve"> </v>
      </c>
      <c r="U836" s="140" t="str">
        <f>IF($N836="Complete",VLOOKUP($B836,'2C.Report TOS PostCall'!$B$2:$U$842,7,FALSE)," ")</f>
        <v xml:space="preserve"> </v>
      </c>
      <c r="V836" s="140" t="str">
        <f>IF($N836="Complete",VLOOKUP($B836,'2C.Report TOS PostCall'!$B$2:$U$842,5,FALSE)," ")</f>
        <v xml:space="preserve"> </v>
      </c>
      <c r="W836" s="140" t="str">
        <f>IF($N836="Complete",VLOOKUP($B836,'2C.Report TOS PostCall'!$B$2:$U$842,6,FALSE)," ")</f>
        <v xml:space="preserve"> </v>
      </c>
      <c r="X836" s="140" t="str">
        <f>IF($N836="Complete",VLOOKUP($B836,'2C.Report TOS PostCall'!$B$2:$U$842,8,FALSE)," ")</f>
        <v xml:space="preserve"> </v>
      </c>
      <c r="Y836" s="140" t="str">
        <f>IF($N836="Complete",VLOOKUP($B836,'2C.Report TOS PostCall'!$B$2:$U$842,9,FALSE)," ")</f>
        <v xml:space="preserve"> </v>
      </c>
      <c r="Z836" s="140" t="str">
        <f>IF($N836="Complete",VLOOKUP($B836,'2C.Report TOS PostCall'!$B$2:$U$842,11,FALSE)," ")</f>
        <v xml:space="preserve"> </v>
      </c>
      <c r="AA836" s="140" t="str">
        <f>IF($N836="Complete",VLOOKUP($B836,'2C.Report TOS PostCall'!$B$2:$U$842,12,FALSE)," ")</f>
        <v xml:space="preserve"> </v>
      </c>
      <c r="AB836" s="140" t="str">
        <f>IF($N836="Complete",VLOOKUP($B836,'2C.Report TOS PostCall'!$B$2:$U$842,13,FALSE)," ")</f>
        <v xml:space="preserve"> </v>
      </c>
      <c r="AC836" s="140" t="str">
        <f>IF($N836="Complete",VLOOKUP($B836,'2C.Report TOS PostCall'!$B$2:$U$842,14,FALSE)," ")</f>
        <v xml:space="preserve"> </v>
      </c>
      <c r="AD836" s="140" t="str">
        <f>IF($N836="Complete",VLOOKUP($B836,'2C.Report TOS PostCall'!$B$2:$U$842,16,FALSE)," ")</f>
        <v xml:space="preserve"> </v>
      </c>
      <c r="AE836" s="140" t="str">
        <f>IF($N836="Complete",VLOOKUP($B836,'2C.Report TOS PostCall'!$B$2:$U$842,15,FALSE)," ")</f>
        <v xml:space="preserve"> </v>
      </c>
      <c r="AF836" s="140" t="str">
        <f>IF($N836="Complete",VLOOKUP($B836,'2C.Report TOS PostCall'!$B$2:$U$842,17,FALSE)," ")</f>
        <v xml:space="preserve"> </v>
      </c>
    </row>
    <row r="837" spans="1:32">
      <c r="A837" s="18">
        <v>826</v>
      </c>
      <c r="B837" s="19"/>
      <c r="C837" s="19"/>
      <c r="D837" s="19"/>
      <c r="E837" s="22"/>
      <c r="F837" s="20"/>
      <c r="G837" s="20"/>
      <c r="H837" s="22"/>
      <c r="I837" s="20"/>
      <c r="J837" s="32"/>
      <c r="K837" s="32"/>
      <c r="L837" s="32"/>
      <c r="M837" s="22"/>
      <c r="N837" s="62"/>
      <c r="O837" s="140" t="str">
        <f>IF($N837="Complete",IF(NOT(ISBLANK(J837)),VLOOKUP(J837,'2D.Report SMS TYN'!$D$5:$J$1005,7,FALSE),""),"")</f>
        <v/>
      </c>
      <c r="P837" s="140" t="str">
        <f>IF($N837="Complete",IF(NOT(ISBLANK(K837)),VLOOKUP(K837,'2D.Report SMS TYN'!$D$5:$J$1005,7,FALSE),""),"")</f>
        <v/>
      </c>
      <c r="Q837" s="140" t="str">
        <f>IF($N837="Complete",IF(NOT(ISBLANK(L837)),VLOOKUP(L837,'2D.Report SMS TYN'!$D$5:$J$1005,7,FALSE),""),"")</f>
        <v/>
      </c>
      <c r="R837" s="140" t="str">
        <f>IF(N837="Complete",IF(COUNTIF($J$12:$J837,$J837)+COUNTIF($K$12:$K837,$J837)+COUNTIF($L$12:$L837,$J837)&gt;1,"Data Duplicate",""),"")</f>
        <v/>
      </c>
      <c r="S837" s="140" t="str">
        <f>IF($N837="Complete",VLOOKUP($B837,'2C.Report TOS PostCall'!$B$2:$U$842,2,FALSE)," ")</f>
        <v xml:space="preserve"> </v>
      </c>
      <c r="T837" s="140" t="str">
        <f>IF($N837="Complete",VLOOKUP($B837,'2C.Report TOS PostCall'!$B$2:$U$842,4,FALSE)," ")</f>
        <v xml:space="preserve"> </v>
      </c>
      <c r="U837" s="140" t="str">
        <f>IF($N837="Complete",VLOOKUP($B837,'2C.Report TOS PostCall'!$B$2:$U$842,7,FALSE)," ")</f>
        <v xml:space="preserve"> </v>
      </c>
      <c r="V837" s="140" t="str">
        <f>IF($N837="Complete",VLOOKUP($B837,'2C.Report TOS PostCall'!$B$2:$U$842,5,FALSE)," ")</f>
        <v xml:space="preserve"> </v>
      </c>
      <c r="W837" s="140" t="str">
        <f>IF($N837="Complete",VLOOKUP($B837,'2C.Report TOS PostCall'!$B$2:$U$842,6,FALSE)," ")</f>
        <v xml:space="preserve"> </v>
      </c>
      <c r="X837" s="140" t="str">
        <f>IF($N837="Complete",VLOOKUP($B837,'2C.Report TOS PostCall'!$B$2:$U$842,8,FALSE)," ")</f>
        <v xml:space="preserve"> </v>
      </c>
      <c r="Y837" s="140" t="str">
        <f>IF($N837="Complete",VLOOKUP($B837,'2C.Report TOS PostCall'!$B$2:$U$842,9,FALSE)," ")</f>
        <v xml:space="preserve"> </v>
      </c>
      <c r="Z837" s="140" t="str">
        <f>IF($N837="Complete",VLOOKUP($B837,'2C.Report TOS PostCall'!$B$2:$U$842,11,FALSE)," ")</f>
        <v xml:space="preserve"> </v>
      </c>
      <c r="AA837" s="140" t="str">
        <f>IF($N837="Complete",VLOOKUP($B837,'2C.Report TOS PostCall'!$B$2:$U$842,12,FALSE)," ")</f>
        <v xml:space="preserve"> </v>
      </c>
      <c r="AB837" s="140" t="str">
        <f>IF($N837="Complete",VLOOKUP($B837,'2C.Report TOS PostCall'!$B$2:$U$842,13,FALSE)," ")</f>
        <v xml:space="preserve"> </v>
      </c>
      <c r="AC837" s="140" t="str">
        <f>IF($N837="Complete",VLOOKUP($B837,'2C.Report TOS PostCall'!$B$2:$U$842,14,FALSE)," ")</f>
        <v xml:space="preserve"> </v>
      </c>
      <c r="AD837" s="140" t="str">
        <f>IF($N837="Complete",VLOOKUP($B837,'2C.Report TOS PostCall'!$B$2:$U$842,16,FALSE)," ")</f>
        <v xml:space="preserve"> </v>
      </c>
      <c r="AE837" s="140" t="str">
        <f>IF($N837="Complete",VLOOKUP($B837,'2C.Report TOS PostCall'!$B$2:$U$842,15,FALSE)," ")</f>
        <v xml:space="preserve"> </v>
      </c>
      <c r="AF837" s="140" t="str">
        <f>IF($N837="Complete",VLOOKUP($B837,'2C.Report TOS PostCall'!$B$2:$U$842,17,FALSE)," ")</f>
        <v xml:space="preserve"> </v>
      </c>
    </row>
    <row r="838" spans="1:32">
      <c r="A838" s="18">
        <v>827</v>
      </c>
      <c r="B838" s="19"/>
      <c r="C838" s="19"/>
      <c r="D838" s="19"/>
      <c r="E838" s="22"/>
      <c r="F838" s="20"/>
      <c r="G838" s="20"/>
      <c r="H838" s="22"/>
      <c r="I838" s="20"/>
      <c r="J838" s="32"/>
      <c r="K838" s="32"/>
      <c r="L838" s="32"/>
      <c r="M838" s="22"/>
      <c r="N838" s="62"/>
      <c r="O838" s="140" t="str">
        <f>IF($N838="Complete",IF(NOT(ISBLANK(J838)),VLOOKUP(J838,'2D.Report SMS TYN'!$D$5:$J$1005,7,FALSE),""),"")</f>
        <v/>
      </c>
      <c r="P838" s="140" t="str">
        <f>IF($N838="Complete",IF(NOT(ISBLANK(K838)),VLOOKUP(K838,'2D.Report SMS TYN'!$D$5:$J$1005,7,FALSE),""),"")</f>
        <v/>
      </c>
      <c r="Q838" s="140" t="str">
        <f>IF($N838="Complete",IF(NOT(ISBLANK(L838)),VLOOKUP(L838,'2D.Report SMS TYN'!$D$5:$J$1005,7,FALSE),""),"")</f>
        <v/>
      </c>
      <c r="R838" s="140" t="str">
        <f>IF(N838="Complete",IF(COUNTIF($J$12:$J838,$J838)+COUNTIF($K$12:$K838,$J838)+COUNTIF($L$12:$L838,$J838)&gt;1,"Data Duplicate",""),"")</f>
        <v/>
      </c>
      <c r="S838" s="140" t="str">
        <f>IF($N838="Complete",VLOOKUP($B838,'2C.Report TOS PostCall'!$B$2:$U$842,2,FALSE)," ")</f>
        <v xml:space="preserve"> </v>
      </c>
      <c r="T838" s="140" t="str">
        <f>IF($N838="Complete",VLOOKUP($B838,'2C.Report TOS PostCall'!$B$2:$U$842,4,FALSE)," ")</f>
        <v xml:space="preserve"> </v>
      </c>
      <c r="U838" s="140" t="str">
        <f>IF($N838="Complete",VLOOKUP($B838,'2C.Report TOS PostCall'!$B$2:$U$842,7,FALSE)," ")</f>
        <v xml:space="preserve"> </v>
      </c>
      <c r="V838" s="140" t="str">
        <f>IF($N838="Complete",VLOOKUP($B838,'2C.Report TOS PostCall'!$B$2:$U$842,5,FALSE)," ")</f>
        <v xml:space="preserve"> </v>
      </c>
      <c r="W838" s="140" t="str">
        <f>IF($N838="Complete",VLOOKUP($B838,'2C.Report TOS PostCall'!$B$2:$U$842,6,FALSE)," ")</f>
        <v xml:space="preserve"> </v>
      </c>
      <c r="X838" s="140" t="str">
        <f>IF($N838="Complete",VLOOKUP($B838,'2C.Report TOS PostCall'!$B$2:$U$842,8,FALSE)," ")</f>
        <v xml:space="preserve"> </v>
      </c>
      <c r="Y838" s="140" t="str">
        <f>IF($N838="Complete",VLOOKUP($B838,'2C.Report TOS PostCall'!$B$2:$U$842,9,FALSE)," ")</f>
        <v xml:space="preserve"> </v>
      </c>
      <c r="Z838" s="140" t="str">
        <f>IF($N838="Complete",VLOOKUP($B838,'2C.Report TOS PostCall'!$B$2:$U$842,11,FALSE)," ")</f>
        <v xml:space="preserve"> </v>
      </c>
      <c r="AA838" s="140" t="str">
        <f>IF($N838="Complete",VLOOKUP($B838,'2C.Report TOS PostCall'!$B$2:$U$842,12,FALSE)," ")</f>
        <v xml:space="preserve"> </v>
      </c>
      <c r="AB838" s="140" t="str">
        <f>IF($N838="Complete",VLOOKUP($B838,'2C.Report TOS PostCall'!$B$2:$U$842,13,FALSE)," ")</f>
        <v xml:space="preserve"> </v>
      </c>
      <c r="AC838" s="140" t="str">
        <f>IF($N838="Complete",VLOOKUP($B838,'2C.Report TOS PostCall'!$B$2:$U$842,14,FALSE)," ")</f>
        <v xml:space="preserve"> </v>
      </c>
      <c r="AD838" s="140" t="str">
        <f>IF($N838="Complete",VLOOKUP($B838,'2C.Report TOS PostCall'!$B$2:$U$842,16,FALSE)," ")</f>
        <v xml:space="preserve"> </v>
      </c>
      <c r="AE838" s="140" t="str">
        <f>IF($N838="Complete",VLOOKUP($B838,'2C.Report TOS PostCall'!$B$2:$U$842,15,FALSE)," ")</f>
        <v xml:space="preserve"> </v>
      </c>
      <c r="AF838" s="140" t="str">
        <f>IF($N838="Complete",VLOOKUP($B838,'2C.Report TOS PostCall'!$B$2:$U$842,17,FALSE)," ")</f>
        <v xml:space="preserve"> </v>
      </c>
    </row>
    <row r="839" spans="1:32">
      <c r="A839" s="18">
        <v>828</v>
      </c>
      <c r="B839" s="19"/>
      <c r="C839" s="19"/>
      <c r="D839" s="19"/>
      <c r="E839" s="22"/>
      <c r="F839" s="20"/>
      <c r="G839" s="20"/>
      <c r="H839" s="22"/>
      <c r="I839" s="20"/>
      <c r="J839" s="32"/>
      <c r="K839" s="32"/>
      <c r="L839" s="32"/>
      <c r="M839" s="22"/>
      <c r="N839" s="62"/>
      <c r="O839" s="140" t="str">
        <f>IF($N839="Complete",IF(NOT(ISBLANK(J839)),VLOOKUP(J839,'2D.Report SMS TYN'!$D$5:$J$1005,7,FALSE),""),"")</f>
        <v/>
      </c>
      <c r="P839" s="140" t="str">
        <f>IF($N839="Complete",IF(NOT(ISBLANK(K839)),VLOOKUP(K839,'2D.Report SMS TYN'!$D$5:$J$1005,7,FALSE),""),"")</f>
        <v/>
      </c>
      <c r="Q839" s="140" t="str">
        <f>IF($N839="Complete",IF(NOT(ISBLANK(L839)),VLOOKUP(L839,'2D.Report SMS TYN'!$D$5:$J$1005,7,FALSE),""),"")</f>
        <v/>
      </c>
      <c r="R839" s="140" t="str">
        <f>IF(N839="Complete",IF(COUNTIF($J$12:$J839,$J839)+COUNTIF($K$12:$K839,$J839)+COUNTIF($L$12:$L839,$J839)&gt;1,"Data Duplicate",""),"")</f>
        <v/>
      </c>
      <c r="S839" s="140" t="str">
        <f>IF($N839="Complete",VLOOKUP($B839,'2C.Report TOS PostCall'!$B$2:$U$842,2,FALSE)," ")</f>
        <v xml:space="preserve"> </v>
      </c>
      <c r="T839" s="140" t="str">
        <f>IF($N839="Complete",VLOOKUP($B839,'2C.Report TOS PostCall'!$B$2:$U$842,4,FALSE)," ")</f>
        <v xml:space="preserve"> </v>
      </c>
      <c r="U839" s="140" t="str">
        <f>IF($N839="Complete",VLOOKUP($B839,'2C.Report TOS PostCall'!$B$2:$U$842,7,FALSE)," ")</f>
        <v xml:space="preserve"> </v>
      </c>
      <c r="V839" s="140" t="str">
        <f>IF($N839="Complete",VLOOKUP($B839,'2C.Report TOS PostCall'!$B$2:$U$842,5,FALSE)," ")</f>
        <v xml:space="preserve"> </v>
      </c>
      <c r="W839" s="140" t="str">
        <f>IF($N839="Complete",VLOOKUP($B839,'2C.Report TOS PostCall'!$B$2:$U$842,6,FALSE)," ")</f>
        <v xml:space="preserve"> </v>
      </c>
      <c r="X839" s="140" t="str">
        <f>IF($N839="Complete",VLOOKUP($B839,'2C.Report TOS PostCall'!$B$2:$U$842,8,FALSE)," ")</f>
        <v xml:space="preserve"> </v>
      </c>
      <c r="Y839" s="140" t="str">
        <f>IF($N839="Complete",VLOOKUP($B839,'2C.Report TOS PostCall'!$B$2:$U$842,9,FALSE)," ")</f>
        <v xml:space="preserve"> </v>
      </c>
      <c r="Z839" s="140" t="str">
        <f>IF($N839="Complete",VLOOKUP($B839,'2C.Report TOS PostCall'!$B$2:$U$842,11,FALSE)," ")</f>
        <v xml:space="preserve"> </v>
      </c>
      <c r="AA839" s="140" t="str">
        <f>IF($N839="Complete",VLOOKUP($B839,'2C.Report TOS PostCall'!$B$2:$U$842,12,FALSE)," ")</f>
        <v xml:space="preserve"> </v>
      </c>
      <c r="AB839" s="140" t="str">
        <f>IF($N839="Complete",VLOOKUP($B839,'2C.Report TOS PostCall'!$B$2:$U$842,13,FALSE)," ")</f>
        <v xml:space="preserve"> </v>
      </c>
      <c r="AC839" s="140" t="str">
        <f>IF($N839="Complete",VLOOKUP($B839,'2C.Report TOS PostCall'!$B$2:$U$842,14,FALSE)," ")</f>
        <v xml:space="preserve"> </v>
      </c>
      <c r="AD839" s="140" t="str">
        <f>IF($N839="Complete",VLOOKUP($B839,'2C.Report TOS PostCall'!$B$2:$U$842,16,FALSE)," ")</f>
        <v xml:space="preserve"> </v>
      </c>
      <c r="AE839" s="140" t="str">
        <f>IF($N839="Complete",VLOOKUP($B839,'2C.Report TOS PostCall'!$B$2:$U$842,15,FALSE)," ")</f>
        <v xml:space="preserve"> </v>
      </c>
      <c r="AF839" s="140" t="str">
        <f>IF($N839="Complete",VLOOKUP($B839,'2C.Report TOS PostCall'!$B$2:$U$842,17,FALSE)," ")</f>
        <v xml:space="preserve"> </v>
      </c>
    </row>
    <row r="840" spans="1:32">
      <c r="A840" s="18">
        <v>829</v>
      </c>
      <c r="B840" s="19"/>
      <c r="C840" s="19"/>
      <c r="D840" s="19"/>
      <c r="E840" s="22"/>
      <c r="F840" s="20"/>
      <c r="G840" s="20"/>
      <c r="H840" s="22"/>
      <c r="I840" s="20"/>
      <c r="J840" s="32"/>
      <c r="K840" s="32"/>
      <c r="L840" s="32"/>
      <c r="M840" s="22"/>
      <c r="N840" s="62"/>
      <c r="O840" s="140" t="str">
        <f>IF($N840="Complete",IF(NOT(ISBLANK(J840)),VLOOKUP(J840,'2D.Report SMS TYN'!$D$5:$J$1005,7,FALSE),""),"")</f>
        <v/>
      </c>
      <c r="P840" s="140" t="str">
        <f>IF($N840="Complete",IF(NOT(ISBLANK(K840)),VLOOKUP(K840,'2D.Report SMS TYN'!$D$5:$J$1005,7,FALSE),""),"")</f>
        <v/>
      </c>
      <c r="Q840" s="140" t="str">
        <f>IF($N840="Complete",IF(NOT(ISBLANK(L840)),VLOOKUP(L840,'2D.Report SMS TYN'!$D$5:$J$1005,7,FALSE),""),"")</f>
        <v/>
      </c>
      <c r="R840" s="140" t="str">
        <f>IF(N840="Complete",IF(COUNTIF($J$12:$J840,$J840)+COUNTIF($K$12:$K840,$J840)+COUNTIF($L$12:$L840,$J840)&gt;1,"Data Duplicate",""),"")</f>
        <v/>
      </c>
      <c r="S840" s="140" t="str">
        <f>IF($N840="Complete",VLOOKUP($B840,'2C.Report TOS PostCall'!$B$2:$U$842,2,FALSE)," ")</f>
        <v xml:space="preserve"> </v>
      </c>
      <c r="T840" s="140" t="str">
        <f>IF($N840="Complete",VLOOKUP($B840,'2C.Report TOS PostCall'!$B$2:$U$842,4,FALSE)," ")</f>
        <v xml:space="preserve"> </v>
      </c>
      <c r="U840" s="140" t="str">
        <f>IF($N840="Complete",VLOOKUP($B840,'2C.Report TOS PostCall'!$B$2:$U$842,7,FALSE)," ")</f>
        <v xml:space="preserve"> </v>
      </c>
      <c r="V840" s="140" t="str">
        <f>IF($N840="Complete",VLOOKUP($B840,'2C.Report TOS PostCall'!$B$2:$U$842,5,FALSE)," ")</f>
        <v xml:space="preserve"> </v>
      </c>
      <c r="W840" s="140" t="str">
        <f>IF($N840="Complete",VLOOKUP($B840,'2C.Report TOS PostCall'!$B$2:$U$842,6,FALSE)," ")</f>
        <v xml:space="preserve"> </v>
      </c>
      <c r="X840" s="140" t="str">
        <f>IF($N840="Complete",VLOOKUP($B840,'2C.Report TOS PostCall'!$B$2:$U$842,8,FALSE)," ")</f>
        <v xml:space="preserve"> </v>
      </c>
      <c r="Y840" s="140" t="str">
        <f>IF($N840="Complete",VLOOKUP($B840,'2C.Report TOS PostCall'!$B$2:$U$842,9,FALSE)," ")</f>
        <v xml:space="preserve"> </v>
      </c>
      <c r="Z840" s="140" t="str">
        <f>IF($N840="Complete",VLOOKUP($B840,'2C.Report TOS PostCall'!$B$2:$U$842,11,FALSE)," ")</f>
        <v xml:space="preserve"> </v>
      </c>
      <c r="AA840" s="140" t="str">
        <f>IF($N840="Complete",VLOOKUP($B840,'2C.Report TOS PostCall'!$B$2:$U$842,12,FALSE)," ")</f>
        <v xml:space="preserve"> </v>
      </c>
      <c r="AB840" s="140" t="str">
        <f>IF($N840="Complete",VLOOKUP($B840,'2C.Report TOS PostCall'!$B$2:$U$842,13,FALSE)," ")</f>
        <v xml:space="preserve"> </v>
      </c>
      <c r="AC840" s="140" t="str">
        <f>IF($N840="Complete",VLOOKUP($B840,'2C.Report TOS PostCall'!$B$2:$U$842,14,FALSE)," ")</f>
        <v xml:space="preserve"> </v>
      </c>
      <c r="AD840" s="140" t="str">
        <f>IF($N840="Complete",VLOOKUP($B840,'2C.Report TOS PostCall'!$B$2:$U$842,16,FALSE)," ")</f>
        <v xml:space="preserve"> </v>
      </c>
      <c r="AE840" s="140" t="str">
        <f>IF($N840="Complete",VLOOKUP($B840,'2C.Report TOS PostCall'!$B$2:$U$842,15,FALSE)," ")</f>
        <v xml:space="preserve"> </v>
      </c>
      <c r="AF840" s="140" t="str">
        <f>IF($N840="Complete",VLOOKUP($B840,'2C.Report TOS PostCall'!$B$2:$U$842,17,FALSE)," ")</f>
        <v xml:space="preserve"> </v>
      </c>
    </row>
    <row r="841" spans="1:32">
      <c r="A841" s="18">
        <v>830</v>
      </c>
      <c r="B841" s="19"/>
      <c r="C841" s="19"/>
      <c r="D841" s="19"/>
      <c r="E841" s="22"/>
      <c r="F841" s="20"/>
      <c r="G841" s="20"/>
      <c r="H841" s="22"/>
      <c r="I841" s="20"/>
      <c r="J841" s="32"/>
      <c r="K841" s="32"/>
      <c r="L841" s="32"/>
      <c r="M841" s="22"/>
      <c r="N841" s="62"/>
      <c r="O841" s="140" t="str">
        <f>IF($N841="Complete",IF(NOT(ISBLANK(J841)),VLOOKUP(J841,'2D.Report SMS TYN'!$D$5:$J$1005,7,FALSE),""),"")</f>
        <v/>
      </c>
      <c r="P841" s="140" t="str">
        <f>IF($N841="Complete",IF(NOT(ISBLANK(K841)),VLOOKUP(K841,'2D.Report SMS TYN'!$D$5:$J$1005,7,FALSE),""),"")</f>
        <v/>
      </c>
      <c r="Q841" s="140" t="str">
        <f>IF($N841="Complete",IF(NOT(ISBLANK(L841)),VLOOKUP(L841,'2D.Report SMS TYN'!$D$5:$J$1005,7,FALSE),""),"")</f>
        <v/>
      </c>
      <c r="R841" s="140" t="str">
        <f>IF(N841="Complete",IF(COUNTIF($J$12:$J841,$J841)+COUNTIF($K$12:$K841,$J841)+COUNTIF($L$12:$L841,$J841)&gt;1,"Data Duplicate",""),"")</f>
        <v/>
      </c>
      <c r="S841" s="140" t="str">
        <f>IF($N841="Complete",VLOOKUP($B841,'2C.Report TOS PostCall'!$B$2:$U$842,2,FALSE)," ")</f>
        <v xml:space="preserve"> </v>
      </c>
      <c r="T841" s="140" t="str">
        <f>IF($N841="Complete",VLOOKUP($B841,'2C.Report TOS PostCall'!$B$2:$U$842,4,FALSE)," ")</f>
        <v xml:space="preserve"> </v>
      </c>
      <c r="U841" s="140" t="str">
        <f>IF($N841="Complete",VLOOKUP($B841,'2C.Report TOS PostCall'!$B$2:$U$842,7,FALSE)," ")</f>
        <v xml:space="preserve"> </v>
      </c>
      <c r="V841" s="140" t="str">
        <f>IF($N841="Complete",VLOOKUP($B841,'2C.Report TOS PostCall'!$B$2:$U$842,5,FALSE)," ")</f>
        <v xml:space="preserve"> </v>
      </c>
      <c r="W841" s="140" t="str">
        <f>IF($N841="Complete",VLOOKUP($B841,'2C.Report TOS PostCall'!$B$2:$U$842,6,FALSE)," ")</f>
        <v xml:space="preserve"> </v>
      </c>
      <c r="X841" s="140" t="str">
        <f>IF($N841="Complete",VLOOKUP($B841,'2C.Report TOS PostCall'!$B$2:$U$842,8,FALSE)," ")</f>
        <v xml:space="preserve"> </v>
      </c>
      <c r="Y841" s="140" t="str">
        <f>IF($N841="Complete",VLOOKUP($B841,'2C.Report TOS PostCall'!$B$2:$U$842,9,FALSE)," ")</f>
        <v xml:space="preserve"> </v>
      </c>
      <c r="Z841" s="140" t="str">
        <f>IF($N841="Complete",VLOOKUP($B841,'2C.Report TOS PostCall'!$B$2:$U$842,11,FALSE)," ")</f>
        <v xml:space="preserve"> </v>
      </c>
      <c r="AA841" s="140" t="str">
        <f>IF($N841="Complete",VLOOKUP($B841,'2C.Report TOS PostCall'!$B$2:$U$842,12,FALSE)," ")</f>
        <v xml:space="preserve"> </v>
      </c>
      <c r="AB841" s="140" t="str">
        <f>IF($N841="Complete",VLOOKUP($B841,'2C.Report TOS PostCall'!$B$2:$U$842,13,FALSE)," ")</f>
        <v xml:space="preserve"> </v>
      </c>
      <c r="AC841" s="140" t="str">
        <f>IF($N841="Complete",VLOOKUP($B841,'2C.Report TOS PostCall'!$B$2:$U$842,14,FALSE)," ")</f>
        <v xml:space="preserve"> </v>
      </c>
      <c r="AD841" s="140" t="str">
        <f>IF($N841="Complete",VLOOKUP($B841,'2C.Report TOS PostCall'!$B$2:$U$842,16,FALSE)," ")</f>
        <v xml:space="preserve"> </v>
      </c>
      <c r="AE841" s="140" t="str">
        <f>IF($N841="Complete",VLOOKUP($B841,'2C.Report TOS PostCall'!$B$2:$U$842,15,FALSE)," ")</f>
        <v xml:space="preserve"> </v>
      </c>
      <c r="AF841" s="140" t="str">
        <f>IF($N841="Complete",VLOOKUP($B841,'2C.Report TOS PostCall'!$B$2:$U$842,17,FALSE)," ")</f>
        <v xml:space="preserve"> </v>
      </c>
    </row>
    <row r="842" spans="1:32">
      <c r="A842" s="18">
        <v>831</v>
      </c>
      <c r="B842" s="19"/>
      <c r="C842" s="19"/>
      <c r="D842" s="19"/>
      <c r="E842" s="22"/>
      <c r="F842" s="20"/>
      <c r="G842" s="20"/>
      <c r="H842" s="22"/>
      <c r="I842" s="20"/>
      <c r="J842" s="32"/>
      <c r="K842" s="32"/>
      <c r="L842" s="32"/>
      <c r="M842" s="22"/>
      <c r="N842" s="62"/>
      <c r="O842" s="140" t="str">
        <f>IF($N842="Complete",IF(NOT(ISBLANK(J842)),VLOOKUP(J842,'2D.Report SMS TYN'!$D$5:$J$1005,7,FALSE),""),"")</f>
        <v/>
      </c>
      <c r="P842" s="140" t="str">
        <f>IF($N842="Complete",IF(NOT(ISBLANK(K842)),VLOOKUP(K842,'2D.Report SMS TYN'!$D$5:$J$1005,7,FALSE),""),"")</f>
        <v/>
      </c>
      <c r="Q842" s="140" t="str">
        <f>IF($N842="Complete",IF(NOT(ISBLANK(L842)),VLOOKUP(L842,'2D.Report SMS TYN'!$D$5:$J$1005,7,FALSE),""),"")</f>
        <v/>
      </c>
      <c r="R842" s="140" t="str">
        <f>IF(N842="Complete",IF(COUNTIF($J$12:$J842,$J842)+COUNTIF($K$12:$K842,$J842)+COUNTIF($L$12:$L842,$J842)&gt;1,"Data Duplicate",""),"")</f>
        <v/>
      </c>
      <c r="S842" s="140" t="str">
        <f>IF($N842="Complete",VLOOKUP($B842,'2C.Report TOS PostCall'!$B$2:$U$842,2,FALSE)," ")</f>
        <v xml:space="preserve"> </v>
      </c>
      <c r="T842" s="140" t="str">
        <f>IF($N842="Complete",VLOOKUP($B842,'2C.Report TOS PostCall'!$B$2:$U$842,4,FALSE)," ")</f>
        <v xml:space="preserve"> </v>
      </c>
      <c r="U842" s="140" t="str">
        <f>IF($N842="Complete",VLOOKUP($B842,'2C.Report TOS PostCall'!$B$2:$U$842,7,FALSE)," ")</f>
        <v xml:space="preserve"> </v>
      </c>
      <c r="V842" s="140" t="str">
        <f>IF($N842="Complete",VLOOKUP($B842,'2C.Report TOS PostCall'!$B$2:$U$842,5,FALSE)," ")</f>
        <v xml:space="preserve"> </v>
      </c>
      <c r="W842" s="140" t="str">
        <f>IF($N842="Complete",VLOOKUP($B842,'2C.Report TOS PostCall'!$B$2:$U$842,6,FALSE)," ")</f>
        <v xml:space="preserve"> </v>
      </c>
      <c r="X842" s="140" t="str">
        <f>IF($N842="Complete",VLOOKUP($B842,'2C.Report TOS PostCall'!$B$2:$U$842,8,FALSE)," ")</f>
        <v xml:space="preserve"> </v>
      </c>
      <c r="Y842" s="140" t="str">
        <f>IF($N842="Complete",VLOOKUP($B842,'2C.Report TOS PostCall'!$B$2:$U$842,9,FALSE)," ")</f>
        <v xml:space="preserve"> </v>
      </c>
      <c r="Z842" s="140" t="str">
        <f>IF($N842="Complete",VLOOKUP($B842,'2C.Report TOS PostCall'!$B$2:$U$842,11,FALSE)," ")</f>
        <v xml:space="preserve"> </v>
      </c>
      <c r="AA842" s="140" t="str">
        <f>IF($N842="Complete",VLOOKUP($B842,'2C.Report TOS PostCall'!$B$2:$U$842,12,FALSE)," ")</f>
        <v xml:space="preserve"> </v>
      </c>
      <c r="AB842" s="140" t="str">
        <f>IF($N842="Complete",VLOOKUP($B842,'2C.Report TOS PostCall'!$B$2:$U$842,13,FALSE)," ")</f>
        <v xml:space="preserve"> </v>
      </c>
      <c r="AC842" s="140" t="str">
        <f>IF($N842="Complete",VLOOKUP($B842,'2C.Report TOS PostCall'!$B$2:$U$842,14,FALSE)," ")</f>
        <v xml:space="preserve"> </v>
      </c>
      <c r="AD842" s="140" t="str">
        <f>IF($N842="Complete",VLOOKUP($B842,'2C.Report TOS PostCall'!$B$2:$U$842,16,FALSE)," ")</f>
        <v xml:space="preserve"> </v>
      </c>
      <c r="AE842" s="140" t="str">
        <f>IF($N842="Complete",VLOOKUP($B842,'2C.Report TOS PostCall'!$B$2:$U$842,15,FALSE)," ")</f>
        <v xml:space="preserve"> </v>
      </c>
      <c r="AF842" s="140" t="str">
        <f>IF($N842="Complete",VLOOKUP($B842,'2C.Report TOS PostCall'!$B$2:$U$842,17,FALSE)," ")</f>
        <v xml:space="preserve"> </v>
      </c>
    </row>
    <row r="843" spans="1:32">
      <c r="A843" s="18">
        <v>832</v>
      </c>
      <c r="B843" s="19"/>
      <c r="C843" s="19"/>
      <c r="D843" s="19"/>
      <c r="E843" s="22"/>
      <c r="F843" s="20"/>
      <c r="G843" s="20"/>
      <c r="H843" s="22"/>
      <c r="I843" s="20"/>
      <c r="J843" s="32"/>
      <c r="K843" s="32"/>
      <c r="L843" s="32"/>
      <c r="M843" s="22"/>
      <c r="N843" s="62"/>
      <c r="O843" s="140" t="str">
        <f>IF($N843="Complete",IF(NOT(ISBLANK(J843)),VLOOKUP(J843,'2D.Report SMS TYN'!$D$5:$J$1005,7,FALSE),""),"")</f>
        <v/>
      </c>
      <c r="P843" s="140" t="str">
        <f>IF($N843="Complete",IF(NOT(ISBLANK(K843)),VLOOKUP(K843,'2D.Report SMS TYN'!$D$5:$J$1005,7,FALSE),""),"")</f>
        <v/>
      </c>
      <c r="Q843" s="140" t="str">
        <f>IF($N843="Complete",IF(NOT(ISBLANK(L843)),VLOOKUP(L843,'2D.Report SMS TYN'!$D$5:$J$1005,7,FALSE),""),"")</f>
        <v/>
      </c>
      <c r="R843" s="140" t="str">
        <f>IF(N843="Complete",IF(COUNTIF($J$12:$J843,$J843)+COUNTIF($K$12:$K843,$J843)+COUNTIF($L$12:$L843,$J843)&gt;1,"Data Duplicate",""),"")</f>
        <v/>
      </c>
      <c r="S843" s="140" t="str">
        <f>IF($N843="Complete",VLOOKUP($B843,'2C.Report TOS PostCall'!$B$2:$U$842,2,FALSE)," ")</f>
        <v xml:space="preserve"> </v>
      </c>
      <c r="T843" s="140" t="str">
        <f>IF($N843="Complete",VLOOKUP($B843,'2C.Report TOS PostCall'!$B$2:$U$842,4,FALSE)," ")</f>
        <v xml:space="preserve"> </v>
      </c>
      <c r="U843" s="140" t="str">
        <f>IF($N843="Complete",VLOOKUP($B843,'2C.Report TOS PostCall'!$B$2:$U$842,7,FALSE)," ")</f>
        <v xml:space="preserve"> </v>
      </c>
      <c r="V843" s="140" t="str">
        <f>IF($N843="Complete",VLOOKUP($B843,'2C.Report TOS PostCall'!$B$2:$U$842,5,FALSE)," ")</f>
        <v xml:space="preserve"> </v>
      </c>
      <c r="W843" s="140" t="str">
        <f>IF($N843="Complete",VLOOKUP($B843,'2C.Report TOS PostCall'!$B$2:$U$842,6,FALSE)," ")</f>
        <v xml:space="preserve"> </v>
      </c>
      <c r="X843" s="140" t="str">
        <f>IF($N843="Complete",VLOOKUP($B843,'2C.Report TOS PostCall'!$B$2:$U$842,8,FALSE)," ")</f>
        <v xml:space="preserve"> </v>
      </c>
      <c r="Y843" s="140" t="str">
        <f>IF($N843="Complete",VLOOKUP($B843,'2C.Report TOS PostCall'!$B$2:$U$842,9,FALSE)," ")</f>
        <v xml:space="preserve"> </v>
      </c>
      <c r="Z843" s="140" t="str">
        <f>IF($N843="Complete",VLOOKUP($B843,'2C.Report TOS PostCall'!$B$2:$U$842,11,FALSE)," ")</f>
        <v xml:space="preserve"> </v>
      </c>
      <c r="AA843" s="140" t="str">
        <f>IF($N843="Complete",VLOOKUP($B843,'2C.Report TOS PostCall'!$B$2:$U$842,12,FALSE)," ")</f>
        <v xml:space="preserve"> </v>
      </c>
      <c r="AB843" s="140" t="str">
        <f>IF($N843="Complete",VLOOKUP($B843,'2C.Report TOS PostCall'!$B$2:$U$842,13,FALSE)," ")</f>
        <v xml:space="preserve"> </v>
      </c>
      <c r="AC843" s="140" t="str">
        <f>IF($N843="Complete",VLOOKUP($B843,'2C.Report TOS PostCall'!$B$2:$U$842,14,FALSE)," ")</f>
        <v xml:space="preserve"> </v>
      </c>
      <c r="AD843" s="140" t="str">
        <f>IF($N843="Complete",VLOOKUP($B843,'2C.Report TOS PostCall'!$B$2:$U$842,16,FALSE)," ")</f>
        <v xml:space="preserve"> </v>
      </c>
      <c r="AE843" s="140" t="str">
        <f>IF($N843="Complete",VLOOKUP($B843,'2C.Report TOS PostCall'!$B$2:$U$842,15,FALSE)," ")</f>
        <v xml:space="preserve"> </v>
      </c>
      <c r="AF843" s="140" t="str">
        <f>IF($N843="Complete",VLOOKUP($B843,'2C.Report TOS PostCall'!$B$2:$U$842,17,FALSE)," ")</f>
        <v xml:space="preserve"> </v>
      </c>
    </row>
    <row r="844" spans="1:32">
      <c r="A844" s="18">
        <v>833</v>
      </c>
      <c r="B844" s="19"/>
      <c r="C844" s="19"/>
      <c r="D844" s="19"/>
      <c r="E844" s="22"/>
      <c r="F844" s="20"/>
      <c r="G844" s="20"/>
      <c r="H844" s="22"/>
      <c r="I844" s="20"/>
      <c r="J844" s="32"/>
      <c r="K844" s="32"/>
      <c r="L844" s="32"/>
      <c r="M844" s="22"/>
      <c r="N844" s="62"/>
      <c r="O844" s="140" t="str">
        <f>IF($N844="Complete",IF(NOT(ISBLANK(J844)),VLOOKUP(J844,'2D.Report SMS TYN'!$D$5:$J$1005,7,FALSE),""),"")</f>
        <v/>
      </c>
      <c r="P844" s="140" t="str">
        <f>IF($N844="Complete",IF(NOT(ISBLANK(K844)),VLOOKUP(K844,'2D.Report SMS TYN'!$D$5:$J$1005,7,FALSE),""),"")</f>
        <v/>
      </c>
      <c r="Q844" s="140" t="str">
        <f>IF($N844="Complete",IF(NOT(ISBLANK(L844)),VLOOKUP(L844,'2D.Report SMS TYN'!$D$5:$J$1005,7,FALSE),""),"")</f>
        <v/>
      </c>
      <c r="R844" s="140" t="str">
        <f>IF(N844="Complete",IF(COUNTIF($J$12:$J844,$J844)+COUNTIF($K$12:$K844,$J844)+COUNTIF($L$12:$L844,$J844)&gt;1,"Data Duplicate",""),"")</f>
        <v/>
      </c>
      <c r="S844" s="140" t="str">
        <f>IF($N844="Complete",VLOOKUP($B844,'2C.Report TOS PostCall'!$B$2:$U$842,2,FALSE)," ")</f>
        <v xml:space="preserve"> </v>
      </c>
      <c r="T844" s="140" t="str">
        <f>IF($N844="Complete",VLOOKUP($B844,'2C.Report TOS PostCall'!$B$2:$U$842,4,FALSE)," ")</f>
        <v xml:space="preserve"> </v>
      </c>
      <c r="U844" s="140" t="str">
        <f>IF($N844="Complete",VLOOKUP($B844,'2C.Report TOS PostCall'!$B$2:$U$842,7,FALSE)," ")</f>
        <v xml:space="preserve"> </v>
      </c>
      <c r="V844" s="140" t="str">
        <f>IF($N844="Complete",VLOOKUP($B844,'2C.Report TOS PostCall'!$B$2:$U$842,5,FALSE)," ")</f>
        <v xml:space="preserve"> </v>
      </c>
      <c r="W844" s="140" t="str">
        <f>IF($N844="Complete",VLOOKUP($B844,'2C.Report TOS PostCall'!$B$2:$U$842,6,FALSE)," ")</f>
        <v xml:space="preserve"> </v>
      </c>
      <c r="X844" s="140" t="str">
        <f>IF($N844="Complete",VLOOKUP($B844,'2C.Report TOS PostCall'!$B$2:$U$842,8,FALSE)," ")</f>
        <v xml:space="preserve"> </v>
      </c>
      <c r="Y844" s="140" t="str">
        <f>IF($N844="Complete",VLOOKUP($B844,'2C.Report TOS PostCall'!$B$2:$U$842,9,FALSE)," ")</f>
        <v xml:space="preserve"> </v>
      </c>
      <c r="Z844" s="140" t="str">
        <f>IF($N844="Complete",VLOOKUP($B844,'2C.Report TOS PostCall'!$B$2:$U$842,11,FALSE)," ")</f>
        <v xml:space="preserve"> </v>
      </c>
      <c r="AA844" s="140" t="str">
        <f>IF($N844="Complete",VLOOKUP($B844,'2C.Report TOS PostCall'!$B$2:$U$842,12,FALSE)," ")</f>
        <v xml:space="preserve"> </v>
      </c>
      <c r="AB844" s="140" t="str">
        <f>IF($N844="Complete",VLOOKUP($B844,'2C.Report TOS PostCall'!$B$2:$U$842,13,FALSE)," ")</f>
        <v xml:space="preserve"> </v>
      </c>
      <c r="AC844" s="140" t="str">
        <f>IF($N844="Complete",VLOOKUP($B844,'2C.Report TOS PostCall'!$B$2:$U$842,14,FALSE)," ")</f>
        <v xml:space="preserve"> </v>
      </c>
      <c r="AD844" s="140" t="str">
        <f>IF($N844="Complete",VLOOKUP($B844,'2C.Report TOS PostCall'!$B$2:$U$842,16,FALSE)," ")</f>
        <v xml:space="preserve"> </v>
      </c>
      <c r="AE844" s="140" t="str">
        <f>IF($N844="Complete",VLOOKUP($B844,'2C.Report TOS PostCall'!$B$2:$U$842,15,FALSE)," ")</f>
        <v xml:space="preserve"> </v>
      </c>
      <c r="AF844" s="140" t="str">
        <f>IF($N844="Complete",VLOOKUP($B844,'2C.Report TOS PostCall'!$B$2:$U$842,17,FALSE)," ")</f>
        <v xml:space="preserve"> </v>
      </c>
    </row>
    <row r="845" spans="1:32">
      <c r="A845" s="18">
        <v>834</v>
      </c>
      <c r="B845" s="19"/>
      <c r="C845" s="19"/>
      <c r="D845" s="19"/>
      <c r="E845" s="22"/>
      <c r="F845" s="20"/>
      <c r="G845" s="20"/>
      <c r="H845" s="22"/>
      <c r="I845" s="20"/>
      <c r="J845" s="32"/>
      <c r="K845" s="32"/>
      <c r="L845" s="32"/>
      <c r="M845" s="22"/>
      <c r="N845" s="62"/>
      <c r="O845" s="140" t="str">
        <f>IF($N845="Complete",IF(NOT(ISBLANK(J845)),VLOOKUP(J845,'2D.Report SMS TYN'!$D$5:$J$1005,7,FALSE),""),"")</f>
        <v/>
      </c>
      <c r="P845" s="140" t="str">
        <f>IF($N845="Complete",IF(NOT(ISBLANK(K845)),VLOOKUP(K845,'2D.Report SMS TYN'!$D$5:$J$1005,7,FALSE),""),"")</f>
        <v/>
      </c>
      <c r="Q845" s="140" t="str">
        <f>IF($N845="Complete",IF(NOT(ISBLANK(L845)),VLOOKUP(L845,'2D.Report SMS TYN'!$D$5:$J$1005,7,FALSE),""),"")</f>
        <v/>
      </c>
      <c r="R845" s="140" t="str">
        <f>IF(N845="Complete",IF(COUNTIF($J$12:$J845,$J845)+COUNTIF($K$12:$K845,$J845)+COUNTIF($L$12:$L845,$J845)&gt;1,"Data Duplicate",""),"")</f>
        <v/>
      </c>
      <c r="S845" s="140" t="str">
        <f>IF($N845="Complete",VLOOKUP($B845,'2C.Report TOS PostCall'!$B$2:$U$842,2,FALSE)," ")</f>
        <v xml:space="preserve"> </v>
      </c>
      <c r="T845" s="140" t="str">
        <f>IF($N845="Complete",VLOOKUP($B845,'2C.Report TOS PostCall'!$B$2:$U$842,4,FALSE)," ")</f>
        <v xml:space="preserve"> </v>
      </c>
      <c r="U845" s="140" t="str">
        <f>IF($N845="Complete",VLOOKUP($B845,'2C.Report TOS PostCall'!$B$2:$U$842,7,FALSE)," ")</f>
        <v xml:space="preserve"> </v>
      </c>
      <c r="V845" s="140" t="str">
        <f>IF($N845="Complete",VLOOKUP($B845,'2C.Report TOS PostCall'!$B$2:$U$842,5,FALSE)," ")</f>
        <v xml:space="preserve"> </v>
      </c>
      <c r="W845" s="140" t="str">
        <f>IF($N845="Complete",VLOOKUP($B845,'2C.Report TOS PostCall'!$B$2:$U$842,6,FALSE)," ")</f>
        <v xml:space="preserve"> </v>
      </c>
      <c r="X845" s="140" t="str">
        <f>IF($N845="Complete",VLOOKUP($B845,'2C.Report TOS PostCall'!$B$2:$U$842,8,FALSE)," ")</f>
        <v xml:space="preserve"> </v>
      </c>
      <c r="Y845" s="140" t="str">
        <f>IF($N845="Complete",VLOOKUP($B845,'2C.Report TOS PostCall'!$B$2:$U$842,9,FALSE)," ")</f>
        <v xml:space="preserve"> </v>
      </c>
      <c r="Z845" s="140" t="str">
        <f>IF($N845="Complete",VLOOKUP($B845,'2C.Report TOS PostCall'!$B$2:$U$842,11,FALSE)," ")</f>
        <v xml:space="preserve"> </v>
      </c>
      <c r="AA845" s="140" t="str">
        <f>IF($N845="Complete",VLOOKUP($B845,'2C.Report TOS PostCall'!$B$2:$U$842,12,FALSE)," ")</f>
        <v xml:space="preserve"> </v>
      </c>
      <c r="AB845" s="140" t="str">
        <f>IF($N845="Complete",VLOOKUP($B845,'2C.Report TOS PostCall'!$B$2:$U$842,13,FALSE)," ")</f>
        <v xml:space="preserve"> </v>
      </c>
      <c r="AC845" s="140" t="str">
        <f>IF($N845="Complete",VLOOKUP($B845,'2C.Report TOS PostCall'!$B$2:$U$842,14,FALSE)," ")</f>
        <v xml:space="preserve"> </v>
      </c>
      <c r="AD845" s="140" t="str">
        <f>IF($N845="Complete",VLOOKUP($B845,'2C.Report TOS PostCall'!$B$2:$U$842,16,FALSE)," ")</f>
        <v xml:space="preserve"> </v>
      </c>
      <c r="AE845" s="140" t="str">
        <f>IF($N845="Complete",VLOOKUP($B845,'2C.Report TOS PostCall'!$B$2:$U$842,15,FALSE)," ")</f>
        <v xml:space="preserve"> </v>
      </c>
      <c r="AF845" s="140" t="str">
        <f>IF($N845="Complete",VLOOKUP($B845,'2C.Report TOS PostCall'!$B$2:$U$842,17,FALSE)," ")</f>
        <v xml:space="preserve"> </v>
      </c>
    </row>
    <row r="846" spans="1:32">
      <c r="A846" s="18">
        <v>835</v>
      </c>
      <c r="B846" s="19"/>
      <c r="C846" s="19"/>
      <c r="D846" s="19"/>
      <c r="E846" s="22"/>
      <c r="F846" s="20"/>
      <c r="G846" s="20"/>
      <c r="H846" s="22"/>
      <c r="I846" s="20"/>
      <c r="J846" s="32"/>
      <c r="K846" s="32"/>
      <c r="L846" s="32"/>
      <c r="M846" s="22"/>
      <c r="N846" s="62"/>
      <c r="O846" s="140" t="str">
        <f>IF($N846="Complete",IF(NOT(ISBLANK(J846)),VLOOKUP(J846,'2D.Report SMS TYN'!$D$5:$J$1005,7,FALSE),""),"")</f>
        <v/>
      </c>
      <c r="P846" s="140" t="str">
        <f>IF($N846="Complete",IF(NOT(ISBLANK(K846)),VLOOKUP(K846,'2D.Report SMS TYN'!$D$5:$J$1005,7,FALSE),""),"")</f>
        <v/>
      </c>
      <c r="Q846" s="140" t="str">
        <f>IF($N846="Complete",IF(NOT(ISBLANK(L846)),VLOOKUP(L846,'2D.Report SMS TYN'!$D$5:$J$1005,7,FALSE),""),"")</f>
        <v/>
      </c>
      <c r="R846" s="140" t="str">
        <f>IF(N846="Complete",IF(COUNTIF($J$12:$J846,$J846)+COUNTIF($K$12:$K846,$J846)+COUNTIF($L$12:$L846,$J846)&gt;1,"Data Duplicate",""),"")</f>
        <v/>
      </c>
      <c r="S846" s="140" t="str">
        <f>IF($N846="Complete",VLOOKUP($B846,'2C.Report TOS PostCall'!$B$2:$U$842,2,FALSE)," ")</f>
        <v xml:space="preserve"> </v>
      </c>
      <c r="T846" s="140" t="str">
        <f>IF($N846="Complete",VLOOKUP($B846,'2C.Report TOS PostCall'!$B$2:$U$842,4,FALSE)," ")</f>
        <v xml:space="preserve"> </v>
      </c>
      <c r="U846" s="140" t="str">
        <f>IF($N846="Complete",VLOOKUP($B846,'2C.Report TOS PostCall'!$B$2:$U$842,7,FALSE)," ")</f>
        <v xml:space="preserve"> </v>
      </c>
      <c r="V846" s="140" t="str">
        <f>IF($N846="Complete",VLOOKUP($B846,'2C.Report TOS PostCall'!$B$2:$U$842,5,FALSE)," ")</f>
        <v xml:space="preserve"> </v>
      </c>
      <c r="W846" s="140" t="str">
        <f>IF($N846="Complete",VLOOKUP($B846,'2C.Report TOS PostCall'!$B$2:$U$842,6,FALSE)," ")</f>
        <v xml:space="preserve"> </v>
      </c>
      <c r="X846" s="140" t="str">
        <f>IF($N846="Complete",VLOOKUP($B846,'2C.Report TOS PostCall'!$B$2:$U$842,8,FALSE)," ")</f>
        <v xml:space="preserve"> </v>
      </c>
      <c r="Y846" s="140" t="str">
        <f>IF($N846="Complete",VLOOKUP($B846,'2C.Report TOS PostCall'!$B$2:$U$842,9,FALSE)," ")</f>
        <v xml:space="preserve"> </v>
      </c>
      <c r="Z846" s="140" t="str">
        <f>IF($N846="Complete",VLOOKUP($B846,'2C.Report TOS PostCall'!$B$2:$U$842,11,FALSE)," ")</f>
        <v xml:space="preserve"> </v>
      </c>
      <c r="AA846" s="140" t="str">
        <f>IF($N846="Complete",VLOOKUP($B846,'2C.Report TOS PostCall'!$B$2:$U$842,12,FALSE)," ")</f>
        <v xml:space="preserve"> </v>
      </c>
      <c r="AB846" s="140" t="str">
        <f>IF($N846="Complete",VLOOKUP($B846,'2C.Report TOS PostCall'!$B$2:$U$842,13,FALSE)," ")</f>
        <v xml:space="preserve"> </v>
      </c>
      <c r="AC846" s="140" t="str">
        <f>IF($N846="Complete",VLOOKUP($B846,'2C.Report TOS PostCall'!$B$2:$U$842,14,FALSE)," ")</f>
        <v xml:space="preserve"> </v>
      </c>
      <c r="AD846" s="140" t="str">
        <f>IF($N846="Complete",VLOOKUP($B846,'2C.Report TOS PostCall'!$B$2:$U$842,16,FALSE)," ")</f>
        <v xml:space="preserve"> </v>
      </c>
      <c r="AE846" s="140" t="str">
        <f>IF($N846="Complete",VLOOKUP($B846,'2C.Report TOS PostCall'!$B$2:$U$842,15,FALSE)," ")</f>
        <v xml:space="preserve"> </v>
      </c>
      <c r="AF846" s="140" t="str">
        <f>IF($N846="Complete",VLOOKUP($B846,'2C.Report TOS PostCall'!$B$2:$U$842,17,FALSE)," ")</f>
        <v xml:space="preserve"> </v>
      </c>
    </row>
    <row r="847" spans="1:32">
      <c r="A847" s="18">
        <v>836</v>
      </c>
      <c r="B847" s="19"/>
      <c r="C847" s="19"/>
      <c r="D847" s="19"/>
      <c r="E847" s="22"/>
      <c r="F847" s="20"/>
      <c r="G847" s="20"/>
      <c r="H847" s="22"/>
      <c r="I847" s="20"/>
      <c r="J847" s="32"/>
      <c r="K847" s="32"/>
      <c r="L847" s="32"/>
      <c r="M847" s="22"/>
      <c r="N847" s="62"/>
      <c r="O847" s="140" t="str">
        <f>IF($N847="Complete",IF(NOT(ISBLANK(J847)),VLOOKUP(J847,'2D.Report SMS TYN'!$D$5:$J$1005,7,FALSE),""),"")</f>
        <v/>
      </c>
      <c r="P847" s="140" t="str">
        <f>IF($N847="Complete",IF(NOT(ISBLANK(K847)),VLOOKUP(K847,'2D.Report SMS TYN'!$D$5:$J$1005,7,FALSE),""),"")</f>
        <v/>
      </c>
      <c r="Q847" s="140" t="str">
        <f>IF($N847="Complete",IF(NOT(ISBLANK(L847)),VLOOKUP(L847,'2D.Report SMS TYN'!$D$5:$J$1005,7,FALSE),""),"")</f>
        <v/>
      </c>
      <c r="R847" s="140" t="str">
        <f>IF(N847="Complete",IF(COUNTIF($J$12:$J847,$J847)+COUNTIF($K$12:$K847,$J847)+COUNTIF($L$12:$L847,$J847)&gt;1,"Data Duplicate",""),"")</f>
        <v/>
      </c>
      <c r="S847" s="140" t="str">
        <f>IF($N847="Complete",VLOOKUP($B847,'2C.Report TOS PostCall'!$B$2:$U$842,2,FALSE)," ")</f>
        <v xml:space="preserve"> </v>
      </c>
      <c r="T847" s="140" t="str">
        <f>IF($N847="Complete",VLOOKUP($B847,'2C.Report TOS PostCall'!$B$2:$U$842,4,FALSE)," ")</f>
        <v xml:space="preserve"> </v>
      </c>
      <c r="U847" s="140" t="str">
        <f>IF($N847="Complete",VLOOKUP($B847,'2C.Report TOS PostCall'!$B$2:$U$842,7,FALSE)," ")</f>
        <v xml:space="preserve"> </v>
      </c>
      <c r="V847" s="140" t="str">
        <f>IF($N847="Complete",VLOOKUP($B847,'2C.Report TOS PostCall'!$B$2:$U$842,5,FALSE)," ")</f>
        <v xml:space="preserve"> </v>
      </c>
      <c r="W847" s="140" t="str">
        <f>IF($N847="Complete",VLOOKUP($B847,'2C.Report TOS PostCall'!$B$2:$U$842,6,FALSE)," ")</f>
        <v xml:space="preserve"> </v>
      </c>
      <c r="X847" s="140" t="str">
        <f>IF($N847="Complete",VLOOKUP($B847,'2C.Report TOS PostCall'!$B$2:$U$842,8,FALSE)," ")</f>
        <v xml:space="preserve"> </v>
      </c>
      <c r="Y847" s="140" t="str">
        <f>IF($N847="Complete",VLOOKUP($B847,'2C.Report TOS PostCall'!$B$2:$U$842,9,FALSE)," ")</f>
        <v xml:space="preserve"> </v>
      </c>
      <c r="Z847" s="140" t="str">
        <f>IF($N847="Complete",VLOOKUP($B847,'2C.Report TOS PostCall'!$B$2:$U$842,11,FALSE)," ")</f>
        <v xml:space="preserve"> </v>
      </c>
      <c r="AA847" s="140" t="str">
        <f>IF($N847="Complete",VLOOKUP($B847,'2C.Report TOS PostCall'!$B$2:$U$842,12,FALSE)," ")</f>
        <v xml:space="preserve"> </v>
      </c>
      <c r="AB847" s="140" t="str">
        <f>IF($N847="Complete",VLOOKUP($B847,'2C.Report TOS PostCall'!$B$2:$U$842,13,FALSE)," ")</f>
        <v xml:space="preserve"> </v>
      </c>
      <c r="AC847" s="140" t="str">
        <f>IF($N847="Complete",VLOOKUP($B847,'2C.Report TOS PostCall'!$B$2:$U$842,14,FALSE)," ")</f>
        <v xml:space="preserve"> </v>
      </c>
      <c r="AD847" s="140" t="str">
        <f>IF($N847="Complete",VLOOKUP($B847,'2C.Report TOS PostCall'!$B$2:$U$842,16,FALSE)," ")</f>
        <v xml:space="preserve"> </v>
      </c>
      <c r="AE847" s="140" t="str">
        <f>IF($N847="Complete",VLOOKUP($B847,'2C.Report TOS PostCall'!$B$2:$U$842,15,FALSE)," ")</f>
        <v xml:space="preserve"> </v>
      </c>
      <c r="AF847" s="140" t="str">
        <f>IF($N847="Complete",VLOOKUP($B847,'2C.Report TOS PostCall'!$B$2:$U$842,17,FALSE)," ")</f>
        <v xml:space="preserve"> </v>
      </c>
    </row>
    <row r="848" spans="1:32">
      <c r="A848" s="18">
        <v>837</v>
      </c>
      <c r="B848" s="19"/>
      <c r="C848" s="19"/>
      <c r="D848" s="19"/>
      <c r="E848" s="22"/>
      <c r="F848" s="20"/>
      <c r="G848" s="20"/>
      <c r="H848" s="22"/>
      <c r="I848" s="20"/>
      <c r="J848" s="32"/>
      <c r="K848" s="32"/>
      <c r="L848" s="32"/>
      <c r="M848" s="22"/>
      <c r="N848" s="62"/>
      <c r="O848" s="140" t="str">
        <f>IF($N848="Complete",IF(NOT(ISBLANK(J848)),VLOOKUP(J848,'2D.Report SMS TYN'!$D$5:$J$1005,7,FALSE),""),"")</f>
        <v/>
      </c>
      <c r="P848" s="140" t="str">
        <f>IF($N848="Complete",IF(NOT(ISBLANK(K848)),VLOOKUP(K848,'2D.Report SMS TYN'!$D$5:$J$1005,7,FALSE),""),"")</f>
        <v/>
      </c>
      <c r="Q848" s="140" t="str">
        <f>IF($N848="Complete",IF(NOT(ISBLANK(L848)),VLOOKUP(L848,'2D.Report SMS TYN'!$D$5:$J$1005,7,FALSE),""),"")</f>
        <v/>
      </c>
      <c r="R848" s="140" t="str">
        <f>IF(N848="Complete",IF(COUNTIF($J$12:$J848,$J848)+COUNTIF($K$12:$K848,$J848)+COUNTIF($L$12:$L848,$J848)&gt;1,"Data Duplicate",""),"")</f>
        <v/>
      </c>
      <c r="S848" s="140" t="str">
        <f>IF($N848="Complete",VLOOKUP($B848,'2C.Report TOS PostCall'!$B$2:$U$842,2,FALSE)," ")</f>
        <v xml:space="preserve"> </v>
      </c>
      <c r="T848" s="140" t="str">
        <f>IF($N848="Complete",VLOOKUP($B848,'2C.Report TOS PostCall'!$B$2:$U$842,4,FALSE)," ")</f>
        <v xml:space="preserve"> </v>
      </c>
      <c r="U848" s="140" t="str">
        <f>IF($N848="Complete",VLOOKUP($B848,'2C.Report TOS PostCall'!$B$2:$U$842,7,FALSE)," ")</f>
        <v xml:space="preserve"> </v>
      </c>
      <c r="V848" s="140" t="str">
        <f>IF($N848="Complete",VLOOKUP($B848,'2C.Report TOS PostCall'!$B$2:$U$842,5,FALSE)," ")</f>
        <v xml:space="preserve"> </v>
      </c>
      <c r="W848" s="140" t="str">
        <f>IF($N848="Complete",VLOOKUP($B848,'2C.Report TOS PostCall'!$B$2:$U$842,6,FALSE)," ")</f>
        <v xml:space="preserve"> </v>
      </c>
      <c r="X848" s="140" t="str">
        <f>IF($N848="Complete",VLOOKUP($B848,'2C.Report TOS PostCall'!$B$2:$U$842,8,FALSE)," ")</f>
        <v xml:space="preserve"> </v>
      </c>
      <c r="Y848" s="140" t="str">
        <f>IF($N848="Complete",VLOOKUP($B848,'2C.Report TOS PostCall'!$B$2:$U$842,9,FALSE)," ")</f>
        <v xml:space="preserve"> </v>
      </c>
      <c r="Z848" s="140" t="str">
        <f>IF($N848="Complete",VLOOKUP($B848,'2C.Report TOS PostCall'!$B$2:$U$842,11,FALSE)," ")</f>
        <v xml:space="preserve"> </v>
      </c>
      <c r="AA848" s="140" t="str">
        <f>IF($N848="Complete",VLOOKUP($B848,'2C.Report TOS PostCall'!$B$2:$U$842,12,FALSE)," ")</f>
        <v xml:space="preserve"> </v>
      </c>
      <c r="AB848" s="140" t="str">
        <f>IF($N848="Complete",VLOOKUP($B848,'2C.Report TOS PostCall'!$B$2:$U$842,13,FALSE)," ")</f>
        <v xml:space="preserve"> </v>
      </c>
      <c r="AC848" s="140" t="str">
        <f>IF($N848="Complete",VLOOKUP($B848,'2C.Report TOS PostCall'!$B$2:$U$842,14,FALSE)," ")</f>
        <v xml:space="preserve"> </v>
      </c>
      <c r="AD848" s="140" t="str">
        <f>IF($N848="Complete",VLOOKUP($B848,'2C.Report TOS PostCall'!$B$2:$U$842,16,FALSE)," ")</f>
        <v xml:space="preserve"> </v>
      </c>
      <c r="AE848" s="140" t="str">
        <f>IF($N848="Complete",VLOOKUP($B848,'2C.Report TOS PostCall'!$B$2:$U$842,15,FALSE)," ")</f>
        <v xml:space="preserve"> </v>
      </c>
      <c r="AF848" s="140" t="str">
        <f>IF($N848="Complete",VLOOKUP($B848,'2C.Report TOS PostCall'!$B$2:$U$842,17,FALSE)," ")</f>
        <v xml:space="preserve"> </v>
      </c>
    </row>
    <row r="849" spans="1:32">
      <c r="A849" s="18">
        <v>838</v>
      </c>
      <c r="B849" s="19"/>
      <c r="C849" s="19"/>
      <c r="D849" s="19"/>
      <c r="E849" s="22"/>
      <c r="F849" s="20"/>
      <c r="G849" s="20"/>
      <c r="H849" s="22"/>
      <c r="I849" s="20"/>
      <c r="J849" s="32"/>
      <c r="K849" s="32"/>
      <c r="L849" s="32"/>
      <c r="M849" s="22"/>
      <c r="N849" s="62"/>
      <c r="O849" s="140" t="str">
        <f>IF($N849="Complete",IF(NOT(ISBLANK(J849)),VLOOKUP(J849,'2D.Report SMS TYN'!$D$5:$J$1005,7,FALSE),""),"")</f>
        <v/>
      </c>
      <c r="P849" s="140" t="str">
        <f>IF($N849="Complete",IF(NOT(ISBLANK(K849)),VLOOKUP(K849,'2D.Report SMS TYN'!$D$5:$J$1005,7,FALSE),""),"")</f>
        <v/>
      </c>
      <c r="Q849" s="140" t="str">
        <f>IF($N849="Complete",IF(NOT(ISBLANK(L849)),VLOOKUP(L849,'2D.Report SMS TYN'!$D$5:$J$1005,7,FALSE),""),"")</f>
        <v/>
      </c>
      <c r="R849" s="140" t="str">
        <f>IF(N849="Complete",IF(COUNTIF($J$12:$J849,$J849)+COUNTIF($K$12:$K849,$J849)+COUNTIF($L$12:$L849,$J849)&gt;1,"Data Duplicate",""),"")</f>
        <v/>
      </c>
      <c r="S849" s="140" t="str">
        <f>IF($N849="Complete",VLOOKUP($B849,'2C.Report TOS PostCall'!$B$2:$U$842,2,FALSE)," ")</f>
        <v xml:space="preserve"> </v>
      </c>
      <c r="T849" s="140" t="str">
        <f>IF($N849="Complete",VLOOKUP($B849,'2C.Report TOS PostCall'!$B$2:$U$842,4,FALSE)," ")</f>
        <v xml:space="preserve"> </v>
      </c>
      <c r="U849" s="140" t="str">
        <f>IF($N849="Complete",VLOOKUP($B849,'2C.Report TOS PostCall'!$B$2:$U$842,7,FALSE)," ")</f>
        <v xml:space="preserve"> </v>
      </c>
      <c r="V849" s="140" t="str">
        <f>IF($N849="Complete",VLOOKUP($B849,'2C.Report TOS PostCall'!$B$2:$U$842,5,FALSE)," ")</f>
        <v xml:space="preserve"> </v>
      </c>
      <c r="W849" s="140" t="str">
        <f>IF($N849="Complete",VLOOKUP($B849,'2C.Report TOS PostCall'!$B$2:$U$842,6,FALSE)," ")</f>
        <v xml:space="preserve"> </v>
      </c>
      <c r="X849" s="140" t="str">
        <f>IF($N849="Complete",VLOOKUP($B849,'2C.Report TOS PostCall'!$B$2:$U$842,8,FALSE)," ")</f>
        <v xml:space="preserve"> </v>
      </c>
      <c r="Y849" s="140" t="str">
        <f>IF($N849="Complete",VLOOKUP($B849,'2C.Report TOS PostCall'!$B$2:$U$842,9,FALSE)," ")</f>
        <v xml:space="preserve"> </v>
      </c>
      <c r="Z849" s="140" t="str">
        <f>IF($N849="Complete",VLOOKUP($B849,'2C.Report TOS PostCall'!$B$2:$U$842,11,FALSE)," ")</f>
        <v xml:space="preserve"> </v>
      </c>
      <c r="AA849" s="140" t="str">
        <f>IF($N849="Complete",VLOOKUP($B849,'2C.Report TOS PostCall'!$B$2:$U$842,12,FALSE)," ")</f>
        <v xml:space="preserve"> </v>
      </c>
      <c r="AB849" s="140" t="str">
        <f>IF($N849="Complete",VLOOKUP($B849,'2C.Report TOS PostCall'!$B$2:$U$842,13,FALSE)," ")</f>
        <v xml:space="preserve"> </v>
      </c>
      <c r="AC849" s="140" t="str">
        <f>IF($N849="Complete",VLOOKUP($B849,'2C.Report TOS PostCall'!$B$2:$U$842,14,FALSE)," ")</f>
        <v xml:space="preserve"> </v>
      </c>
      <c r="AD849" s="140" t="str">
        <f>IF($N849="Complete",VLOOKUP($B849,'2C.Report TOS PostCall'!$B$2:$U$842,16,FALSE)," ")</f>
        <v xml:space="preserve"> </v>
      </c>
      <c r="AE849" s="140" t="str">
        <f>IF($N849="Complete",VLOOKUP($B849,'2C.Report TOS PostCall'!$B$2:$U$842,15,FALSE)," ")</f>
        <v xml:space="preserve"> </v>
      </c>
      <c r="AF849" s="140" t="str">
        <f>IF($N849="Complete",VLOOKUP($B849,'2C.Report TOS PostCall'!$B$2:$U$842,17,FALSE)," ")</f>
        <v xml:space="preserve"> </v>
      </c>
    </row>
    <row r="850" spans="1:32">
      <c r="A850" s="18">
        <v>839</v>
      </c>
      <c r="B850" s="19"/>
      <c r="C850" s="19"/>
      <c r="D850" s="19"/>
      <c r="E850" s="22"/>
      <c r="F850" s="20"/>
      <c r="G850" s="20"/>
      <c r="H850" s="22"/>
      <c r="I850" s="20"/>
      <c r="J850" s="32"/>
      <c r="K850" s="32"/>
      <c r="L850" s="32"/>
      <c r="M850" s="22"/>
      <c r="N850" s="62"/>
      <c r="O850" s="140" t="str">
        <f>IF($N850="Complete",IF(NOT(ISBLANK(J850)),VLOOKUP(J850,'2D.Report SMS TYN'!$D$5:$J$1005,7,FALSE),""),"")</f>
        <v/>
      </c>
      <c r="P850" s="140" t="str">
        <f>IF($N850="Complete",IF(NOT(ISBLANK(K850)),VLOOKUP(K850,'2D.Report SMS TYN'!$D$5:$J$1005,7,FALSE),""),"")</f>
        <v/>
      </c>
      <c r="Q850" s="140" t="str">
        <f>IF($N850="Complete",IF(NOT(ISBLANK(L850)),VLOOKUP(L850,'2D.Report SMS TYN'!$D$5:$J$1005,7,FALSE),""),"")</f>
        <v/>
      </c>
      <c r="R850" s="140" t="str">
        <f>IF(N850="Complete",IF(COUNTIF($J$12:$J850,$J850)+COUNTIF($K$12:$K850,$J850)+COUNTIF($L$12:$L850,$J850)&gt;1,"Data Duplicate",""),"")</f>
        <v/>
      </c>
      <c r="S850" s="140" t="str">
        <f>IF($N850="Complete",VLOOKUP($B850,'2C.Report TOS PostCall'!$B$2:$U$842,2,FALSE)," ")</f>
        <v xml:space="preserve"> </v>
      </c>
      <c r="T850" s="140" t="str">
        <f>IF($N850="Complete",VLOOKUP($B850,'2C.Report TOS PostCall'!$B$2:$U$842,4,FALSE)," ")</f>
        <v xml:space="preserve"> </v>
      </c>
      <c r="U850" s="140" t="str">
        <f>IF($N850="Complete",VLOOKUP($B850,'2C.Report TOS PostCall'!$B$2:$U$842,7,FALSE)," ")</f>
        <v xml:space="preserve"> </v>
      </c>
      <c r="V850" s="140" t="str">
        <f>IF($N850="Complete",VLOOKUP($B850,'2C.Report TOS PostCall'!$B$2:$U$842,5,FALSE)," ")</f>
        <v xml:space="preserve"> </v>
      </c>
      <c r="W850" s="140" t="str">
        <f>IF($N850="Complete",VLOOKUP($B850,'2C.Report TOS PostCall'!$B$2:$U$842,6,FALSE)," ")</f>
        <v xml:space="preserve"> </v>
      </c>
      <c r="X850" s="140" t="str">
        <f>IF($N850="Complete",VLOOKUP($B850,'2C.Report TOS PostCall'!$B$2:$U$842,8,FALSE)," ")</f>
        <v xml:space="preserve"> </v>
      </c>
      <c r="Y850" s="140" t="str">
        <f>IF($N850="Complete",VLOOKUP($B850,'2C.Report TOS PostCall'!$B$2:$U$842,9,FALSE)," ")</f>
        <v xml:space="preserve"> </v>
      </c>
      <c r="Z850" s="140" t="str">
        <f>IF($N850="Complete",VLOOKUP($B850,'2C.Report TOS PostCall'!$B$2:$U$842,11,FALSE)," ")</f>
        <v xml:space="preserve"> </v>
      </c>
      <c r="AA850" s="140" t="str">
        <f>IF($N850="Complete",VLOOKUP($B850,'2C.Report TOS PostCall'!$B$2:$U$842,12,FALSE)," ")</f>
        <v xml:space="preserve"> </v>
      </c>
      <c r="AB850" s="140" t="str">
        <f>IF($N850="Complete",VLOOKUP($B850,'2C.Report TOS PostCall'!$B$2:$U$842,13,FALSE)," ")</f>
        <v xml:space="preserve"> </v>
      </c>
      <c r="AC850" s="140" t="str">
        <f>IF($N850="Complete",VLOOKUP($B850,'2C.Report TOS PostCall'!$B$2:$U$842,14,FALSE)," ")</f>
        <v xml:space="preserve"> </v>
      </c>
      <c r="AD850" s="140" t="str">
        <f>IF($N850="Complete",VLOOKUP($B850,'2C.Report TOS PostCall'!$B$2:$U$842,16,FALSE)," ")</f>
        <v xml:space="preserve"> </v>
      </c>
      <c r="AE850" s="140" t="str">
        <f>IF($N850="Complete",VLOOKUP($B850,'2C.Report TOS PostCall'!$B$2:$U$842,15,FALSE)," ")</f>
        <v xml:space="preserve"> </v>
      </c>
      <c r="AF850" s="140" t="str">
        <f>IF($N850="Complete",VLOOKUP($B850,'2C.Report TOS PostCall'!$B$2:$U$842,17,FALSE)," ")</f>
        <v xml:space="preserve"> </v>
      </c>
    </row>
    <row r="851" spans="1:32">
      <c r="A851" s="18">
        <v>840</v>
      </c>
      <c r="B851" s="19"/>
      <c r="C851" s="19"/>
      <c r="D851" s="19"/>
      <c r="E851" s="22"/>
      <c r="F851" s="20"/>
      <c r="G851" s="20"/>
      <c r="H851" s="22"/>
      <c r="I851" s="20"/>
      <c r="J851" s="32"/>
      <c r="K851" s="32"/>
      <c r="L851" s="32"/>
      <c r="M851" s="22"/>
      <c r="N851" s="62"/>
      <c r="O851" s="140" t="str">
        <f>IF($N851="Complete",IF(NOT(ISBLANK(J851)),VLOOKUP(J851,'2D.Report SMS TYN'!$D$5:$J$1005,7,FALSE),""),"")</f>
        <v/>
      </c>
      <c r="P851" s="140" t="str">
        <f>IF($N851="Complete",IF(NOT(ISBLANK(K851)),VLOOKUP(K851,'2D.Report SMS TYN'!$D$5:$J$1005,7,FALSE),""),"")</f>
        <v/>
      </c>
      <c r="Q851" s="140" t="str">
        <f>IF($N851="Complete",IF(NOT(ISBLANK(L851)),VLOOKUP(L851,'2D.Report SMS TYN'!$D$5:$J$1005,7,FALSE),""),"")</f>
        <v/>
      </c>
      <c r="R851" s="140" t="str">
        <f>IF(N851="Complete",IF(COUNTIF($J$12:$J851,$J851)+COUNTIF($K$12:$K851,$J851)+COUNTIF($L$12:$L851,$J851)&gt;1,"Data Duplicate",""),"")</f>
        <v/>
      </c>
      <c r="S851" s="140" t="str">
        <f>IF($N851="Complete",VLOOKUP($B851,'2C.Report TOS PostCall'!$B$2:$U$842,2,FALSE)," ")</f>
        <v xml:space="preserve"> </v>
      </c>
      <c r="T851" s="140" t="str">
        <f>IF($N851="Complete",VLOOKUP($B851,'2C.Report TOS PostCall'!$B$2:$U$842,4,FALSE)," ")</f>
        <v xml:space="preserve"> </v>
      </c>
      <c r="U851" s="140" t="str">
        <f>IF($N851="Complete",VLOOKUP($B851,'2C.Report TOS PostCall'!$B$2:$U$842,7,FALSE)," ")</f>
        <v xml:space="preserve"> </v>
      </c>
      <c r="V851" s="140" t="str">
        <f>IF($N851="Complete",VLOOKUP($B851,'2C.Report TOS PostCall'!$B$2:$U$842,5,FALSE)," ")</f>
        <v xml:space="preserve"> </v>
      </c>
      <c r="W851" s="140" t="str">
        <f>IF($N851="Complete",VLOOKUP($B851,'2C.Report TOS PostCall'!$B$2:$U$842,6,FALSE)," ")</f>
        <v xml:space="preserve"> </v>
      </c>
      <c r="X851" s="140" t="str">
        <f>IF($N851="Complete",VLOOKUP($B851,'2C.Report TOS PostCall'!$B$2:$U$842,8,FALSE)," ")</f>
        <v xml:space="preserve"> </v>
      </c>
      <c r="Y851" s="140" t="str">
        <f>IF($N851="Complete",VLOOKUP($B851,'2C.Report TOS PostCall'!$B$2:$U$842,9,FALSE)," ")</f>
        <v xml:space="preserve"> </v>
      </c>
      <c r="Z851" s="140" t="str">
        <f>IF($N851="Complete",VLOOKUP($B851,'2C.Report TOS PostCall'!$B$2:$U$842,11,FALSE)," ")</f>
        <v xml:space="preserve"> </v>
      </c>
      <c r="AA851" s="140" t="str">
        <f>IF($N851="Complete",VLOOKUP($B851,'2C.Report TOS PostCall'!$B$2:$U$842,12,FALSE)," ")</f>
        <v xml:space="preserve"> </v>
      </c>
      <c r="AB851" s="140" t="str">
        <f>IF($N851="Complete",VLOOKUP($B851,'2C.Report TOS PostCall'!$B$2:$U$842,13,FALSE)," ")</f>
        <v xml:space="preserve"> </v>
      </c>
      <c r="AC851" s="140" t="str">
        <f>IF($N851="Complete",VLOOKUP($B851,'2C.Report TOS PostCall'!$B$2:$U$842,14,FALSE)," ")</f>
        <v xml:space="preserve"> </v>
      </c>
      <c r="AD851" s="140" t="str">
        <f>IF($N851="Complete",VLOOKUP($B851,'2C.Report TOS PostCall'!$B$2:$U$842,16,FALSE)," ")</f>
        <v xml:space="preserve"> </v>
      </c>
      <c r="AE851" s="140" t="str">
        <f>IF($N851="Complete",VLOOKUP($B851,'2C.Report TOS PostCall'!$B$2:$U$842,15,FALSE)," ")</f>
        <v xml:space="preserve"> </v>
      </c>
      <c r="AF851" s="140" t="str">
        <f>IF($N851="Complete",VLOOKUP($B851,'2C.Report TOS PostCall'!$B$2:$U$842,17,FALSE)," ")</f>
        <v xml:space="preserve"> </v>
      </c>
    </row>
    <row r="852" spans="1:32">
      <c r="A852" s="18">
        <v>841</v>
      </c>
      <c r="B852" s="19"/>
      <c r="C852" s="19"/>
      <c r="D852" s="19"/>
      <c r="E852" s="22"/>
      <c r="F852" s="20"/>
      <c r="G852" s="20"/>
      <c r="H852" s="22"/>
      <c r="I852" s="20"/>
      <c r="J852" s="32"/>
      <c r="K852" s="32"/>
      <c r="L852" s="32"/>
      <c r="M852" s="22"/>
      <c r="N852" s="62"/>
      <c r="O852" s="140" t="str">
        <f>IF($N852="Complete",IF(NOT(ISBLANK(J852)),VLOOKUP(J852,'2D.Report SMS TYN'!$D$5:$J$1005,7,FALSE),""),"")</f>
        <v/>
      </c>
      <c r="P852" s="140" t="str">
        <f>IF($N852="Complete",IF(NOT(ISBLANK(K852)),VLOOKUP(K852,'2D.Report SMS TYN'!$D$5:$J$1005,7,FALSE),""),"")</f>
        <v/>
      </c>
      <c r="Q852" s="140" t="str">
        <f>IF($N852="Complete",IF(NOT(ISBLANK(L852)),VLOOKUP(L852,'2D.Report SMS TYN'!$D$5:$J$1005,7,FALSE),""),"")</f>
        <v/>
      </c>
      <c r="R852" s="140" t="str">
        <f>IF(N852="Complete",IF(COUNTIF($J$12:$J852,$J852)+COUNTIF($K$12:$K852,$J852)+COUNTIF($L$12:$L852,$J852)&gt;1,"Data Duplicate",""),"")</f>
        <v/>
      </c>
      <c r="S852" s="140" t="str">
        <f>IF($N852="Complete",VLOOKUP($B852,'2C.Report TOS PostCall'!$B$2:$U$842,2,FALSE)," ")</f>
        <v xml:space="preserve"> </v>
      </c>
      <c r="T852" s="140" t="str">
        <f>IF($N852="Complete",VLOOKUP($B852,'2C.Report TOS PostCall'!$B$2:$U$842,4,FALSE)," ")</f>
        <v xml:space="preserve"> </v>
      </c>
      <c r="U852" s="140" t="str">
        <f>IF($N852="Complete",VLOOKUP($B852,'2C.Report TOS PostCall'!$B$2:$U$842,7,FALSE)," ")</f>
        <v xml:space="preserve"> </v>
      </c>
      <c r="V852" s="140" t="str">
        <f>IF($N852="Complete",VLOOKUP($B852,'2C.Report TOS PostCall'!$B$2:$U$842,5,FALSE)," ")</f>
        <v xml:space="preserve"> </v>
      </c>
      <c r="W852" s="140" t="str">
        <f>IF($N852="Complete",VLOOKUP($B852,'2C.Report TOS PostCall'!$B$2:$U$842,6,FALSE)," ")</f>
        <v xml:space="preserve"> </v>
      </c>
      <c r="X852" s="140" t="str">
        <f>IF($N852="Complete",VLOOKUP($B852,'2C.Report TOS PostCall'!$B$2:$U$842,8,FALSE)," ")</f>
        <v xml:space="preserve"> </v>
      </c>
      <c r="Y852" s="140" t="str">
        <f>IF($N852="Complete",VLOOKUP($B852,'2C.Report TOS PostCall'!$B$2:$U$842,9,FALSE)," ")</f>
        <v xml:space="preserve"> </v>
      </c>
      <c r="Z852" s="140" t="str">
        <f>IF($N852="Complete",VLOOKUP($B852,'2C.Report TOS PostCall'!$B$2:$U$842,11,FALSE)," ")</f>
        <v xml:space="preserve"> </v>
      </c>
      <c r="AA852" s="140" t="str">
        <f>IF($N852="Complete",VLOOKUP($B852,'2C.Report TOS PostCall'!$B$2:$U$842,12,FALSE)," ")</f>
        <v xml:space="preserve"> </v>
      </c>
      <c r="AB852" s="140" t="str">
        <f>IF($N852="Complete",VLOOKUP($B852,'2C.Report TOS PostCall'!$B$2:$U$842,13,FALSE)," ")</f>
        <v xml:space="preserve"> </v>
      </c>
      <c r="AC852" s="140" t="str">
        <f>IF($N852="Complete",VLOOKUP($B852,'2C.Report TOS PostCall'!$B$2:$U$842,14,FALSE)," ")</f>
        <v xml:space="preserve"> </v>
      </c>
      <c r="AD852" s="140" t="str">
        <f>IF($N852="Complete",VLOOKUP($B852,'2C.Report TOS PostCall'!$B$2:$U$842,16,FALSE)," ")</f>
        <v xml:space="preserve"> </v>
      </c>
      <c r="AE852" s="140" t="str">
        <f>IF($N852="Complete",VLOOKUP($B852,'2C.Report TOS PostCall'!$B$2:$U$842,15,FALSE)," ")</f>
        <v xml:space="preserve"> </v>
      </c>
      <c r="AF852" s="140" t="str">
        <f>IF($N852="Complete",VLOOKUP($B852,'2C.Report TOS PostCall'!$B$2:$U$842,17,FALSE)," ")</f>
        <v xml:space="preserve"> </v>
      </c>
    </row>
    <row r="853" spans="1:32">
      <c r="A853" s="18">
        <v>842</v>
      </c>
      <c r="B853" s="19"/>
      <c r="C853" s="19"/>
      <c r="D853" s="19"/>
      <c r="E853" s="22"/>
      <c r="F853" s="20"/>
      <c r="G853" s="20"/>
      <c r="H853" s="22"/>
      <c r="I853" s="20"/>
      <c r="J853" s="32"/>
      <c r="K853" s="32"/>
      <c r="L853" s="32"/>
      <c r="M853" s="22"/>
      <c r="N853" s="62"/>
      <c r="O853" s="140" t="str">
        <f>IF($N853="Complete",IF(NOT(ISBLANK(J853)),VLOOKUP(J853,'2D.Report SMS TYN'!$D$5:$J$1005,7,FALSE),""),"")</f>
        <v/>
      </c>
      <c r="P853" s="140" t="str">
        <f>IF($N853="Complete",IF(NOT(ISBLANK(K853)),VLOOKUP(K853,'2D.Report SMS TYN'!$D$5:$J$1005,7,FALSE),""),"")</f>
        <v/>
      </c>
      <c r="Q853" s="140" t="str">
        <f>IF($N853="Complete",IF(NOT(ISBLANK(L853)),VLOOKUP(L853,'2D.Report SMS TYN'!$D$5:$J$1005,7,FALSE),""),"")</f>
        <v/>
      </c>
      <c r="R853" s="140" t="str">
        <f>IF(N853="Complete",IF(COUNTIF($J$12:$J853,$J853)+COUNTIF($K$12:$K853,$J853)+COUNTIF($L$12:$L853,$J853)&gt;1,"Data Duplicate",""),"")</f>
        <v/>
      </c>
      <c r="S853" s="140" t="str">
        <f>IF($N853="Complete",VLOOKUP($B853,'2C.Report TOS PostCall'!$B$2:$U$842,2,FALSE)," ")</f>
        <v xml:space="preserve"> </v>
      </c>
      <c r="T853" s="140" t="str">
        <f>IF($N853="Complete",VLOOKUP($B853,'2C.Report TOS PostCall'!$B$2:$U$842,4,FALSE)," ")</f>
        <v xml:space="preserve"> </v>
      </c>
      <c r="U853" s="140" t="str">
        <f>IF($N853="Complete",VLOOKUP($B853,'2C.Report TOS PostCall'!$B$2:$U$842,7,FALSE)," ")</f>
        <v xml:space="preserve"> </v>
      </c>
      <c r="V853" s="140" t="str">
        <f>IF($N853="Complete",VLOOKUP($B853,'2C.Report TOS PostCall'!$B$2:$U$842,5,FALSE)," ")</f>
        <v xml:space="preserve"> </v>
      </c>
      <c r="W853" s="140" t="str">
        <f>IF($N853="Complete",VLOOKUP($B853,'2C.Report TOS PostCall'!$B$2:$U$842,6,FALSE)," ")</f>
        <v xml:space="preserve"> </v>
      </c>
      <c r="X853" s="140" t="str">
        <f>IF($N853="Complete",VLOOKUP($B853,'2C.Report TOS PostCall'!$B$2:$U$842,8,FALSE)," ")</f>
        <v xml:space="preserve"> </v>
      </c>
      <c r="Y853" s="140" t="str">
        <f>IF($N853="Complete",VLOOKUP($B853,'2C.Report TOS PostCall'!$B$2:$U$842,9,FALSE)," ")</f>
        <v xml:space="preserve"> </v>
      </c>
      <c r="Z853" s="140" t="str">
        <f>IF($N853="Complete",VLOOKUP($B853,'2C.Report TOS PostCall'!$B$2:$U$842,11,FALSE)," ")</f>
        <v xml:space="preserve"> </v>
      </c>
      <c r="AA853" s="140" t="str">
        <f>IF($N853="Complete",VLOOKUP($B853,'2C.Report TOS PostCall'!$B$2:$U$842,12,FALSE)," ")</f>
        <v xml:space="preserve"> </v>
      </c>
      <c r="AB853" s="140" t="str">
        <f>IF($N853="Complete",VLOOKUP($B853,'2C.Report TOS PostCall'!$B$2:$U$842,13,FALSE)," ")</f>
        <v xml:space="preserve"> </v>
      </c>
      <c r="AC853" s="140" t="str">
        <f>IF($N853="Complete",VLOOKUP($B853,'2C.Report TOS PostCall'!$B$2:$U$842,14,FALSE)," ")</f>
        <v xml:space="preserve"> </v>
      </c>
      <c r="AD853" s="140" t="str">
        <f>IF($N853="Complete",VLOOKUP($B853,'2C.Report TOS PostCall'!$B$2:$U$842,16,FALSE)," ")</f>
        <v xml:space="preserve"> </v>
      </c>
      <c r="AE853" s="140" t="str">
        <f>IF($N853="Complete",VLOOKUP($B853,'2C.Report TOS PostCall'!$B$2:$U$842,15,FALSE)," ")</f>
        <v xml:space="preserve"> </v>
      </c>
      <c r="AF853" s="140" t="str">
        <f>IF($N853="Complete",VLOOKUP($B853,'2C.Report TOS PostCall'!$B$2:$U$842,17,FALSE)," ")</f>
        <v xml:space="preserve"> </v>
      </c>
    </row>
    <row r="854" spans="1:32">
      <c r="A854" s="18">
        <v>843</v>
      </c>
      <c r="B854" s="19"/>
      <c r="C854" s="19"/>
      <c r="D854" s="19"/>
      <c r="E854" s="22"/>
      <c r="F854" s="20"/>
      <c r="G854" s="20"/>
      <c r="H854" s="22"/>
      <c r="I854" s="20"/>
      <c r="J854" s="32"/>
      <c r="K854" s="32"/>
      <c r="L854" s="32"/>
      <c r="M854" s="22"/>
      <c r="N854" s="62"/>
      <c r="O854" s="140" t="str">
        <f>IF($N854="Complete",IF(NOT(ISBLANK(J854)),VLOOKUP(J854,'2D.Report SMS TYN'!$D$5:$J$1005,7,FALSE),""),"")</f>
        <v/>
      </c>
      <c r="P854" s="140" t="str">
        <f>IF($N854="Complete",IF(NOT(ISBLANK(K854)),VLOOKUP(K854,'2D.Report SMS TYN'!$D$5:$J$1005,7,FALSE),""),"")</f>
        <v/>
      </c>
      <c r="Q854" s="140" t="str">
        <f>IF($N854="Complete",IF(NOT(ISBLANK(L854)),VLOOKUP(L854,'2D.Report SMS TYN'!$D$5:$J$1005,7,FALSE),""),"")</f>
        <v/>
      </c>
      <c r="R854" s="140" t="str">
        <f>IF(N854="Complete",IF(COUNTIF($J$12:$J854,$J854)+COUNTIF($K$12:$K854,$J854)+COUNTIF($L$12:$L854,$J854)&gt;1,"Data Duplicate",""),"")</f>
        <v/>
      </c>
      <c r="S854" s="140" t="str">
        <f>IF($N854="Complete",VLOOKUP($B854,'2C.Report TOS PostCall'!$B$2:$U$842,2,FALSE)," ")</f>
        <v xml:space="preserve"> </v>
      </c>
      <c r="T854" s="140" t="str">
        <f>IF($N854="Complete",VLOOKUP($B854,'2C.Report TOS PostCall'!$B$2:$U$842,4,FALSE)," ")</f>
        <v xml:space="preserve"> </v>
      </c>
      <c r="U854" s="140" t="str">
        <f>IF($N854="Complete",VLOOKUP($B854,'2C.Report TOS PostCall'!$B$2:$U$842,7,FALSE)," ")</f>
        <v xml:space="preserve"> </v>
      </c>
      <c r="V854" s="140" t="str">
        <f>IF($N854="Complete",VLOOKUP($B854,'2C.Report TOS PostCall'!$B$2:$U$842,5,FALSE)," ")</f>
        <v xml:space="preserve"> </v>
      </c>
      <c r="W854" s="140" t="str">
        <f>IF($N854="Complete",VLOOKUP($B854,'2C.Report TOS PostCall'!$B$2:$U$842,6,FALSE)," ")</f>
        <v xml:space="preserve"> </v>
      </c>
      <c r="X854" s="140" t="str">
        <f>IF($N854="Complete",VLOOKUP($B854,'2C.Report TOS PostCall'!$B$2:$U$842,8,FALSE)," ")</f>
        <v xml:space="preserve"> </v>
      </c>
      <c r="Y854" s="140" t="str">
        <f>IF($N854="Complete",VLOOKUP($B854,'2C.Report TOS PostCall'!$B$2:$U$842,9,FALSE)," ")</f>
        <v xml:space="preserve"> </v>
      </c>
      <c r="Z854" s="140" t="str">
        <f>IF($N854="Complete",VLOOKUP($B854,'2C.Report TOS PostCall'!$B$2:$U$842,11,FALSE)," ")</f>
        <v xml:space="preserve"> </v>
      </c>
      <c r="AA854" s="140" t="str">
        <f>IF($N854="Complete",VLOOKUP($B854,'2C.Report TOS PostCall'!$B$2:$U$842,12,FALSE)," ")</f>
        <v xml:space="preserve"> </v>
      </c>
      <c r="AB854" s="140" t="str">
        <f>IF($N854="Complete",VLOOKUP($B854,'2C.Report TOS PostCall'!$B$2:$U$842,13,FALSE)," ")</f>
        <v xml:space="preserve"> </v>
      </c>
      <c r="AC854" s="140" t="str">
        <f>IF($N854="Complete",VLOOKUP($B854,'2C.Report TOS PostCall'!$B$2:$U$842,14,FALSE)," ")</f>
        <v xml:space="preserve"> </v>
      </c>
      <c r="AD854" s="140" t="str">
        <f>IF($N854="Complete",VLOOKUP($B854,'2C.Report TOS PostCall'!$B$2:$U$842,16,FALSE)," ")</f>
        <v xml:space="preserve"> </v>
      </c>
      <c r="AE854" s="140" t="str">
        <f>IF($N854="Complete",VLOOKUP($B854,'2C.Report TOS PostCall'!$B$2:$U$842,15,FALSE)," ")</f>
        <v xml:space="preserve"> </v>
      </c>
      <c r="AF854" s="140" t="str">
        <f>IF($N854="Complete",VLOOKUP($B854,'2C.Report TOS PostCall'!$B$2:$U$842,17,FALSE)," ")</f>
        <v xml:space="preserve"> </v>
      </c>
    </row>
    <row r="855" spans="1:32">
      <c r="A855" s="18">
        <v>844</v>
      </c>
      <c r="B855" s="19"/>
      <c r="C855" s="19"/>
      <c r="D855" s="19"/>
      <c r="E855" s="22"/>
      <c r="F855" s="20"/>
      <c r="G855" s="20"/>
      <c r="H855" s="22"/>
      <c r="I855" s="20"/>
      <c r="J855" s="32"/>
      <c r="K855" s="32"/>
      <c r="L855" s="32"/>
      <c r="M855" s="22"/>
      <c r="N855" s="62"/>
      <c r="O855" s="140" t="str">
        <f>IF($N855="Complete",IF(NOT(ISBLANK(J855)),VLOOKUP(J855,'2D.Report SMS TYN'!$D$5:$J$1005,7,FALSE),""),"")</f>
        <v/>
      </c>
      <c r="P855" s="140" t="str">
        <f>IF($N855="Complete",IF(NOT(ISBLANK(K855)),VLOOKUP(K855,'2D.Report SMS TYN'!$D$5:$J$1005,7,FALSE),""),"")</f>
        <v/>
      </c>
      <c r="Q855" s="140" t="str">
        <f>IF($N855="Complete",IF(NOT(ISBLANK(L855)),VLOOKUP(L855,'2D.Report SMS TYN'!$D$5:$J$1005,7,FALSE),""),"")</f>
        <v/>
      </c>
      <c r="R855" s="140" t="str">
        <f>IF(N855="Complete",IF(COUNTIF($J$12:$J855,$J855)+COUNTIF($K$12:$K855,$J855)+COUNTIF($L$12:$L855,$J855)&gt;1,"Data Duplicate",""),"")</f>
        <v/>
      </c>
      <c r="S855" s="140" t="str">
        <f>IF($N855="Complete",VLOOKUP($B855,'2C.Report TOS PostCall'!$B$2:$U$842,2,FALSE)," ")</f>
        <v xml:space="preserve"> </v>
      </c>
      <c r="T855" s="140" t="str">
        <f>IF($N855="Complete",VLOOKUP($B855,'2C.Report TOS PostCall'!$B$2:$U$842,4,FALSE)," ")</f>
        <v xml:space="preserve"> </v>
      </c>
      <c r="U855" s="140" t="str">
        <f>IF($N855="Complete",VLOOKUP($B855,'2C.Report TOS PostCall'!$B$2:$U$842,7,FALSE)," ")</f>
        <v xml:space="preserve"> </v>
      </c>
      <c r="V855" s="140" t="str">
        <f>IF($N855="Complete",VLOOKUP($B855,'2C.Report TOS PostCall'!$B$2:$U$842,5,FALSE)," ")</f>
        <v xml:space="preserve"> </v>
      </c>
      <c r="W855" s="140" t="str">
        <f>IF($N855="Complete",VLOOKUP($B855,'2C.Report TOS PostCall'!$B$2:$U$842,6,FALSE)," ")</f>
        <v xml:space="preserve"> </v>
      </c>
      <c r="X855" s="140" t="str">
        <f>IF($N855="Complete",VLOOKUP($B855,'2C.Report TOS PostCall'!$B$2:$U$842,8,FALSE)," ")</f>
        <v xml:space="preserve"> </v>
      </c>
      <c r="Y855" s="140" t="str">
        <f>IF($N855="Complete",VLOOKUP($B855,'2C.Report TOS PostCall'!$B$2:$U$842,9,FALSE)," ")</f>
        <v xml:space="preserve"> </v>
      </c>
      <c r="Z855" s="140" t="str">
        <f>IF($N855="Complete",VLOOKUP($B855,'2C.Report TOS PostCall'!$B$2:$U$842,11,FALSE)," ")</f>
        <v xml:space="preserve"> </v>
      </c>
      <c r="AA855" s="140" t="str">
        <f>IF($N855="Complete",VLOOKUP($B855,'2C.Report TOS PostCall'!$B$2:$U$842,12,FALSE)," ")</f>
        <v xml:space="preserve"> </v>
      </c>
      <c r="AB855" s="140" t="str">
        <f>IF($N855="Complete",VLOOKUP($B855,'2C.Report TOS PostCall'!$B$2:$U$842,13,FALSE)," ")</f>
        <v xml:space="preserve"> </v>
      </c>
      <c r="AC855" s="140" t="str">
        <f>IF($N855="Complete",VLOOKUP($B855,'2C.Report TOS PostCall'!$B$2:$U$842,14,FALSE)," ")</f>
        <v xml:space="preserve"> </v>
      </c>
      <c r="AD855" s="140" t="str">
        <f>IF($N855="Complete",VLOOKUP($B855,'2C.Report TOS PostCall'!$B$2:$U$842,16,FALSE)," ")</f>
        <v xml:space="preserve"> </v>
      </c>
      <c r="AE855" s="140" t="str">
        <f>IF($N855="Complete",VLOOKUP($B855,'2C.Report TOS PostCall'!$B$2:$U$842,15,FALSE)," ")</f>
        <v xml:space="preserve"> </v>
      </c>
      <c r="AF855" s="140" t="str">
        <f>IF($N855="Complete",VLOOKUP($B855,'2C.Report TOS PostCall'!$B$2:$U$842,17,FALSE)," ")</f>
        <v xml:space="preserve"> </v>
      </c>
    </row>
    <row r="856" spans="1:32">
      <c r="A856" s="18">
        <v>845</v>
      </c>
      <c r="B856" s="19"/>
      <c r="C856" s="19"/>
      <c r="D856" s="19"/>
      <c r="E856" s="22"/>
      <c r="F856" s="20"/>
      <c r="G856" s="20"/>
      <c r="H856" s="22"/>
      <c r="I856" s="20"/>
      <c r="J856" s="32"/>
      <c r="K856" s="32"/>
      <c r="L856" s="32"/>
      <c r="M856" s="22"/>
      <c r="N856" s="62"/>
      <c r="O856" s="140" t="str">
        <f>IF($N856="Complete",IF(NOT(ISBLANK(J856)),VLOOKUP(J856,'2D.Report SMS TYN'!$D$5:$J$1005,7,FALSE),""),"")</f>
        <v/>
      </c>
      <c r="P856" s="140" t="str">
        <f>IF($N856="Complete",IF(NOT(ISBLANK(K856)),VLOOKUP(K856,'2D.Report SMS TYN'!$D$5:$J$1005,7,FALSE),""),"")</f>
        <v/>
      </c>
      <c r="Q856" s="140" t="str">
        <f>IF($N856="Complete",IF(NOT(ISBLANK(L856)),VLOOKUP(L856,'2D.Report SMS TYN'!$D$5:$J$1005,7,FALSE),""),"")</f>
        <v/>
      </c>
      <c r="R856" s="140" t="str">
        <f>IF(N856="Complete",IF(COUNTIF($J$12:$J856,$J856)+COUNTIF($K$12:$K856,$J856)+COUNTIF($L$12:$L856,$J856)&gt;1,"Data Duplicate",""),"")</f>
        <v/>
      </c>
      <c r="S856" s="140" t="str">
        <f>IF($N856="Complete",VLOOKUP($B856,'2C.Report TOS PostCall'!$B$2:$U$842,2,FALSE)," ")</f>
        <v xml:space="preserve"> </v>
      </c>
      <c r="T856" s="140" t="str">
        <f>IF($N856="Complete",VLOOKUP($B856,'2C.Report TOS PostCall'!$B$2:$U$842,4,FALSE)," ")</f>
        <v xml:space="preserve"> </v>
      </c>
      <c r="U856" s="140" t="str">
        <f>IF($N856="Complete",VLOOKUP($B856,'2C.Report TOS PostCall'!$B$2:$U$842,7,FALSE)," ")</f>
        <v xml:space="preserve"> </v>
      </c>
      <c r="V856" s="140" t="str">
        <f>IF($N856="Complete",VLOOKUP($B856,'2C.Report TOS PostCall'!$B$2:$U$842,5,FALSE)," ")</f>
        <v xml:space="preserve"> </v>
      </c>
      <c r="W856" s="140" t="str">
        <f>IF($N856="Complete",VLOOKUP($B856,'2C.Report TOS PostCall'!$B$2:$U$842,6,FALSE)," ")</f>
        <v xml:space="preserve"> </v>
      </c>
      <c r="X856" s="140" t="str">
        <f>IF($N856="Complete",VLOOKUP($B856,'2C.Report TOS PostCall'!$B$2:$U$842,8,FALSE)," ")</f>
        <v xml:space="preserve"> </v>
      </c>
      <c r="Y856" s="140" t="str">
        <f>IF($N856="Complete",VLOOKUP($B856,'2C.Report TOS PostCall'!$B$2:$U$842,9,FALSE)," ")</f>
        <v xml:space="preserve"> </v>
      </c>
      <c r="Z856" s="140" t="str">
        <f>IF($N856="Complete",VLOOKUP($B856,'2C.Report TOS PostCall'!$B$2:$U$842,11,FALSE)," ")</f>
        <v xml:space="preserve"> </v>
      </c>
      <c r="AA856" s="140" t="str">
        <f>IF($N856="Complete",VLOOKUP($B856,'2C.Report TOS PostCall'!$B$2:$U$842,12,FALSE)," ")</f>
        <v xml:space="preserve"> </v>
      </c>
      <c r="AB856" s="140" t="str">
        <f>IF($N856="Complete",VLOOKUP($B856,'2C.Report TOS PostCall'!$B$2:$U$842,13,FALSE)," ")</f>
        <v xml:space="preserve"> </v>
      </c>
      <c r="AC856" s="140" t="str">
        <f>IF($N856="Complete",VLOOKUP($B856,'2C.Report TOS PostCall'!$B$2:$U$842,14,FALSE)," ")</f>
        <v xml:space="preserve"> </v>
      </c>
      <c r="AD856" s="140" t="str">
        <f>IF($N856="Complete",VLOOKUP($B856,'2C.Report TOS PostCall'!$B$2:$U$842,16,FALSE)," ")</f>
        <v xml:space="preserve"> </v>
      </c>
      <c r="AE856" s="140" t="str">
        <f>IF($N856="Complete",VLOOKUP($B856,'2C.Report TOS PostCall'!$B$2:$U$842,15,FALSE)," ")</f>
        <v xml:space="preserve"> </v>
      </c>
      <c r="AF856" s="140" t="str">
        <f>IF($N856="Complete",VLOOKUP($B856,'2C.Report TOS PostCall'!$B$2:$U$842,17,FALSE)," ")</f>
        <v xml:space="preserve"> </v>
      </c>
    </row>
    <row r="857" spans="1:32">
      <c r="A857" s="18">
        <v>846</v>
      </c>
      <c r="B857" s="19"/>
      <c r="C857" s="19"/>
      <c r="D857" s="19"/>
      <c r="E857" s="22"/>
      <c r="F857" s="20"/>
      <c r="G857" s="20"/>
      <c r="H857" s="22"/>
      <c r="I857" s="20"/>
      <c r="J857" s="32"/>
      <c r="K857" s="32"/>
      <c r="L857" s="32"/>
      <c r="M857" s="22"/>
      <c r="N857" s="62"/>
      <c r="O857" s="140" t="str">
        <f>IF($N857="Complete",IF(NOT(ISBLANK(J857)),VLOOKUP(J857,'2D.Report SMS TYN'!$D$5:$J$1005,7,FALSE),""),"")</f>
        <v/>
      </c>
      <c r="P857" s="140" t="str">
        <f>IF($N857="Complete",IF(NOT(ISBLANK(K857)),VLOOKUP(K857,'2D.Report SMS TYN'!$D$5:$J$1005,7,FALSE),""),"")</f>
        <v/>
      </c>
      <c r="Q857" s="140" t="str">
        <f>IF($N857="Complete",IF(NOT(ISBLANK(L857)),VLOOKUP(L857,'2D.Report SMS TYN'!$D$5:$J$1005,7,FALSE),""),"")</f>
        <v/>
      </c>
      <c r="R857" s="140" t="str">
        <f>IF(N857="Complete",IF(COUNTIF($J$12:$J857,$J857)+COUNTIF($K$12:$K857,$J857)+COUNTIF($L$12:$L857,$J857)&gt;1,"Data Duplicate",""),"")</f>
        <v/>
      </c>
      <c r="S857" s="140" t="str">
        <f>IF($N857="Complete",VLOOKUP($B857,'2C.Report TOS PostCall'!$B$2:$U$842,2,FALSE)," ")</f>
        <v xml:space="preserve"> </v>
      </c>
      <c r="T857" s="140" t="str">
        <f>IF($N857="Complete",VLOOKUP($B857,'2C.Report TOS PostCall'!$B$2:$U$842,4,FALSE)," ")</f>
        <v xml:space="preserve"> </v>
      </c>
      <c r="U857" s="140" t="str">
        <f>IF($N857="Complete",VLOOKUP($B857,'2C.Report TOS PostCall'!$B$2:$U$842,7,FALSE)," ")</f>
        <v xml:space="preserve"> </v>
      </c>
      <c r="V857" s="140" t="str">
        <f>IF($N857="Complete",VLOOKUP($B857,'2C.Report TOS PostCall'!$B$2:$U$842,5,FALSE)," ")</f>
        <v xml:space="preserve"> </v>
      </c>
      <c r="W857" s="140" t="str">
        <f>IF($N857="Complete",VLOOKUP($B857,'2C.Report TOS PostCall'!$B$2:$U$842,6,FALSE)," ")</f>
        <v xml:space="preserve"> </v>
      </c>
      <c r="X857" s="140" t="str">
        <f>IF($N857="Complete",VLOOKUP($B857,'2C.Report TOS PostCall'!$B$2:$U$842,8,FALSE)," ")</f>
        <v xml:space="preserve"> </v>
      </c>
      <c r="Y857" s="140" t="str">
        <f>IF($N857="Complete",VLOOKUP($B857,'2C.Report TOS PostCall'!$B$2:$U$842,9,FALSE)," ")</f>
        <v xml:space="preserve"> </v>
      </c>
      <c r="Z857" s="140" t="str">
        <f>IF($N857="Complete",VLOOKUP($B857,'2C.Report TOS PostCall'!$B$2:$U$842,11,FALSE)," ")</f>
        <v xml:space="preserve"> </v>
      </c>
      <c r="AA857" s="140" t="str">
        <f>IF($N857="Complete",VLOOKUP($B857,'2C.Report TOS PostCall'!$B$2:$U$842,12,FALSE)," ")</f>
        <v xml:space="preserve"> </v>
      </c>
      <c r="AB857" s="140" t="str">
        <f>IF($N857="Complete",VLOOKUP($B857,'2C.Report TOS PostCall'!$B$2:$U$842,13,FALSE)," ")</f>
        <v xml:space="preserve"> </v>
      </c>
      <c r="AC857" s="140" t="str">
        <f>IF($N857="Complete",VLOOKUP($B857,'2C.Report TOS PostCall'!$B$2:$U$842,14,FALSE)," ")</f>
        <v xml:space="preserve"> </v>
      </c>
      <c r="AD857" s="140" t="str">
        <f>IF($N857="Complete",VLOOKUP($B857,'2C.Report TOS PostCall'!$B$2:$U$842,16,FALSE)," ")</f>
        <v xml:space="preserve"> </v>
      </c>
      <c r="AE857" s="140" t="str">
        <f>IF($N857="Complete",VLOOKUP($B857,'2C.Report TOS PostCall'!$B$2:$U$842,15,FALSE)," ")</f>
        <v xml:space="preserve"> </v>
      </c>
      <c r="AF857" s="140" t="str">
        <f>IF($N857="Complete",VLOOKUP($B857,'2C.Report TOS PostCall'!$B$2:$U$842,17,FALSE)," ")</f>
        <v xml:space="preserve"> </v>
      </c>
    </row>
    <row r="858" spans="1:32">
      <c r="A858" s="18">
        <v>847</v>
      </c>
      <c r="B858" s="19"/>
      <c r="C858" s="19"/>
      <c r="D858" s="19"/>
      <c r="E858" s="22"/>
      <c r="F858" s="20"/>
      <c r="G858" s="20"/>
      <c r="H858" s="22"/>
      <c r="I858" s="20"/>
      <c r="J858" s="32"/>
      <c r="K858" s="32"/>
      <c r="L858" s="32"/>
      <c r="M858" s="22"/>
      <c r="N858" s="62"/>
      <c r="O858" s="140" t="str">
        <f>IF($N858="Complete",IF(NOT(ISBLANK(J858)),VLOOKUP(J858,'2D.Report SMS TYN'!$D$5:$J$1005,7,FALSE),""),"")</f>
        <v/>
      </c>
      <c r="P858" s="140" t="str">
        <f>IF($N858="Complete",IF(NOT(ISBLANK(K858)),VLOOKUP(K858,'2D.Report SMS TYN'!$D$5:$J$1005,7,FALSE),""),"")</f>
        <v/>
      </c>
      <c r="Q858" s="140" t="str">
        <f>IF($N858="Complete",IF(NOT(ISBLANK(L858)),VLOOKUP(L858,'2D.Report SMS TYN'!$D$5:$J$1005,7,FALSE),""),"")</f>
        <v/>
      </c>
      <c r="R858" s="140" t="str">
        <f>IF(N858="Complete",IF(COUNTIF($J$12:$J858,$J858)+COUNTIF($K$12:$K858,$J858)+COUNTIF($L$12:$L858,$J858)&gt;1,"Data Duplicate",""),"")</f>
        <v/>
      </c>
      <c r="S858" s="140" t="str">
        <f>IF($N858="Complete",VLOOKUP($B858,'2C.Report TOS PostCall'!$B$2:$U$842,2,FALSE)," ")</f>
        <v xml:space="preserve"> </v>
      </c>
      <c r="T858" s="140" t="str">
        <f>IF($N858="Complete",VLOOKUP($B858,'2C.Report TOS PostCall'!$B$2:$U$842,4,FALSE)," ")</f>
        <v xml:space="preserve"> </v>
      </c>
      <c r="U858" s="140" t="str">
        <f>IF($N858="Complete",VLOOKUP($B858,'2C.Report TOS PostCall'!$B$2:$U$842,7,FALSE)," ")</f>
        <v xml:space="preserve"> </v>
      </c>
      <c r="V858" s="140" t="str">
        <f>IF($N858="Complete",VLOOKUP($B858,'2C.Report TOS PostCall'!$B$2:$U$842,5,FALSE)," ")</f>
        <v xml:space="preserve"> </v>
      </c>
      <c r="W858" s="140" t="str">
        <f>IF($N858="Complete",VLOOKUP($B858,'2C.Report TOS PostCall'!$B$2:$U$842,6,FALSE)," ")</f>
        <v xml:space="preserve"> </v>
      </c>
      <c r="X858" s="140" t="str">
        <f>IF($N858="Complete",VLOOKUP($B858,'2C.Report TOS PostCall'!$B$2:$U$842,8,FALSE)," ")</f>
        <v xml:space="preserve"> </v>
      </c>
      <c r="Y858" s="140" t="str">
        <f>IF($N858="Complete",VLOOKUP($B858,'2C.Report TOS PostCall'!$B$2:$U$842,9,FALSE)," ")</f>
        <v xml:space="preserve"> </v>
      </c>
      <c r="Z858" s="140" t="str">
        <f>IF($N858="Complete",VLOOKUP($B858,'2C.Report TOS PostCall'!$B$2:$U$842,11,FALSE)," ")</f>
        <v xml:space="preserve"> </v>
      </c>
      <c r="AA858" s="140" t="str">
        <f>IF($N858="Complete",VLOOKUP($B858,'2C.Report TOS PostCall'!$B$2:$U$842,12,FALSE)," ")</f>
        <v xml:space="preserve"> </v>
      </c>
      <c r="AB858" s="140" t="str">
        <f>IF($N858="Complete",VLOOKUP($B858,'2C.Report TOS PostCall'!$B$2:$U$842,13,FALSE)," ")</f>
        <v xml:space="preserve"> </v>
      </c>
      <c r="AC858" s="140" t="str">
        <f>IF($N858="Complete",VLOOKUP($B858,'2C.Report TOS PostCall'!$B$2:$U$842,14,FALSE)," ")</f>
        <v xml:space="preserve"> </v>
      </c>
      <c r="AD858" s="140" t="str">
        <f>IF($N858="Complete",VLOOKUP($B858,'2C.Report TOS PostCall'!$B$2:$U$842,16,FALSE)," ")</f>
        <v xml:space="preserve"> </v>
      </c>
      <c r="AE858" s="140" t="str">
        <f>IF($N858="Complete",VLOOKUP($B858,'2C.Report TOS PostCall'!$B$2:$U$842,15,FALSE)," ")</f>
        <v xml:space="preserve"> </v>
      </c>
      <c r="AF858" s="140" t="str">
        <f>IF($N858="Complete",VLOOKUP($B858,'2C.Report TOS PostCall'!$B$2:$U$842,17,FALSE)," ")</f>
        <v xml:space="preserve"> </v>
      </c>
    </row>
    <row r="859" spans="1:32">
      <c r="A859" s="18">
        <v>848</v>
      </c>
      <c r="B859" s="19"/>
      <c r="C859" s="19"/>
      <c r="D859" s="19"/>
      <c r="E859" s="22"/>
      <c r="F859" s="20"/>
      <c r="G859" s="20"/>
      <c r="H859" s="22"/>
      <c r="I859" s="20"/>
      <c r="J859" s="32"/>
      <c r="K859" s="32"/>
      <c r="L859" s="32"/>
      <c r="M859" s="22"/>
      <c r="N859" s="62"/>
      <c r="O859" s="140" t="str">
        <f>IF($N859="Complete",IF(NOT(ISBLANK(J859)),VLOOKUP(J859,'2D.Report SMS TYN'!$D$5:$J$1005,7,FALSE),""),"")</f>
        <v/>
      </c>
      <c r="P859" s="140" t="str">
        <f>IF($N859="Complete",IF(NOT(ISBLANK(K859)),VLOOKUP(K859,'2D.Report SMS TYN'!$D$5:$J$1005,7,FALSE),""),"")</f>
        <v/>
      </c>
      <c r="Q859" s="140" t="str">
        <f>IF($N859="Complete",IF(NOT(ISBLANK(L859)),VLOOKUP(L859,'2D.Report SMS TYN'!$D$5:$J$1005,7,FALSE),""),"")</f>
        <v/>
      </c>
      <c r="R859" s="140" t="str">
        <f>IF(N859="Complete",IF(COUNTIF($J$12:$J859,$J859)+COUNTIF($K$12:$K859,$J859)+COUNTIF($L$12:$L859,$J859)&gt;1,"Data Duplicate",""),"")</f>
        <v/>
      </c>
      <c r="S859" s="140" t="str">
        <f>IF($N859="Complete",VLOOKUP($B859,'2C.Report TOS PostCall'!$B$2:$U$842,2,FALSE)," ")</f>
        <v xml:space="preserve"> </v>
      </c>
      <c r="T859" s="140" t="str">
        <f>IF($N859="Complete",VLOOKUP($B859,'2C.Report TOS PostCall'!$B$2:$U$842,4,FALSE)," ")</f>
        <v xml:space="preserve"> </v>
      </c>
      <c r="U859" s="140" t="str">
        <f>IF($N859="Complete",VLOOKUP($B859,'2C.Report TOS PostCall'!$B$2:$U$842,7,FALSE)," ")</f>
        <v xml:space="preserve"> </v>
      </c>
      <c r="V859" s="140" t="str">
        <f>IF($N859="Complete",VLOOKUP($B859,'2C.Report TOS PostCall'!$B$2:$U$842,5,FALSE)," ")</f>
        <v xml:space="preserve"> </v>
      </c>
      <c r="W859" s="140" t="str">
        <f>IF($N859="Complete",VLOOKUP($B859,'2C.Report TOS PostCall'!$B$2:$U$842,6,FALSE)," ")</f>
        <v xml:space="preserve"> </v>
      </c>
      <c r="X859" s="140" t="str">
        <f>IF($N859="Complete",VLOOKUP($B859,'2C.Report TOS PostCall'!$B$2:$U$842,8,FALSE)," ")</f>
        <v xml:space="preserve"> </v>
      </c>
      <c r="Y859" s="140" t="str">
        <f>IF($N859="Complete",VLOOKUP($B859,'2C.Report TOS PostCall'!$B$2:$U$842,9,FALSE)," ")</f>
        <v xml:space="preserve"> </v>
      </c>
      <c r="Z859" s="140" t="str">
        <f>IF($N859="Complete",VLOOKUP($B859,'2C.Report TOS PostCall'!$B$2:$U$842,11,FALSE)," ")</f>
        <v xml:space="preserve"> </v>
      </c>
      <c r="AA859" s="140" t="str">
        <f>IF($N859="Complete",VLOOKUP($B859,'2C.Report TOS PostCall'!$B$2:$U$842,12,FALSE)," ")</f>
        <v xml:space="preserve"> </v>
      </c>
      <c r="AB859" s="140" t="str">
        <f>IF($N859="Complete",VLOOKUP($B859,'2C.Report TOS PostCall'!$B$2:$U$842,13,FALSE)," ")</f>
        <v xml:space="preserve"> </v>
      </c>
      <c r="AC859" s="140" t="str">
        <f>IF($N859="Complete",VLOOKUP($B859,'2C.Report TOS PostCall'!$B$2:$U$842,14,FALSE)," ")</f>
        <v xml:space="preserve"> </v>
      </c>
      <c r="AD859" s="140" t="str">
        <f>IF($N859="Complete",VLOOKUP($B859,'2C.Report TOS PostCall'!$B$2:$U$842,16,FALSE)," ")</f>
        <v xml:space="preserve"> </v>
      </c>
      <c r="AE859" s="140" t="str">
        <f>IF($N859="Complete",VLOOKUP($B859,'2C.Report TOS PostCall'!$B$2:$U$842,15,FALSE)," ")</f>
        <v xml:space="preserve"> </v>
      </c>
      <c r="AF859" s="140" t="str">
        <f>IF($N859="Complete",VLOOKUP($B859,'2C.Report TOS PostCall'!$B$2:$U$842,17,FALSE)," ")</f>
        <v xml:space="preserve"> </v>
      </c>
    </row>
    <row r="860" spans="1:32">
      <c r="A860" s="18">
        <v>849</v>
      </c>
      <c r="B860" s="19"/>
      <c r="C860" s="19"/>
      <c r="D860" s="19"/>
      <c r="E860" s="22"/>
      <c r="F860" s="20"/>
      <c r="G860" s="20"/>
      <c r="H860" s="22"/>
      <c r="I860" s="20"/>
      <c r="J860" s="32"/>
      <c r="K860" s="32"/>
      <c r="L860" s="32"/>
      <c r="M860" s="22"/>
      <c r="N860" s="62"/>
      <c r="O860" s="140" t="str">
        <f>IF($N860="Complete",IF(NOT(ISBLANK(J860)),VLOOKUP(J860,'2D.Report SMS TYN'!$D$5:$J$1005,7,FALSE),""),"")</f>
        <v/>
      </c>
      <c r="P860" s="140" t="str">
        <f>IF($N860="Complete",IF(NOT(ISBLANK(K860)),VLOOKUP(K860,'2D.Report SMS TYN'!$D$5:$J$1005,7,FALSE),""),"")</f>
        <v/>
      </c>
      <c r="Q860" s="140" t="str">
        <f>IF($N860="Complete",IF(NOT(ISBLANK(L860)),VLOOKUP(L860,'2D.Report SMS TYN'!$D$5:$J$1005,7,FALSE),""),"")</f>
        <v/>
      </c>
      <c r="R860" s="140" t="str">
        <f>IF(N860="Complete",IF(COUNTIF($J$12:$J860,$J860)+COUNTIF($K$12:$K860,$J860)+COUNTIF($L$12:$L860,$J860)&gt;1,"Data Duplicate",""),"")</f>
        <v/>
      </c>
      <c r="S860" s="140" t="str">
        <f>IF($N860="Complete",VLOOKUP($B860,'2C.Report TOS PostCall'!$B$2:$U$842,2,FALSE)," ")</f>
        <v xml:space="preserve"> </v>
      </c>
      <c r="T860" s="140" t="str">
        <f>IF($N860="Complete",VLOOKUP($B860,'2C.Report TOS PostCall'!$B$2:$U$842,4,FALSE)," ")</f>
        <v xml:space="preserve"> </v>
      </c>
      <c r="U860" s="140" t="str">
        <f>IF($N860="Complete",VLOOKUP($B860,'2C.Report TOS PostCall'!$B$2:$U$842,7,FALSE)," ")</f>
        <v xml:space="preserve"> </v>
      </c>
      <c r="V860" s="140" t="str">
        <f>IF($N860="Complete",VLOOKUP($B860,'2C.Report TOS PostCall'!$B$2:$U$842,5,FALSE)," ")</f>
        <v xml:space="preserve"> </v>
      </c>
      <c r="W860" s="140" t="str">
        <f>IF($N860="Complete",VLOOKUP($B860,'2C.Report TOS PostCall'!$B$2:$U$842,6,FALSE)," ")</f>
        <v xml:space="preserve"> </v>
      </c>
      <c r="X860" s="140" t="str">
        <f>IF($N860="Complete",VLOOKUP($B860,'2C.Report TOS PostCall'!$B$2:$U$842,8,FALSE)," ")</f>
        <v xml:space="preserve"> </v>
      </c>
      <c r="Y860" s="140" t="str">
        <f>IF($N860="Complete",VLOOKUP($B860,'2C.Report TOS PostCall'!$B$2:$U$842,9,FALSE)," ")</f>
        <v xml:space="preserve"> </v>
      </c>
      <c r="Z860" s="140" t="str">
        <f>IF($N860="Complete",VLOOKUP($B860,'2C.Report TOS PostCall'!$B$2:$U$842,11,FALSE)," ")</f>
        <v xml:space="preserve"> </v>
      </c>
      <c r="AA860" s="140" t="str">
        <f>IF($N860="Complete",VLOOKUP($B860,'2C.Report TOS PostCall'!$B$2:$U$842,12,FALSE)," ")</f>
        <v xml:space="preserve"> </v>
      </c>
      <c r="AB860" s="140" t="str">
        <f>IF($N860="Complete",VLOOKUP($B860,'2C.Report TOS PostCall'!$B$2:$U$842,13,FALSE)," ")</f>
        <v xml:space="preserve"> </v>
      </c>
      <c r="AC860" s="140" t="str">
        <f>IF($N860="Complete",VLOOKUP($B860,'2C.Report TOS PostCall'!$B$2:$U$842,14,FALSE)," ")</f>
        <v xml:space="preserve"> </v>
      </c>
      <c r="AD860" s="140" t="str">
        <f>IF($N860="Complete",VLOOKUP($B860,'2C.Report TOS PostCall'!$B$2:$U$842,16,FALSE)," ")</f>
        <v xml:space="preserve"> </v>
      </c>
      <c r="AE860" s="140" t="str">
        <f>IF($N860="Complete",VLOOKUP($B860,'2C.Report TOS PostCall'!$B$2:$U$842,15,FALSE)," ")</f>
        <v xml:space="preserve"> </v>
      </c>
      <c r="AF860" s="140" t="str">
        <f>IF($N860="Complete",VLOOKUP($B860,'2C.Report TOS PostCall'!$B$2:$U$842,17,FALSE)," ")</f>
        <v xml:space="preserve"> </v>
      </c>
    </row>
    <row r="861" spans="1:32">
      <c r="A861" s="18">
        <v>850</v>
      </c>
      <c r="B861" s="19"/>
      <c r="C861" s="19"/>
      <c r="D861" s="19"/>
      <c r="E861" s="22"/>
      <c r="F861" s="20"/>
      <c r="G861" s="20"/>
      <c r="H861" s="22"/>
      <c r="I861" s="20"/>
      <c r="J861" s="32"/>
      <c r="K861" s="32"/>
      <c r="L861" s="32"/>
      <c r="M861" s="22"/>
      <c r="N861" s="62"/>
      <c r="O861" s="140" t="str">
        <f>IF($N861="Complete",IF(NOT(ISBLANK(J861)),VLOOKUP(J861,'2D.Report SMS TYN'!$D$5:$J$1005,7,FALSE),""),"")</f>
        <v/>
      </c>
      <c r="P861" s="140" t="str">
        <f>IF($N861="Complete",IF(NOT(ISBLANK(K861)),VLOOKUP(K861,'2D.Report SMS TYN'!$D$5:$J$1005,7,FALSE),""),"")</f>
        <v/>
      </c>
      <c r="Q861" s="140" t="str">
        <f>IF($N861="Complete",IF(NOT(ISBLANK(L861)),VLOOKUP(L861,'2D.Report SMS TYN'!$D$5:$J$1005,7,FALSE),""),"")</f>
        <v/>
      </c>
      <c r="R861" s="140" t="str">
        <f>IF(N861="Complete",IF(COUNTIF($J$12:$J861,$J861)+COUNTIF($K$12:$K861,$J861)+COUNTIF($L$12:$L861,$J861)&gt;1,"Data Duplicate",""),"")</f>
        <v/>
      </c>
      <c r="S861" s="140" t="str">
        <f>IF($N861="Complete",VLOOKUP($B861,'2C.Report TOS PostCall'!$B$2:$U$842,2,FALSE)," ")</f>
        <v xml:space="preserve"> </v>
      </c>
      <c r="T861" s="140" t="str">
        <f>IF($N861="Complete",VLOOKUP($B861,'2C.Report TOS PostCall'!$B$2:$U$842,4,FALSE)," ")</f>
        <v xml:space="preserve"> </v>
      </c>
      <c r="U861" s="140" t="str">
        <f>IF($N861="Complete",VLOOKUP($B861,'2C.Report TOS PostCall'!$B$2:$U$842,7,FALSE)," ")</f>
        <v xml:space="preserve"> </v>
      </c>
      <c r="V861" s="140" t="str">
        <f>IF($N861="Complete",VLOOKUP($B861,'2C.Report TOS PostCall'!$B$2:$U$842,5,FALSE)," ")</f>
        <v xml:space="preserve"> </v>
      </c>
      <c r="W861" s="140" t="str">
        <f>IF($N861="Complete",VLOOKUP($B861,'2C.Report TOS PostCall'!$B$2:$U$842,6,FALSE)," ")</f>
        <v xml:space="preserve"> </v>
      </c>
      <c r="X861" s="140" t="str">
        <f>IF($N861="Complete",VLOOKUP($B861,'2C.Report TOS PostCall'!$B$2:$U$842,8,FALSE)," ")</f>
        <v xml:space="preserve"> </v>
      </c>
      <c r="Y861" s="140" t="str">
        <f>IF($N861="Complete",VLOOKUP($B861,'2C.Report TOS PostCall'!$B$2:$U$842,9,FALSE)," ")</f>
        <v xml:space="preserve"> </v>
      </c>
      <c r="Z861" s="140" t="str">
        <f>IF($N861="Complete",VLOOKUP($B861,'2C.Report TOS PostCall'!$B$2:$U$842,11,FALSE)," ")</f>
        <v xml:space="preserve"> </v>
      </c>
      <c r="AA861" s="140" t="str">
        <f>IF($N861="Complete",VLOOKUP($B861,'2C.Report TOS PostCall'!$B$2:$U$842,12,FALSE)," ")</f>
        <v xml:space="preserve"> </v>
      </c>
      <c r="AB861" s="140" t="str">
        <f>IF($N861="Complete",VLOOKUP($B861,'2C.Report TOS PostCall'!$B$2:$U$842,13,FALSE)," ")</f>
        <v xml:space="preserve"> </v>
      </c>
      <c r="AC861" s="140" t="str">
        <f>IF($N861="Complete",VLOOKUP($B861,'2C.Report TOS PostCall'!$B$2:$U$842,14,FALSE)," ")</f>
        <v xml:space="preserve"> </v>
      </c>
      <c r="AD861" s="140" t="str">
        <f>IF($N861="Complete",VLOOKUP($B861,'2C.Report TOS PostCall'!$B$2:$U$842,16,FALSE)," ")</f>
        <v xml:space="preserve"> </v>
      </c>
      <c r="AE861" s="140" t="str">
        <f>IF($N861="Complete",VLOOKUP($B861,'2C.Report TOS PostCall'!$B$2:$U$842,15,FALSE)," ")</f>
        <v xml:space="preserve"> </v>
      </c>
      <c r="AF861" s="140" t="str">
        <f>IF($N861="Complete",VLOOKUP($B861,'2C.Report TOS PostCall'!$B$2:$U$842,17,FALSE)," ")</f>
        <v xml:space="preserve"> </v>
      </c>
    </row>
    <row r="862" spans="1:32">
      <c r="A862" s="18">
        <v>851</v>
      </c>
      <c r="B862" s="19"/>
      <c r="C862" s="19"/>
      <c r="D862" s="19"/>
      <c r="E862" s="22"/>
      <c r="F862" s="20"/>
      <c r="G862" s="20"/>
      <c r="H862" s="22"/>
      <c r="I862" s="20"/>
      <c r="J862" s="32"/>
      <c r="K862" s="32"/>
      <c r="L862" s="32"/>
      <c r="M862" s="22"/>
      <c r="N862" s="62"/>
      <c r="O862" s="140" t="str">
        <f>IF($N862="Complete",IF(NOT(ISBLANK(J862)),VLOOKUP(J862,'2D.Report SMS TYN'!$D$5:$J$1005,7,FALSE),""),"")</f>
        <v/>
      </c>
      <c r="P862" s="140" t="str">
        <f>IF($N862="Complete",IF(NOT(ISBLANK(K862)),VLOOKUP(K862,'2D.Report SMS TYN'!$D$5:$J$1005,7,FALSE),""),"")</f>
        <v/>
      </c>
      <c r="Q862" s="140" t="str">
        <f>IF($N862="Complete",IF(NOT(ISBLANK(L862)),VLOOKUP(L862,'2D.Report SMS TYN'!$D$5:$J$1005,7,FALSE),""),"")</f>
        <v/>
      </c>
      <c r="R862" s="140" t="str">
        <f>IF(N862="Complete",IF(COUNTIF($J$12:$J862,$J862)+COUNTIF($K$12:$K862,$J862)+COUNTIF($L$12:$L862,$J862)&gt;1,"Data Duplicate",""),"")</f>
        <v/>
      </c>
      <c r="S862" s="140" t="str">
        <f>IF($N862="Complete",VLOOKUP($B862,'2C.Report TOS PostCall'!$B$2:$U$842,2,FALSE)," ")</f>
        <v xml:space="preserve"> </v>
      </c>
      <c r="T862" s="140" t="str">
        <f>IF($N862="Complete",VLOOKUP($B862,'2C.Report TOS PostCall'!$B$2:$U$842,4,FALSE)," ")</f>
        <v xml:space="preserve"> </v>
      </c>
      <c r="U862" s="140" t="str">
        <f>IF($N862="Complete",VLOOKUP($B862,'2C.Report TOS PostCall'!$B$2:$U$842,7,FALSE)," ")</f>
        <v xml:space="preserve"> </v>
      </c>
      <c r="V862" s="140" t="str">
        <f>IF($N862="Complete",VLOOKUP($B862,'2C.Report TOS PostCall'!$B$2:$U$842,5,FALSE)," ")</f>
        <v xml:space="preserve"> </v>
      </c>
      <c r="W862" s="140" t="str">
        <f>IF($N862="Complete",VLOOKUP($B862,'2C.Report TOS PostCall'!$B$2:$U$842,6,FALSE)," ")</f>
        <v xml:space="preserve"> </v>
      </c>
      <c r="X862" s="140" t="str">
        <f>IF($N862="Complete",VLOOKUP($B862,'2C.Report TOS PostCall'!$B$2:$U$842,8,FALSE)," ")</f>
        <v xml:space="preserve"> </v>
      </c>
      <c r="Y862" s="140" t="str">
        <f>IF($N862="Complete",VLOOKUP($B862,'2C.Report TOS PostCall'!$B$2:$U$842,9,FALSE)," ")</f>
        <v xml:space="preserve"> </v>
      </c>
      <c r="Z862" s="140" t="str">
        <f>IF($N862="Complete",VLOOKUP($B862,'2C.Report TOS PostCall'!$B$2:$U$842,11,FALSE)," ")</f>
        <v xml:space="preserve"> </v>
      </c>
      <c r="AA862" s="140" t="str">
        <f>IF($N862="Complete",VLOOKUP($B862,'2C.Report TOS PostCall'!$B$2:$U$842,12,FALSE)," ")</f>
        <v xml:space="preserve"> </v>
      </c>
      <c r="AB862" s="140" t="str">
        <f>IF($N862="Complete",VLOOKUP($B862,'2C.Report TOS PostCall'!$B$2:$U$842,13,FALSE)," ")</f>
        <v xml:space="preserve"> </v>
      </c>
      <c r="AC862" s="140" t="str">
        <f>IF($N862="Complete",VLOOKUP($B862,'2C.Report TOS PostCall'!$B$2:$U$842,14,FALSE)," ")</f>
        <v xml:space="preserve"> </v>
      </c>
      <c r="AD862" s="140" t="str">
        <f>IF($N862="Complete",VLOOKUP($B862,'2C.Report TOS PostCall'!$B$2:$U$842,16,FALSE)," ")</f>
        <v xml:space="preserve"> </v>
      </c>
      <c r="AE862" s="140" t="str">
        <f>IF($N862="Complete",VLOOKUP($B862,'2C.Report TOS PostCall'!$B$2:$U$842,15,FALSE)," ")</f>
        <v xml:space="preserve"> </v>
      </c>
      <c r="AF862" s="140" t="str">
        <f>IF($N862="Complete",VLOOKUP($B862,'2C.Report TOS PostCall'!$B$2:$U$842,17,FALSE)," ")</f>
        <v xml:space="preserve"> </v>
      </c>
    </row>
    <row r="863" spans="1:32">
      <c r="A863" s="18">
        <v>852</v>
      </c>
      <c r="B863" s="19"/>
      <c r="C863" s="19"/>
      <c r="D863" s="19"/>
      <c r="E863" s="22"/>
      <c r="F863" s="20"/>
      <c r="G863" s="20"/>
      <c r="H863" s="22"/>
      <c r="I863" s="20"/>
      <c r="J863" s="32"/>
      <c r="K863" s="32"/>
      <c r="L863" s="32"/>
      <c r="M863" s="22"/>
      <c r="N863" s="62"/>
      <c r="O863" s="140" t="str">
        <f>IF($N863="Complete",IF(NOT(ISBLANK(J863)),VLOOKUP(J863,'2D.Report SMS TYN'!$D$5:$J$1005,7,FALSE),""),"")</f>
        <v/>
      </c>
      <c r="P863" s="140" t="str">
        <f>IF($N863="Complete",IF(NOT(ISBLANK(K863)),VLOOKUP(K863,'2D.Report SMS TYN'!$D$5:$J$1005,7,FALSE),""),"")</f>
        <v/>
      </c>
      <c r="Q863" s="140" t="str">
        <f>IF($N863="Complete",IF(NOT(ISBLANK(L863)),VLOOKUP(L863,'2D.Report SMS TYN'!$D$5:$J$1005,7,FALSE),""),"")</f>
        <v/>
      </c>
      <c r="R863" s="140" t="str">
        <f>IF(N863="Complete",IF(COUNTIF($J$12:$J863,$J863)+COUNTIF($K$12:$K863,$J863)+COUNTIF($L$12:$L863,$J863)&gt;1,"Data Duplicate",""),"")</f>
        <v/>
      </c>
      <c r="S863" s="140" t="str">
        <f>IF($N863="Complete",VLOOKUP($B863,'2C.Report TOS PostCall'!$B$2:$U$842,2,FALSE)," ")</f>
        <v xml:space="preserve"> </v>
      </c>
      <c r="T863" s="140" t="str">
        <f>IF($N863="Complete",VLOOKUP($B863,'2C.Report TOS PostCall'!$B$2:$U$842,4,FALSE)," ")</f>
        <v xml:space="preserve"> </v>
      </c>
      <c r="U863" s="140" t="str">
        <f>IF($N863="Complete",VLOOKUP($B863,'2C.Report TOS PostCall'!$B$2:$U$842,7,FALSE)," ")</f>
        <v xml:space="preserve"> </v>
      </c>
      <c r="V863" s="140" t="str">
        <f>IF($N863="Complete",VLOOKUP($B863,'2C.Report TOS PostCall'!$B$2:$U$842,5,FALSE)," ")</f>
        <v xml:space="preserve"> </v>
      </c>
      <c r="W863" s="140" t="str">
        <f>IF($N863="Complete",VLOOKUP($B863,'2C.Report TOS PostCall'!$B$2:$U$842,6,FALSE)," ")</f>
        <v xml:space="preserve"> </v>
      </c>
      <c r="X863" s="140" t="str">
        <f>IF($N863="Complete",VLOOKUP($B863,'2C.Report TOS PostCall'!$B$2:$U$842,8,FALSE)," ")</f>
        <v xml:space="preserve"> </v>
      </c>
      <c r="Y863" s="140" t="str">
        <f>IF($N863="Complete",VLOOKUP($B863,'2C.Report TOS PostCall'!$B$2:$U$842,9,FALSE)," ")</f>
        <v xml:space="preserve"> </v>
      </c>
      <c r="Z863" s="140" t="str">
        <f>IF($N863="Complete",VLOOKUP($B863,'2C.Report TOS PostCall'!$B$2:$U$842,11,FALSE)," ")</f>
        <v xml:space="preserve"> </v>
      </c>
      <c r="AA863" s="140" t="str">
        <f>IF($N863="Complete",VLOOKUP($B863,'2C.Report TOS PostCall'!$B$2:$U$842,12,FALSE)," ")</f>
        <v xml:space="preserve"> </v>
      </c>
      <c r="AB863" s="140" t="str">
        <f>IF($N863="Complete",VLOOKUP($B863,'2C.Report TOS PostCall'!$B$2:$U$842,13,FALSE)," ")</f>
        <v xml:space="preserve"> </v>
      </c>
      <c r="AC863" s="140" t="str">
        <f>IF($N863="Complete",VLOOKUP($B863,'2C.Report TOS PostCall'!$B$2:$U$842,14,FALSE)," ")</f>
        <v xml:space="preserve"> </v>
      </c>
      <c r="AD863" s="140" t="str">
        <f>IF($N863="Complete",VLOOKUP($B863,'2C.Report TOS PostCall'!$B$2:$U$842,16,FALSE)," ")</f>
        <v xml:space="preserve"> </v>
      </c>
      <c r="AE863" s="140" t="str">
        <f>IF($N863="Complete",VLOOKUP($B863,'2C.Report TOS PostCall'!$B$2:$U$842,15,FALSE)," ")</f>
        <v xml:space="preserve"> </v>
      </c>
      <c r="AF863" s="140" t="str">
        <f>IF($N863="Complete",VLOOKUP($B863,'2C.Report TOS PostCall'!$B$2:$U$842,17,FALSE)," ")</f>
        <v xml:space="preserve"> </v>
      </c>
    </row>
    <row r="864" spans="1:32">
      <c r="A864" s="18">
        <v>853</v>
      </c>
      <c r="B864" s="19"/>
      <c r="C864" s="19"/>
      <c r="D864" s="19"/>
      <c r="E864" s="22"/>
      <c r="F864" s="20"/>
      <c r="G864" s="20"/>
      <c r="H864" s="22"/>
      <c r="I864" s="20"/>
      <c r="J864" s="32"/>
      <c r="K864" s="32"/>
      <c r="L864" s="32"/>
      <c r="M864" s="22"/>
      <c r="N864" s="62"/>
      <c r="O864" s="140" t="str">
        <f>IF($N864="Complete",IF(NOT(ISBLANK(J864)),VLOOKUP(J864,'2D.Report SMS TYN'!$D$5:$J$1005,7,FALSE),""),"")</f>
        <v/>
      </c>
      <c r="P864" s="140" t="str">
        <f>IF($N864="Complete",IF(NOT(ISBLANK(K864)),VLOOKUP(K864,'2D.Report SMS TYN'!$D$5:$J$1005,7,FALSE),""),"")</f>
        <v/>
      </c>
      <c r="Q864" s="140" t="str">
        <f>IF($N864="Complete",IF(NOT(ISBLANK(L864)),VLOOKUP(L864,'2D.Report SMS TYN'!$D$5:$J$1005,7,FALSE),""),"")</f>
        <v/>
      </c>
      <c r="R864" s="140" t="str">
        <f>IF(N864="Complete",IF(COUNTIF($J$12:$J864,$J864)+COUNTIF($K$12:$K864,$J864)+COUNTIF($L$12:$L864,$J864)&gt;1,"Data Duplicate",""),"")</f>
        <v/>
      </c>
      <c r="S864" s="140" t="str">
        <f>IF($N864="Complete",VLOOKUP($B864,'2C.Report TOS PostCall'!$B$2:$U$842,2,FALSE)," ")</f>
        <v xml:space="preserve"> </v>
      </c>
      <c r="T864" s="140" t="str">
        <f>IF($N864="Complete",VLOOKUP($B864,'2C.Report TOS PostCall'!$B$2:$U$842,4,FALSE)," ")</f>
        <v xml:space="preserve"> </v>
      </c>
      <c r="U864" s="140" t="str">
        <f>IF($N864="Complete",VLOOKUP($B864,'2C.Report TOS PostCall'!$B$2:$U$842,7,FALSE)," ")</f>
        <v xml:space="preserve"> </v>
      </c>
      <c r="V864" s="140" t="str">
        <f>IF($N864="Complete",VLOOKUP($B864,'2C.Report TOS PostCall'!$B$2:$U$842,5,FALSE)," ")</f>
        <v xml:space="preserve"> </v>
      </c>
      <c r="W864" s="140" t="str">
        <f>IF($N864="Complete",VLOOKUP($B864,'2C.Report TOS PostCall'!$B$2:$U$842,6,FALSE)," ")</f>
        <v xml:space="preserve"> </v>
      </c>
      <c r="X864" s="140" t="str">
        <f>IF($N864="Complete",VLOOKUP($B864,'2C.Report TOS PostCall'!$B$2:$U$842,8,FALSE)," ")</f>
        <v xml:space="preserve"> </v>
      </c>
      <c r="Y864" s="140" t="str">
        <f>IF($N864="Complete",VLOOKUP($B864,'2C.Report TOS PostCall'!$B$2:$U$842,9,FALSE)," ")</f>
        <v xml:space="preserve"> </v>
      </c>
      <c r="Z864" s="140" t="str">
        <f>IF($N864="Complete",VLOOKUP($B864,'2C.Report TOS PostCall'!$B$2:$U$842,11,FALSE)," ")</f>
        <v xml:space="preserve"> </v>
      </c>
      <c r="AA864" s="140" t="str">
        <f>IF($N864="Complete",VLOOKUP($B864,'2C.Report TOS PostCall'!$B$2:$U$842,12,FALSE)," ")</f>
        <v xml:space="preserve"> </v>
      </c>
      <c r="AB864" s="140" t="str">
        <f>IF($N864="Complete",VLOOKUP($B864,'2C.Report TOS PostCall'!$B$2:$U$842,13,FALSE)," ")</f>
        <v xml:space="preserve"> </v>
      </c>
      <c r="AC864" s="140" t="str">
        <f>IF($N864="Complete",VLOOKUP($B864,'2C.Report TOS PostCall'!$B$2:$U$842,14,FALSE)," ")</f>
        <v xml:space="preserve"> </v>
      </c>
      <c r="AD864" s="140" t="str">
        <f>IF($N864="Complete",VLOOKUP($B864,'2C.Report TOS PostCall'!$B$2:$U$842,16,FALSE)," ")</f>
        <v xml:space="preserve"> </v>
      </c>
      <c r="AE864" s="140" t="str">
        <f>IF($N864="Complete",VLOOKUP($B864,'2C.Report TOS PostCall'!$B$2:$U$842,15,FALSE)," ")</f>
        <v xml:space="preserve"> </v>
      </c>
      <c r="AF864" s="140" t="str">
        <f>IF($N864="Complete",VLOOKUP($B864,'2C.Report TOS PostCall'!$B$2:$U$842,17,FALSE)," ")</f>
        <v xml:space="preserve"> </v>
      </c>
    </row>
    <row r="865" spans="1:32">
      <c r="A865" s="18">
        <v>854</v>
      </c>
      <c r="B865" s="19"/>
      <c r="C865" s="19"/>
      <c r="D865" s="19"/>
      <c r="E865" s="22"/>
      <c r="F865" s="20"/>
      <c r="G865" s="20"/>
      <c r="H865" s="22"/>
      <c r="I865" s="20"/>
      <c r="J865" s="32"/>
      <c r="K865" s="32"/>
      <c r="L865" s="32"/>
      <c r="M865" s="22"/>
      <c r="N865" s="62"/>
      <c r="O865" s="140" t="str">
        <f>IF($N865="Complete",IF(NOT(ISBLANK(J865)),VLOOKUP(J865,'2D.Report SMS TYN'!$D$5:$J$1005,7,FALSE),""),"")</f>
        <v/>
      </c>
      <c r="P865" s="140" t="str">
        <f>IF($N865="Complete",IF(NOT(ISBLANK(K865)),VLOOKUP(K865,'2D.Report SMS TYN'!$D$5:$J$1005,7,FALSE),""),"")</f>
        <v/>
      </c>
      <c r="Q865" s="140" t="str">
        <f>IF($N865="Complete",IF(NOT(ISBLANK(L865)),VLOOKUP(L865,'2D.Report SMS TYN'!$D$5:$J$1005,7,FALSE),""),"")</f>
        <v/>
      </c>
      <c r="R865" s="140" t="str">
        <f>IF(N865="Complete",IF(COUNTIF($J$12:$J865,$J865)+COUNTIF($K$12:$K865,$J865)+COUNTIF($L$12:$L865,$J865)&gt;1,"Data Duplicate",""),"")</f>
        <v/>
      </c>
      <c r="S865" s="140" t="str">
        <f>IF($N865="Complete",VLOOKUP($B865,'2C.Report TOS PostCall'!$B$2:$U$842,2,FALSE)," ")</f>
        <v xml:space="preserve"> </v>
      </c>
      <c r="T865" s="140" t="str">
        <f>IF($N865="Complete",VLOOKUP($B865,'2C.Report TOS PostCall'!$B$2:$U$842,4,FALSE)," ")</f>
        <v xml:space="preserve"> </v>
      </c>
      <c r="U865" s="140" t="str">
        <f>IF($N865="Complete",VLOOKUP($B865,'2C.Report TOS PostCall'!$B$2:$U$842,7,FALSE)," ")</f>
        <v xml:space="preserve"> </v>
      </c>
      <c r="V865" s="140" t="str">
        <f>IF($N865="Complete",VLOOKUP($B865,'2C.Report TOS PostCall'!$B$2:$U$842,5,FALSE)," ")</f>
        <v xml:space="preserve"> </v>
      </c>
      <c r="W865" s="140" t="str">
        <f>IF($N865="Complete",VLOOKUP($B865,'2C.Report TOS PostCall'!$B$2:$U$842,6,FALSE)," ")</f>
        <v xml:space="preserve"> </v>
      </c>
      <c r="X865" s="140" t="str">
        <f>IF($N865="Complete",VLOOKUP($B865,'2C.Report TOS PostCall'!$B$2:$U$842,8,FALSE)," ")</f>
        <v xml:space="preserve"> </v>
      </c>
      <c r="Y865" s="140" t="str">
        <f>IF($N865="Complete",VLOOKUP($B865,'2C.Report TOS PostCall'!$B$2:$U$842,9,FALSE)," ")</f>
        <v xml:space="preserve"> </v>
      </c>
      <c r="Z865" s="140" t="str">
        <f>IF($N865="Complete",VLOOKUP($B865,'2C.Report TOS PostCall'!$B$2:$U$842,11,FALSE)," ")</f>
        <v xml:space="preserve"> </v>
      </c>
      <c r="AA865" s="140" t="str">
        <f>IF($N865="Complete",VLOOKUP($B865,'2C.Report TOS PostCall'!$B$2:$U$842,12,FALSE)," ")</f>
        <v xml:space="preserve"> </v>
      </c>
      <c r="AB865" s="140" t="str">
        <f>IF($N865="Complete",VLOOKUP($B865,'2C.Report TOS PostCall'!$B$2:$U$842,13,FALSE)," ")</f>
        <v xml:space="preserve"> </v>
      </c>
      <c r="AC865" s="140" t="str">
        <f>IF($N865="Complete",VLOOKUP($B865,'2C.Report TOS PostCall'!$B$2:$U$842,14,FALSE)," ")</f>
        <v xml:space="preserve"> </v>
      </c>
      <c r="AD865" s="140" t="str">
        <f>IF($N865="Complete",VLOOKUP($B865,'2C.Report TOS PostCall'!$B$2:$U$842,16,FALSE)," ")</f>
        <v xml:space="preserve"> </v>
      </c>
      <c r="AE865" s="140" t="str">
        <f>IF($N865="Complete",VLOOKUP($B865,'2C.Report TOS PostCall'!$B$2:$U$842,15,FALSE)," ")</f>
        <v xml:space="preserve"> </v>
      </c>
      <c r="AF865" s="140" t="str">
        <f>IF($N865="Complete",VLOOKUP($B865,'2C.Report TOS PostCall'!$B$2:$U$842,17,FALSE)," ")</f>
        <v xml:space="preserve"> </v>
      </c>
    </row>
    <row r="866" spans="1:32">
      <c r="A866" s="18">
        <v>855</v>
      </c>
      <c r="B866" s="19"/>
      <c r="C866" s="19"/>
      <c r="D866" s="19"/>
      <c r="E866" s="22"/>
      <c r="F866" s="20"/>
      <c r="G866" s="20"/>
      <c r="H866" s="22"/>
      <c r="I866" s="20"/>
      <c r="J866" s="32"/>
      <c r="K866" s="32"/>
      <c r="L866" s="32"/>
      <c r="M866" s="22"/>
      <c r="N866" s="62"/>
      <c r="O866" s="140" t="str">
        <f>IF($N866="Complete",IF(NOT(ISBLANK(J866)),VLOOKUP(J866,'2D.Report SMS TYN'!$D$5:$J$1005,7,FALSE),""),"")</f>
        <v/>
      </c>
      <c r="P866" s="140" t="str">
        <f>IF($N866="Complete",IF(NOT(ISBLANK(K866)),VLOOKUP(K866,'2D.Report SMS TYN'!$D$5:$J$1005,7,FALSE),""),"")</f>
        <v/>
      </c>
      <c r="Q866" s="140" t="str">
        <f>IF($N866="Complete",IF(NOT(ISBLANK(L866)),VLOOKUP(L866,'2D.Report SMS TYN'!$D$5:$J$1005,7,FALSE),""),"")</f>
        <v/>
      </c>
      <c r="R866" s="140" t="str">
        <f>IF(N866="Complete",IF(COUNTIF($J$12:$J866,$J866)+COUNTIF($K$12:$K866,$J866)+COUNTIF($L$12:$L866,$J866)&gt;1,"Data Duplicate",""),"")</f>
        <v/>
      </c>
      <c r="S866" s="140" t="str">
        <f>IF($N866="Complete",VLOOKUP($B866,'2C.Report TOS PostCall'!$B$2:$U$842,2,FALSE)," ")</f>
        <v xml:space="preserve"> </v>
      </c>
      <c r="T866" s="140" t="str">
        <f>IF($N866="Complete",VLOOKUP($B866,'2C.Report TOS PostCall'!$B$2:$U$842,4,FALSE)," ")</f>
        <v xml:space="preserve"> </v>
      </c>
      <c r="U866" s="140" t="str">
        <f>IF($N866="Complete",VLOOKUP($B866,'2C.Report TOS PostCall'!$B$2:$U$842,7,FALSE)," ")</f>
        <v xml:space="preserve"> </v>
      </c>
      <c r="V866" s="140" t="str">
        <f>IF($N866="Complete",VLOOKUP($B866,'2C.Report TOS PostCall'!$B$2:$U$842,5,FALSE)," ")</f>
        <v xml:space="preserve"> </v>
      </c>
      <c r="W866" s="140" t="str">
        <f>IF($N866="Complete",VLOOKUP($B866,'2C.Report TOS PostCall'!$B$2:$U$842,6,FALSE)," ")</f>
        <v xml:space="preserve"> </v>
      </c>
      <c r="X866" s="140" t="str">
        <f>IF($N866="Complete",VLOOKUP($B866,'2C.Report TOS PostCall'!$B$2:$U$842,8,FALSE)," ")</f>
        <v xml:space="preserve"> </v>
      </c>
      <c r="Y866" s="140" t="str">
        <f>IF($N866="Complete",VLOOKUP($B866,'2C.Report TOS PostCall'!$B$2:$U$842,9,FALSE)," ")</f>
        <v xml:space="preserve"> </v>
      </c>
      <c r="Z866" s="140" t="str">
        <f>IF($N866="Complete",VLOOKUP($B866,'2C.Report TOS PostCall'!$B$2:$U$842,11,FALSE)," ")</f>
        <v xml:space="preserve"> </v>
      </c>
      <c r="AA866" s="140" t="str">
        <f>IF($N866="Complete",VLOOKUP($B866,'2C.Report TOS PostCall'!$B$2:$U$842,12,FALSE)," ")</f>
        <v xml:space="preserve"> </v>
      </c>
      <c r="AB866" s="140" t="str">
        <f>IF($N866="Complete",VLOOKUP($B866,'2C.Report TOS PostCall'!$B$2:$U$842,13,FALSE)," ")</f>
        <v xml:space="preserve"> </v>
      </c>
      <c r="AC866" s="140" t="str">
        <f>IF($N866="Complete",VLOOKUP($B866,'2C.Report TOS PostCall'!$B$2:$U$842,14,FALSE)," ")</f>
        <v xml:space="preserve"> </v>
      </c>
      <c r="AD866" s="140" t="str">
        <f>IF($N866="Complete",VLOOKUP($B866,'2C.Report TOS PostCall'!$B$2:$U$842,16,FALSE)," ")</f>
        <v xml:space="preserve"> </v>
      </c>
      <c r="AE866" s="140" t="str">
        <f>IF($N866="Complete",VLOOKUP($B866,'2C.Report TOS PostCall'!$B$2:$U$842,15,FALSE)," ")</f>
        <v xml:space="preserve"> </v>
      </c>
      <c r="AF866" s="140" t="str">
        <f>IF($N866="Complete",VLOOKUP($B866,'2C.Report TOS PostCall'!$B$2:$U$842,17,FALSE)," ")</f>
        <v xml:space="preserve"> </v>
      </c>
    </row>
    <row r="867" spans="1:32">
      <c r="A867" s="18">
        <v>856</v>
      </c>
      <c r="B867" s="19"/>
      <c r="C867" s="19"/>
      <c r="D867" s="19"/>
      <c r="E867" s="22"/>
      <c r="F867" s="20"/>
      <c r="G867" s="20"/>
      <c r="H867" s="22"/>
      <c r="I867" s="20"/>
      <c r="J867" s="32"/>
      <c r="K867" s="32"/>
      <c r="L867" s="32"/>
      <c r="M867" s="22"/>
      <c r="N867" s="62"/>
      <c r="O867" s="140" t="str">
        <f>IF($N867="Complete",IF(NOT(ISBLANK(J867)),VLOOKUP(J867,'2D.Report SMS TYN'!$D$5:$J$1005,7,FALSE),""),"")</f>
        <v/>
      </c>
      <c r="P867" s="140" t="str">
        <f>IF($N867="Complete",IF(NOT(ISBLANK(K867)),VLOOKUP(K867,'2D.Report SMS TYN'!$D$5:$J$1005,7,FALSE),""),"")</f>
        <v/>
      </c>
      <c r="Q867" s="140" t="str">
        <f>IF($N867="Complete",IF(NOT(ISBLANK(L867)),VLOOKUP(L867,'2D.Report SMS TYN'!$D$5:$J$1005,7,FALSE),""),"")</f>
        <v/>
      </c>
      <c r="R867" s="140" t="str">
        <f>IF(N867="Complete",IF(COUNTIF($J$12:$J867,$J867)+COUNTIF($K$12:$K867,$J867)+COUNTIF($L$12:$L867,$J867)&gt;1,"Data Duplicate",""),"")</f>
        <v/>
      </c>
      <c r="S867" s="140" t="str">
        <f>IF($N867="Complete",VLOOKUP($B867,'2C.Report TOS PostCall'!$B$2:$U$842,2,FALSE)," ")</f>
        <v xml:space="preserve"> </v>
      </c>
      <c r="T867" s="140" t="str">
        <f>IF($N867="Complete",VLOOKUP($B867,'2C.Report TOS PostCall'!$B$2:$U$842,4,FALSE)," ")</f>
        <v xml:space="preserve"> </v>
      </c>
      <c r="U867" s="140" t="str">
        <f>IF($N867="Complete",VLOOKUP($B867,'2C.Report TOS PostCall'!$B$2:$U$842,7,FALSE)," ")</f>
        <v xml:space="preserve"> </v>
      </c>
      <c r="V867" s="140" t="str">
        <f>IF($N867="Complete",VLOOKUP($B867,'2C.Report TOS PostCall'!$B$2:$U$842,5,FALSE)," ")</f>
        <v xml:space="preserve"> </v>
      </c>
      <c r="W867" s="140" t="str">
        <f>IF($N867="Complete",VLOOKUP($B867,'2C.Report TOS PostCall'!$B$2:$U$842,6,FALSE)," ")</f>
        <v xml:space="preserve"> </v>
      </c>
      <c r="X867" s="140" t="str">
        <f>IF($N867="Complete",VLOOKUP($B867,'2C.Report TOS PostCall'!$B$2:$U$842,8,FALSE)," ")</f>
        <v xml:space="preserve"> </v>
      </c>
      <c r="Y867" s="140" t="str">
        <f>IF($N867="Complete",VLOOKUP($B867,'2C.Report TOS PostCall'!$B$2:$U$842,9,FALSE)," ")</f>
        <v xml:space="preserve"> </v>
      </c>
      <c r="Z867" s="140" t="str">
        <f>IF($N867="Complete",VLOOKUP($B867,'2C.Report TOS PostCall'!$B$2:$U$842,11,FALSE)," ")</f>
        <v xml:space="preserve"> </v>
      </c>
      <c r="AA867" s="140" t="str">
        <f>IF($N867="Complete",VLOOKUP($B867,'2C.Report TOS PostCall'!$B$2:$U$842,12,FALSE)," ")</f>
        <v xml:space="preserve"> </v>
      </c>
      <c r="AB867" s="140" t="str">
        <f>IF($N867="Complete",VLOOKUP($B867,'2C.Report TOS PostCall'!$B$2:$U$842,13,FALSE)," ")</f>
        <v xml:space="preserve"> </v>
      </c>
      <c r="AC867" s="140" t="str">
        <f>IF($N867="Complete",VLOOKUP($B867,'2C.Report TOS PostCall'!$B$2:$U$842,14,FALSE)," ")</f>
        <v xml:space="preserve"> </v>
      </c>
      <c r="AD867" s="140" t="str">
        <f>IF($N867="Complete",VLOOKUP($B867,'2C.Report TOS PostCall'!$B$2:$U$842,16,FALSE)," ")</f>
        <v xml:space="preserve"> </v>
      </c>
      <c r="AE867" s="140" t="str">
        <f>IF($N867="Complete",VLOOKUP($B867,'2C.Report TOS PostCall'!$B$2:$U$842,15,FALSE)," ")</f>
        <v xml:space="preserve"> </v>
      </c>
      <c r="AF867" s="140" t="str">
        <f>IF($N867="Complete",VLOOKUP($B867,'2C.Report TOS PostCall'!$B$2:$U$842,17,FALSE)," ")</f>
        <v xml:space="preserve"> </v>
      </c>
    </row>
    <row r="868" spans="1:32">
      <c r="A868" s="18">
        <v>857</v>
      </c>
      <c r="B868" s="19"/>
      <c r="C868" s="19"/>
      <c r="D868" s="19"/>
      <c r="E868" s="22"/>
      <c r="F868" s="20"/>
      <c r="G868" s="20"/>
      <c r="H868" s="22"/>
      <c r="I868" s="20"/>
      <c r="J868" s="32"/>
      <c r="K868" s="32"/>
      <c r="L868" s="32"/>
      <c r="M868" s="22"/>
      <c r="N868" s="62"/>
      <c r="O868" s="140" t="str">
        <f>IF($N868="Complete",IF(NOT(ISBLANK(J868)),VLOOKUP(J868,'2D.Report SMS TYN'!$D$5:$J$1005,7,FALSE),""),"")</f>
        <v/>
      </c>
      <c r="P868" s="140" t="str">
        <f>IF($N868="Complete",IF(NOT(ISBLANK(K868)),VLOOKUP(K868,'2D.Report SMS TYN'!$D$5:$J$1005,7,FALSE),""),"")</f>
        <v/>
      </c>
      <c r="Q868" s="140" t="str">
        <f>IF($N868="Complete",IF(NOT(ISBLANK(L868)),VLOOKUP(L868,'2D.Report SMS TYN'!$D$5:$J$1005,7,FALSE),""),"")</f>
        <v/>
      </c>
      <c r="R868" s="140" t="str">
        <f>IF(N868="Complete",IF(COUNTIF($J$12:$J868,$J868)+COUNTIF($K$12:$K868,$J868)+COUNTIF($L$12:$L868,$J868)&gt;1,"Data Duplicate",""),"")</f>
        <v/>
      </c>
      <c r="S868" s="140" t="str">
        <f>IF($N868="Complete",VLOOKUP($B868,'2C.Report TOS PostCall'!$B$2:$U$842,2,FALSE)," ")</f>
        <v xml:space="preserve"> </v>
      </c>
      <c r="T868" s="140" t="str">
        <f>IF($N868="Complete",VLOOKUP($B868,'2C.Report TOS PostCall'!$B$2:$U$842,4,FALSE)," ")</f>
        <v xml:space="preserve"> </v>
      </c>
      <c r="U868" s="140" t="str">
        <f>IF($N868="Complete",VLOOKUP($B868,'2C.Report TOS PostCall'!$B$2:$U$842,7,FALSE)," ")</f>
        <v xml:space="preserve"> </v>
      </c>
      <c r="V868" s="140" t="str">
        <f>IF($N868="Complete",VLOOKUP($B868,'2C.Report TOS PostCall'!$B$2:$U$842,5,FALSE)," ")</f>
        <v xml:space="preserve"> </v>
      </c>
      <c r="W868" s="140" t="str">
        <f>IF($N868="Complete",VLOOKUP($B868,'2C.Report TOS PostCall'!$B$2:$U$842,6,FALSE)," ")</f>
        <v xml:space="preserve"> </v>
      </c>
      <c r="X868" s="140" t="str">
        <f>IF($N868="Complete",VLOOKUP($B868,'2C.Report TOS PostCall'!$B$2:$U$842,8,FALSE)," ")</f>
        <v xml:space="preserve"> </v>
      </c>
      <c r="Y868" s="140" t="str">
        <f>IF($N868="Complete",VLOOKUP($B868,'2C.Report TOS PostCall'!$B$2:$U$842,9,FALSE)," ")</f>
        <v xml:space="preserve"> </v>
      </c>
      <c r="Z868" s="140" t="str">
        <f>IF($N868="Complete",VLOOKUP($B868,'2C.Report TOS PostCall'!$B$2:$U$842,11,FALSE)," ")</f>
        <v xml:space="preserve"> </v>
      </c>
      <c r="AA868" s="140" t="str">
        <f>IF($N868="Complete",VLOOKUP($B868,'2C.Report TOS PostCall'!$B$2:$U$842,12,FALSE)," ")</f>
        <v xml:space="preserve"> </v>
      </c>
      <c r="AB868" s="140" t="str">
        <f>IF($N868="Complete",VLOOKUP($B868,'2C.Report TOS PostCall'!$B$2:$U$842,13,FALSE)," ")</f>
        <v xml:space="preserve"> </v>
      </c>
      <c r="AC868" s="140" t="str">
        <f>IF($N868="Complete",VLOOKUP($B868,'2C.Report TOS PostCall'!$B$2:$U$842,14,FALSE)," ")</f>
        <v xml:space="preserve"> </v>
      </c>
      <c r="AD868" s="140" t="str">
        <f>IF($N868="Complete",VLOOKUP($B868,'2C.Report TOS PostCall'!$B$2:$U$842,16,FALSE)," ")</f>
        <v xml:space="preserve"> </v>
      </c>
      <c r="AE868" s="140" t="str">
        <f>IF($N868="Complete",VLOOKUP($B868,'2C.Report TOS PostCall'!$B$2:$U$842,15,FALSE)," ")</f>
        <v xml:space="preserve"> </v>
      </c>
      <c r="AF868" s="140" t="str">
        <f>IF($N868="Complete",VLOOKUP($B868,'2C.Report TOS PostCall'!$B$2:$U$842,17,FALSE)," ")</f>
        <v xml:space="preserve"> </v>
      </c>
    </row>
    <row r="869" spans="1:32">
      <c r="A869" s="18">
        <v>858</v>
      </c>
      <c r="B869" s="19"/>
      <c r="C869" s="19"/>
      <c r="D869" s="19"/>
      <c r="E869" s="22"/>
      <c r="F869" s="20"/>
      <c r="G869" s="20"/>
      <c r="H869" s="22"/>
      <c r="I869" s="20"/>
      <c r="J869" s="32"/>
      <c r="K869" s="32"/>
      <c r="L869" s="32"/>
      <c r="M869" s="22"/>
      <c r="N869" s="62"/>
      <c r="O869" s="140" t="str">
        <f>IF($N869="Complete",IF(NOT(ISBLANK(J869)),VLOOKUP(J869,'2D.Report SMS TYN'!$D$5:$J$1005,7,FALSE),""),"")</f>
        <v/>
      </c>
      <c r="P869" s="140" t="str">
        <f>IF($N869="Complete",IF(NOT(ISBLANK(K869)),VLOOKUP(K869,'2D.Report SMS TYN'!$D$5:$J$1005,7,FALSE),""),"")</f>
        <v/>
      </c>
      <c r="Q869" s="140" t="str">
        <f>IF($N869="Complete",IF(NOT(ISBLANK(L869)),VLOOKUP(L869,'2D.Report SMS TYN'!$D$5:$J$1005,7,FALSE),""),"")</f>
        <v/>
      </c>
      <c r="R869" s="140" t="str">
        <f>IF(N869="Complete",IF(COUNTIF($J$12:$J869,$J869)+COUNTIF($K$12:$K869,$J869)+COUNTIF($L$12:$L869,$J869)&gt;1,"Data Duplicate",""),"")</f>
        <v/>
      </c>
      <c r="S869" s="140" t="str">
        <f>IF($N869="Complete",VLOOKUP($B869,'2C.Report TOS PostCall'!$B$2:$U$842,2,FALSE)," ")</f>
        <v xml:space="preserve"> </v>
      </c>
      <c r="T869" s="140" t="str">
        <f>IF($N869="Complete",VLOOKUP($B869,'2C.Report TOS PostCall'!$B$2:$U$842,4,FALSE)," ")</f>
        <v xml:space="preserve"> </v>
      </c>
      <c r="U869" s="140" t="str">
        <f>IF($N869="Complete",VLOOKUP($B869,'2C.Report TOS PostCall'!$B$2:$U$842,7,FALSE)," ")</f>
        <v xml:space="preserve"> </v>
      </c>
      <c r="V869" s="140" t="str">
        <f>IF($N869="Complete",VLOOKUP($B869,'2C.Report TOS PostCall'!$B$2:$U$842,5,FALSE)," ")</f>
        <v xml:space="preserve"> </v>
      </c>
      <c r="W869" s="140" t="str">
        <f>IF($N869="Complete",VLOOKUP($B869,'2C.Report TOS PostCall'!$B$2:$U$842,6,FALSE)," ")</f>
        <v xml:space="preserve"> </v>
      </c>
      <c r="X869" s="140" t="str">
        <f>IF($N869="Complete",VLOOKUP($B869,'2C.Report TOS PostCall'!$B$2:$U$842,8,FALSE)," ")</f>
        <v xml:space="preserve"> </v>
      </c>
      <c r="Y869" s="140" t="str">
        <f>IF($N869="Complete",VLOOKUP($B869,'2C.Report TOS PostCall'!$B$2:$U$842,9,FALSE)," ")</f>
        <v xml:space="preserve"> </v>
      </c>
      <c r="Z869" s="140" t="str">
        <f>IF($N869="Complete",VLOOKUP($B869,'2C.Report TOS PostCall'!$B$2:$U$842,11,FALSE)," ")</f>
        <v xml:space="preserve"> </v>
      </c>
      <c r="AA869" s="140" t="str">
        <f>IF($N869="Complete",VLOOKUP($B869,'2C.Report TOS PostCall'!$B$2:$U$842,12,FALSE)," ")</f>
        <v xml:space="preserve"> </v>
      </c>
      <c r="AB869" s="140" t="str">
        <f>IF($N869="Complete",VLOOKUP($B869,'2C.Report TOS PostCall'!$B$2:$U$842,13,FALSE)," ")</f>
        <v xml:space="preserve"> </v>
      </c>
      <c r="AC869" s="140" t="str">
        <f>IF($N869="Complete",VLOOKUP($B869,'2C.Report TOS PostCall'!$B$2:$U$842,14,FALSE)," ")</f>
        <v xml:space="preserve"> </v>
      </c>
      <c r="AD869" s="140" t="str">
        <f>IF($N869="Complete",VLOOKUP($B869,'2C.Report TOS PostCall'!$B$2:$U$842,16,FALSE)," ")</f>
        <v xml:space="preserve"> </v>
      </c>
      <c r="AE869" s="140" t="str">
        <f>IF($N869="Complete",VLOOKUP($B869,'2C.Report TOS PostCall'!$B$2:$U$842,15,FALSE)," ")</f>
        <v xml:space="preserve"> </v>
      </c>
      <c r="AF869" s="140" t="str">
        <f>IF($N869="Complete",VLOOKUP($B869,'2C.Report TOS PostCall'!$B$2:$U$842,17,FALSE)," ")</f>
        <v xml:space="preserve"> </v>
      </c>
    </row>
    <row r="870" spans="1:32">
      <c r="A870" s="18">
        <v>859</v>
      </c>
      <c r="B870" s="19"/>
      <c r="C870" s="19"/>
      <c r="D870" s="19"/>
      <c r="E870" s="22"/>
      <c r="F870" s="20"/>
      <c r="G870" s="20"/>
      <c r="H870" s="22"/>
      <c r="I870" s="20"/>
      <c r="J870" s="32"/>
      <c r="K870" s="32"/>
      <c r="L870" s="32"/>
      <c r="M870" s="22"/>
      <c r="N870" s="62"/>
      <c r="O870" s="140" t="str">
        <f>IF($N870="Complete",IF(NOT(ISBLANK(J870)),VLOOKUP(J870,'2D.Report SMS TYN'!$D$5:$J$1005,7,FALSE),""),"")</f>
        <v/>
      </c>
      <c r="P870" s="140" t="str">
        <f>IF($N870="Complete",IF(NOT(ISBLANK(K870)),VLOOKUP(K870,'2D.Report SMS TYN'!$D$5:$J$1005,7,FALSE),""),"")</f>
        <v/>
      </c>
      <c r="Q870" s="140" t="str">
        <f>IF($N870="Complete",IF(NOT(ISBLANK(L870)),VLOOKUP(L870,'2D.Report SMS TYN'!$D$5:$J$1005,7,FALSE),""),"")</f>
        <v/>
      </c>
      <c r="R870" s="140" t="str">
        <f>IF(N870="Complete",IF(COUNTIF($J$12:$J870,$J870)+COUNTIF($K$12:$K870,$J870)+COUNTIF($L$12:$L870,$J870)&gt;1,"Data Duplicate",""),"")</f>
        <v/>
      </c>
      <c r="S870" s="140" t="str">
        <f>IF($N870="Complete",VLOOKUP($B870,'2C.Report TOS PostCall'!$B$2:$U$842,2,FALSE)," ")</f>
        <v xml:space="preserve"> </v>
      </c>
      <c r="T870" s="140" t="str">
        <f>IF($N870="Complete",VLOOKUP($B870,'2C.Report TOS PostCall'!$B$2:$U$842,4,FALSE)," ")</f>
        <v xml:space="preserve"> </v>
      </c>
      <c r="U870" s="140" t="str">
        <f>IF($N870="Complete",VLOOKUP($B870,'2C.Report TOS PostCall'!$B$2:$U$842,7,FALSE)," ")</f>
        <v xml:space="preserve"> </v>
      </c>
      <c r="V870" s="140" t="str">
        <f>IF($N870="Complete",VLOOKUP($B870,'2C.Report TOS PostCall'!$B$2:$U$842,5,FALSE)," ")</f>
        <v xml:space="preserve"> </v>
      </c>
      <c r="W870" s="140" t="str">
        <f>IF($N870="Complete",VLOOKUP($B870,'2C.Report TOS PostCall'!$B$2:$U$842,6,FALSE)," ")</f>
        <v xml:space="preserve"> </v>
      </c>
      <c r="X870" s="140" t="str">
        <f>IF($N870="Complete",VLOOKUP($B870,'2C.Report TOS PostCall'!$B$2:$U$842,8,FALSE)," ")</f>
        <v xml:space="preserve"> </v>
      </c>
      <c r="Y870" s="140" t="str">
        <f>IF($N870="Complete",VLOOKUP($B870,'2C.Report TOS PostCall'!$B$2:$U$842,9,FALSE)," ")</f>
        <v xml:space="preserve"> </v>
      </c>
      <c r="Z870" s="140" t="str">
        <f>IF($N870="Complete",VLOOKUP($B870,'2C.Report TOS PostCall'!$B$2:$U$842,11,FALSE)," ")</f>
        <v xml:space="preserve"> </v>
      </c>
      <c r="AA870" s="140" t="str">
        <f>IF($N870="Complete",VLOOKUP($B870,'2C.Report TOS PostCall'!$B$2:$U$842,12,FALSE)," ")</f>
        <v xml:space="preserve"> </v>
      </c>
      <c r="AB870" s="140" t="str">
        <f>IF($N870="Complete",VLOOKUP($B870,'2C.Report TOS PostCall'!$B$2:$U$842,13,FALSE)," ")</f>
        <v xml:space="preserve"> </v>
      </c>
      <c r="AC870" s="140" t="str">
        <f>IF($N870="Complete",VLOOKUP($B870,'2C.Report TOS PostCall'!$B$2:$U$842,14,FALSE)," ")</f>
        <v xml:space="preserve"> </v>
      </c>
      <c r="AD870" s="140" t="str">
        <f>IF($N870="Complete",VLOOKUP($B870,'2C.Report TOS PostCall'!$B$2:$U$842,16,FALSE)," ")</f>
        <v xml:space="preserve"> </v>
      </c>
      <c r="AE870" s="140" t="str">
        <f>IF($N870="Complete",VLOOKUP($B870,'2C.Report TOS PostCall'!$B$2:$U$842,15,FALSE)," ")</f>
        <v xml:space="preserve"> </v>
      </c>
      <c r="AF870" s="140" t="str">
        <f>IF($N870="Complete",VLOOKUP($B870,'2C.Report TOS PostCall'!$B$2:$U$842,17,FALSE)," ")</f>
        <v xml:space="preserve"> </v>
      </c>
    </row>
    <row r="871" spans="1:32">
      <c r="A871" s="18">
        <v>860</v>
      </c>
      <c r="B871" s="19"/>
      <c r="C871" s="19"/>
      <c r="D871" s="19"/>
      <c r="E871" s="22"/>
      <c r="F871" s="20"/>
      <c r="G871" s="20"/>
      <c r="H871" s="22"/>
      <c r="I871" s="20"/>
      <c r="J871" s="32"/>
      <c r="K871" s="32"/>
      <c r="L871" s="32"/>
      <c r="M871" s="22"/>
      <c r="N871" s="62"/>
      <c r="O871" s="140" t="str">
        <f>IF($N871="Complete",IF(NOT(ISBLANK(J871)),VLOOKUP(J871,'2D.Report SMS TYN'!$D$5:$J$1005,7,FALSE),""),"")</f>
        <v/>
      </c>
      <c r="P871" s="140" t="str">
        <f>IF($N871="Complete",IF(NOT(ISBLANK(K871)),VLOOKUP(K871,'2D.Report SMS TYN'!$D$5:$J$1005,7,FALSE),""),"")</f>
        <v/>
      </c>
      <c r="Q871" s="140" t="str">
        <f>IF($N871="Complete",IF(NOT(ISBLANK(L871)),VLOOKUP(L871,'2D.Report SMS TYN'!$D$5:$J$1005,7,FALSE),""),"")</f>
        <v/>
      </c>
      <c r="R871" s="140" t="str">
        <f>IF(N871="Complete",IF(COUNTIF($J$12:$J871,$J871)+COUNTIF($K$12:$K871,$J871)+COUNTIF($L$12:$L871,$J871)&gt;1,"Data Duplicate",""),"")</f>
        <v/>
      </c>
      <c r="S871" s="140" t="str">
        <f>IF($N871="Complete",VLOOKUP($B871,'2C.Report TOS PostCall'!$B$2:$U$842,2,FALSE)," ")</f>
        <v xml:space="preserve"> </v>
      </c>
      <c r="T871" s="140" t="str">
        <f>IF($N871="Complete",VLOOKUP($B871,'2C.Report TOS PostCall'!$B$2:$U$842,4,FALSE)," ")</f>
        <v xml:space="preserve"> </v>
      </c>
      <c r="U871" s="140" t="str">
        <f>IF($N871="Complete",VLOOKUP($B871,'2C.Report TOS PostCall'!$B$2:$U$842,7,FALSE)," ")</f>
        <v xml:space="preserve"> </v>
      </c>
      <c r="V871" s="140" t="str">
        <f>IF($N871="Complete",VLOOKUP($B871,'2C.Report TOS PostCall'!$B$2:$U$842,5,FALSE)," ")</f>
        <v xml:space="preserve"> </v>
      </c>
      <c r="W871" s="140" t="str">
        <f>IF($N871="Complete",VLOOKUP($B871,'2C.Report TOS PostCall'!$B$2:$U$842,6,FALSE)," ")</f>
        <v xml:space="preserve"> </v>
      </c>
      <c r="X871" s="140" t="str">
        <f>IF($N871="Complete",VLOOKUP($B871,'2C.Report TOS PostCall'!$B$2:$U$842,8,FALSE)," ")</f>
        <v xml:space="preserve"> </v>
      </c>
      <c r="Y871" s="140" t="str">
        <f>IF($N871="Complete",VLOOKUP($B871,'2C.Report TOS PostCall'!$B$2:$U$842,9,FALSE)," ")</f>
        <v xml:space="preserve"> </v>
      </c>
      <c r="Z871" s="140" t="str">
        <f>IF($N871="Complete",VLOOKUP($B871,'2C.Report TOS PostCall'!$B$2:$U$842,11,FALSE)," ")</f>
        <v xml:space="preserve"> </v>
      </c>
      <c r="AA871" s="140" t="str">
        <f>IF($N871="Complete",VLOOKUP($B871,'2C.Report TOS PostCall'!$B$2:$U$842,12,FALSE)," ")</f>
        <v xml:space="preserve"> </v>
      </c>
      <c r="AB871" s="140" t="str">
        <f>IF($N871="Complete",VLOOKUP($B871,'2C.Report TOS PostCall'!$B$2:$U$842,13,FALSE)," ")</f>
        <v xml:space="preserve"> </v>
      </c>
      <c r="AC871" s="140" t="str">
        <f>IF($N871="Complete",VLOOKUP($B871,'2C.Report TOS PostCall'!$B$2:$U$842,14,FALSE)," ")</f>
        <v xml:space="preserve"> </v>
      </c>
      <c r="AD871" s="140" t="str">
        <f>IF($N871="Complete",VLOOKUP($B871,'2C.Report TOS PostCall'!$B$2:$U$842,16,FALSE)," ")</f>
        <v xml:space="preserve"> </v>
      </c>
      <c r="AE871" s="140" t="str">
        <f>IF($N871="Complete",VLOOKUP($B871,'2C.Report TOS PostCall'!$B$2:$U$842,15,FALSE)," ")</f>
        <v xml:space="preserve"> </v>
      </c>
      <c r="AF871" s="140" t="str">
        <f>IF($N871="Complete",VLOOKUP($B871,'2C.Report TOS PostCall'!$B$2:$U$842,17,FALSE)," ")</f>
        <v xml:space="preserve"> </v>
      </c>
    </row>
    <row r="872" spans="1:32">
      <c r="A872" s="18">
        <v>861</v>
      </c>
      <c r="B872" s="19"/>
      <c r="C872" s="19"/>
      <c r="D872" s="19"/>
      <c r="E872" s="22"/>
      <c r="F872" s="20"/>
      <c r="G872" s="20"/>
      <c r="H872" s="22"/>
      <c r="I872" s="20"/>
      <c r="J872" s="32"/>
      <c r="K872" s="32"/>
      <c r="L872" s="32"/>
      <c r="M872" s="22"/>
      <c r="N872" s="62"/>
      <c r="O872" s="140" t="str">
        <f>IF($N872="Complete",IF(NOT(ISBLANK(J872)),VLOOKUP(J872,'2D.Report SMS TYN'!$D$5:$J$1005,7,FALSE),""),"")</f>
        <v/>
      </c>
      <c r="P872" s="140" t="str">
        <f>IF($N872="Complete",IF(NOT(ISBLANK(K872)),VLOOKUP(K872,'2D.Report SMS TYN'!$D$5:$J$1005,7,FALSE),""),"")</f>
        <v/>
      </c>
      <c r="Q872" s="140" t="str">
        <f>IF($N872="Complete",IF(NOT(ISBLANK(L872)),VLOOKUP(L872,'2D.Report SMS TYN'!$D$5:$J$1005,7,FALSE),""),"")</f>
        <v/>
      </c>
      <c r="R872" s="140" t="str">
        <f>IF(N872="Complete",IF(COUNTIF($J$12:$J872,$J872)+COUNTIF($K$12:$K872,$J872)+COUNTIF($L$12:$L872,$J872)&gt;1,"Data Duplicate",""),"")</f>
        <v/>
      </c>
      <c r="S872" s="140" t="str">
        <f>IF($N872="Complete",VLOOKUP($B872,'2C.Report TOS PostCall'!$B$2:$U$842,2,FALSE)," ")</f>
        <v xml:space="preserve"> </v>
      </c>
      <c r="T872" s="140" t="str">
        <f>IF($N872="Complete",VLOOKUP($B872,'2C.Report TOS PostCall'!$B$2:$U$842,4,FALSE)," ")</f>
        <v xml:space="preserve"> </v>
      </c>
      <c r="U872" s="140" t="str">
        <f>IF($N872="Complete",VLOOKUP($B872,'2C.Report TOS PostCall'!$B$2:$U$842,7,FALSE)," ")</f>
        <v xml:space="preserve"> </v>
      </c>
      <c r="V872" s="140" t="str">
        <f>IF($N872="Complete",VLOOKUP($B872,'2C.Report TOS PostCall'!$B$2:$U$842,5,FALSE)," ")</f>
        <v xml:space="preserve"> </v>
      </c>
      <c r="W872" s="140" t="str">
        <f>IF($N872="Complete",VLOOKUP($B872,'2C.Report TOS PostCall'!$B$2:$U$842,6,FALSE)," ")</f>
        <v xml:space="preserve"> </v>
      </c>
      <c r="X872" s="140" t="str">
        <f>IF($N872="Complete",VLOOKUP($B872,'2C.Report TOS PostCall'!$B$2:$U$842,8,FALSE)," ")</f>
        <v xml:space="preserve"> </v>
      </c>
      <c r="Y872" s="140" t="str">
        <f>IF($N872="Complete",VLOOKUP($B872,'2C.Report TOS PostCall'!$B$2:$U$842,9,FALSE)," ")</f>
        <v xml:space="preserve"> </v>
      </c>
      <c r="Z872" s="140" t="str">
        <f>IF($N872="Complete",VLOOKUP($B872,'2C.Report TOS PostCall'!$B$2:$U$842,11,FALSE)," ")</f>
        <v xml:space="preserve"> </v>
      </c>
      <c r="AA872" s="140" t="str">
        <f>IF($N872="Complete",VLOOKUP($B872,'2C.Report TOS PostCall'!$B$2:$U$842,12,FALSE)," ")</f>
        <v xml:space="preserve"> </v>
      </c>
      <c r="AB872" s="140" t="str">
        <f>IF($N872="Complete",VLOOKUP($B872,'2C.Report TOS PostCall'!$B$2:$U$842,13,FALSE)," ")</f>
        <v xml:space="preserve"> </v>
      </c>
      <c r="AC872" s="140" t="str">
        <f>IF($N872="Complete",VLOOKUP($B872,'2C.Report TOS PostCall'!$B$2:$U$842,14,FALSE)," ")</f>
        <v xml:space="preserve"> </v>
      </c>
      <c r="AD872" s="140" t="str">
        <f>IF($N872="Complete",VLOOKUP($B872,'2C.Report TOS PostCall'!$B$2:$U$842,16,FALSE)," ")</f>
        <v xml:space="preserve"> </v>
      </c>
      <c r="AE872" s="140" t="str">
        <f>IF($N872="Complete",VLOOKUP($B872,'2C.Report TOS PostCall'!$B$2:$U$842,15,FALSE)," ")</f>
        <v xml:space="preserve"> </v>
      </c>
      <c r="AF872" s="140" t="str">
        <f>IF($N872="Complete",VLOOKUP($B872,'2C.Report TOS PostCall'!$B$2:$U$842,17,FALSE)," ")</f>
        <v xml:space="preserve"> </v>
      </c>
    </row>
    <row r="873" spans="1:32">
      <c r="A873" s="18">
        <v>862</v>
      </c>
      <c r="B873" s="19"/>
      <c r="C873" s="19"/>
      <c r="D873" s="19"/>
      <c r="E873" s="22"/>
      <c r="F873" s="20"/>
      <c r="G873" s="20"/>
      <c r="H873" s="22"/>
      <c r="I873" s="20"/>
      <c r="J873" s="32"/>
      <c r="K873" s="32"/>
      <c r="L873" s="32"/>
      <c r="M873" s="22"/>
      <c r="N873" s="62"/>
      <c r="O873" s="140" t="str">
        <f>IF($N873="Complete",IF(NOT(ISBLANK(J873)),VLOOKUP(J873,'2D.Report SMS TYN'!$D$5:$J$1005,7,FALSE),""),"")</f>
        <v/>
      </c>
      <c r="P873" s="140" t="str">
        <f>IF($N873="Complete",IF(NOT(ISBLANK(K873)),VLOOKUP(K873,'2D.Report SMS TYN'!$D$5:$J$1005,7,FALSE),""),"")</f>
        <v/>
      </c>
      <c r="Q873" s="140" t="str">
        <f>IF($N873="Complete",IF(NOT(ISBLANK(L873)),VLOOKUP(L873,'2D.Report SMS TYN'!$D$5:$J$1005,7,FALSE),""),"")</f>
        <v/>
      </c>
      <c r="R873" s="140" t="str">
        <f>IF(N873="Complete",IF(COUNTIF($J$12:$J873,$J873)+COUNTIF($K$12:$K873,$J873)+COUNTIF($L$12:$L873,$J873)&gt;1,"Data Duplicate",""),"")</f>
        <v/>
      </c>
      <c r="S873" s="140" t="str">
        <f>IF($N873="Complete",VLOOKUP($B873,'2C.Report TOS PostCall'!$B$2:$U$842,2,FALSE)," ")</f>
        <v xml:space="preserve"> </v>
      </c>
      <c r="T873" s="140" t="str">
        <f>IF($N873="Complete",VLOOKUP($B873,'2C.Report TOS PostCall'!$B$2:$U$842,4,FALSE)," ")</f>
        <v xml:space="preserve"> </v>
      </c>
      <c r="U873" s="140" t="str">
        <f>IF($N873="Complete",VLOOKUP($B873,'2C.Report TOS PostCall'!$B$2:$U$842,7,FALSE)," ")</f>
        <v xml:space="preserve"> </v>
      </c>
      <c r="V873" s="140" t="str">
        <f>IF($N873="Complete",VLOOKUP($B873,'2C.Report TOS PostCall'!$B$2:$U$842,5,FALSE)," ")</f>
        <v xml:space="preserve"> </v>
      </c>
      <c r="W873" s="140" t="str">
        <f>IF($N873="Complete",VLOOKUP($B873,'2C.Report TOS PostCall'!$B$2:$U$842,6,FALSE)," ")</f>
        <v xml:space="preserve"> </v>
      </c>
      <c r="X873" s="140" t="str">
        <f>IF($N873="Complete",VLOOKUP($B873,'2C.Report TOS PostCall'!$B$2:$U$842,8,FALSE)," ")</f>
        <v xml:space="preserve"> </v>
      </c>
      <c r="Y873" s="140" t="str">
        <f>IF($N873="Complete",VLOOKUP($B873,'2C.Report TOS PostCall'!$B$2:$U$842,9,FALSE)," ")</f>
        <v xml:space="preserve"> </v>
      </c>
      <c r="Z873" s="140" t="str">
        <f>IF($N873="Complete",VLOOKUP($B873,'2C.Report TOS PostCall'!$B$2:$U$842,11,FALSE)," ")</f>
        <v xml:space="preserve"> </v>
      </c>
      <c r="AA873" s="140" t="str">
        <f>IF($N873="Complete",VLOOKUP($B873,'2C.Report TOS PostCall'!$B$2:$U$842,12,FALSE)," ")</f>
        <v xml:space="preserve"> </v>
      </c>
      <c r="AB873" s="140" t="str">
        <f>IF($N873="Complete",VLOOKUP($B873,'2C.Report TOS PostCall'!$B$2:$U$842,13,FALSE)," ")</f>
        <v xml:space="preserve"> </v>
      </c>
      <c r="AC873" s="140" t="str">
        <f>IF($N873="Complete",VLOOKUP($B873,'2C.Report TOS PostCall'!$B$2:$U$842,14,FALSE)," ")</f>
        <v xml:space="preserve"> </v>
      </c>
      <c r="AD873" s="140" t="str">
        <f>IF($N873="Complete",VLOOKUP($B873,'2C.Report TOS PostCall'!$B$2:$U$842,16,FALSE)," ")</f>
        <v xml:space="preserve"> </v>
      </c>
      <c r="AE873" s="140" t="str">
        <f>IF($N873="Complete",VLOOKUP($B873,'2C.Report TOS PostCall'!$B$2:$U$842,15,FALSE)," ")</f>
        <v xml:space="preserve"> </v>
      </c>
      <c r="AF873" s="140" t="str">
        <f>IF($N873="Complete",VLOOKUP($B873,'2C.Report TOS PostCall'!$B$2:$U$842,17,FALSE)," ")</f>
        <v xml:space="preserve"> </v>
      </c>
    </row>
    <row r="874" spans="1:32">
      <c r="A874" s="18">
        <v>863</v>
      </c>
      <c r="B874" s="19"/>
      <c r="C874" s="19"/>
      <c r="D874" s="19"/>
      <c r="E874" s="22"/>
      <c r="F874" s="20"/>
      <c r="G874" s="20"/>
      <c r="H874" s="22"/>
      <c r="I874" s="20"/>
      <c r="J874" s="32"/>
      <c r="K874" s="32"/>
      <c r="L874" s="32"/>
      <c r="M874" s="22"/>
      <c r="N874" s="62"/>
      <c r="O874" s="140" t="str">
        <f>IF($N874="Complete",IF(NOT(ISBLANK(J874)),VLOOKUP(J874,'2D.Report SMS TYN'!$D$5:$J$1005,7,FALSE),""),"")</f>
        <v/>
      </c>
      <c r="P874" s="140" t="str">
        <f>IF($N874="Complete",IF(NOT(ISBLANK(K874)),VLOOKUP(K874,'2D.Report SMS TYN'!$D$5:$J$1005,7,FALSE),""),"")</f>
        <v/>
      </c>
      <c r="Q874" s="140" t="str">
        <f>IF($N874="Complete",IF(NOT(ISBLANK(L874)),VLOOKUP(L874,'2D.Report SMS TYN'!$D$5:$J$1005,7,FALSE),""),"")</f>
        <v/>
      </c>
      <c r="R874" s="140" t="str">
        <f>IF(N874="Complete",IF(COUNTIF($J$12:$J874,$J874)+COUNTIF($K$12:$K874,$J874)+COUNTIF($L$12:$L874,$J874)&gt;1,"Data Duplicate",""),"")</f>
        <v/>
      </c>
      <c r="S874" s="140" t="str">
        <f>IF($N874="Complete",VLOOKUP($B874,'2C.Report TOS PostCall'!$B$2:$U$842,2,FALSE)," ")</f>
        <v xml:space="preserve"> </v>
      </c>
      <c r="T874" s="140" t="str">
        <f>IF($N874="Complete",VLOOKUP($B874,'2C.Report TOS PostCall'!$B$2:$U$842,4,FALSE)," ")</f>
        <v xml:space="preserve"> </v>
      </c>
      <c r="U874" s="140" t="str">
        <f>IF($N874="Complete",VLOOKUP($B874,'2C.Report TOS PostCall'!$B$2:$U$842,7,FALSE)," ")</f>
        <v xml:space="preserve"> </v>
      </c>
      <c r="V874" s="140" t="str">
        <f>IF($N874="Complete",VLOOKUP($B874,'2C.Report TOS PostCall'!$B$2:$U$842,5,FALSE)," ")</f>
        <v xml:space="preserve"> </v>
      </c>
      <c r="W874" s="140" t="str">
        <f>IF($N874="Complete",VLOOKUP($B874,'2C.Report TOS PostCall'!$B$2:$U$842,6,FALSE)," ")</f>
        <v xml:space="preserve"> </v>
      </c>
      <c r="X874" s="140" t="str">
        <f>IF($N874="Complete",VLOOKUP($B874,'2C.Report TOS PostCall'!$B$2:$U$842,8,FALSE)," ")</f>
        <v xml:space="preserve"> </v>
      </c>
      <c r="Y874" s="140" t="str">
        <f>IF($N874="Complete",VLOOKUP($B874,'2C.Report TOS PostCall'!$B$2:$U$842,9,FALSE)," ")</f>
        <v xml:space="preserve"> </v>
      </c>
      <c r="Z874" s="140" t="str">
        <f>IF($N874="Complete",VLOOKUP($B874,'2C.Report TOS PostCall'!$B$2:$U$842,11,FALSE)," ")</f>
        <v xml:space="preserve"> </v>
      </c>
      <c r="AA874" s="140" t="str">
        <f>IF($N874="Complete",VLOOKUP($B874,'2C.Report TOS PostCall'!$B$2:$U$842,12,FALSE)," ")</f>
        <v xml:space="preserve"> </v>
      </c>
      <c r="AB874" s="140" t="str">
        <f>IF($N874="Complete",VLOOKUP($B874,'2C.Report TOS PostCall'!$B$2:$U$842,13,FALSE)," ")</f>
        <v xml:space="preserve"> </v>
      </c>
      <c r="AC874" s="140" t="str">
        <f>IF($N874="Complete",VLOOKUP($B874,'2C.Report TOS PostCall'!$B$2:$U$842,14,FALSE)," ")</f>
        <v xml:space="preserve"> </v>
      </c>
      <c r="AD874" s="140" t="str">
        <f>IF($N874="Complete",VLOOKUP($B874,'2C.Report TOS PostCall'!$B$2:$U$842,16,FALSE)," ")</f>
        <v xml:space="preserve"> </v>
      </c>
      <c r="AE874" s="140" t="str">
        <f>IF($N874="Complete",VLOOKUP($B874,'2C.Report TOS PostCall'!$B$2:$U$842,15,FALSE)," ")</f>
        <v xml:space="preserve"> </v>
      </c>
      <c r="AF874" s="140" t="str">
        <f>IF($N874="Complete",VLOOKUP($B874,'2C.Report TOS PostCall'!$B$2:$U$842,17,FALSE)," ")</f>
        <v xml:space="preserve"> </v>
      </c>
    </row>
    <row r="875" spans="1:32">
      <c r="A875" s="18">
        <v>864</v>
      </c>
      <c r="B875" s="19"/>
      <c r="C875" s="19"/>
      <c r="D875" s="19"/>
      <c r="E875" s="22"/>
      <c r="F875" s="20"/>
      <c r="G875" s="20"/>
      <c r="H875" s="22"/>
      <c r="I875" s="20"/>
      <c r="J875" s="32"/>
      <c r="K875" s="32"/>
      <c r="L875" s="32"/>
      <c r="M875" s="22"/>
      <c r="N875" s="62"/>
      <c r="O875" s="140" t="str">
        <f>IF($N875="Complete",IF(NOT(ISBLANK(J875)),VLOOKUP(J875,'2D.Report SMS TYN'!$D$5:$J$1005,7,FALSE),""),"")</f>
        <v/>
      </c>
      <c r="P875" s="140" t="str">
        <f>IF($N875="Complete",IF(NOT(ISBLANK(K875)),VLOOKUP(K875,'2D.Report SMS TYN'!$D$5:$J$1005,7,FALSE),""),"")</f>
        <v/>
      </c>
      <c r="Q875" s="140" t="str">
        <f>IF($N875="Complete",IF(NOT(ISBLANK(L875)),VLOOKUP(L875,'2D.Report SMS TYN'!$D$5:$J$1005,7,FALSE),""),"")</f>
        <v/>
      </c>
      <c r="R875" s="140" t="str">
        <f>IF(N875="Complete",IF(COUNTIF($J$12:$J875,$J875)+COUNTIF($K$12:$K875,$J875)+COUNTIF($L$12:$L875,$J875)&gt;1,"Data Duplicate",""),"")</f>
        <v/>
      </c>
      <c r="S875" s="140" t="str">
        <f>IF($N875="Complete",VLOOKUP($B875,'2C.Report TOS PostCall'!$B$2:$U$842,2,FALSE)," ")</f>
        <v xml:space="preserve"> </v>
      </c>
      <c r="T875" s="140" t="str">
        <f>IF($N875="Complete",VLOOKUP($B875,'2C.Report TOS PostCall'!$B$2:$U$842,4,FALSE)," ")</f>
        <v xml:space="preserve"> </v>
      </c>
      <c r="U875" s="140" t="str">
        <f>IF($N875="Complete",VLOOKUP($B875,'2C.Report TOS PostCall'!$B$2:$U$842,7,FALSE)," ")</f>
        <v xml:space="preserve"> </v>
      </c>
      <c r="V875" s="140" t="str">
        <f>IF($N875="Complete",VLOOKUP($B875,'2C.Report TOS PostCall'!$B$2:$U$842,5,FALSE)," ")</f>
        <v xml:space="preserve"> </v>
      </c>
      <c r="W875" s="140" t="str">
        <f>IF($N875="Complete",VLOOKUP($B875,'2C.Report TOS PostCall'!$B$2:$U$842,6,FALSE)," ")</f>
        <v xml:space="preserve"> </v>
      </c>
      <c r="X875" s="140" t="str">
        <f>IF($N875="Complete",VLOOKUP($B875,'2C.Report TOS PostCall'!$B$2:$U$842,8,FALSE)," ")</f>
        <v xml:space="preserve"> </v>
      </c>
      <c r="Y875" s="140" t="str">
        <f>IF($N875="Complete",VLOOKUP($B875,'2C.Report TOS PostCall'!$B$2:$U$842,9,FALSE)," ")</f>
        <v xml:space="preserve"> </v>
      </c>
      <c r="Z875" s="140" t="str">
        <f>IF($N875="Complete",VLOOKUP($B875,'2C.Report TOS PostCall'!$B$2:$U$842,11,FALSE)," ")</f>
        <v xml:space="preserve"> </v>
      </c>
      <c r="AA875" s="140" t="str">
        <f>IF($N875="Complete",VLOOKUP($B875,'2C.Report TOS PostCall'!$B$2:$U$842,12,FALSE)," ")</f>
        <v xml:space="preserve"> </v>
      </c>
      <c r="AB875" s="140" t="str">
        <f>IF($N875="Complete",VLOOKUP($B875,'2C.Report TOS PostCall'!$B$2:$U$842,13,FALSE)," ")</f>
        <v xml:space="preserve"> </v>
      </c>
      <c r="AC875" s="140" t="str">
        <f>IF($N875="Complete",VLOOKUP($B875,'2C.Report TOS PostCall'!$B$2:$U$842,14,FALSE)," ")</f>
        <v xml:space="preserve"> </v>
      </c>
      <c r="AD875" s="140" t="str">
        <f>IF($N875="Complete",VLOOKUP($B875,'2C.Report TOS PostCall'!$B$2:$U$842,16,FALSE)," ")</f>
        <v xml:space="preserve"> </v>
      </c>
      <c r="AE875" s="140" t="str">
        <f>IF($N875="Complete",VLOOKUP($B875,'2C.Report TOS PostCall'!$B$2:$U$842,15,FALSE)," ")</f>
        <v xml:space="preserve"> </v>
      </c>
      <c r="AF875" s="140" t="str">
        <f>IF($N875="Complete",VLOOKUP($B875,'2C.Report TOS PostCall'!$B$2:$U$842,17,FALSE)," ")</f>
        <v xml:space="preserve"> </v>
      </c>
    </row>
    <row r="876" spans="1:32">
      <c r="A876" s="18">
        <v>865</v>
      </c>
      <c r="B876" s="19"/>
      <c r="C876" s="19"/>
      <c r="D876" s="19"/>
      <c r="E876" s="22"/>
      <c r="F876" s="20"/>
      <c r="G876" s="20"/>
      <c r="H876" s="22"/>
      <c r="I876" s="20"/>
      <c r="J876" s="32"/>
      <c r="K876" s="32"/>
      <c r="L876" s="32"/>
      <c r="M876" s="22"/>
      <c r="N876" s="62"/>
      <c r="O876" s="140" t="str">
        <f>IF($N876="Complete",IF(NOT(ISBLANK(J876)),VLOOKUP(J876,'2D.Report SMS TYN'!$D$5:$J$1005,7,FALSE),""),"")</f>
        <v/>
      </c>
      <c r="P876" s="140" t="str">
        <f>IF($N876="Complete",IF(NOT(ISBLANK(K876)),VLOOKUP(K876,'2D.Report SMS TYN'!$D$5:$J$1005,7,FALSE),""),"")</f>
        <v/>
      </c>
      <c r="Q876" s="140" t="str">
        <f>IF($N876="Complete",IF(NOT(ISBLANK(L876)),VLOOKUP(L876,'2D.Report SMS TYN'!$D$5:$J$1005,7,FALSE),""),"")</f>
        <v/>
      </c>
      <c r="R876" s="140" t="str">
        <f>IF(N876="Complete",IF(COUNTIF($J$12:$J876,$J876)+COUNTIF($K$12:$K876,$J876)+COUNTIF($L$12:$L876,$J876)&gt;1,"Data Duplicate",""),"")</f>
        <v/>
      </c>
      <c r="S876" s="140" t="str">
        <f>IF($N876="Complete",VLOOKUP($B876,'2C.Report TOS PostCall'!$B$2:$U$842,2,FALSE)," ")</f>
        <v xml:space="preserve"> </v>
      </c>
      <c r="T876" s="140" t="str">
        <f>IF($N876="Complete",VLOOKUP($B876,'2C.Report TOS PostCall'!$B$2:$U$842,4,FALSE)," ")</f>
        <v xml:space="preserve"> </v>
      </c>
      <c r="U876" s="140" t="str">
        <f>IF($N876="Complete",VLOOKUP($B876,'2C.Report TOS PostCall'!$B$2:$U$842,7,FALSE)," ")</f>
        <v xml:space="preserve"> </v>
      </c>
      <c r="V876" s="140" t="str">
        <f>IF($N876="Complete",VLOOKUP($B876,'2C.Report TOS PostCall'!$B$2:$U$842,5,FALSE)," ")</f>
        <v xml:space="preserve"> </v>
      </c>
      <c r="W876" s="140" t="str">
        <f>IF($N876="Complete",VLOOKUP($B876,'2C.Report TOS PostCall'!$B$2:$U$842,6,FALSE)," ")</f>
        <v xml:space="preserve"> </v>
      </c>
      <c r="X876" s="140" t="str">
        <f>IF($N876="Complete",VLOOKUP($B876,'2C.Report TOS PostCall'!$B$2:$U$842,8,FALSE)," ")</f>
        <v xml:space="preserve"> </v>
      </c>
      <c r="Y876" s="140" t="str">
        <f>IF($N876="Complete",VLOOKUP($B876,'2C.Report TOS PostCall'!$B$2:$U$842,9,FALSE)," ")</f>
        <v xml:space="preserve"> </v>
      </c>
      <c r="Z876" s="140" t="str">
        <f>IF($N876="Complete",VLOOKUP($B876,'2C.Report TOS PostCall'!$B$2:$U$842,11,FALSE)," ")</f>
        <v xml:space="preserve"> </v>
      </c>
      <c r="AA876" s="140" t="str">
        <f>IF($N876="Complete",VLOOKUP($B876,'2C.Report TOS PostCall'!$B$2:$U$842,12,FALSE)," ")</f>
        <v xml:space="preserve"> </v>
      </c>
      <c r="AB876" s="140" t="str">
        <f>IF($N876="Complete",VLOOKUP($B876,'2C.Report TOS PostCall'!$B$2:$U$842,13,FALSE)," ")</f>
        <v xml:space="preserve"> </v>
      </c>
      <c r="AC876" s="140" t="str">
        <f>IF($N876="Complete",VLOOKUP($B876,'2C.Report TOS PostCall'!$B$2:$U$842,14,FALSE)," ")</f>
        <v xml:space="preserve"> </v>
      </c>
      <c r="AD876" s="140" t="str">
        <f>IF($N876="Complete",VLOOKUP($B876,'2C.Report TOS PostCall'!$B$2:$U$842,16,FALSE)," ")</f>
        <v xml:space="preserve"> </v>
      </c>
      <c r="AE876" s="140" t="str">
        <f>IF($N876="Complete",VLOOKUP($B876,'2C.Report TOS PostCall'!$B$2:$U$842,15,FALSE)," ")</f>
        <v xml:space="preserve"> </v>
      </c>
      <c r="AF876" s="140" t="str">
        <f>IF($N876="Complete",VLOOKUP($B876,'2C.Report TOS PostCall'!$B$2:$U$842,17,FALSE)," ")</f>
        <v xml:space="preserve"> </v>
      </c>
    </row>
    <row r="877" spans="1:32">
      <c r="A877" s="18">
        <v>866</v>
      </c>
      <c r="B877" s="19"/>
      <c r="C877" s="19"/>
      <c r="D877" s="19"/>
      <c r="E877" s="22"/>
      <c r="F877" s="20"/>
      <c r="G877" s="20"/>
      <c r="H877" s="22"/>
      <c r="I877" s="20"/>
      <c r="J877" s="32"/>
      <c r="K877" s="32"/>
      <c r="L877" s="32"/>
      <c r="M877" s="22"/>
      <c r="N877" s="62"/>
      <c r="O877" s="140" t="str">
        <f>IF($N877="Complete",IF(NOT(ISBLANK(J877)),VLOOKUP(J877,'2D.Report SMS TYN'!$D$5:$J$1005,7,FALSE),""),"")</f>
        <v/>
      </c>
      <c r="P877" s="140" t="str">
        <f>IF($N877="Complete",IF(NOT(ISBLANK(K877)),VLOOKUP(K877,'2D.Report SMS TYN'!$D$5:$J$1005,7,FALSE),""),"")</f>
        <v/>
      </c>
      <c r="Q877" s="140" t="str">
        <f>IF($N877="Complete",IF(NOT(ISBLANK(L877)),VLOOKUP(L877,'2D.Report SMS TYN'!$D$5:$J$1005,7,FALSE),""),"")</f>
        <v/>
      </c>
      <c r="R877" s="140" t="str">
        <f>IF(N877="Complete",IF(COUNTIF($J$12:$J877,$J877)+COUNTIF($K$12:$K877,$J877)+COUNTIF($L$12:$L877,$J877)&gt;1,"Data Duplicate",""),"")</f>
        <v/>
      </c>
      <c r="S877" s="140" t="str">
        <f>IF($N877="Complete",VLOOKUP($B877,'2C.Report TOS PostCall'!$B$2:$U$842,2,FALSE)," ")</f>
        <v xml:space="preserve"> </v>
      </c>
      <c r="T877" s="140" t="str">
        <f>IF($N877="Complete",VLOOKUP($B877,'2C.Report TOS PostCall'!$B$2:$U$842,4,FALSE)," ")</f>
        <v xml:space="preserve"> </v>
      </c>
      <c r="U877" s="140" t="str">
        <f>IF($N877="Complete",VLOOKUP($B877,'2C.Report TOS PostCall'!$B$2:$U$842,7,FALSE)," ")</f>
        <v xml:space="preserve"> </v>
      </c>
      <c r="V877" s="140" t="str">
        <f>IF($N877="Complete",VLOOKUP($B877,'2C.Report TOS PostCall'!$B$2:$U$842,5,FALSE)," ")</f>
        <v xml:space="preserve"> </v>
      </c>
      <c r="W877" s="140" t="str">
        <f>IF($N877="Complete",VLOOKUP($B877,'2C.Report TOS PostCall'!$B$2:$U$842,6,FALSE)," ")</f>
        <v xml:space="preserve"> </v>
      </c>
      <c r="X877" s="140" t="str">
        <f>IF($N877="Complete",VLOOKUP($B877,'2C.Report TOS PostCall'!$B$2:$U$842,8,FALSE)," ")</f>
        <v xml:space="preserve"> </v>
      </c>
      <c r="Y877" s="140" t="str">
        <f>IF($N877="Complete",VLOOKUP($B877,'2C.Report TOS PostCall'!$B$2:$U$842,9,FALSE)," ")</f>
        <v xml:space="preserve"> </v>
      </c>
      <c r="Z877" s="140" t="str">
        <f>IF($N877="Complete",VLOOKUP($B877,'2C.Report TOS PostCall'!$B$2:$U$842,11,FALSE)," ")</f>
        <v xml:space="preserve"> </v>
      </c>
      <c r="AA877" s="140" t="str">
        <f>IF($N877="Complete",VLOOKUP($B877,'2C.Report TOS PostCall'!$B$2:$U$842,12,FALSE)," ")</f>
        <v xml:space="preserve"> </v>
      </c>
      <c r="AB877" s="140" t="str">
        <f>IF($N877="Complete",VLOOKUP($B877,'2C.Report TOS PostCall'!$B$2:$U$842,13,FALSE)," ")</f>
        <v xml:space="preserve"> </v>
      </c>
      <c r="AC877" s="140" t="str">
        <f>IF($N877="Complete",VLOOKUP($B877,'2C.Report TOS PostCall'!$B$2:$U$842,14,FALSE)," ")</f>
        <v xml:space="preserve"> </v>
      </c>
      <c r="AD877" s="140" t="str">
        <f>IF($N877="Complete",VLOOKUP($B877,'2C.Report TOS PostCall'!$B$2:$U$842,16,FALSE)," ")</f>
        <v xml:space="preserve"> </v>
      </c>
      <c r="AE877" s="140" t="str">
        <f>IF($N877="Complete",VLOOKUP($B877,'2C.Report TOS PostCall'!$B$2:$U$842,15,FALSE)," ")</f>
        <v xml:space="preserve"> </v>
      </c>
      <c r="AF877" s="140" t="str">
        <f>IF($N877="Complete",VLOOKUP($B877,'2C.Report TOS PostCall'!$B$2:$U$842,17,FALSE)," ")</f>
        <v xml:space="preserve"> </v>
      </c>
    </row>
    <row r="878" spans="1:32">
      <c r="A878" s="18">
        <v>867</v>
      </c>
      <c r="B878" s="19"/>
      <c r="C878" s="19"/>
      <c r="D878" s="19"/>
      <c r="E878" s="22"/>
      <c r="F878" s="20"/>
      <c r="G878" s="20"/>
      <c r="H878" s="22"/>
      <c r="I878" s="20"/>
      <c r="J878" s="32"/>
      <c r="K878" s="32"/>
      <c r="L878" s="32"/>
      <c r="M878" s="22"/>
      <c r="N878" s="62"/>
      <c r="O878" s="140" t="str">
        <f>IF($N878="Complete",IF(NOT(ISBLANK(J878)),VLOOKUP(J878,'2D.Report SMS TYN'!$D$5:$J$1005,7,FALSE),""),"")</f>
        <v/>
      </c>
      <c r="P878" s="140" t="str">
        <f>IF($N878="Complete",IF(NOT(ISBLANK(K878)),VLOOKUP(K878,'2D.Report SMS TYN'!$D$5:$J$1005,7,FALSE),""),"")</f>
        <v/>
      </c>
      <c r="Q878" s="140" t="str">
        <f>IF($N878="Complete",IF(NOT(ISBLANK(L878)),VLOOKUP(L878,'2D.Report SMS TYN'!$D$5:$J$1005,7,FALSE),""),"")</f>
        <v/>
      </c>
      <c r="R878" s="140" t="str">
        <f>IF(N878="Complete",IF(COUNTIF($J$12:$J878,$J878)+COUNTIF($K$12:$K878,$J878)+COUNTIF($L$12:$L878,$J878)&gt;1,"Data Duplicate",""),"")</f>
        <v/>
      </c>
      <c r="S878" s="140" t="str">
        <f>IF($N878="Complete",VLOOKUP($B878,'2C.Report TOS PostCall'!$B$2:$U$842,2,FALSE)," ")</f>
        <v xml:space="preserve"> </v>
      </c>
      <c r="T878" s="140" t="str">
        <f>IF($N878="Complete",VLOOKUP($B878,'2C.Report TOS PostCall'!$B$2:$U$842,4,FALSE)," ")</f>
        <v xml:space="preserve"> </v>
      </c>
      <c r="U878" s="140" t="str">
        <f>IF($N878="Complete",VLOOKUP($B878,'2C.Report TOS PostCall'!$B$2:$U$842,7,FALSE)," ")</f>
        <v xml:space="preserve"> </v>
      </c>
      <c r="V878" s="140" t="str">
        <f>IF($N878="Complete",VLOOKUP($B878,'2C.Report TOS PostCall'!$B$2:$U$842,5,FALSE)," ")</f>
        <v xml:space="preserve"> </v>
      </c>
      <c r="W878" s="140" t="str">
        <f>IF($N878="Complete",VLOOKUP($B878,'2C.Report TOS PostCall'!$B$2:$U$842,6,FALSE)," ")</f>
        <v xml:space="preserve"> </v>
      </c>
      <c r="X878" s="140" t="str">
        <f>IF($N878="Complete",VLOOKUP($B878,'2C.Report TOS PostCall'!$B$2:$U$842,8,FALSE)," ")</f>
        <v xml:space="preserve"> </v>
      </c>
      <c r="Y878" s="140" t="str">
        <f>IF($N878="Complete",VLOOKUP($B878,'2C.Report TOS PostCall'!$B$2:$U$842,9,FALSE)," ")</f>
        <v xml:space="preserve"> </v>
      </c>
      <c r="Z878" s="140" t="str">
        <f>IF($N878="Complete",VLOOKUP($B878,'2C.Report TOS PostCall'!$B$2:$U$842,11,FALSE)," ")</f>
        <v xml:space="preserve"> </v>
      </c>
      <c r="AA878" s="140" t="str">
        <f>IF($N878="Complete",VLOOKUP($B878,'2C.Report TOS PostCall'!$B$2:$U$842,12,FALSE)," ")</f>
        <v xml:space="preserve"> </v>
      </c>
      <c r="AB878" s="140" t="str">
        <f>IF($N878="Complete",VLOOKUP($B878,'2C.Report TOS PostCall'!$B$2:$U$842,13,FALSE)," ")</f>
        <v xml:space="preserve"> </v>
      </c>
      <c r="AC878" s="140" t="str">
        <f>IF($N878="Complete",VLOOKUP($B878,'2C.Report TOS PostCall'!$B$2:$U$842,14,FALSE)," ")</f>
        <v xml:space="preserve"> </v>
      </c>
      <c r="AD878" s="140" t="str">
        <f>IF($N878="Complete",VLOOKUP($B878,'2C.Report TOS PostCall'!$B$2:$U$842,16,FALSE)," ")</f>
        <v xml:space="preserve"> </v>
      </c>
      <c r="AE878" s="140" t="str">
        <f>IF($N878="Complete",VLOOKUP($B878,'2C.Report TOS PostCall'!$B$2:$U$842,15,FALSE)," ")</f>
        <v xml:space="preserve"> </v>
      </c>
      <c r="AF878" s="140" t="str">
        <f>IF($N878="Complete",VLOOKUP($B878,'2C.Report TOS PostCall'!$B$2:$U$842,17,FALSE)," ")</f>
        <v xml:space="preserve"> </v>
      </c>
    </row>
    <row r="879" spans="1:32">
      <c r="A879" s="18">
        <v>868</v>
      </c>
      <c r="B879" s="19"/>
      <c r="C879" s="19"/>
      <c r="D879" s="19"/>
      <c r="E879" s="22"/>
      <c r="F879" s="20"/>
      <c r="G879" s="20"/>
      <c r="H879" s="22"/>
      <c r="I879" s="20"/>
      <c r="J879" s="32"/>
      <c r="K879" s="32"/>
      <c r="L879" s="32"/>
      <c r="M879" s="22"/>
      <c r="N879" s="62"/>
      <c r="O879" s="140" t="str">
        <f>IF($N879="Complete",IF(NOT(ISBLANK(J879)),VLOOKUP(J879,'2D.Report SMS TYN'!$D$5:$J$1005,7,FALSE),""),"")</f>
        <v/>
      </c>
      <c r="P879" s="140" t="str">
        <f>IF($N879="Complete",IF(NOT(ISBLANK(K879)),VLOOKUP(K879,'2D.Report SMS TYN'!$D$5:$J$1005,7,FALSE),""),"")</f>
        <v/>
      </c>
      <c r="Q879" s="140" t="str">
        <f>IF($N879="Complete",IF(NOT(ISBLANK(L879)),VLOOKUP(L879,'2D.Report SMS TYN'!$D$5:$J$1005,7,FALSE),""),"")</f>
        <v/>
      </c>
      <c r="R879" s="140" t="str">
        <f>IF(N879="Complete",IF(COUNTIF($J$12:$J879,$J879)+COUNTIF($K$12:$K879,$J879)+COUNTIF($L$12:$L879,$J879)&gt;1,"Data Duplicate",""),"")</f>
        <v/>
      </c>
      <c r="S879" s="140" t="str">
        <f>IF($N879="Complete",VLOOKUP($B879,'2C.Report TOS PostCall'!$B$2:$U$842,2,FALSE)," ")</f>
        <v xml:space="preserve"> </v>
      </c>
      <c r="T879" s="140" t="str">
        <f>IF($N879="Complete",VLOOKUP($B879,'2C.Report TOS PostCall'!$B$2:$U$842,4,FALSE)," ")</f>
        <v xml:space="preserve"> </v>
      </c>
      <c r="U879" s="140" t="str">
        <f>IF($N879="Complete",VLOOKUP($B879,'2C.Report TOS PostCall'!$B$2:$U$842,7,FALSE)," ")</f>
        <v xml:space="preserve"> </v>
      </c>
      <c r="V879" s="140" t="str">
        <f>IF($N879="Complete",VLOOKUP($B879,'2C.Report TOS PostCall'!$B$2:$U$842,5,FALSE)," ")</f>
        <v xml:space="preserve"> </v>
      </c>
      <c r="W879" s="140" t="str">
        <f>IF($N879="Complete",VLOOKUP($B879,'2C.Report TOS PostCall'!$B$2:$U$842,6,FALSE)," ")</f>
        <v xml:space="preserve"> </v>
      </c>
      <c r="X879" s="140" t="str">
        <f>IF($N879="Complete",VLOOKUP($B879,'2C.Report TOS PostCall'!$B$2:$U$842,8,FALSE)," ")</f>
        <v xml:space="preserve"> </v>
      </c>
      <c r="Y879" s="140" t="str">
        <f>IF($N879="Complete",VLOOKUP($B879,'2C.Report TOS PostCall'!$B$2:$U$842,9,FALSE)," ")</f>
        <v xml:space="preserve"> </v>
      </c>
      <c r="Z879" s="140" t="str">
        <f>IF($N879="Complete",VLOOKUP($B879,'2C.Report TOS PostCall'!$B$2:$U$842,11,FALSE)," ")</f>
        <v xml:space="preserve"> </v>
      </c>
      <c r="AA879" s="140" t="str">
        <f>IF($N879="Complete",VLOOKUP($B879,'2C.Report TOS PostCall'!$B$2:$U$842,12,FALSE)," ")</f>
        <v xml:space="preserve"> </v>
      </c>
      <c r="AB879" s="140" t="str">
        <f>IF($N879="Complete",VLOOKUP($B879,'2C.Report TOS PostCall'!$B$2:$U$842,13,FALSE)," ")</f>
        <v xml:space="preserve"> </v>
      </c>
      <c r="AC879" s="140" t="str">
        <f>IF($N879="Complete",VLOOKUP($B879,'2C.Report TOS PostCall'!$B$2:$U$842,14,FALSE)," ")</f>
        <v xml:space="preserve"> </v>
      </c>
      <c r="AD879" s="140" t="str">
        <f>IF($N879="Complete",VLOOKUP($B879,'2C.Report TOS PostCall'!$B$2:$U$842,16,FALSE)," ")</f>
        <v xml:space="preserve"> </v>
      </c>
      <c r="AE879" s="140" t="str">
        <f>IF($N879="Complete",VLOOKUP($B879,'2C.Report TOS PostCall'!$B$2:$U$842,15,FALSE)," ")</f>
        <v xml:space="preserve"> </v>
      </c>
      <c r="AF879" s="140" t="str">
        <f>IF($N879="Complete",VLOOKUP($B879,'2C.Report TOS PostCall'!$B$2:$U$842,17,FALSE)," ")</f>
        <v xml:space="preserve"> </v>
      </c>
    </row>
    <row r="880" spans="1:32">
      <c r="A880" s="18">
        <v>869</v>
      </c>
      <c r="B880" s="19"/>
      <c r="C880" s="19"/>
      <c r="D880" s="19"/>
      <c r="E880" s="22"/>
      <c r="F880" s="20"/>
      <c r="G880" s="20"/>
      <c r="H880" s="22"/>
      <c r="I880" s="20"/>
      <c r="J880" s="32"/>
      <c r="K880" s="32"/>
      <c r="L880" s="32"/>
      <c r="M880" s="22"/>
      <c r="N880" s="62"/>
      <c r="O880" s="140" t="str">
        <f>IF($N880="Complete",IF(NOT(ISBLANK(J880)),VLOOKUP(J880,'2D.Report SMS TYN'!$D$5:$J$1005,7,FALSE),""),"")</f>
        <v/>
      </c>
      <c r="P880" s="140" t="str">
        <f>IF($N880="Complete",IF(NOT(ISBLANK(K880)),VLOOKUP(K880,'2D.Report SMS TYN'!$D$5:$J$1005,7,FALSE),""),"")</f>
        <v/>
      </c>
      <c r="Q880" s="140" t="str">
        <f>IF($N880="Complete",IF(NOT(ISBLANK(L880)),VLOOKUP(L880,'2D.Report SMS TYN'!$D$5:$J$1005,7,FALSE),""),"")</f>
        <v/>
      </c>
      <c r="R880" s="140" t="str">
        <f>IF(N880="Complete",IF(COUNTIF($J$12:$J880,$J880)+COUNTIF($K$12:$K880,$J880)+COUNTIF($L$12:$L880,$J880)&gt;1,"Data Duplicate",""),"")</f>
        <v/>
      </c>
      <c r="S880" s="140" t="str">
        <f>IF($N880="Complete",VLOOKUP($B880,'2C.Report TOS PostCall'!$B$2:$U$842,2,FALSE)," ")</f>
        <v xml:space="preserve"> </v>
      </c>
      <c r="T880" s="140" t="str">
        <f>IF($N880="Complete",VLOOKUP($B880,'2C.Report TOS PostCall'!$B$2:$U$842,4,FALSE)," ")</f>
        <v xml:space="preserve"> </v>
      </c>
      <c r="U880" s="140" t="str">
        <f>IF($N880="Complete",VLOOKUP($B880,'2C.Report TOS PostCall'!$B$2:$U$842,7,FALSE)," ")</f>
        <v xml:space="preserve"> </v>
      </c>
      <c r="V880" s="140" t="str">
        <f>IF($N880="Complete",VLOOKUP($B880,'2C.Report TOS PostCall'!$B$2:$U$842,5,FALSE)," ")</f>
        <v xml:space="preserve"> </v>
      </c>
      <c r="W880" s="140" t="str">
        <f>IF($N880="Complete",VLOOKUP($B880,'2C.Report TOS PostCall'!$B$2:$U$842,6,FALSE)," ")</f>
        <v xml:space="preserve"> </v>
      </c>
      <c r="X880" s="140" t="str">
        <f>IF($N880="Complete",VLOOKUP($B880,'2C.Report TOS PostCall'!$B$2:$U$842,8,FALSE)," ")</f>
        <v xml:space="preserve"> </v>
      </c>
      <c r="Y880" s="140" t="str">
        <f>IF($N880="Complete",VLOOKUP($B880,'2C.Report TOS PostCall'!$B$2:$U$842,9,FALSE)," ")</f>
        <v xml:space="preserve"> </v>
      </c>
      <c r="Z880" s="140" t="str">
        <f>IF($N880="Complete",VLOOKUP($B880,'2C.Report TOS PostCall'!$B$2:$U$842,11,FALSE)," ")</f>
        <v xml:space="preserve"> </v>
      </c>
      <c r="AA880" s="140" t="str">
        <f>IF($N880="Complete",VLOOKUP($B880,'2C.Report TOS PostCall'!$B$2:$U$842,12,FALSE)," ")</f>
        <v xml:space="preserve"> </v>
      </c>
      <c r="AB880" s="140" t="str">
        <f>IF($N880="Complete",VLOOKUP($B880,'2C.Report TOS PostCall'!$B$2:$U$842,13,FALSE)," ")</f>
        <v xml:space="preserve"> </v>
      </c>
      <c r="AC880" s="140" t="str">
        <f>IF($N880="Complete",VLOOKUP($B880,'2C.Report TOS PostCall'!$B$2:$U$842,14,FALSE)," ")</f>
        <v xml:space="preserve"> </v>
      </c>
      <c r="AD880" s="140" t="str">
        <f>IF($N880="Complete",VLOOKUP($B880,'2C.Report TOS PostCall'!$B$2:$U$842,16,FALSE)," ")</f>
        <v xml:space="preserve"> </v>
      </c>
      <c r="AE880" s="140" t="str">
        <f>IF($N880="Complete",VLOOKUP($B880,'2C.Report TOS PostCall'!$B$2:$U$842,15,FALSE)," ")</f>
        <v xml:space="preserve"> </v>
      </c>
      <c r="AF880" s="140" t="str">
        <f>IF($N880="Complete",VLOOKUP($B880,'2C.Report TOS PostCall'!$B$2:$U$842,17,FALSE)," ")</f>
        <v xml:space="preserve"> </v>
      </c>
    </row>
    <row r="881" spans="1:32">
      <c r="A881" s="18">
        <v>870</v>
      </c>
      <c r="B881" s="19"/>
      <c r="C881" s="19"/>
      <c r="D881" s="19"/>
      <c r="E881" s="22"/>
      <c r="F881" s="20"/>
      <c r="G881" s="20"/>
      <c r="H881" s="22"/>
      <c r="I881" s="20"/>
      <c r="J881" s="32"/>
      <c r="K881" s="32"/>
      <c r="L881" s="32"/>
      <c r="M881" s="22"/>
      <c r="N881" s="62"/>
      <c r="O881" s="140" t="str">
        <f>IF($N881="Complete",IF(NOT(ISBLANK(J881)),VLOOKUP(J881,'2D.Report SMS TYN'!$D$5:$J$1005,7,FALSE),""),"")</f>
        <v/>
      </c>
      <c r="P881" s="140" t="str">
        <f>IF($N881="Complete",IF(NOT(ISBLANK(K881)),VLOOKUP(K881,'2D.Report SMS TYN'!$D$5:$J$1005,7,FALSE),""),"")</f>
        <v/>
      </c>
      <c r="Q881" s="140" t="str">
        <f>IF($N881="Complete",IF(NOT(ISBLANK(L881)),VLOOKUP(L881,'2D.Report SMS TYN'!$D$5:$J$1005,7,FALSE),""),"")</f>
        <v/>
      </c>
      <c r="R881" s="140" t="str">
        <f>IF(N881="Complete",IF(COUNTIF($J$12:$J881,$J881)+COUNTIF($K$12:$K881,$J881)+COUNTIF($L$12:$L881,$J881)&gt;1,"Data Duplicate",""),"")</f>
        <v/>
      </c>
      <c r="S881" s="140" t="str">
        <f>IF($N881="Complete",VLOOKUP($B881,'2C.Report TOS PostCall'!$B$2:$U$842,2,FALSE)," ")</f>
        <v xml:space="preserve"> </v>
      </c>
      <c r="T881" s="140" t="str">
        <f>IF($N881="Complete",VLOOKUP($B881,'2C.Report TOS PostCall'!$B$2:$U$842,4,FALSE)," ")</f>
        <v xml:space="preserve"> </v>
      </c>
      <c r="U881" s="140" t="str">
        <f>IF($N881="Complete",VLOOKUP($B881,'2C.Report TOS PostCall'!$B$2:$U$842,7,FALSE)," ")</f>
        <v xml:space="preserve"> </v>
      </c>
      <c r="V881" s="140" t="str">
        <f>IF($N881="Complete",VLOOKUP($B881,'2C.Report TOS PostCall'!$B$2:$U$842,5,FALSE)," ")</f>
        <v xml:space="preserve"> </v>
      </c>
      <c r="W881" s="140" t="str">
        <f>IF($N881="Complete",VLOOKUP($B881,'2C.Report TOS PostCall'!$B$2:$U$842,6,FALSE)," ")</f>
        <v xml:space="preserve"> </v>
      </c>
      <c r="X881" s="140" t="str">
        <f>IF($N881="Complete",VLOOKUP($B881,'2C.Report TOS PostCall'!$B$2:$U$842,8,FALSE)," ")</f>
        <v xml:space="preserve"> </v>
      </c>
      <c r="Y881" s="140" t="str">
        <f>IF($N881="Complete",VLOOKUP($B881,'2C.Report TOS PostCall'!$B$2:$U$842,9,FALSE)," ")</f>
        <v xml:space="preserve"> </v>
      </c>
      <c r="Z881" s="140" t="str">
        <f>IF($N881="Complete",VLOOKUP($B881,'2C.Report TOS PostCall'!$B$2:$U$842,11,FALSE)," ")</f>
        <v xml:space="preserve"> </v>
      </c>
      <c r="AA881" s="140" t="str">
        <f>IF($N881="Complete",VLOOKUP($B881,'2C.Report TOS PostCall'!$B$2:$U$842,12,FALSE)," ")</f>
        <v xml:space="preserve"> </v>
      </c>
      <c r="AB881" s="140" t="str">
        <f>IF($N881="Complete",VLOOKUP($B881,'2C.Report TOS PostCall'!$B$2:$U$842,13,FALSE)," ")</f>
        <v xml:space="preserve"> </v>
      </c>
      <c r="AC881" s="140" t="str">
        <f>IF($N881="Complete",VLOOKUP($B881,'2C.Report TOS PostCall'!$B$2:$U$842,14,FALSE)," ")</f>
        <v xml:space="preserve"> </v>
      </c>
      <c r="AD881" s="140" t="str">
        <f>IF($N881="Complete",VLOOKUP($B881,'2C.Report TOS PostCall'!$B$2:$U$842,16,FALSE)," ")</f>
        <v xml:space="preserve"> </v>
      </c>
      <c r="AE881" s="140" t="str">
        <f>IF($N881="Complete",VLOOKUP($B881,'2C.Report TOS PostCall'!$B$2:$U$842,15,FALSE)," ")</f>
        <v xml:space="preserve"> </v>
      </c>
      <c r="AF881" s="140" t="str">
        <f>IF($N881="Complete",VLOOKUP($B881,'2C.Report TOS PostCall'!$B$2:$U$842,17,FALSE)," ")</f>
        <v xml:space="preserve"> </v>
      </c>
    </row>
    <row r="882" spans="1:32">
      <c r="A882" s="18">
        <v>871</v>
      </c>
      <c r="B882" s="19"/>
      <c r="C882" s="19"/>
      <c r="D882" s="19"/>
      <c r="E882" s="22"/>
      <c r="F882" s="20"/>
      <c r="G882" s="20"/>
      <c r="H882" s="22"/>
      <c r="I882" s="20"/>
      <c r="J882" s="32"/>
      <c r="K882" s="32"/>
      <c r="L882" s="32"/>
      <c r="M882" s="22"/>
      <c r="N882" s="62"/>
      <c r="O882" s="140" t="str">
        <f>IF($N882="Complete",IF(NOT(ISBLANK(J882)),VLOOKUP(J882,'2D.Report SMS TYN'!$D$5:$J$1005,7,FALSE),""),"")</f>
        <v/>
      </c>
      <c r="P882" s="140" t="str">
        <f>IF($N882="Complete",IF(NOT(ISBLANK(K882)),VLOOKUP(K882,'2D.Report SMS TYN'!$D$5:$J$1005,7,FALSE),""),"")</f>
        <v/>
      </c>
      <c r="Q882" s="140" t="str">
        <f>IF($N882="Complete",IF(NOT(ISBLANK(L882)),VLOOKUP(L882,'2D.Report SMS TYN'!$D$5:$J$1005,7,FALSE),""),"")</f>
        <v/>
      </c>
      <c r="R882" s="140" t="str">
        <f>IF(N882="Complete",IF(COUNTIF($J$12:$J882,$J882)+COUNTIF($K$12:$K882,$J882)+COUNTIF($L$12:$L882,$J882)&gt;1,"Data Duplicate",""),"")</f>
        <v/>
      </c>
      <c r="S882" s="140" t="str">
        <f>IF($N882="Complete",VLOOKUP($B882,'2C.Report TOS PostCall'!$B$2:$U$842,2,FALSE)," ")</f>
        <v xml:space="preserve"> </v>
      </c>
      <c r="T882" s="140" t="str">
        <f>IF($N882="Complete",VLOOKUP($B882,'2C.Report TOS PostCall'!$B$2:$U$842,4,FALSE)," ")</f>
        <v xml:space="preserve"> </v>
      </c>
      <c r="U882" s="140" t="str">
        <f>IF($N882="Complete",VLOOKUP($B882,'2C.Report TOS PostCall'!$B$2:$U$842,7,FALSE)," ")</f>
        <v xml:space="preserve"> </v>
      </c>
      <c r="V882" s="140" t="str">
        <f>IF($N882="Complete",VLOOKUP($B882,'2C.Report TOS PostCall'!$B$2:$U$842,5,FALSE)," ")</f>
        <v xml:space="preserve"> </v>
      </c>
      <c r="W882" s="140" t="str">
        <f>IF($N882="Complete",VLOOKUP($B882,'2C.Report TOS PostCall'!$B$2:$U$842,6,FALSE)," ")</f>
        <v xml:space="preserve"> </v>
      </c>
      <c r="X882" s="140" t="str">
        <f>IF($N882="Complete",VLOOKUP($B882,'2C.Report TOS PostCall'!$B$2:$U$842,8,FALSE)," ")</f>
        <v xml:space="preserve"> </v>
      </c>
      <c r="Y882" s="140" t="str">
        <f>IF($N882="Complete",VLOOKUP($B882,'2C.Report TOS PostCall'!$B$2:$U$842,9,FALSE)," ")</f>
        <v xml:space="preserve"> </v>
      </c>
      <c r="Z882" s="140" t="str">
        <f>IF($N882="Complete",VLOOKUP($B882,'2C.Report TOS PostCall'!$B$2:$U$842,11,FALSE)," ")</f>
        <v xml:space="preserve"> </v>
      </c>
      <c r="AA882" s="140" t="str">
        <f>IF($N882="Complete",VLOOKUP($B882,'2C.Report TOS PostCall'!$B$2:$U$842,12,FALSE)," ")</f>
        <v xml:space="preserve"> </v>
      </c>
      <c r="AB882" s="140" t="str">
        <f>IF($N882="Complete",VLOOKUP($B882,'2C.Report TOS PostCall'!$B$2:$U$842,13,FALSE)," ")</f>
        <v xml:space="preserve"> </v>
      </c>
      <c r="AC882" s="140" t="str">
        <f>IF($N882="Complete",VLOOKUP($B882,'2C.Report TOS PostCall'!$B$2:$U$842,14,FALSE)," ")</f>
        <v xml:space="preserve"> </v>
      </c>
      <c r="AD882" s="140" t="str">
        <f>IF($N882="Complete",VLOOKUP($B882,'2C.Report TOS PostCall'!$B$2:$U$842,16,FALSE)," ")</f>
        <v xml:space="preserve"> </v>
      </c>
      <c r="AE882" s="140" t="str">
        <f>IF($N882="Complete",VLOOKUP($B882,'2C.Report TOS PostCall'!$B$2:$U$842,15,FALSE)," ")</f>
        <v xml:space="preserve"> </v>
      </c>
      <c r="AF882" s="140" t="str">
        <f>IF($N882="Complete",VLOOKUP($B882,'2C.Report TOS PostCall'!$B$2:$U$842,17,FALSE)," ")</f>
        <v xml:space="preserve"> </v>
      </c>
    </row>
    <row r="883" spans="1:32">
      <c r="A883" s="18">
        <v>872</v>
      </c>
      <c r="B883" s="19"/>
      <c r="C883" s="19"/>
      <c r="D883" s="19"/>
      <c r="E883" s="22"/>
      <c r="F883" s="20"/>
      <c r="G883" s="20"/>
      <c r="H883" s="22"/>
      <c r="I883" s="20"/>
      <c r="J883" s="32"/>
      <c r="K883" s="32"/>
      <c r="L883" s="32"/>
      <c r="M883" s="22"/>
      <c r="N883" s="62"/>
      <c r="O883" s="140" t="str">
        <f>IF($N883="Complete",IF(NOT(ISBLANK(J883)),VLOOKUP(J883,'2D.Report SMS TYN'!$D$5:$J$1005,7,FALSE),""),"")</f>
        <v/>
      </c>
      <c r="P883" s="140" t="str">
        <f>IF($N883="Complete",IF(NOT(ISBLANK(K883)),VLOOKUP(K883,'2D.Report SMS TYN'!$D$5:$J$1005,7,FALSE),""),"")</f>
        <v/>
      </c>
      <c r="Q883" s="140" t="str">
        <f>IF($N883="Complete",IF(NOT(ISBLANK(L883)),VLOOKUP(L883,'2D.Report SMS TYN'!$D$5:$J$1005,7,FALSE),""),"")</f>
        <v/>
      </c>
      <c r="R883" s="140" t="str">
        <f>IF(N883="Complete",IF(COUNTIF($J$12:$J883,$J883)+COUNTIF($K$12:$K883,$J883)+COUNTIF($L$12:$L883,$J883)&gt;1,"Data Duplicate",""),"")</f>
        <v/>
      </c>
      <c r="S883" s="140" t="str">
        <f>IF($N883="Complete",VLOOKUP($B883,'2C.Report TOS PostCall'!$B$2:$U$842,2,FALSE)," ")</f>
        <v xml:space="preserve"> </v>
      </c>
      <c r="T883" s="140" t="str">
        <f>IF($N883="Complete",VLOOKUP($B883,'2C.Report TOS PostCall'!$B$2:$U$842,4,FALSE)," ")</f>
        <v xml:space="preserve"> </v>
      </c>
      <c r="U883" s="140" t="str">
        <f>IF($N883="Complete",VLOOKUP($B883,'2C.Report TOS PostCall'!$B$2:$U$842,7,FALSE)," ")</f>
        <v xml:space="preserve"> </v>
      </c>
      <c r="V883" s="140" t="str">
        <f>IF($N883="Complete",VLOOKUP($B883,'2C.Report TOS PostCall'!$B$2:$U$842,5,FALSE)," ")</f>
        <v xml:space="preserve"> </v>
      </c>
      <c r="W883" s="140" t="str">
        <f>IF($N883="Complete",VLOOKUP($B883,'2C.Report TOS PostCall'!$B$2:$U$842,6,FALSE)," ")</f>
        <v xml:space="preserve"> </v>
      </c>
      <c r="X883" s="140" t="str">
        <f>IF($N883="Complete",VLOOKUP($B883,'2C.Report TOS PostCall'!$B$2:$U$842,8,FALSE)," ")</f>
        <v xml:space="preserve"> </v>
      </c>
      <c r="Y883" s="140" t="str">
        <f>IF($N883="Complete",VLOOKUP($B883,'2C.Report TOS PostCall'!$B$2:$U$842,9,FALSE)," ")</f>
        <v xml:space="preserve"> </v>
      </c>
      <c r="Z883" s="140" t="str">
        <f>IF($N883="Complete",VLOOKUP($B883,'2C.Report TOS PostCall'!$B$2:$U$842,11,FALSE)," ")</f>
        <v xml:space="preserve"> </v>
      </c>
      <c r="AA883" s="140" t="str">
        <f>IF($N883="Complete",VLOOKUP($B883,'2C.Report TOS PostCall'!$B$2:$U$842,12,FALSE)," ")</f>
        <v xml:space="preserve"> </v>
      </c>
      <c r="AB883" s="140" t="str">
        <f>IF($N883="Complete",VLOOKUP($B883,'2C.Report TOS PostCall'!$B$2:$U$842,13,FALSE)," ")</f>
        <v xml:space="preserve"> </v>
      </c>
      <c r="AC883" s="140" t="str">
        <f>IF($N883="Complete",VLOOKUP($B883,'2C.Report TOS PostCall'!$B$2:$U$842,14,FALSE)," ")</f>
        <v xml:space="preserve"> </v>
      </c>
      <c r="AD883" s="140" t="str">
        <f>IF($N883="Complete",VLOOKUP($B883,'2C.Report TOS PostCall'!$B$2:$U$842,16,FALSE)," ")</f>
        <v xml:space="preserve"> </v>
      </c>
      <c r="AE883" s="140" t="str">
        <f>IF($N883="Complete",VLOOKUP($B883,'2C.Report TOS PostCall'!$B$2:$U$842,15,FALSE)," ")</f>
        <v xml:space="preserve"> </v>
      </c>
      <c r="AF883" s="140" t="str">
        <f>IF($N883="Complete",VLOOKUP($B883,'2C.Report TOS PostCall'!$B$2:$U$842,17,FALSE)," ")</f>
        <v xml:space="preserve"> </v>
      </c>
    </row>
    <row r="884" spans="1:32">
      <c r="A884" s="18">
        <v>873</v>
      </c>
      <c r="B884" s="19"/>
      <c r="C884" s="19"/>
      <c r="D884" s="19"/>
      <c r="E884" s="22"/>
      <c r="F884" s="20"/>
      <c r="G884" s="20"/>
      <c r="H884" s="22"/>
      <c r="I884" s="20"/>
      <c r="J884" s="32"/>
      <c r="K884" s="32"/>
      <c r="L884" s="32"/>
      <c r="M884" s="22"/>
      <c r="N884" s="62"/>
      <c r="O884" s="140" t="str">
        <f>IF($N884="Complete",IF(NOT(ISBLANK(J884)),VLOOKUP(J884,'2D.Report SMS TYN'!$D$5:$J$1005,7,FALSE),""),"")</f>
        <v/>
      </c>
      <c r="P884" s="140" t="str">
        <f>IF($N884="Complete",IF(NOT(ISBLANK(K884)),VLOOKUP(K884,'2D.Report SMS TYN'!$D$5:$J$1005,7,FALSE),""),"")</f>
        <v/>
      </c>
      <c r="Q884" s="140" t="str">
        <f>IF($N884="Complete",IF(NOT(ISBLANK(L884)),VLOOKUP(L884,'2D.Report SMS TYN'!$D$5:$J$1005,7,FALSE),""),"")</f>
        <v/>
      </c>
      <c r="R884" s="140" t="str">
        <f>IF(N884="Complete",IF(COUNTIF($J$12:$J884,$J884)+COUNTIF($K$12:$K884,$J884)+COUNTIF($L$12:$L884,$J884)&gt;1,"Data Duplicate",""),"")</f>
        <v/>
      </c>
      <c r="S884" s="140" t="str">
        <f>IF($N884="Complete",VLOOKUP($B884,'2C.Report TOS PostCall'!$B$2:$U$842,2,FALSE)," ")</f>
        <v xml:space="preserve"> </v>
      </c>
      <c r="T884" s="140" t="str">
        <f>IF($N884="Complete",VLOOKUP($B884,'2C.Report TOS PostCall'!$B$2:$U$842,4,FALSE)," ")</f>
        <v xml:space="preserve"> </v>
      </c>
      <c r="U884" s="140" t="str">
        <f>IF($N884="Complete",VLOOKUP($B884,'2C.Report TOS PostCall'!$B$2:$U$842,7,FALSE)," ")</f>
        <v xml:space="preserve"> </v>
      </c>
      <c r="V884" s="140" t="str">
        <f>IF($N884="Complete",VLOOKUP($B884,'2C.Report TOS PostCall'!$B$2:$U$842,5,FALSE)," ")</f>
        <v xml:space="preserve"> </v>
      </c>
      <c r="W884" s="140" t="str">
        <f>IF($N884="Complete",VLOOKUP($B884,'2C.Report TOS PostCall'!$B$2:$U$842,6,FALSE)," ")</f>
        <v xml:space="preserve"> </v>
      </c>
      <c r="X884" s="140" t="str">
        <f>IF($N884="Complete",VLOOKUP($B884,'2C.Report TOS PostCall'!$B$2:$U$842,8,FALSE)," ")</f>
        <v xml:space="preserve"> </v>
      </c>
      <c r="Y884" s="140" t="str">
        <f>IF($N884="Complete",VLOOKUP($B884,'2C.Report TOS PostCall'!$B$2:$U$842,9,FALSE)," ")</f>
        <v xml:space="preserve"> </v>
      </c>
      <c r="Z884" s="140" t="str">
        <f>IF($N884="Complete",VLOOKUP($B884,'2C.Report TOS PostCall'!$B$2:$U$842,11,FALSE)," ")</f>
        <v xml:space="preserve"> </v>
      </c>
      <c r="AA884" s="140" t="str">
        <f>IF($N884="Complete",VLOOKUP($B884,'2C.Report TOS PostCall'!$B$2:$U$842,12,FALSE)," ")</f>
        <v xml:space="preserve"> </v>
      </c>
      <c r="AB884" s="140" t="str">
        <f>IF($N884="Complete",VLOOKUP($B884,'2C.Report TOS PostCall'!$B$2:$U$842,13,FALSE)," ")</f>
        <v xml:space="preserve"> </v>
      </c>
      <c r="AC884" s="140" t="str">
        <f>IF($N884="Complete",VLOOKUP($B884,'2C.Report TOS PostCall'!$B$2:$U$842,14,FALSE)," ")</f>
        <v xml:space="preserve"> </v>
      </c>
      <c r="AD884" s="140" t="str">
        <f>IF($N884="Complete",VLOOKUP($B884,'2C.Report TOS PostCall'!$B$2:$U$842,16,FALSE)," ")</f>
        <v xml:space="preserve"> </v>
      </c>
      <c r="AE884" s="140" t="str">
        <f>IF($N884="Complete",VLOOKUP($B884,'2C.Report TOS PostCall'!$B$2:$U$842,15,FALSE)," ")</f>
        <v xml:space="preserve"> </v>
      </c>
      <c r="AF884" s="140" t="str">
        <f>IF($N884="Complete",VLOOKUP($B884,'2C.Report TOS PostCall'!$B$2:$U$842,17,FALSE)," ")</f>
        <v xml:space="preserve"> </v>
      </c>
    </row>
    <row r="885" spans="1:32">
      <c r="A885" s="18">
        <v>874</v>
      </c>
      <c r="B885" s="19"/>
      <c r="C885" s="19"/>
      <c r="D885" s="19"/>
      <c r="E885" s="22"/>
      <c r="F885" s="20"/>
      <c r="G885" s="20"/>
      <c r="H885" s="22"/>
      <c r="I885" s="20"/>
      <c r="J885" s="32"/>
      <c r="K885" s="32"/>
      <c r="L885" s="32"/>
      <c r="M885" s="22"/>
      <c r="N885" s="62"/>
      <c r="O885" s="140" t="str">
        <f>IF($N885="Complete",IF(NOT(ISBLANK(J885)),VLOOKUP(J885,'2D.Report SMS TYN'!$D$5:$J$1005,7,FALSE),""),"")</f>
        <v/>
      </c>
      <c r="P885" s="140" t="str">
        <f>IF($N885="Complete",IF(NOT(ISBLANK(K885)),VLOOKUP(K885,'2D.Report SMS TYN'!$D$5:$J$1005,7,FALSE),""),"")</f>
        <v/>
      </c>
      <c r="Q885" s="140" t="str">
        <f>IF($N885="Complete",IF(NOT(ISBLANK(L885)),VLOOKUP(L885,'2D.Report SMS TYN'!$D$5:$J$1005,7,FALSE),""),"")</f>
        <v/>
      </c>
      <c r="R885" s="140" t="str">
        <f>IF(N885="Complete",IF(COUNTIF($J$12:$J885,$J885)+COUNTIF($K$12:$K885,$J885)+COUNTIF($L$12:$L885,$J885)&gt;1,"Data Duplicate",""),"")</f>
        <v/>
      </c>
      <c r="S885" s="140" t="str">
        <f>IF($N885="Complete",VLOOKUP($B885,'2C.Report TOS PostCall'!$B$2:$U$842,2,FALSE)," ")</f>
        <v xml:space="preserve"> </v>
      </c>
      <c r="T885" s="140" t="str">
        <f>IF($N885="Complete",VLOOKUP($B885,'2C.Report TOS PostCall'!$B$2:$U$842,4,FALSE)," ")</f>
        <v xml:space="preserve"> </v>
      </c>
      <c r="U885" s="140" t="str">
        <f>IF($N885="Complete",VLOOKUP($B885,'2C.Report TOS PostCall'!$B$2:$U$842,7,FALSE)," ")</f>
        <v xml:space="preserve"> </v>
      </c>
      <c r="V885" s="140" t="str">
        <f>IF($N885="Complete",VLOOKUP($B885,'2C.Report TOS PostCall'!$B$2:$U$842,5,FALSE)," ")</f>
        <v xml:space="preserve"> </v>
      </c>
      <c r="W885" s="140" t="str">
        <f>IF($N885="Complete",VLOOKUP($B885,'2C.Report TOS PostCall'!$B$2:$U$842,6,FALSE)," ")</f>
        <v xml:space="preserve"> </v>
      </c>
      <c r="X885" s="140" t="str">
        <f>IF($N885="Complete",VLOOKUP($B885,'2C.Report TOS PostCall'!$B$2:$U$842,8,FALSE)," ")</f>
        <v xml:space="preserve"> </v>
      </c>
      <c r="Y885" s="140" t="str">
        <f>IF($N885="Complete",VLOOKUP($B885,'2C.Report TOS PostCall'!$B$2:$U$842,9,FALSE)," ")</f>
        <v xml:space="preserve"> </v>
      </c>
      <c r="Z885" s="140" t="str">
        <f>IF($N885="Complete",VLOOKUP($B885,'2C.Report TOS PostCall'!$B$2:$U$842,11,FALSE)," ")</f>
        <v xml:space="preserve"> </v>
      </c>
      <c r="AA885" s="140" t="str">
        <f>IF($N885="Complete",VLOOKUP($B885,'2C.Report TOS PostCall'!$B$2:$U$842,12,FALSE)," ")</f>
        <v xml:space="preserve"> </v>
      </c>
      <c r="AB885" s="140" t="str">
        <f>IF($N885="Complete",VLOOKUP($B885,'2C.Report TOS PostCall'!$B$2:$U$842,13,FALSE)," ")</f>
        <v xml:space="preserve"> </v>
      </c>
      <c r="AC885" s="140" t="str">
        <f>IF($N885="Complete",VLOOKUP($B885,'2C.Report TOS PostCall'!$B$2:$U$842,14,FALSE)," ")</f>
        <v xml:space="preserve"> </v>
      </c>
      <c r="AD885" s="140" t="str">
        <f>IF($N885="Complete",VLOOKUP($B885,'2C.Report TOS PostCall'!$B$2:$U$842,16,FALSE)," ")</f>
        <v xml:space="preserve"> </v>
      </c>
      <c r="AE885" s="140" t="str">
        <f>IF($N885="Complete",VLOOKUP($B885,'2C.Report TOS PostCall'!$B$2:$U$842,15,FALSE)," ")</f>
        <v xml:space="preserve"> </v>
      </c>
      <c r="AF885" s="140" t="str">
        <f>IF($N885="Complete",VLOOKUP($B885,'2C.Report TOS PostCall'!$B$2:$U$842,17,FALSE)," ")</f>
        <v xml:space="preserve"> </v>
      </c>
    </row>
    <row r="886" spans="1:32">
      <c r="A886" s="18">
        <v>875</v>
      </c>
      <c r="B886" s="19"/>
      <c r="C886" s="19"/>
      <c r="D886" s="19"/>
      <c r="E886" s="22"/>
      <c r="F886" s="20"/>
      <c r="G886" s="20"/>
      <c r="H886" s="22"/>
      <c r="I886" s="20"/>
      <c r="J886" s="32"/>
      <c r="K886" s="32"/>
      <c r="L886" s="32"/>
      <c r="M886" s="22"/>
      <c r="N886" s="62"/>
      <c r="O886" s="140" t="str">
        <f>IF($N886="Complete",IF(NOT(ISBLANK(J886)),VLOOKUP(J886,'2D.Report SMS TYN'!$D$5:$J$1005,7,FALSE),""),"")</f>
        <v/>
      </c>
      <c r="P886" s="140" t="str">
        <f>IF($N886="Complete",IF(NOT(ISBLANK(K886)),VLOOKUP(K886,'2D.Report SMS TYN'!$D$5:$J$1005,7,FALSE),""),"")</f>
        <v/>
      </c>
      <c r="Q886" s="140" t="str">
        <f>IF($N886="Complete",IF(NOT(ISBLANK(L886)),VLOOKUP(L886,'2D.Report SMS TYN'!$D$5:$J$1005,7,FALSE),""),"")</f>
        <v/>
      </c>
      <c r="R886" s="140" t="str">
        <f>IF(N886="Complete",IF(COUNTIF($J$12:$J886,$J886)+COUNTIF($K$12:$K886,$J886)+COUNTIF($L$12:$L886,$J886)&gt;1,"Data Duplicate",""),"")</f>
        <v/>
      </c>
      <c r="S886" s="140" t="str">
        <f>IF($N886="Complete",VLOOKUP($B886,'2C.Report TOS PostCall'!$B$2:$U$842,2,FALSE)," ")</f>
        <v xml:space="preserve"> </v>
      </c>
      <c r="T886" s="140" t="str">
        <f>IF($N886="Complete",VLOOKUP($B886,'2C.Report TOS PostCall'!$B$2:$U$842,4,FALSE)," ")</f>
        <v xml:space="preserve"> </v>
      </c>
      <c r="U886" s="140" t="str">
        <f>IF($N886="Complete",VLOOKUP($B886,'2C.Report TOS PostCall'!$B$2:$U$842,7,FALSE)," ")</f>
        <v xml:space="preserve"> </v>
      </c>
      <c r="V886" s="140" t="str">
        <f>IF($N886="Complete",VLOOKUP($B886,'2C.Report TOS PostCall'!$B$2:$U$842,5,FALSE)," ")</f>
        <v xml:space="preserve"> </v>
      </c>
      <c r="W886" s="140" t="str">
        <f>IF($N886="Complete",VLOOKUP($B886,'2C.Report TOS PostCall'!$B$2:$U$842,6,FALSE)," ")</f>
        <v xml:space="preserve"> </v>
      </c>
      <c r="X886" s="140" t="str">
        <f>IF($N886="Complete",VLOOKUP($B886,'2C.Report TOS PostCall'!$B$2:$U$842,8,FALSE)," ")</f>
        <v xml:space="preserve"> </v>
      </c>
      <c r="Y886" s="140" t="str">
        <f>IF($N886="Complete",VLOOKUP($B886,'2C.Report TOS PostCall'!$B$2:$U$842,9,FALSE)," ")</f>
        <v xml:space="preserve"> </v>
      </c>
      <c r="Z886" s="140" t="str">
        <f>IF($N886="Complete",VLOOKUP($B886,'2C.Report TOS PostCall'!$B$2:$U$842,11,FALSE)," ")</f>
        <v xml:space="preserve"> </v>
      </c>
      <c r="AA886" s="140" t="str">
        <f>IF($N886="Complete",VLOOKUP($B886,'2C.Report TOS PostCall'!$B$2:$U$842,12,FALSE)," ")</f>
        <v xml:space="preserve"> </v>
      </c>
      <c r="AB886" s="140" t="str">
        <f>IF($N886="Complete",VLOOKUP($B886,'2C.Report TOS PostCall'!$B$2:$U$842,13,FALSE)," ")</f>
        <v xml:space="preserve"> </v>
      </c>
      <c r="AC886" s="140" t="str">
        <f>IF($N886="Complete",VLOOKUP($B886,'2C.Report TOS PostCall'!$B$2:$U$842,14,FALSE)," ")</f>
        <v xml:space="preserve"> </v>
      </c>
      <c r="AD886" s="140" t="str">
        <f>IF($N886="Complete",VLOOKUP($B886,'2C.Report TOS PostCall'!$B$2:$U$842,16,FALSE)," ")</f>
        <v xml:space="preserve"> </v>
      </c>
      <c r="AE886" s="140" t="str">
        <f>IF($N886="Complete",VLOOKUP($B886,'2C.Report TOS PostCall'!$B$2:$U$842,15,FALSE)," ")</f>
        <v xml:space="preserve"> </v>
      </c>
      <c r="AF886" s="140" t="str">
        <f>IF($N886="Complete",VLOOKUP($B886,'2C.Report TOS PostCall'!$B$2:$U$842,17,FALSE)," ")</f>
        <v xml:space="preserve"> </v>
      </c>
    </row>
    <row r="887" spans="1:32">
      <c r="A887" s="18">
        <v>876</v>
      </c>
      <c r="B887" s="19"/>
      <c r="C887" s="19"/>
      <c r="D887" s="19"/>
      <c r="E887" s="22"/>
      <c r="F887" s="20"/>
      <c r="G887" s="20"/>
      <c r="H887" s="22"/>
      <c r="I887" s="20"/>
      <c r="J887" s="32"/>
      <c r="K887" s="32"/>
      <c r="L887" s="32"/>
      <c r="M887" s="22"/>
      <c r="N887" s="62"/>
      <c r="O887" s="140" t="str">
        <f>IF($N887="Complete",IF(NOT(ISBLANK(J887)),VLOOKUP(J887,'2D.Report SMS TYN'!$D$5:$J$1005,7,FALSE),""),"")</f>
        <v/>
      </c>
      <c r="P887" s="140" t="str">
        <f>IF($N887="Complete",IF(NOT(ISBLANK(K887)),VLOOKUP(K887,'2D.Report SMS TYN'!$D$5:$J$1005,7,FALSE),""),"")</f>
        <v/>
      </c>
      <c r="Q887" s="140" t="str">
        <f>IF($N887="Complete",IF(NOT(ISBLANK(L887)),VLOOKUP(L887,'2D.Report SMS TYN'!$D$5:$J$1005,7,FALSE),""),"")</f>
        <v/>
      </c>
      <c r="R887" s="140" t="str">
        <f>IF(N887="Complete",IF(COUNTIF($J$12:$J887,$J887)+COUNTIF($K$12:$K887,$J887)+COUNTIF($L$12:$L887,$J887)&gt;1,"Data Duplicate",""),"")</f>
        <v/>
      </c>
      <c r="S887" s="140" t="str">
        <f>IF($N887="Complete",VLOOKUP($B887,'2C.Report TOS PostCall'!$B$2:$U$842,2,FALSE)," ")</f>
        <v xml:space="preserve"> </v>
      </c>
      <c r="T887" s="140" t="str">
        <f>IF($N887="Complete",VLOOKUP($B887,'2C.Report TOS PostCall'!$B$2:$U$842,4,FALSE)," ")</f>
        <v xml:space="preserve"> </v>
      </c>
      <c r="U887" s="140" t="str">
        <f>IF($N887="Complete",VLOOKUP($B887,'2C.Report TOS PostCall'!$B$2:$U$842,7,FALSE)," ")</f>
        <v xml:space="preserve"> </v>
      </c>
      <c r="V887" s="140" t="str">
        <f>IF($N887="Complete",VLOOKUP($B887,'2C.Report TOS PostCall'!$B$2:$U$842,5,FALSE)," ")</f>
        <v xml:space="preserve"> </v>
      </c>
      <c r="W887" s="140" t="str">
        <f>IF($N887="Complete",VLOOKUP($B887,'2C.Report TOS PostCall'!$B$2:$U$842,6,FALSE)," ")</f>
        <v xml:space="preserve"> </v>
      </c>
      <c r="X887" s="140" t="str">
        <f>IF($N887="Complete",VLOOKUP($B887,'2C.Report TOS PostCall'!$B$2:$U$842,8,FALSE)," ")</f>
        <v xml:space="preserve"> </v>
      </c>
      <c r="Y887" s="140" t="str">
        <f>IF($N887="Complete",VLOOKUP($B887,'2C.Report TOS PostCall'!$B$2:$U$842,9,FALSE)," ")</f>
        <v xml:space="preserve"> </v>
      </c>
      <c r="Z887" s="140" t="str">
        <f>IF($N887="Complete",VLOOKUP($B887,'2C.Report TOS PostCall'!$B$2:$U$842,11,FALSE)," ")</f>
        <v xml:space="preserve"> </v>
      </c>
      <c r="AA887" s="140" t="str">
        <f>IF($N887="Complete",VLOOKUP($B887,'2C.Report TOS PostCall'!$B$2:$U$842,12,FALSE)," ")</f>
        <v xml:space="preserve"> </v>
      </c>
      <c r="AB887" s="140" t="str">
        <f>IF($N887="Complete",VLOOKUP($B887,'2C.Report TOS PostCall'!$B$2:$U$842,13,FALSE)," ")</f>
        <v xml:space="preserve"> </v>
      </c>
      <c r="AC887" s="140" t="str">
        <f>IF($N887="Complete",VLOOKUP($B887,'2C.Report TOS PostCall'!$B$2:$U$842,14,FALSE)," ")</f>
        <v xml:space="preserve"> </v>
      </c>
      <c r="AD887" s="140" t="str">
        <f>IF($N887="Complete",VLOOKUP($B887,'2C.Report TOS PostCall'!$B$2:$U$842,16,FALSE)," ")</f>
        <v xml:space="preserve"> </v>
      </c>
      <c r="AE887" s="140" t="str">
        <f>IF($N887="Complete",VLOOKUP($B887,'2C.Report TOS PostCall'!$B$2:$U$842,15,FALSE)," ")</f>
        <v xml:space="preserve"> </v>
      </c>
      <c r="AF887" s="140" t="str">
        <f>IF($N887="Complete",VLOOKUP($B887,'2C.Report TOS PostCall'!$B$2:$U$842,17,FALSE)," ")</f>
        <v xml:space="preserve"> </v>
      </c>
    </row>
    <row r="888" spans="1:32">
      <c r="A888" s="18">
        <v>877</v>
      </c>
      <c r="B888" s="19"/>
      <c r="C888" s="19"/>
      <c r="D888" s="19"/>
      <c r="E888" s="22"/>
      <c r="F888" s="20"/>
      <c r="G888" s="20"/>
      <c r="H888" s="22"/>
      <c r="I888" s="20"/>
      <c r="J888" s="32"/>
      <c r="K888" s="32"/>
      <c r="L888" s="32"/>
      <c r="M888" s="22"/>
      <c r="N888" s="62"/>
      <c r="O888" s="140" t="str">
        <f>IF($N888="Complete",IF(NOT(ISBLANK(J888)),VLOOKUP(J888,'2D.Report SMS TYN'!$D$5:$J$1005,7,FALSE),""),"")</f>
        <v/>
      </c>
      <c r="P888" s="140" t="str">
        <f>IF($N888="Complete",IF(NOT(ISBLANK(K888)),VLOOKUP(K888,'2D.Report SMS TYN'!$D$5:$J$1005,7,FALSE),""),"")</f>
        <v/>
      </c>
      <c r="Q888" s="140" t="str">
        <f>IF($N888="Complete",IF(NOT(ISBLANK(L888)),VLOOKUP(L888,'2D.Report SMS TYN'!$D$5:$J$1005,7,FALSE),""),"")</f>
        <v/>
      </c>
      <c r="R888" s="140" t="str">
        <f>IF(N888="Complete",IF(COUNTIF($J$12:$J888,$J888)+COUNTIF($K$12:$K888,$J888)+COUNTIF($L$12:$L888,$J888)&gt;1,"Data Duplicate",""),"")</f>
        <v/>
      </c>
      <c r="S888" s="140" t="str">
        <f>IF($N888="Complete",VLOOKUP($B888,'2C.Report TOS PostCall'!$B$2:$U$842,2,FALSE)," ")</f>
        <v xml:space="preserve"> </v>
      </c>
      <c r="T888" s="140" t="str">
        <f>IF($N888="Complete",VLOOKUP($B888,'2C.Report TOS PostCall'!$B$2:$U$842,4,FALSE)," ")</f>
        <v xml:space="preserve"> </v>
      </c>
      <c r="U888" s="140" t="str">
        <f>IF($N888="Complete",VLOOKUP($B888,'2C.Report TOS PostCall'!$B$2:$U$842,7,FALSE)," ")</f>
        <v xml:space="preserve"> </v>
      </c>
      <c r="V888" s="140" t="str">
        <f>IF($N888="Complete",VLOOKUP($B888,'2C.Report TOS PostCall'!$B$2:$U$842,5,FALSE)," ")</f>
        <v xml:space="preserve"> </v>
      </c>
      <c r="W888" s="140" t="str">
        <f>IF($N888="Complete",VLOOKUP($B888,'2C.Report TOS PostCall'!$B$2:$U$842,6,FALSE)," ")</f>
        <v xml:space="preserve"> </v>
      </c>
      <c r="X888" s="140" t="str">
        <f>IF($N888="Complete",VLOOKUP($B888,'2C.Report TOS PostCall'!$B$2:$U$842,8,FALSE)," ")</f>
        <v xml:space="preserve"> </v>
      </c>
      <c r="Y888" s="140" t="str">
        <f>IF($N888="Complete",VLOOKUP($B888,'2C.Report TOS PostCall'!$B$2:$U$842,9,FALSE)," ")</f>
        <v xml:space="preserve"> </v>
      </c>
      <c r="Z888" s="140" t="str">
        <f>IF($N888="Complete",VLOOKUP($B888,'2C.Report TOS PostCall'!$B$2:$U$842,11,FALSE)," ")</f>
        <v xml:space="preserve"> </v>
      </c>
      <c r="AA888" s="140" t="str">
        <f>IF($N888="Complete",VLOOKUP($B888,'2C.Report TOS PostCall'!$B$2:$U$842,12,FALSE)," ")</f>
        <v xml:space="preserve"> </v>
      </c>
      <c r="AB888" s="140" t="str">
        <f>IF($N888="Complete",VLOOKUP($B888,'2C.Report TOS PostCall'!$B$2:$U$842,13,FALSE)," ")</f>
        <v xml:space="preserve"> </v>
      </c>
      <c r="AC888" s="140" t="str">
        <f>IF($N888="Complete",VLOOKUP($B888,'2C.Report TOS PostCall'!$B$2:$U$842,14,FALSE)," ")</f>
        <v xml:space="preserve"> </v>
      </c>
      <c r="AD888" s="140" t="str">
        <f>IF($N888="Complete",VLOOKUP($B888,'2C.Report TOS PostCall'!$B$2:$U$842,16,FALSE)," ")</f>
        <v xml:space="preserve"> </v>
      </c>
      <c r="AE888" s="140" t="str">
        <f>IF($N888="Complete",VLOOKUP($B888,'2C.Report TOS PostCall'!$B$2:$U$842,15,FALSE)," ")</f>
        <v xml:space="preserve"> </v>
      </c>
      <c r="AF888" s="140" t="str">
        <f>IF($N888="Complete",VLOOKUP($B888,'2C.Report TOS PostCall'!$B$2:$U$842,17,FALSE)," ")</f>
        <v xml:space="preserve"> </v>
      </c>
    </row>
    <row r="889" spans="1:32">
      <c r="A889" s="18">
        <v>878</v>
      </c>
      <c r="B889" s="19"/>
      <c r="C889" s="19"/>
      <c r="D889" s="19"/>
      <c r="E889" s="22"/>
      <c r="F889" s="20"/>
      <c r="G889" s="20"/>
      <c r="H889" s="22"/>
      <c r="I889" s="20"/>
      <c r="J889" s="32"/>
      <c r="K889" s="32"/>
      <c r="L889" s="32"/>
      <c r="M889" s="22"/>
      <c r="N889" s="62"/>
      <c r="O889" s="140" t="str">
        <f>IF($N889="Complete",IF(NOT(ISBLANK(J889)),VLOOKUP(J889,'2D.Report SMS TYN'!$D$5:$J$1005,7,FALSE),""),"")</f>
        <v/>
      </c>
      <c r="P889" s="140" t="str">
        <f>IF($N889="Complete",IF(NOT(ISBLANK(K889)),VLOOKUP(K889,'2D.Report SMS TYN'!$D$5:$J$1005,7,FALSE),""),"")</f>
        <v/>
      </c>
      <c r="Q889" s="140" t="str">
        <f>IF($N889="Complete",IF(NOT(ISBLANK(L889)),VLOOKUP(L889,'2D.Report SMS TYN'!$D$5:$J$1005,7,FALSE),""),"")</f>
        <v/>
      </c>
      <c r="R889" s="140" t="str">
        <f>IF(N889="Complete",IF(COUNTIF($J$12:$J889,$J889)+COUNTIF($K$12:$K889,$J889)+COUNTIF($L$12:$L889,$J889)&gt;1,"Data Duplicate",""),"")</f>
        <v/>
      </c>
      <c r="S889" s="140" t="str">
        <f>IF($N889="Complete",VLOOKUP($B889,'2C.Report TOS PostCall'!$B$2:$U$842,2,FALSE)," ")</f>
        <v xml:space="preserve"> </v>
      </c>
      <c r="T889" s="140" t="str">
        <f>IF($N889="Complete",VLOOKUP($B889,'2C.Report TOS PostCall'!$B$2:$U$842,4,FALSE)," ")</f>
        <v xml:space="preserve"> </v>
      </c>
      <c r="U889" s="140" t="str">
        <f>IF($N889="Complete",VLOOKUP($B889,'2C.Report TOS PostCall'!$B$2:$U$842,7,FALSE)," ")</f>
        <v xml:space="preserve"> </v>
      </c>
      <c r="V889" s="140" t="str">
        <f>IF($N889="Complete",VLOOKUP($B889,'2C.Report TOS PostCall'!$B$2:$U$842,5,FALSE)," ")</f>
        <v xml:space="preserve"> </v>
      </c>
      <c r="W889" s="140" t="str">
        <f>IF($N889="Complete",VLOOKUP($B889,'2C.Report TOS PostCall'!$B$2:$U$842,6,FALSE)," ")</f>
        <v xml:space="preserve"> </v>
      </c>
      <c r="X889" s="140" t="str">
        <f>IF($N889="Complete",VLOOKUP($B889,'2C.Report TOS PostCall'!$B$2:$U$842,8,FALSE)," ")</f>
        <v xml:space="preserve"> </v>
      </c>
      <c r="Y889" s="140" t="str">
        <f>IF($N889="Complete",VLOOKUP($B889,'2C.Report TOS PostCall'!$B$2:$U$842,9,FALSE)," ")</f>
        <v xml:space="preserve"> </v>
      </c>
      <c r="Z889" s="140" t="str">
        <f>IF($N889="Complete",VLOOKUP($B889,'2C.Report TOS PostCall'!$B$2:$U$842,11,FALSE)," ")</f>
        <v xml:space="preserve"> </v>
      </c>
      <c r="AA889" s="140" t="str">
        <f>IF($N889="Complete",VLOOKUP($B889,'2C.Report TOS PostCall'!$B$2:$U$842,12,FALSE)," ")</f>
        <v xml:space="preserve"> </v>
      </c>
      <c r="AB889" s="140" t="str">
        <f>IF($N889="Complete",VLOOKUP($B889,'2C.Report TOS PostCall'!$B$2:$U$842,13,FALSE)," ")</f>
        <v xml:space="preserve"> </v>
      </c>
      <c r="AC889" s="140" t="str">
        <f>IF($N889="Complete",VLOOKUP($B889,'2C.Report TOS PostCall'!$B$2:$U$842,14,FALSE)," ")</f>
        <v xml:space="preserve"> </v>
      </c>
      <c r="AD889" s="140" t="str">
        <f>IF($N889="Complete",VLOOKUP($B889,'2C.Report TOS PostCall'!$B$2:$U$842,16,FALSE)," ")</f>
        <v xml:space="preserve"> </v>
      </c>
      <c r="AE889" s="140" t="str">
        <f>IF($N889="Complete",VLOOKUP($B889,'2C.Report TOS PostCall'!$B$2:$U$842,15,FALSE)," ")</f>
        <v xml:space="preserve"> </v>
      </c>
      <c r="AF889" s="140" t="str">
        <f>IF($N889="Complete",VLOOKUP($B889,'2C.Report TOS PostCall'!$B$2:$U$842,17,FALSE)," ")</f>
        <v xml:space="preserve"> </v>
      </c>
    </row>
    <row r="890" spans="1:32">
      <c r="A890" s="18">
        <v>879</v>
      </c>
      <c r="B890" s="19"/>
      <c r="C890" s="19"/>
      <c r="D890" s="19"/>
      <c r="E890" s="22"/>
      <c r="F890" s="20"/>
      <c r="G890" s="20"/>
      <c r="H890" s="22"/>
      <c r="I890" s="20"/>
      <c r="J890" s="32"/>
      <c r="K890" s="32"/>
      <c r="L890" s="32"/>
      <c r="M890" s="22"/>
      <c r="N890" s="62"/>
      <c r="O890" s="140" t="str">
        <f>IF($N890="Complete",IF(NOT(ISBLANK(J890)),VLOOKUP(J890,'2D.Report SMS TYN'!$D$5:$J$1005,7,FALSE),""),"")</f>
        <v/>
      </c>
      <c r="P890" s="140" t="str">
        <f>IF($N890="Complete",IF(NOT(ISBLANK(K890)),VLOOKUP(K890,'2D.Report SMS TYN'!$D$5:$J$1005,7,FALSE),""),"")</f>
        <v/>
      </c>
      <c r="Q890" s="140" t="str">
        <f>IF($N890="Complete",IF(NOT(ISBLANK(L890)),VLOOKUP(L890,'2D.Report SMS TYN'!$D$5:$J$1005,7,FALSE),""),"")</f>
        <v/>
      </c>
      <c r="R890" s="140" t="str">
        <f>IF(N890="Complete",IF(COUNTIF($J$12:$J890,$J890)+COUNTIF($K$12:$K890,$J890)+COUNTIF($L$12:$L890,$J890)&gt;1,"Data Duplicate",""),"")</f>
        <v/>
      </c>
      <c r="S890" s="140" t="str">
        <f>IF($N890="Complete",VLOOKUP($B890,'2C.Report TOS PostCall'!$B$2:$U$842,2,FALSE)," ")</f>
        <v xml:space="preserve"> </v>
      </c>
      <c r="T890" s="140" t="str">
        <f>IF($N890="Complete",VLOOKUP($B890,'2C.Report TOS PostCall'!$B$2:$U$842,4,FALSE)," ")</f>
        <v xml:space="preserve"> </v>
      </c>
      <c r="U890" s="140" t="str">
        <f>IF($N890="Complete",VLOOKUP($B890,'2C.Report TOS PostCall'!$B$2:$U$842,7,FALSE)," ")</f>
        <v xml:space="preserve"> </v>
      </c>
      <c r="V890" s="140" t="str">
        <f>IF($N890="Complete",VLOOKUP($B890,'2C.Report TOS PostCall'!$B$2:$U$842,5,FALSE)," ")</f>
        <v xml:space="preserve"> </v>
      </c>
      <c r="W890" s="140" t="str">
        <f>IF($N890="Complete",VLOOKUP($B890,'2C.Report TOS PostCall'!$B$2:$U$842,6,FALSE)," ")</f>
        <v xml:space="preserve"> </v>
      </c>
      <c r="X890" s="140" t="str">
        <f>IF($N890="Complete",VLOOKUP($B890,'2C.Report TOS PostCall'!$B$2:$U$842,8,FALSE)," ")</f>
        <v xml:space="preserve"> </v>
      </c>
      <c r="Y890" s="140" t="str">
        <f>IF($N890="Complete",VLOOKUP($B890,'2C.Report TOS PostCall'!$B$2:$U$842,9,FALSE)," ")</f>
        <v xml:space="preserve"> </v>
      </c>
      <c r="Z890" s="140" t="str">
        <f>IF($N890="Complete",VLOOKUP($B890,'2C.Report TOS PostCall'!$B$2:$U$842,11,FALSE)," ")</f>
        <v xml:space="preserve"> </v>
      </c>
      <c r="AA890" s="140" t="str">
        <f>IF($N890="Complete",VLOOKUP($B890,'2C.Report TOS PostCall'!$B$2:$U$842,12,FALSE)," ")</f>
        <v xml:space="preserve"> </v>
      </c>
      <c r="AB890" s="140" t="str">
        <f>IF($N890="Complete",VLOOKUP($B890,'2C.Report TOS PostCall'!$B$2:$U$842,13,FALSE)," ")</f>
        <v xml:space="preserve"> </v>
      </c>
      <c r="AC890" s="140" t="str">
        <f>IF($N890="Complete",VLOOKUP($B890,'2C.Report TOS PostCall'!$B$2:$U$842,14,FALSE)," ")</f>
        <v xml:space="preserve"> </v>
      </c>
      <c r="AD890" s="140" t="str">
        <f>IF($N890="Complete",VLOOKUP($B890,'2C.Report TOS PostCall'!$B$2:$U$842,16,FALSE)," ")</f>
        <v xml:space="preserve"> </v>
      </c>
      <c r="AE890" s="140" t="str">
        <f>IF($N890="Complete",VLOOKUP($B890,'2C.Report TOS PostCall'!$B$2:$U$842,15,FALSE)," ")</f>
        <v xml:space="preserve"> </v>
      </c>
      <c r="AF890" s="140" t="str">
        <f>IF($N890="Complete",VLOOKUP($B890,'2C.Report TOS PostCall'!$B$2:$U$842,17,FALSE)," ")</f>
        <v xml:space="preserve"> </v>
      </c>
    </row>
    <row r="891" spans="1:32">
      <c r="A891" s="18">
        <v>880</v>
      </c>
      <c r="B891" s="19"/>
      <c r="C891" s="19"/>
      <c r="D891" s="19"/>
      <c r="E891" s="22"/>
      <c r="F891" s="20"/>
      <c r="G891" s="20"/>
      <c r="H891" s="22"/>
      <c r="I891" s="20"/>
      <c r="J891" s="32"/>
      <c r="K891" s="32"/>
      <c r="L891" s="32"/>
      <c r="M891" s="22"/>
      <c r="N891" s="62"/>
      <c r="O891" s="140" t="str">
        <f>IF($N891="Complete",IF(NOT(ISBLANK(J891)),VLOOKUP(J891,'2D.Report SMS TYN'!$D$5:$J$1005,7,FALSE),""),"")</f>
        <v/>
      </c>
      <c r="P891" s="140" t="str">
        <f>IF($N891="Complete",IF(NOT(ISBLANK(K891)),VLOOKUP(K891,'2D.Report SMS TYN'!$D$5:$J$1005,7,FALSE),""),"")</f>
        <v/>
      </c>
      <c r="Q891" s="140" t="str">
        <f>IF($N891="Complete",IF(NOT(ISBLANK(L891)),VLOOKUP(L891,'2D.Report SMS TYN'!$D$5:$J$1005,7,FALSE),""),"")</f>
        <v/>
      </c>
      <c r="R891" s="140" t="str">
        <f>IF(N891="Complete",IF(COUNTIF($J$12:$J891,$J891)+COUNTIF($K$12:$K891,$J891)+COUNTIF($L$12:$L891,$J891)&gt;1,"Data Duplicate",""),"")</f>
        <v/>
      </c>
      <c r="S891" s="140" t="str">
        <f>IF($N891="Complete",VLOOKUP($B891,'2C.Report TOS PostCall'!$B$2:$U$842,2,FALSE)," ")</f>
        <v xml:space="preserve"> </v>
      </c>
      <c r="T891" s="140" t="str">
        <f>IF($N891="Complete",VLOOKUP($B891,'2C.Report TOS PostCall'!$B$2:$U$842,4,FALSE)," ")</f>
        <v xml:space="preserve"> </v>
      </c>
      <c r="U891" s="140" t="str">
        <f>IF($N891="Complete",VLOOKUP($B891,'2C.Report TOS PostCall'!$B$2:$U$842,7,FALSE)," ")</f>
        <v xml:space="preserve"> </v>
      </c>
      <c r="V891" s="140" t="str">
        <f>IF($N891="Complete",VLOOKUP($B891,'2C.Report TOS PostCall'!$B$2:$U$842,5,FALSE)," ")</f>
        <v xml:space="preserve"> </v>
      </c>
      <c r="W891" s="140" t="str">
        <f>IF($N891="Complete",VLOOKUP($B891,'2C.Report TOS PostCall'!$B$2:$U$842,6,FALSE)," ")</f>
        <v xml:space="preserve"> </v>
      </c>
      <c r="X891" s="140" t="str">
        <f>IF($N891="Complete",VLOOKUP($B891,'2C.Report TOS PostCall'!$B$2:$U$842,8,FALSE)," ")</f>
        <v xml:space="preserve"> </v>
      </c>
      <c r="Y891" s="140" t="str">
        <f>IF($N891="Complete",VLOOKUP($B891,'2C.Report TOS PostCall'!$B$2:$U$842,9,FALSE)," ")</f>
        <v xml:space="preserve"> </v>
      </c>
      <c r="Z891" s="140" t="str">
        <f>IF($N891="Complete",VLOOKUP($B891,'2C.Report TOS PostCall'!$B$2:$U$842,11,FALSE)," ")</f>
        <v xml:space="preserve"> </v>
      </c>
      <c r="AA891" s="140" t="str">
        <f>IF($N891="Complete",VLOOKUP($B891,'2C.Report TOS PostCall'!$B$2:$U$842,12,FALSE)," ")</f>
        <v xml:space="preserve"> </v>
      </c>
      <c r="AB891" s="140" t="str">
        <f>IF($N891="Complete",VLOOKUP($B891,'2C.Report TOS PostCall'!$B$2:$U$842,13,FALSE)," ")</f>
        <v xml:space="preserve"> </v>
      </c>
      <c r="AC891" s="140" t="str">
        <f>IF($N891="Complete",VLOOKUP($B891,'2C.Report TOS PostCall'!$B$2:$U$842,14,FALSE)," ")</f>
        <v xml:space="preserve"> </v>
      </c>
      <c r="AD891" s="140" t="str">
        <f>IF($N891="Complete",VLOOKUP($B891,'2C.Report TOS PostCall'!$B$2:$U$842,16,FALSE)," ")</f>
        <v xml:space="preserve"> </v>
      </c>
      <c r="AE891" s="140" t="str">
        <f>IF($N891="Complete",VLOOKUP($B891,'2C.Report TOS PostCall'!$B$2:$U$842,15,FALSE)," ")</f>
        <v xml:space="preserve"> </v>
      </c>
      <c r="AF891" s="140" t="str">
        <f>IF($N891="Complete",VLOOKUP($B891,'2C.Report TOS PostCall'!$B$2:$U$842,17,FALSE)," ")</f>
        <v xml:space="preserve"> </v>
      </c>
    </row>
    <row r="892" spans="1:32">
      <c r="A892" s="18">
        <v>881</v>
      </c>
      <c r="B892" s="19"/>
      <c r="C892" s="19"/>
      <c r="D892" s="19"/>
      <c r="E892" s="22"/>
      <c r="F892" s="20"/>
      <c r="G892" s="20"/>
      <c r="H892" s="22"/>
      <c r="I892" s="20"/>
      <c r="J892" s="32"/>
      <c r="K892" s="32"/>
      <c r="L892" s="32"/>
      <c r="M892" s="22"/>
      <c r="N892" s="62"/>
      <c r="O892" s="140" t="str">
        <f>IF($N892="Complete",IF(NOT(ISBLANK(J892)),VLOOKUP(J892,'2D.Report SMS TYN'!$D$5:$J$1005,7,FALSE),""),"")</f>
        <v/>
      </c>
      <c r="P892" s="140" t="str">
        <f>IF($N892="Complete",IF(NOT(ISBLANK(K892)),VLOOKUP(K892,'2D.Report SMS TYN'!$D$5:$J$1005,7,FALSE),""),"")</f>
        <v/>
      </c>
      <c r="Q892" s="140" t="str">
        <f>IF($N892="Complete",IF(NOT(ISBLANK(L892)),VLOOKUP(L892,'2D.Report SMS TYN'!$D$5:$J$1005,7,FALSE),""),"")</f>
        <v/>
      </c>
      <c r="R892" s="140" t="str">
        <f>IF(N892="Complete",IF(COUNTIF($J$12:$J892,$J892)+COUNTIF($K$12:$K892,$J892)+COUNTIF($L$12:$L892,$J892)&gt;1,"Data Duplicate",""),"")</f>
        <v/>
      </c>
      <c r="S892" s="140" t="str">
        <f>IF($N892="Complete",VLOOKUP($B892,'2C.Report TOS PostCall'!$B$2:$U$842,2,FALSE)," ")</f>
        <v xml:space="preserve"> </v>
      </c>
      <c r="T892" s="140" t="str">
        <f>IF($N892="Complete",VLOOKUP($B892,'2C.Report TOS PostCall'!$B$2:$U$842,4,FALSE)," ")</f>
        <v xml:space="preserve"> </v>
      </c>
      <c r="U892" s="140" t="str">
        <f>IF($N892="Complete",VLOOKUP($B892,'2C.Report TOS PostCall'!$B$2:$U$842,7,FALSE)," ")</f>
        <v xml:space="preserve"> </v>
      </c>
      <c r="V892" s="140" t="str">
        <f>IF($N892="Complete",VLOOKUP($B892,'2C.Report TOS PostCall'!$B$2:$U$842,5,FALSE)," ")</f>
        <v xml:space="preserve"> </v>
      </c>
      <c r="W892" s="140" t="str">
        <f>IF($N892="Complete",VLOOKUP($B892,'2C.Report TOS PostCall'!$B$2:$U$842,6,FALSE)," ")</f>
        <v xml:space="preserve"> </v>
      </c>
      <c r="X892" s="140" t="str">
        <f>IF($N892="Complete",VLOOKUP($B892,'2C.Report TOS PostCall'!$B$2:$U$842,8,FALSE)," ")</f>
        <v xml:space="preserve"> </v>
      </c>
      <c r="Y892" s="140" t="str">
        <f>IF($N892="Complete",VLOOKUP($B892,'2C.Report TOS PostCall'!$B$2:$U$842,9,FALSE)," ")</f>
        <v xml:space="preserve"> </v>
      </c>
      <c r="Z892" s="140" t="str">
        <f>IF($N892="Complete",VLOOKUP($B892,'2C.Report TOS PostCall'!$B$2:$U$842,11,FALSE)," ")</f>
        <v xml:space="preserve"> </v>
      </c>
      <c r="AA892" s="140" t="str">
        <f>IF($N892="Complete",VLOOKUP($B892,'2C.Report TOS PostCall'!$B$2:$U$842,12,FALSE)," ")</f>
        <v xml:space="preserve"> </v>
      </c>
      <c r="AB892" s="140" t="str">
        <f>IF($N892="Complete",VLOOKUP($B892,'2C.Report TOS PostCall'!$B$2:$U$842,13,FALSE)," ")</f>
        <v xml:space="preserve"> </v>
      </c>
      <c r="AC892" s="140" t="str">
        <f>IF($N892="Complete",VLOOKUP($B892,'2C.Report TOS PostCall'!$B$2:$U$842,14,FALSE)," ")</f>
        <v xml:space="preserve"> </v>
      </c>
      <c r="AD892" s="140" t="str">
        <f>IF($N892="Complete",VLOOKUP($B892,'2C.Report TOS PostCall'!$B$2:$U$842,16,FALSE)," ")</f>
        <v xml:space="preserve"> </v>
      </c>
      <c r="AE892" s="140" t="str">
        <f>IF($N892="Complete",VLOOKUP($B892,'2C.Report TOS PostCall'!$B$2:$U$842,15,FALSE)," ")</f>
        <v xml:space="preserve"> </v>
      </c>
      <c r="AF892" s="140" t="str">
        <f>IF($N892="Complete",VLOOKUP($B892,'2C.Report TOS PostCall'!$B$2:$U$842,17,FALSE)," ")</f>
        <v xml:space="preserve"> </v>
      </c>
    </row>
    <row r="893" spans="1:32">
      <c r="A893" s="18">
        <v>882</v>
      </c>
      <c r="B893" s="19"/>
      <c r="C893" s="19"/>
      <c r="D893" s="19"/>
      <c r="E893" s="22"/>
      <c r="F893" s="20"/>
      <c r="G893" s="20"/>
      <c r="H893" s="22"/>
      <c r="I893" s="20"/>
      <c r="J893" s="32"/>
      <c r="K893" s="32"/>
      <c r="L893" s="32"/>
      <c r="M893" s="22"/>
      <c r="N893" s="62"/>
      <c r="O893" s="140" t="str">
        <f>IF($N893="Complete",IF(NOT(ISBLANK(J893)),VLOOKUP(J893,'2D.Report SMS TYN'!$D$5:$J$1005,7,FALSE),""),"")</f>
        <v/>
      </c>
      <c r="P893" s="140" t="str">
        <f>IF($N893="Complete",IF(NOT(ISBLANK(K893)),VLOOKUP(K893,'2D.Report SMS TYN'!$D$5:$J$1005,7,FALSE),""),"")</f>
        <v/>
      </c>
      <c r="Q893" s="140" t="str">
        <f>IF($N893="Complete",IF(NOT(ISBLANK(L893)),VLOOKUP(L893,'2D.Report SMS TYN'!$D$5:$J$1005,7,FALSE),""),"")</f>
        <v/>
      </c>
      <c r="R893" s="140" t="str">
        <f>IF(N893="Complete",IF(COUNTIF($J$12:$J893,$J893)+COUNTIF($K$12:$K893,$J893)+COUNTIF($L$12:$L893,$J893)&gt;1,"Data Duplicate",""),"")</f>
        <v/>
      </c>
      <c r="S893" s="140" t="str">
        <f>IF($N893="Complete",VLOOKUP($B893,'2C.Report TOS PostCall'!$B$2:$U$842,2,FALSE)," ")</f>
        <v xml:space="preserve"> </v>
      </c>
      <c r="T893" s="140" t="str">
        <f>IF($N893="Complete",VLOOKUP($B893,'2C.Report TOS PostCall'!$B$2:$U$842,4,FALSE)," ")</f>
        <v xml:space="preserve"> </v>
      </c>
      <c r="U893" s="140" t="str">
        <f>IF($N893="Complete",VLOOKUP($B893,'2C.Report TOS PostCall'!$B$2:$U$842,7,FALSE)," ")</f>
        <v xml:space="preserve"> </v>
      </c>
      <c r="V893" s="140" t="str">
        <f>IF($N893="Complete",VLOOKUP($B893,'2C.Report TOS PostCall'!$B$2:$U$842,5,FALSE)," ")</f>
        <v xml:space="preserve"> </v>
      </c>
      <c r="W893" s="140" t="str">
        <f>IF($N893="Complete",VLOOKUP($B893,'2C.Report TOS PostCall'!$B$2:$U$842,6,FALSE)," ")</f>
        <v xml:space="preserve"> </v>
      </c>
      <c r="X893" s="140" t="str">
        <f>IF($N893="Complete",VLOOKUP($B893,'2C.Report TOS PostCall'!$B$2:$U$842,8,FALSE)," ")</f>
        <v xml:space="preserve"> </v>
      </c>
      <c r="Y893" s="140" t="str">
        <f>IF($N893="Complete",VLOOKUP($B893,'2C.Report TOS PostCall'!$B$2:$U$842,9,FALSE)," ")</f>
        <v xml:space="preserve"> </v>
      </c>
      <c r="Z893" s="140" t="str">
        <f>IF($N893="Complete",VLOOKUP($B893,'2C.Report TOS PostCall'!$B$2:$U$842,11,FALSE)," ")</f>
        <v xml:space="preserve"> </v>
      </c>
      <c r="AA893" s="140" t="str">
        <f>IF($N893="Complete",VLOOKUP($B893,'2C.Report TOS PostCall'!$B$2:$U$842,12,FALSE)," ")</f>
        <v xml:space="preserve"> </v>
      </c>
      <c r="AB893" s="140" t="str">
        <f>IF($N893="Complete",VLOOKUP($B893,'2C.Report TOS PostCall'!$B$2:$U$842,13,FALSE)," ")</f>
        <v xml:space="preserve"> </v>
      </c>
      <c r="AC893" s="140" t="str">
        <f>IF($N893="Complete",VLOOKUP($B893,'2C.Report TOS PostCall'!$B$2:$U$842,14,FALSE)," ")</f>
        <v xml:space="preserve"> </v>
      </c>
      <c r="AD893" s="140" t="str">
        <f>IF($N893="Complete",VLOOKUP($B893,'2C.Report TOS PostCall'!$B$2:$U$842,16,FALSE)," ")</f>
        <v xml:space="preserve"> </v>
      </c>
      <c r="AE893" s="140" t="str">
        <f>IF($N893="Complete",VLOOKUP($B893,'2C.Report TOS PostCall'!$B$2:$U$842,15,FALSE)," ")</f>
        <v xml:space="preserve"> </v>
      </c>
      <c r="AF893" s="140" t="str">
        <f>IF($N893="Complete",VLOOKUP($B893,'2C.Report TOS PostCall'!$B$2:$U$842,17,FALSE)," ")</f>
        <v xml:space="preserve"> </v>
      </c>
    </row>
    <row r="894" spans="1:32">
      <c r="A894" s="18">
        <v>883</v>
      </c>
      <c r="B894" s="19"/>
      <c r="C894" s="19"/>
      <c r="D894" s="19"/>
      <c r="E894" s="22"/>
      <c r="F894" s="20"/>
      <c r="G894" s="20"/>
      <c r="H894" s="22"/>
      <c r="I894" s="20"/>
      <c r="J894" s="32"/>
      <c r="K894" s="32"/>
      <c r="L894" s="32"/>
      <c r="M894" s="22"/>
      <c r="N894" s="62"/>
      <c r="O894" s="140" t="str">
        <f>IF($N894="Complete",IF(NOT(ISBLANK(J894)),VLOOKUP(J894,'2D.Report SMS TYN'!$D$5:$J$1005,7,FALSE),""),"")</f>
        <v/>
      </c>
      <c r="P894" s="140" t="str">
        <f>IF($N894="Complete",IF(NOT(ISBLANK(K894)),VLOOKUP(K894,'2D.Report SMS TYN'!$D$5:$J$1005,7,FALSE),""),"")</f>
        <v/>
      </c>
      <c r="Q894" s="140" t="str">
        <f>IF($N894="Complete",IF(NOT(ISBLANK(L894)),VLOOKUP(L894,'2D.Report SMS TYN'!$D$5:$J$1005,7,FALSE),""),"")</f>
        <v/>
      </c>
      <c r="R894" s="140" t="str">
        <f>IF(N894="Complete",IF(COUNTIF($J$12:$J894,$J894)+COUNTIF($K$12:$K894,$J894)+COUNTIF($L$12:$L894,$J894)&gt;1,"Data Duplicate",""),"")</f>
        <v/>
      </c>
      <c r="S894" s="140" t="str">
        <f>IF($N894="Complete",VLOOKUP($B894,'2C.Report TOS PostCall'!$B$2:$U$842,2,FALSE)," ")</f>
        <v xml:space="preserve"> </v>
      </c>
      <c r="T894" s="140" t="str">
        <f>IF($N894="Complete",VLOOKUP($B894,'2C.Report TOS PostCall'!$B$2:$U$842,4,FALSE)," ")</f>
        <v xml:space="preserve"> </v>
      </c>
      <c r="U894" s="140" t="str">
        <f>IF($N894="Complete",VLOOKUP($B894,'2C.Report TOS PostCall'!$B$2:$U$842,7,FALSE)," ")</f>
        <v xml:space="preserve"> </v>
      </c>
      <c r="V894" s="140" t="str">
        <f>IF($N894="Complete",VLOOKUP($B894,'2C.Report TOS PostCall'!$B$2:$U$842,5,FALSE)," ")</f>
        <v xml:space="preserve"> </v>
      </c>
      <c r="W894" s="140" t="str">
        <f>IF($N894="Complete",VLOOKUP($B894,'2C.Report TOS PostCall'!$B$2:$U$842,6,FALSE)," ")</f>
        <v xml:space="preserve"> </v>
      </c>
      <c r="X894" s="140" t="str">
        <f>IF($N894="Complete",VLOOKUP($B894,'2C.Report TOS PostCall'!$B$2:$U$842,8,FALSE)," ")</f>
        <v xml:space="preserve"> </v>
      </c>
      <c r="Y894" s="140" t="str">
        <f>IF($N894="Complete",VLOOKUP($B894,'2C.Report TOS PostCall'!$B$2:$U$842,9,FALSE)," ")</f>
        <v xml:space="preserve"> </v>
      </c>
      <c r="Z894" s="140" t="str">
        <f>IF($N894="Complete",VLOOKUP($B894,'2C.Report TOS PostCall'!$B$2:$U$842,11,FALSE)," ")</f>
        <v xml:space="preserve"> </v>
      </c>
      <c r="AA894" s="140" t="str">
        <f>IF($N894="Complete",VLOOKUP($B894,'2C.Report TOS PostCall'!$B$2:$U$842,12,FALSE)," ")</f>
        <v xml:space="preserve"> </v>
      </c>
      <c r="AB894" s="140" t="str">
        <f>IF($N894="Complete",VLOOKUP($B894,'2C.Report TOS PostCall'!$B$2:$U$842,13,FALSE)," ")</f>
        <v xml:space="preserve"> </v>
      </c>
      <c r="AC894" s="140" t="str">
        <f>IF($N894="Complete",VLOOKUP($B894,'2C.Report TOS PostCall'!$B$2:$U$842,14,FALSE)," ")</f>
        <v xml:space="preserve"> </v>
      </c>
      <c r="AD894" s="140" t="str">
        <f>IF($N894="Complete",VLOOKUP($B894,'2C.Report TOS PostCall'!$B$2:$U$842,16,FALSE)," ")</f>
        <v xml:space="preserve"> </v>
      </c>
      <c r="AE894" s="140" t="str">
        <f>IF($N894="Complete",VLOOKUP($B894,'2C.Report TOS PostCall'!$B$2:$U$842,15,FALSE)," ")</f>
        <v xml:space="preserve"> </v>
      </c>
      <c r="AF894" s="140" t="str">
        <f>IF($N894="Complete",VLOOKUP($B894,'2C.Report TOS PostCall'!$B$2:$U$842,17,FALSE)," ")</f>
        <v xml:space="preserve"> </v>
      </c>
    </row>
    <row r="895" spans="1:32">
      <c r="A895" s="18">
        <v>884</v>
      </c>
      <c r="B895" s="19"/>
      <c r="C895" s="19"/>
      <c r="D895" s="19"/>
      <c r="E895" s="22"/>
      <c r="F895" s="20"/>
      <c r="G895" s="20"/>
      <c r="H895" s="22"/>
      <c r="I895" s="20"/>
      <c r="J895" s="32"/>
      <c r="K895" s="32"/>
      <c r="L895" s="32"/>
      <c r="M895" s="22"/>
      <c r="N895" s="62"/>
      <c r="O895" s="140" t="str">
        <f>IF($N895="Complete",IF(NOT(ISBLANK(J895)),VLOOKUP(J895,'2D.Report SMS TYN'!$D$5:$J$1005,7,FALSE),""),"")</f>
        <v/>
      </c>
      <c r="P895" s="140" t="str">
        <f>IF($N895="Complete",IF(NOT(ISBLANK(K895)),VLOOKUP(K895,'2D.Report SMS TYN'!$D$5:$J$1005,7,FALSE),""),"")</f>
        <v/>
      </c>
      <c r="Q895" s="140" t="str">
        <f>IF($N895="Complete",IF(NOT(ISBLANK(L895)),VLOOKUP(L895,'2D.Report SMS TYN'!$D$5:$J$1005,7,FALSE),""),"")</f>
        <v/>
      </c>
      <c r="R895" s="140" t="str">
        <f>IF(N895="Complete",IF(COUNTIF($J$12:$J895,$J895)+COUNTIF($K$12:$K895,$J895)+COUNTIF($L$12:$L895,$J895)&gt;1,"Data Duplicate",""),"")</f>
        <v/>
      </c>
      <c r="S895" s="140" t="str">
        <f>IF($N895="Complete",VLOOKUP($B895,'2C.Report TOS PostCall'!$B$2:$U$842,2,FALSE)," ")</f>
        <v xml:space="preserve"> </v>
      </c>
      <c r="T895" s="140" t="str">
        <f>IF($N895="Complete",VLOOKUP($B895,'2C.Report TOS PostCall'!$B$2:$U$842,4,FALSE)," ")</f>
        <v xml:space="preserve"> </v>
      </c>
      <c r="U895" s="140" t="str">
        <f>IF($N895="Complete",VLOOKUP($B895,'2C.Report TOS PostCall'!$B$2:$U$842,7,FALSE)," ")</f>
        <v xml:space="preserve"> </v>
      </c>
      <c r="V895" s="140" t="str">
        <f>IF($N895="Complete",VLOOKUP($B895,'2C.Report TOS PostCall'!$B$2:$U$842,5,FALSE)," ")</f>
        <v xml:space="preserve"> </v>
      </c>
      <c r="W895" s="140" t="str">
        <f>IF($N895="Complete",VLOOKUP($B895,'2C.Report TOS PostCall'!$B$2:$U$842,6,FALSE)," ")</f>
        <v xml:space="preserve"> </v>
      </c>
      <c r="X895" s="140" t="str">
        <f>IF($N895="Complete",VLOOKUP($B895,'2C.Report TOS PostCall'!$B$2:$U$842,8,FALSE)," ")</f>
        <v xml:space="preserve"> </v>
      </c>
      <c r="Y895" s="140" t="str">
        <f>IF($N895="Complete",VLOOKUP($B895,'2C.Report TOS PostCall'!$B$2:$U$842,9,FALSE)," ")</f>
        <v xml:space="preserve"> </v>
      </c>
      <c r="Z895" s="140" t="str">
        <f>IF($N895="Complete",VLOOKUP($B895,'2C.Report TOS PostCall'!$B$2:$U$842,11,FALSE)," ")</f>
        <v xml:space="preserve"> </v>
      </c>
      <c r="AA895" s="140" t="str">
        <f>IF($N895="Complete",VLOOKUP($B895,'2C.Report TOS PostCall'!$B$2:$U$842,12,FALSE)," ")</f>
        <v xml:space="preserve"> </v>
      </c>
      <c r="AB895" s="140" t="str">
        <f>IF($N895="Complete",VLOOKUP($B895,'2C.Report TOS PostCall'!$B$2:$U$842,13,FALSE)," ")</f>
        <v xml:space="preserve"> </v>
      </c>
      <c r="AC895" s="140" t="str">
        <f>IF($N895="Complete",VLOOKUP($B895,'2C.Report TOS PostCall'!$B$2:$U$842,14,FALSE)," ")</f>
        <v xml:space="preserve"> </v>
      </c>
      <c r="AD895" s="140" t="str">
        <f>IF($N895="Complete",VLOOKUP($B895,'2C.Report TOS PostCall'!$B$2:$U$842,16,FALSE)," ")</f>
        <v xml:space="preserve"> </v>
      </c>
      <c r="AE895" s="140" t="str">
        <f>IF($N895="Complete",VLOOKUP($B895,'2C.Report TOS PostCall'!$B$2:$U$842,15,FALSE)," ")</f>
        <v xml:space="preserve"> </v>
      </c>
      <c r="AF895" s="140" t="str">
        <f>IF($N895="Complete",VLOOKUP($B895,'2C.Report TOS PostCall'!$B$2:$U$842,17,FALSE)," ")</f>
        <v xml:space="preserve"> </v>
      </c>
    </row>
    <row r="896" spans="1:32">
      <c r="A896" s="18">
        <v>885</v>
      </c>
      <c r="B896" s="19"/>
      <c r="C896" s="19"/>
      <c r="D896" s="19"/>
      <c r="E896" s="22"/>
      <c r="F896" s="20"/>
      <c r="G896" s="20"/>
      <c r="H896" s="22"/>
      <c r="I896" s="20"/>
      <c r="J896" s="32"/>
      <c r="K896" s="32"/>
      <c r="L896" s="32"/>
      <c r="M896" s="22"/>
      <c r="N896" s="62"/>
      <c r="O896" s="140" t="str">
        <f>IF($N896="Complete",IF(NOT(ISBLANK(J896)),VLOOKUP(J896,'2D.Report SMS TYN'!$D$5:$J$1005,7,FALSE),""),"")</f>
        <v/>
      </c>
      <c r="P896" s="140" t="str">
        <f>IF($N896="Complete",IF(NOT(ISBLANK(K896)),VLOOKUP(K896,'2D.Report SMS TYN'!$D$5:$J$1005,7,FALSE),""),"")</f>
        <v/>
      </c>
      <c r="Q896" s="140" t="str">
        <f>IF($N896="Complete",IF(NOT(ISBLANK(L896)),VLOOKUP(L896,'2D.Report SMS TYN'!$D$5:$J$1005,7,FALSE),""),"")</f>
        <v/>
      </c>
      <c r="R896" s="140" t="str">
        <f>IF(N896="Complete",IF(COUNTIF($J$12:$J896,$J896)+COUNTIF($K$12:$K896,$J896)+COUNTIF($L$12:$L896,$J896)&gt;1,"Data Duplicate",""),"")</f>
        <v/>
      </c>
      <c r="S896" s="140" t="str">
        <f>IF($N896="Complete",VLOOKUP($B896,'2C.Report TOS PostCall'!$B$2:$U$842,2,FALSE)," ")</f>
        <v xml:space="preserve"> </v>
      </c>
      <c r="T896" s="140" t="str">
        <f>IF($N896="Complete",VLOOKUP($B896,'2C.Report TOS PostCall'!$B$2:$U$842,4,FALSE)," ")</f>
        <v xml:space="preserve"> </v>
      </c>
      <c r="U896" s="140" t="str">
        <f>IF($N896="Complete",VLOOKUP($B896,'2C.Report TOS PostCall'!$B$2:$U$842,7,FALSE)," ")</f>
        <v xml:space="preserve"> </v>
      </c>
      <c r="V896" s="140" t="str">
        <f>IF($N896="Complete",VLOOKUP($B896,'2C.Report TOS PostCall'!$B$2:$U$842,5,FALSE)," ")</f>
        <v xml:space="preserve"> </v>
      </c>
      <c r="W896" s="140" t="str">
        <f>IF($N896="Complete",VLOOKUP($B896,'2C.Report TOS PostCall'!$B$2:$U$842,6,FALSE)," ")</f>
        <v xml:space="preserve"> </v>
      </c>
      <c r="X896" s="140" t="str">
        <f>IF($N896="Complete",VLOOKUP($B896,'2C.Report TOS PostCall'!$B$2:$U$842,8,FALSE)," ")</f>
        <v xml:space="preserve"> </v>
      </c>
      <c r="Y896" s="140" t="str">
        <f>IF($N896="Complete",VLOOKUP($B896,'2C.Report TOS PostCall'!$B$2:$U$842,9,FALSE)," ")</f>
        <v xml:space="preserve"> </v>
      </c>
      <c r="Z896" s="140" t="str">
        <f>IF($N896="Complete",VLOOKUP($B896,'2C.Report TOS PostCall'!$B$2:$U$842,11,FALSE)," ")</f>
        <v xml:space="preserve"> </v>
      </c>
      <c r="AA896" s="140" t="str">
        <f>IF($N896="Complete",VLOOKUP($B896,'2C.Report TOS PostCall'!$B$2:$U$842,12,FALSE)," ")</f>
        <v xml:space="preserve"> </v>
      </c>
      <c r="AB896" s="140" t="str">
        <f>IF($N896="Complete",VLOOKUP($B896,'2C.Report TOS PostCall'!$B$2:$U$842,13,FALSE)," ")</f>
        <v xml:space="preserve"> </v>
      </c>
      <c r="AC896" s="140" t="str">
        <f>IF($N896="Complete",VLOOKUP($B896,'2C.Report TOS PostCall'!$B$2:$U$842,14,FALSE)," ")</f>
        <v xml:space="preserve"> </v>
      </c>
      <c r="AD896" s="140" t="str">
        <f>IF($N896="Complete",VLOOKUP($B896,'2C.Report TOS PostCall'!$B$2:$U$842,16,FALSE)," ")</f>
        <v xml:space="preserve"> </v>
      </c>
      <c r="AE896" s="140" t="str">
        <f>IF($N896="Complete",VLOOKUP($B896,'2C.Report TOS PostCall'!$B$2:$U$842,15,FALSE)," ")</f>
        <v xml:space="preserve"> </v>
      </c>
      <c r="AF896" s="140" t="str">
        <f>IF($N896="Complete",VLOOKUP($B896,'2C.Report TOS PostCall'!$B$2:$U$842,17,FALSE)," ")</f>
        <v xml:space="preserve"> </v>
      </c>
    </row>
    <row r="897" spans="1:32">
      <c r="A897" s="18">
        <v>886</v>
      </c>
      <c r="B897" s="19"/>
      <c r="C897" s="19"/>
      <c r="D897" s="19"/>
      <c r="E897" s="22"/>
      <c r="F897" s="20"/>
      <c r="G897" s="20"/>
      <c r="H897" s="22"/>
      <c r="I897" s="20"/>
      <c r="J897" s="32"/>
      <c r="K897" s="32"/>
      <c r="L897" s="32"/>
      <c r="M897" s="22"/>
      <c r="N897" s="62"/>
      <c r="O897" s="140" t="str">
        <f>IF($N897="Complete",IF(NOT(ISBLANK(J897)),VLOOKUP(J897,'2D.Report SMS TYN'!$D$5:$J$1005,7,FALSE),""),"")</f>
        <v/>
      </c>
      <c r="P897" s="140" t="str">
        <f>IF($N897="Complete",IF(NOT(ISBLANK(K897)),VLOOKUP(K897,'2D.Report SMS TYN'!$D$5:$J$1005,7,FALSE),""),"")</f>
        <v/>
      </c>
      <c r="Q897" s="140" t="str">
        <f>IF($N897="Complete",IF(NOT(ISBLANK(L897)),VLOOKUP(L897,'2D.Report SMS TYN'!$D$5:$J$1005,7,FALSE),""),"")</f>
        <v/>
      </c>
      <c r="R897" s="140" t="str">
        <f>IF(N897="Complete",IF(COUNTIF($J$12:$J897,$J897)+COUNTIF($K$12:$K897,$J897)+COUNTIF($L$12:$L897,$J897)&gt;1,"Data Duplicate",""),"")</f>
        <v/>
      </c>
      <c r="S897" s="140" t="str">
        <f>IF($N897="Complete",VLOOKUP($B897,'2C.Report TOS PostCall'!$B$2:$U$842,2,FALSE)," ")</f>
        <v xml:space="preserve"> </v>
      </c>
      <c r="T897" s="140" t="str">
        <f>IF($N897="Complete",VLOOKUP($B897,'2C.Report TOS PostCall'!$B$2:$U$842,4,FALSE)," ")</f>
        <v xml:space="preserve"> </v>
      </c>
      <c r="U897" s="140" t="str">
        <f>IF($N897="Complete",VLOOKUP($B897,'2C.Report TOS PostCall'!$B$2:$U$842,7,FALSE)," ")</f>
        <v xml:space="preserve"> </v>
      </c>
      <c r="V897" s="140" t="str">
        <f>IF($N897="Complete",VLOOKUP($B897,'2C.Report TOS PostCall'!$B$2:$U$842,5,FALSE)," ")</f>
        <v xml:space="preserve"> </v>
      </c>
      <c r="W897" s="140" t="str">
        <f>IF($N897="Complete",VLOOKUP($B897,'2C.Report TOS PostCall'!$B$2:$U$842,6,FALSE)," ")</f>
        <v xml:space="preserve"> </v>
      </c>
      <c r="X897" s="140" t="str">
        <f>IF($N897="Complete",VLOOKUP($B897,'2C.Report TOS PostCall'!$B$2:$U$842,8,FALSE)," ")</f>
        <v xml:space="preserve"> </v>
      </c>
      <c r="Y897" s="140" t="str">
        <f>IF($N897="Complete",VLOOKUP($B897,'2C.Report TOS PostCall'!$B$2:$U$842,9,FALSE)," ")</f>
        <v xml:space="preserve"> </v>
      </c>
      <c r="Z897" s="140" t="str">
        <f>IF($N897="Complete",VLOOKUP($B897,'2C.Report TOS PostCall'!$B$2:$U$842,11,FALSE)," ")</f>
        <v xml:space="preserve"> </v>
      </c>
      <c r="AA897" s="140" t="str">
        <f>IF($N897="Complete",VLOOKUP($B897,'2C.Report TOS PostCall'!$B$2:$U$842,12,FALSE)," ")</f>
        <v xml:space="preserve"> </v>
      </c>
      <c r="AB897" s="140" t="str">
        <f>IF($N897="Complete",VLOOKUP($B897,'2C.Report TOS PostCall'!$B$2:$U$842,13,FALSE)," ")</f>
        <v xml:space="preserve"> </v>
      </c>
      <c r="AC897" s="140" t="str">
        <f>IF($N897="Complete",VLOOKUP($B897,'2C.Report TOS PostCall'!$B$2:$U$842,14,FALSE)," ")</f>
        <v xml:space="preserve"> </v>
      </c>
      <c r="AD897" s="140" t="str">
        <f>IF($N897="Complete",VLOOKUP($B897,'2C.Report TOS PostCall'!$B$2:$U$842,16,FALSE)," ")</f>
        <v xml:space="preserve"> </v>
      </c>
      <c r="AE897" s="140" t="str">
        <f>IF($N897="Complete",VLOOKUP($B897,'2C.Report TOS PostCall'!$B$2:$U$842,15,FALSE)," ")</f>
        <v xml:space="preserve"> </v>
      </c>
      <c r="AF897" s="140" t="str">
        <f>IF($N897="Complete",VLOOKUP($B897,'2C.Report TOS PostCall'!$B$2:$U$842,17,FALSE)," ")</f>
        <v xml:space="preserve"> </v>
      </c>
    </row>
    <row r="898" spans="1:32">
      <c r="A898" s="18">
        <v>887</v>
      </c>
      <c r="B898" s="19"/>
      <c r="C898" s="19"/>
      <c r="D898" s="19"/>
      <c r="E898" s="22"/>
      <c r="F898" s="20"/>
      <c r="G898" s="20"/>
      <c r="H898" s="22"/>
      <c r="I898" s="20"/>
      <c r="J898" s="32"/>
      <c r="K898" s="32"/>
      <c r="L898" s="32"/>
      <c r="M898" s="22"/>
      <c r="N898" s="62"/>
      <c r="O898" s="140" t="str">
        <f>IF($N898="Complete",IF(NOT(ISBLANK(J898)),VLOOKUP(J898,'2D.Report SMS TYN'!$D$5:$J$1005,7,FALSE),""),"")</f>
        <v/>
      </c>
      <c r="P898" s="140" t="str">
        <f>IF($N898="Complete",IF(NOT(ISBLANK(K898)),VLOOKUP(K898,'2D.Report SMS TYN'!$D$5:$J$1005,7,FALSE),""),"")</f>
        <v/>
      </c>
      <c r="Q898" s="140" t="str">
        <f>IF($N898="Complete",IF(NOT(ISBLANK(L898)),VLOOKUP(L898,'2D.Report SMS TYN'!$D$5:$J$1005,7,FALSE),""),"")</f>
        <v/>
      </c>
      <c r="R898" s="140" t="str">
        <f>IF(N898="Complete",IF(COUNTIF($J$12:$J898,$J898)+COUNTIF($K$12:$K898,$J898)+COUNTIF($L$12:$L898,$J898)&gt;1,"Data Duplicate",""),"")</f>
        <v/>
      </c>
      <c r="S898" s="140" t="str">
        <f>IF($N898="Complete",VLOOKUP($B898,'2C.Report TOS PostCall'!$B$2:$U$842,2,FALSE)," ")</f>
        <v xml:space="preserve"> </v>
      </c>
      <c r="T898" s="140" t="str">
        <f>IF($N898="Complete",VLOOKUP($B898,'2C.Report TOS PostCall'!$B$2:$U$842,4,FALSE)," ")</f>
        <v xml:space="preserve"> </v>
      </c>
      <c r="U898" s="140" t="str">
        <f>IF($N898="Complete",VLOOKUP($B898,'2C.Report TOS PostCall'!$B$2:$U$842,7,FALSE)," ")</f>
        <v xml:space="preserve"> </v>
      </c>
      <c r="V898" s="140" t="str">
        <f>IF($N898="Complete",VLOOKUP($B898,'2C.Report TOS PostCall'!$B$2:$U$842,5,FALSE)," ")</f>
        <v xml:space="preserve"> </v>
      </c>
      <c r="W898" s="140" t="str">
        <f>IF($N898="Complete",VLOOKUP($B898,'2C.Report TOS PostCall'!$B$2:$U$842,6,FALSE)," ")</f>
        <v xml:space="preserve"> </v>
      </c>
      <c r="X898" s="140" t="str">
        <f>IF($N898="Complete",VLOOKUP($B898,'2C.Report TOS PostCall'!$B$2:$U$842,8,FALSE)," ")</f>
        <v xml:space="preserve"> </v>
      </c>
      <c r="Y898" s="140" t="str">
        <f>IF($N898="Complete",VLOOKUP($B898,'2C.Report TOS PostCall'!$B$2:$U$842,9,FALSE)," ")</f>
        <v xml:space="preserve"> </v>
      </c>
      <c r="Z898" s="140" t="str">
        <f>IF($N898="Complete",VLOOKUP($B898,'2C.Report TOS PostCall'!$B$2:$U$842,11,FALSE)," ")</f>
        <v xml:space="preserve"> </v>
      </c>
      <c r="AA898" s="140" t="str">
        <f>IF($N898="Complete",VLOOKUP($B898,'2C.Report TOS PostCall'!$B$2:$U$842,12,FALSE)," ")</f>
        <v xml:space="preserve"> </v>
      </c>
      <c r="AB898" s="140" t="str">
        <f>IF($N898="Complete",VLOOKUP($B898,'2C.Report TOS PostCall'!$B$2:$U$842,13,FALSE)," ")</f>
        <v xml:space="preserve"> </v>
      </c>
      <c r="AC898" s="140" t="str">
        <f>IF($N898="Complete",VLOOKUP($B898,'2C.Report TOS PostCall'!$B$2:$U$842,14,FALSE)," ")</f>
        <v xml:space="preserve"> </v>
      </c>
      <c r="AD898" s="140" t="str">
        <f>IF($N898="Complete",VLOOKUP($B898,'2C.Report TOS PostCall'!$B$2:$U$842,16,FALSE)," ")</f>
        <v xml:space="preserve"> </v>
      </c>
      <c r="AE898" s="140" t="str">
        <f>IF($N898="Complete",VLOOKUP($B898,'2C.Report TOS PostCall'!$B$2:$U$842,15,FALSE)," ")</f>
        <v xml:space="preserve"> </v>
      </c>
      <c r="AF898" s="140" t="str">
        <f>IF($N898="Complete",VLOOKUP($B898,'2C.Report TOS PostCall'!$B$2:$U$842,17,FALSE)," ")</f>
        <v xml:space="preserve"> </v>
      </c>
    </row>
    <row r="899" spans="1:32">
      <c r="A899" s="18">
        <v>888</v>
      </c>
      <c r="B899" s="19"/>
      <c r="C899" s="19"/>
      <c r="D899" s="19"/>
      <c r="E899" s="22"/>
      <c r="F899" s="20"/>
      <c r="G899" s="20"/>
      <c r="H899" s="22"/>
      <c r="I899" s="20"/>
      <c r="J899" s="32"/>
      <c r="K899" s="32"/>
      <c r="L899" s="32"/>
      <c r="M899" s="22"/>
      <c r="N899" s="62"/>
      <c r="O899" s="140" t="str">
        <f>IF($N899="Complete",IF(NOT(ISBLANK(J899)),VLOOKUP(J899,'2D.Report SMS TYN'!$D$5:$J$1005,7,FALSE),""),"")</f>
        <v/>
      </c>
      <c r="P899" s="140" t="str">
        <f>IF($N899="Complete",IF(NOT(ISBLANK(K899)),VLOOKUP(K899,'2D.Report SMS TYN'!$D$5:$J$1005,7,FALSE),""),"")</f>
        <v/>
      </c>
      <c r="Q899" s="140" t="str">
        <f>IF($N899="Complete",IF(NOT(ISBLANK(L899)),VLOOKUP(L899,'2D.Report SMS TYN'!$D$5:$J$1005,7,FALSE),""),"")</f>
        <v/>
      </c>
      <c r="R899" s="140" t="str">
        <f>IF(N899="Complete",IF(COUNTIF($J$12:$J899,$J899)+COUNTIF($K$12:$K899,$J899)+COUNTIF($L$12:$L899,$J899)&gt;1,"Data Duplicate",""),"")</f>
        <v/>
      </c>
      <c r="S899" s="140" t="str">
        <f>IF($N899="Complete",VLOOKUP($B899,'2C.Report TOS PostCall'!$B$2:$U$842,2,FALSE)," ")</f>
        <v xml:space="preserve"> </v>
      </c>
      <c r="T899" s="140" t="str">
        <f>IF($N899="Complete",VLOOKUP($B899,'2C.Report TOS PostCall'!$B$2:$U$842,4,FALSE)," ")</f>
        <v xml:space="preserve"> </v>
      </c>
      <c r="U899" s="140" t="str">
        <f>IF($N899="Complete",VLOOKUP($B899,'2C.Report TOS PostCall'!$B$2:$U$842,7,FALSE)," ")</f>
        <v xml:space="preserve"> </v>
      </c>
      <c r="V899" s="140" t="str">
        <f>IF($N899="Complete",VLOOKUP($B899,'2C.Report TOS PostCall'!$B$2:$U$842,5,FALSE)," ")</f>
        <v xml:space="preserve"> </v>
      </c>
      <c r="W899" s="140" t="str">
        <f>IF($N899="Complete",VLOOKUP($B899,'2C.Report TOS PostCall'!$B$2:$U$842,6,FALSE)," ")</f>
        <v xml:space="preserve"> </v>
      </c>
      <c r="X899" s="140" t="str">
        <f>IF($N899="Complete",VLOOKUP($B899,'2C.Report TOS PostCall'!$B$2:$U$842,8,FALSE)," ")</f>
        <v xml:space="preserve"> </v>
      </c>
      <c r="Y899" s="140" t="str">
        <f>IF($N899="Complete",VLOOKUP($B899,'2C.Report TOS PostCall'!$B$2:$U$842,9,FALSE)," ")</f>
        <v xml:space="preserve"> </v>
      </c>
      <c r="Z899" s="140" t="str">
        <f>IF($N899="Complete",VLOOKUP($B899,'2C.Report TOS PostCall'!$B$2:$U$842,11,FALSE)," ")</f>
        <v xml:space="preserve"> </v>
      </c>
      <c r="AA899" s="140" t="str">
        <f>IF($N899="Complete",VLOOKUP($B899,'2C.Report TOS PostCall'!$B$2:$U$842,12,FALSE)," ")</f>
        <v xml:space="preserve"> </v>
      </c>
      <c r="AB899" s="140" t="str">
        <f>IF($N899="Complete",VLOOKUP($B899,'2C.Report TOS PostCall'!$B$2:$U$842,13,FALSE)," ")</f>
        <v xml:space="preserve"> </v>
      </c>
      <c r="AC899" s="140" t="str">
        <f>IF($N899="Complete",VLOOKUP($B899,'2C.Report TOS PostCall'!$B$2:$U$842,14,FALSE)," ")</f>
        <v xml:space="preserve"> </v>
      </c>
      <c r="AD899" s="140" t="str">
        <f>IF($N899="Complete",VLOOKUP($B899,'2C.Report TOS PostCall'!$B$2:$U$842,16,FALSE)," ")</f>
        <v xml:space="preserve"> </v>
      </c>
      <c r="AE899" s="140" t="str">
        <f>IF($N899="Complete",VLOOKUP($B899,'2C.Report TOS PostCall'!$B$2:$U$842,15,FALSE)," ")</f>
        <v xml:space="preserve"> </v>
      </c>
      <c r="AF899" s="140" t="str">
        <f>IF($N899="Complete",VLOOKUP($B899,'2C.Report TOS PostCall'!$B$2:$U$842,17,FALSE)," ")</f>
        <v xml:space="preserve"> </v>
      </c>
    </row>
    <row r="900" spans="1:32">
      <c r="A900" s="18">
        <v>889</v>
      </c>
      <c r="B900" s="19"/>
      <c r="C900" s="19"/>
      <c r="D900" s="19"/>
      <c r="E900" s="22"/>
      <c r="F900" s="20"/>
      <c r="G900" s="20"/>
      <c r="H900" s="22"/>
      <c r="I900" s="20"/>
      <c r="J900" s="32"/>
      <c r="K900" s="32"/>
      <c r="L900" s="32"/>
      <c r="M900" s="22"/>
      <c r="N900" s="62"/>
      <c r="O900" s="140" t="str">
        <f>IF($N900="Complete",IF(NOT(ISBLANK(J900)),VLOOKUP(J900,'2D.Report SMS TYN'!$D$5:$J$1005,7,FALSE),""),"")</f>
        <v/>
      </c>
      <c r="P900" s="140" t="str">
        <f>IF($N900="Complete",IF(NOT(ISBLANK(K900)),VLOOKUP(K900,'2D.Report SMS TYN'!$D$5:$J$1005,7,FALSE),""),"")</f>
        <v/>
      </c>
      <c r="Q900" s="140" t="str">
        <f>IF($N900="Complete",IF(NOT(ISBLANK(L900)),VLOOKUP(L900,'2D.Report SMS TYN'!$D$5:$J$1005,7,FALSE),""),"")</f>
        <v/>
      </c>
      <c r="R900" s="140" t="str">
        <f>IF(N900="Complete",IF(COUNTIF($J$12:$J900,$J900)+COUNTIF($K$12:$K900,$J900)+COUNTIF($L$12:$L900,$J900)&gt;1,"Data Duplicate",""),"")</f>
        <v/>
      </c>
      <c r="S900" s="140" t="str">
        <f>IF($N900="Complete",VLOOKUP($B900,'2C.Report TOS PostCall'!$B$2:$U$842,2,FALSE)," ")</f>
        <v xml:space="preserve"> </v>
      </c>
      <c r="T900" s="140" t="str">
        <f>IF($N900="Complete",VLOOKUP($B900,'2C.Report TOS PostCall'!$B$2:$U$842,4,FALSE)," ")</f>
        <v xml:space="preserve"> </v>
      </c>
      <c r="U900" s="140" t="str">
        <f>IF($N900="Complete",VLOOKUP($B900,'2C.Report TOS PostCall'!$B$2:$U$842,7,FALSE)," ")</f>
        <v xml:space="preserve"> </v>
      </c>
      <c r="V900" s="140" t="str">
        <f>IF($N900="Complete",VLOOKUP($B900,'2C.Report TOS PostCall'!$B$2:$U$842,5,FALSE)," ")</f>
        <v xml:space="preserve"> </v>
      </c>
      <c r="W900" s="140" t="str">
        <f>IF($N900="Complete",VLOOKUP($B900,'2C.Report TOS PostCall'!$B$2:$U$842,6,FALSE)," ")</f>
        <v xml:space="preserve"> </v>
      </c>
      <c r="X900" s="140" t="str">
        <f>IF($N900="Complete",VLOOKUP($B900,'2C.Report TOS PostCall'!$B$2:$U$842,8,FALSE)," ")</f>
        <v xml:space="preserve"> </v>
      </c>
      <c r="Y900" s="140" t="str">
        <f>IF($N900="Complete",VLOOKUP($B900,'2C.Report TOS PostCall'!$B$2:$U$842,9,FALSE)," ")</f>
        <v xml:space="preserve"> </v>
      </c>
      <c r="Z900" s="140" t="str">
        <f>IF($N900="Complete",VLOOKUP($B900,'2C.Report TOS PostCall'!$B$2:$U$842,11,FALSE)," ")</f>
        <v xml:space="preserve"> </v>
      </c>
      <c r="AA900" s="140" t="str">
        <f>IF($N900="Complete",VLOOKUP($B900,'2C.Report TOS PostCall'!$B$2:$U$842,12,FALSE)," ")</f>
        <v xml:space="preserve"> </v>
      </c>
      <c r="AB900" s="140" t="str">
        <f>IF($N900="Complete",VLOOKUP($B900,'2C.Report TOS PostCall'!$B$2:$U$842,13,FALSE)," ")</f>
        <v xml:space="preserve"> </v>
      </c>
      <c r="AC900" s="140" t="str">
        <f>IF($N900="Complete",VLOOKUP($B900,'2C.Report TOS PostCall'!$B$2:$U$842,14,FALSE)," ")</f>
        <v xml:space="preserve"> </v>
      </c>
      <c r="AD900" s="140" t="str">
        <f>IF($N900="Complete",VLOOKUP($B900,'2C.Report TOS PostCall'!$B$2:$U$842,16,FALSE)," ")</f>
        <v xml:space="preserve"> </v>
      </c>
      <c r="AE900" s="140" t="str">
        <f>IF($N900="Complete",VLOOKUP($B900,'2C.Report TOS PostCall'!$B$2:$U$842,15,FALSE)," ")</f>
        <v xml:space="preserve"> </v>
      </c>
      <c r="AF900" s="140" t="str">
        <f>IF($N900="Complete",VLOOKUP($B900,'2C.Report TOS PostCall'!$B$2:$U$842,17,FALSE)," ")</f>
        <v xml:space="preserve"> </v>
      </c>
    </row>
    <row r="901" spans="1:32">
      <c r="A901" s="18">
        <v>890</v>
      </c>
      <c r="B901" s="19"/>
      <c r="C901" s="19"/>
      <c r="D901" s="19"/>
      <c r="E901" s="22"/>
      <c r="F901" s="20"/>
      <c r="G901" s="20"/>
      <c r="H901" s="22"/>
      <c r="I901" s="20"/>
      <c r="J901" s="32"/>
      <c r="K901" s="32"/>
      <c r="L901" s="32"/>
      <c r="M901" s="22"/>
      <c r="N901" s="62"/>
      <c r="O901" s="140" t="str">
        <f>IF($N901="Complete",IF(NOT(ISBLANK(J901)),VLOOKUP(J901,'2D.Report SMS TYN'!$D$5:$J$1005,7,FALSE),""),"")</f>
        <v/>
      </c>
      <c r="P901" s="140" t="str">
        <f>IF($N901="Complete",IF(NOT(ISBLANK(K901)),VLOOKUP(K901,'2D.Report SMS TYN'!$D$5:$J$1005,7,FALSE),""),"")</f>
        <v/>
      </c>
      <c r="Q901" s="140" t="str">
        <f>IF($N901="Complete",IF(NOT(ISBLANK(L901)),VLOOKUP(L901,'2D.Report SMS TYN'!$D$5:$J$1005,7,FALSE),""),"")</f>
        <v/>
      </c>
      <c r="R901" s="140" t="str">
        <f>IF(N901="Complete",IF(COUNTIF($J$12:$J901,$J901)+COUNTIF($K$12:$K901,$J901)+COUNTIF($L$12:$L901,$J901)&gt;1,"Data Duplicate",""),"")</f>
        <v/>
      </c>
      <c r="S901" s="140" t="str">
        <f>IF($N901="Complete",VLOOKUP($B901,'2C.Report TOS PostCall'!$B$2:$U$842,2,FALSE)," ")</f>
        <v xml:space="preserve"> </v>
      </c>
      <c r="T901" s="140" t="str">
        <f>IF($N901="Complete",VLOOKUP($B901,'2C.Report TOS PostCall'!$B$2:$U$842,4,FALSE)," ")</f>
        <v xml:space="preserve"> </v>
      </c>
      <c r="U901" s="140" t="str">
        <f>IF($N901="Complete",VLOOKUP($B901,'2C.Report TOS PostCall'!$B$2:$U$842,7,FALSE)," ")</f>
        <v xml:space="preserve"> </v>
      </c>
      <c r="V901" s="140" t="str">
        <f>IF($N901="Complete",VLOOKUP($B901,'2C.Report TOS PostCall'!$B$2:$U$842,5,FALSE)," ")</f>
        <v xml:space="preserve"> </v>
      </c>
      <c r="W901" s="140" t="str">
        <f>IF($N901="Complete",VLOOKUP($B901,'2C.Report TOS PostCall'!$B$2:$U$842,6,FALSE)," ")</f>
        <v xml:space="preserve"> </v>
      </c>
      <c r="X901" s="140" t="str">
        <f>IF($N901="Complete",VLOOKUP($B901,'2C.Report TOS PostCall'!$B$2:$U$842,8,FALSE)," ")</f>
        <v xml:space="preserve"> </v>
      </c>
      <c r="Y901" s="140" t="str">
        <f>IF($N901="Complete",VLOOKUP($B901,'2C.Report TOS PostCall'!$B$2:$U$842,9,FALSE)," ")</f>
        <v xml:space="preserve"> </v>
      </c>
      <c r="Z901" s="140" t="str">
        <f>IF($N901="Complete",VLOOKUP($B901,'2C.Report TOS PostCall'!$B$2:$U$842,11,FALSE)," ")</f>
        <v xml:space="preserve"> </v>
      </c>
      <c r="AA901" s="140" t="str">
        <f>IF($N901="Complete",VLOOKUP($B901,'2C.Report TOS PostCall'!$B$2:$U$842,12,FALSE)," ")</f>
        <v xml:space="preserve"> </v>
      </c>
      <c r="AB901" s="140" t="str">
        <f>IF($N901="Complete",VLOOKUP($B901,'2C.Report TOS PostCall'!$B$2:$U$842,13,FALSE)," ")</f>
        <v xml:space="preserve"> </v>
      </c>
      <c r="AC901" s="140" t="str">
        <f>IF($N901="Complete",VLOOKUP($B901,'2C.Report TOS PostCall'!$B$2:$U$842,14,FALSE)," ")</f>
        <v xml:space="preserve"> </v>
      </c>
      <c r="AD901" s="140" t="str">
        <f>IF($N901="Complete",VLOOKUP($B901,'2C.Report TOS PostCall'!$B$2:$U$842,16,FALSE)," ")</f>
        <v xml:space="preserve"> </v>
      </c>
      <c r="AE901" s="140" t="str">
        <f>IF($N901="Complete",VLOOKUP($B901,'2C.Report TOS PostCall'!$B$2:$U$842,15,FALSE)," ")</f>
        <v xml:space="preserve"> </v>
      </c>
      <c r="AF901" s="140" t="str">
        <f>IF($N901="Complete",VLOOKUP($B901,'2C.Report TOS PostCall'!$B$2:$U$842,17,FALSE)," ")</f>
        <v xml:space="preserve"> </v>
      </c>
    </row>
    <row r="902" spans="1:32">
      <c r="A902" s="18">
        <v>891</v>
      </c>
      <c r="B902" s="19"/>
      <c r="C902" s="19"/>
      <c r="D902" s="19"/>
      <c r="E902" s="22"/>
      <c r="F902" s="20"/>
      <c r="G902" s="20"/>
      <c r="H902" s="22"/>
      <c r="I902" s="20"/>
      <c r="J902" s="32"/>
      <c r="K902" s="32"/>
      <c r="L902" s="32"/>
      <c r="M902" s="22"/>
      <c r="N902" s="62"/>
      <c r="O902" s="140" t="str">
        <f>IF($N902="Complete",IF(NOT(ISBLANK(J902)),VLOOKUP(J902,'2D.Report SMS TYN'!$D$5:$J$1005,7,FALSE),""),"")</f>
        <v/>
      </c>
      <c r="P902" s="140" t="str">
        <f>IF($N902="Complete",IF(NOT(ISBLANK(K902)),VLOOKUP(K902,'2D.Report SMS TYN'!$D$5:$J$1005,7,FALSE),""),"")</f>
        <v/>
      </c>
      <c r="Q902" s="140" t="str">
        <f>IF($N902="Complete",IF(NOT(ISBLANK(L902)),VLOOKUP(L902,'2D.Report SMS TYN'!$D$5:$J$1005,7,FALSE),""),"")</f>
        <v/>
      </c>
      <c r="R902" s="140" t="str">
        <f>IF(N902="Complete",IF(COUNTIF($J$12:$J902,$J902)+COUNTIF($K$12:$K902,$J902)+COUNTIF($L$12:$L902,$J902)&gt;1,"Data Duplicate",""),"")</f>
        <v/>
      </c>
      <c r="S902" s="140" t="str">
        <f>IF($N902="Complete",VLOOKUP($B902,'2C.Report TOS PostCall'!$B$2:$U$842,2,FALSE)," ")</f>
        <v xml:space="preserve"> </v>
      </c>
      <c r="T902" s="140" t="str">
        <f>IF($N902="Complete",VLOOKUP($B902,'2C.Report TOS PostCall'!$B$2:$U$842,4,FALSE)," ")</f>
        <v xml:space="preserve"> </v>
      </c>
      <c r="U902" s="140" t="str">
        <f>IF($N902="Complete",VLOOKUP($B902,'2C.Report TOS PostCall'!$B$2:$U$842,7,FALSE)," ")</f>
        <v xml:space="preserve"> </v>
      </c>
      <c r="V902" s="140" t="str">
        <f>IF($N902="Complete",VLOOKUP($B902,'2C.Report TOS PostCall'!$B$2:$U$842,5,FALSE)," ")</f>
        <v xml:space="preserve"> </v>
      </c>
      <c r="W902" s="140" t="str">
        <f>IF($N902="Complete",VLOOKUP($B902,'2C.Report TOS PostCall'!$B$2:$U$842,6,FALSE)," ")</f>
        <v xml:space="preserve"> </v>
      </c>
      <c r="X902" s="140" t="str">
        <f>IF($N902="Complete",VLOOKUP($B902,'2C.Report TOS PostCall'!$B$2:$U$842,8,FALSE)," ")</f>
        <v xml:space="preserve"> </v>
      </c>
      <c r="Y902" s="140" t="str">
        <f>IF($N902="Complete",VLOOKUP($B902,'2C.Report TOS PostCall'!$B$2:$U$842,9,FALSE)," ")</f>
        <v xml:space="preserve"> </v>
      </c>
      <c r="Z902" s="140" t="str">
        <f>IF($N902="Complete",VLOOKUP($B902,'2C.Report TOS PostCall'!$B$2:$U$842,11,FALSE)," ")</f>
        <v xml:space="preserve"> </v>
      </c>
      <c r="AA902" s="140" t="str">
        <f>IF($N902="Complete",VLOOKUP($B902,'2C.Report TOS PostCall'!$B$2:$U$842,12,FALSE)," ")</f>
        <v xml:space="preserve"> </v>
      </c>
      <c r="AB902" s="140" t="str">
        <f>IF($N902="Complete",VLOOKUP($B902,'2C.Report TOS PostCall'!$B$2:$U$842,13,FALSE)," ")</f>
        <v xml:space="preserve"> </v>
      </c>
      <c r="AC902" s="140" t="str">
        <f>IF($N902="Complete",VLOOKUP($B902,'2C.Report TOS PostCall'!$B$2:$U$842,14,FALSE)," ")</f>
        <v xml:space="preserve"> </v>
      </c>
      <c r="AD902" s="140" t="str">
        <f>IF($N902="Complete",VLOOKUP($B902,'2C.Report TOS PostCall'!$B$2:$U$842,16,FALSE)," ")</f>
        <v xml:space="preserve"> </v>
      </c>
      <c r="AE902" s="140" t="str">
        <f>IF($N902="Complete",VLOOKUP($B902,'2C.Report TOS PostCall'!$B$2:$U$842,15,FALSE)," ")</f>
        <v xml:space="preserve"> </v>
      </c>
      <c r="AF902" s="140" t="str">
        <f>IF($N902="Complete",VLOOKUP($B902,'2C.Report TOS PostCall'!$B$2:$U$842,17,FALSE)," ")</f>
        <v xml:space="preserve"> </v>
      </c>
    </row>
    <row r="903" spans="1:32">
      <c r="A903" s="18">
        <v>892</v>
      </c>
      <c r="B903" s="19"/>
      <c r="C903" s="19"/>
      <c r="D903" s="19"/>
      <c r="E903" s="22"/>
      <c r="F903" s="20"/>
      <c r="G903" s="20"/>
      <c r="H903" s="22"/>
      <c r="I903" s="20"/>
      <c r="J903" s="32"/>
      <c r="K903" s="32"/>
      <c r="L903" s="32"/>
      <c r="M903" s="22"/>
      <c r="N903" s="62"/>
      <c r="O903" s="140" t="str">
        <f>IF($N903="Complete",IF(NOT(ISBLANK(J903)),VLOOKUP(J903,'2D.Report SMS TYN'!$D$5:$J$1005,7,FALSE),""),"")</f>
        <v/>
      </c>
      <c r="P903" s="140" t="str">
        <f>IF($N903="Complete",IF(NOT(ISBLANK(K903)),VLOOKUP(K903,'2D.Report SMS TYN'!$D$5:$J$1005,7,FALSE),""),"")</f>
        <v/>
      </c>
      <c r="Q903" s="140" t="str">
        <f>IF($N903="Complete",IF(NOT(ISBLANK(L903)),VLOOKUP(L903,'2D.Report SMS TYN'!$D$5:$J$1005,7,FALSE),""),"")</f>
        <v/>
      </c>
      <c r="R903" s="140" t="str">
        <f>IF(N903="Complete",IF(COUNTIF($J$12:$J903,$J903)+COUNTIF($K$12:$K903,$J903)+COUNTIF($L$12:$L903,$J903)&gt;1,"Data Duplicate",""),"")</f>
        <v/>
      </c>
      <c r="S903" s="140" t="str">
        <f>IF($N903="Complete",VLOOKUP($B903,'2C.Report TOS PostCall'!$B$2:$U$842,2,FALSE)," ")</f>
        <v xml:space="preserve"> </v>
      </c>
      <c r="T903" s="140" t="str">
        <f>IF($N903="Complete",VLOOKUP($B903,'2C.Report TOS PostCall'!$B$2:$U$842,4,FALSE)," ")</f>
        <v xml:space="preserve"> </v>
      </c>
      <c r="U903" s="140" t="str">
        <f>IF($N903="Complete",VLOOKUP($B903,'2C.Report TOS PostCall'!$B$2:$U$842,7,FALSE)," ")</f>
        <v xml:space="preserve"> </v>
      </c>
      <c r="V903" s="140" t="str">
        <f>IF($N903="Complete",VLOOKUP($B903,'2C.Report TOS PostCall'!$B$2:$U$842,5,FALSE)," ")</f>
        <v xml:space="preserve"> </v>
      </c>
      <c r="W903" s="140" t="str">
        <f>IF($N903="Complete",VLOOKUP($B903,'2C.Report TOS PostCall'!$B$2:$U$842,6,FALSE)," ")</f>
        <v xml:space="preserve"> </v>
      </c>
      <c r="X903" s="140" t="str">
        <f>IF($N903="Complete",VLOOKUP($B903,'2C.Report TOS PostCall'!$B$2:$U$842,8,FALSE)," ")</f>
        <v xml:space="preserve"> </v>
      </c>
      <c r="Y903" s="140" t="str">
        <f>IF($N903="Complete",VLOOKUP($B903,'2C.Report TOS PostCall'!$B$2:$U$842,9,FALSE)," ")</f>
        <v xml:space="preserve"> </v>
      </c>
      <c r="Z903" s="140" t="str">
        <f>IF($N903="Complete",VLOOKUP($B903,'2C.Report TOS PostCall'!$B$2:$U$842,11,FALSE)," ")</f>
        <v xml:space="preserve"> </v>
      </c>
      <c r="AA903" s="140" t="str">
        <f>IF($N903="Complete",VLOOKUP($B903,'2C.Report TOS PostCall'!$B$2:$U$842,12,FALSE)," ")</f>
        <v xml:space="preserve"> </v>
      </c>
      <c r="AB903" s="140" t="str">
        <f>IF($N903="Complete",VLOOKUP($B903,'2C.Report TOS PostCall'!$B$2:$U$842,13,FALSE)," ")</f>
        <v xml:space="preserve"> </v>
      </c>
      <c r="AC903" s="140" t="str">
        <f>IF($N903="Complete",VLOOKUP($B903,'2C.Report TOS PostCall'!$B$2:$U$842,14,FALSE)," ")</f>
        <v xml:space="preserve"> </v>
      </c>
      <c r="AD903" s="140" t="str">
        <f>IF($N903="Complete",VLOOKUP($B903,'2C.Report TOS PostCall'!$B$2:$U$842,16,FALSE)," ")</f>
        <v xml:space="preserve"> </v>
      </c>
      <c r="AE903" s="140" t="str">
        <f>IF($N903="Complete",VLOOKUP($B903,'2C.Report TOS PostCall'!$B$2:$U$842,15,FALSE)," ")</f>
        <v xml:space="preserve"> </v>
      </c>
      <c r="AF903" s="140" t="str">
        <f>IF($N903="Complete",VLOOKUP($B903,'2C.Report TOS PostCall'!$B$2:$U$842,17,FALSE)," ")</f>
        <v xml:space="preserve"> </v>
      </c>
    </row>
    <row r="904" spans="1:32">
      <c r="A904" s="18">
        <v>893</v>
      </c>
      <c r="B904" s="19"/>
      <c r="C904" s="19"/>
      <c r="D904" s="19"/>
      <c r="E904" s="22"/>
      <c r="F904" s="20"/>
      <c r="G904" s="20"/>
      <c r="H904" s="22"/>
      <c r="I904" s="20"/>
      <c r="J904" s="32"/>
      <c r="K904" s="32"/>
      <c r="L904" s="32"/>
      <c r="M904" s="22"/>
      <c r="N904" s="62"/>
      <c r="O904" s="140" t="str">
        <f>IF($N904="Complete",IF(NOT(ISBLANK(J904)),VLOOKUP(J904,'2D.Report SMS TYN'!$D$5:$J$1005,7,FALSE),""),"")</f>
        <v/>
      </c>
      <c r="P904" s="140" t="str">
        <f>IF($N904="Complete",IF(NOT(ISBLANK(K904)),VLOOKUP(K904,'2D.Report SMS TYN'!$D$5:$J$1005,7,FALSE),""),"")</f>
        <v/>
      </c>
      <c r="Q904" s="140" t="str">
        <f>IF($N904="Complete",IF(NOT(ISBLANK(L904)),VLOOKUP(L904,'2D.Report SMS TYN'!$D$5:$J$1005,7,FALSE),""),"")</f>
        <v/>
      </c>
      <c r="R904" s="140" t="str">
        <f>IF(N904="Complete",IF(COUNTIF($J$12:$J904,$J904)+COUNTIF($K$12:$K904,$J904)+COUNTIF($L$12:$L904,$J904)&gt;1,"Data Duplicate",""),"")</f>
        <v/>
      </c>
      <c r="S904" s="140" t="str">
        <f>IF($N904="Complete",VLOOKUP($B904,'2C.Report TOS PostCall'!$B$2:$U$842,2,FALSE)," ")</f>
        <v xml:space="preserve"> </v>
      </c>
      <c r="T904" s="140" t="str">
        <f>IF($N904="Complete",VLOOKUP($B904,'2C.Report TOS PostCall'!$B$2:$U$842,4,FALSE)," ")</f>
        <v xml:space="preserve"> </v>
      </c>
      <c r="U904" s="140" t="str">
        <f>IF($N904="Complete",VLOOKUP($B904,'2C.Report TOS PostCall'!$B$2:$U$842,7,FALSE)," ")</f>
        <v xml:space="preserve"> </v>
      </c>
      <c r="V904" s="140" t="str">
        <f>IF($N904="Complete",VLOOKUP($B904,'2C.Report TOS PostCall'!$B$2:$U$842,5,FALSE)," ")</f>
        <v xml:space="preserve"> </v>
      </c>
      <c r="W904" s="140" t="str">
        <f>IF($N904="Complete",VLOOKUP($B904,'2C.Report TOS PostCall'!$B$2:$U$842,6,FALSE)," ")</f>
        <v xml:space="preserve"> </v>
      </c>
      <c r="X904" s="140" t="str">
        <f>IF($N904="Complete",VLOOKUP($B904,'2C.Report TOS PostCall'!$B$2:$U$842,8,FALSE)," ")</f>
        <v xml:space="preserve"> </v>
      </c>
      <c r="Y904" s="140" t="str">
        <f>IF($N904="Complete",VLOOKUP($B904,'2C.Report TOS PostCall'!$B$2:$U$842,9,FALSE)," ")</f>
        <v xml:space="preserve"> </v>
      </c>
      <c r="Z904" s="140" t="str">
        <f>IF($N904="Complete",VLOOKUP($B904,'2C.Report TOS PostCall'!$B$2:$U$842,11,FALSE)," ")</f>
        <v xml:space="preserve"> </v>
      </c>
      <c r="AA904" s="140" t="str">
        <f>IF($N904="Complete",VLOOKUP($B904,'2C.Report TOS PostCall'!$B$2:$U$842,12,FALSE)," ")</f>
        <v xml:space="preserve"> </v>
      </c>
      <c r="AB904" s="140" t="str">
        <f>IF($N904="Complete",VLOOKUP($B904,'2C.Report TOS PostCall'!$B$2:$U$842,13,FALSE)," ")</f>
        <v xml:space="preserve"> </v>
      </c>
      <c r="AC904" s="140" t="str">
        <f>IF($N904="Complete",VLOOKUP($B904,'2C.Report TOS PostCall'!$B$2:$U$842,14,FALSE)," ")</f>
        <v xml:space="preserve"> </v>
      </c>
      <c r="AD904" s="140" t="str">
        <f>IF($N904="Complete",VLOOKUP($B904,'2C.Report TOS PostCall'!$B$2:$U$842,16,FALSE)," ")</f>
        <v xml:space="preserve"> </v>
      </c>
      <c r="AE904" s="140" t="str">
        <f>IF($N904="Complete",VLOOKUP($B904,'2C.Report TOS PostCall'!$B$2:$U$842,15,FALSE)," ")</f>
        <v xml:space="preserve"> </v>
      </c>
      <c r="AF904" s="140" t="str">
        <f>IF($N904="Complete",VLOOKUP($B904,'2C.Report TOS PostCall'!$B$2:$U$842,17,FALSE)," ")</f>
        <v xml:space="preserve"> </v>
      </c>
    </row>
    <row r="905" spans="1:32">
      <c r="A905" s="18">
        <v>894</v>
      </c>
      <c r="B905" s="19"/>
      <c r="C905" s="19"/>
      <c r="D905" s="19"/>
      <c r="E905" s="22"/>
      <c r="F905" s="20"/>
      <c r="G905" s="20"/>
      <c r="H905" s="22"/>
      <c r="I905" s="20"/>
      <c r="J905" s="32"/>
      <c r="K905" s="32"/>
      <c r="L905" s="32"/>
      <c r="M905" s="22"/>
      <c r="N905" s="62"/>
      <c r="O905" s="140" t="str">
        <f>IF($N905="Complete",IF(NOT(ISBLANK(J905)),VLOOKUP(J905,'2D.Report SMS TYN'!$D$5:$J$1005,7,FALSE),""),"")</f>
        <v/>
      </c>
      <c r="P905" s="140" t="str">
        <f>IF($N905="Complete",IF(NOT(ISBLANK(K905)),VLOOKUP(K905,'2D.Report SMS TYN'!$D$5:$J$1005,7,FALSE),""),"")</f>
        <v/>
      </c>
      <c r="Q905" s="140" t="str">
        <f>IF($N905="Complete",IF(NOT(ISBLANK(L905)),VLOOKUP(L905,'2D.Report SMS TYN'!$D$5:$J$1005,7,FALSE),""),"")</f>
        <v/>
      </c>
      <c r="R905" s="140" t="str">
        <f>IF(N905="Complete",IF(COUNTIF($J$12:$J905,$J905)+COUNTIF($K$12:$K905,$J905)+COUNTIF($L$12:$L905,$J905)&gt;1,"Data Duplicate",""),"")</f>
        <v/>
      </c>
      <c r="S905" s="140" t="str">
        <f>IF($N905="Complete",VLOOKUP($B905,'2C.Report TOS PostCall'!$B$2:$U$842,2,FALSE)," ")</f>
        <v xml:space="preserve"> </v>
      </c>
      <c r="T905" s="140" t="str">
        <f>IF($N905="Complete",VLOOKUP($B905,'2C.Report TOS PostCall'!$B$2:$U$842,4,FALSE)," ")</f>
        <v xml:space="preserve"> </v>
      </c>
      <c r="U905" s="140" t="str">
        <f>IF($N905="Complete",VLOOKUP($B905,'2C.Report TOS PostCall'!$B$2:$U$842,7,FALSE)," ")</f>
        <v xml:space="preserve"> </v>
      </c>
      <c r="V905" s="140" t="str">
        <f>IF($N905="Complete",VLOOKUP($B905,'2C.Report TOS PostCall'!$B$2:$U$842,5,FALSE)," ")</f>
        <v xml:space="preserve"> </v>
      </c>
      <c r="W905" s="140" t="str">
        <f>IF($N905="Complete",VLOOKUP($B905,'2C.Report TOS PostCall'!$B$2:$U$842,6,FALSE)," ")</f>
        <v xml:space="preserve"> </v>
      </c>
      <c r="X905" s="140" t="str">
        <f>IF($N905="Complete",VLOOKUP($B905,'2C.Report TOS PostCall'!$B$2:$U$842,8,FALSE)," ")</f>
        <v xml:space="preserve"> </v>
      </c>
      <c r="Y905" s="140" t="str">
        <f>IF($N905="Complete",VLOOKUP($B905,'2C.Report TOS PostCall'!$B$2:$U$842,9,FALSE)," ")</f>
        <v xml:space="preserve"> </v>
      </c>
      <c r="Z905" s="140" t="str">
        <f>IF($N905="Complete",VLOOKUP($B905,'2C.Report TOS PostCall'!$B$2:$U$842,11,FALSE)," ")</f>
        <v xml:space="preserve"> </v>
      </c>
      <c r="AA905" s="140" t="str">
        <f>IF($N905="Complete",VLOOKUP($B905,'2C.Report TOS PostCall'!$B$2:$U$842,12,FALSE)," ")</f>
        <v xml:space="preserve"> </v>
      </c>
      <c r="AB905" s="140" t="str">
        <f>IF($N905="Complete",VLOOKUP($B905,'2C.Report TOS PostCall'!$B$2:$U$842,13,FALSE)," ")</f>
        <v xml:space="preserve"> </v>
      </c>
      <c r="AC905" s="140" t="str">
        <f>IF($N905="Complete",VLOOKUP($B905,'2C.Report TOS PostCall'!$B$2:$U$842,14,FALSE)," ")</f>
        <v xml:space="preserve"> </v>
      </c>
      <c r="AD905" s="140" t="str">
        <f>IF($N905="Complete",VLOOKUP($B905,'2C.Report TOS PostCall'!$B$2:$U$842,16,FALSE)," ")</f>
        <v xml:space="preserve"> </v>
      </c>
      <c r="AE905" s="140" t="str">
        <f>IF($N905="Complete",VLOOKUP($B905,'2C.Report TOS PostCall'!$B$2:$U$842,15,FALSE)," ")</f>
        <v xml:space="preserve"> </v>
      </c>
      <c r="AF905" s="140" t="str">
        <f>IF($N905="Complete",VLOOKUP($B905,'2C.Report TOS PostCall'!$B$2:$U$842,17,FALSE)," ")</f>
        <v xml:space="preserve"> </v>
      </c>
    </row>
    <row r="906" spans="1:32">
      <c r="A906" s="18">
        <v>895</v>
      </c>
      <c r="B906" s="19"/>
      <c r="C906" s="19"/>
      <c r="D906" s="19"/>
      <c r="E906" s="22"/>
      <c r="F906" s="20"/>
      <c r="G906" s="20"/>
      <c r="H906" s="22"/>
      <c r="I906" s="20"/>
      <c r="J906" s="32"/>
      <c r="K906" s="32"/>
      <c r="L906" s="32"/>
      <c r="M906" s="22"/>
      <c r="N906" s="62"/>
      <c r="O906" s="140" t="str">
        <f>IF($N906="Complete",IF(NOT(ISBLANK(J906)),VLOOKUP(J906,'2D.Report SMS TYN'!$D$5:$J$1005,7,FALSE),""),"")</f>
        <v/>
      </c>
      <c r="P906" s="140" t="str">
        <f>IF($N906="Complete",IF(NOT(ISBLANK(K906)),VLOOKUP(K906,'2D.Report SMS TYN'!$D$5:$J$1005,7,FALSE),""),"")</f>
        <v/>
      </c>
      <c r="Q906" s="140" t="str">
        <f>IF($N906="Complete",IF(NOT(ISBLANK(L906)),VLOOKUP(L906,'2D.Report SMS TYN'!$D$5:$J$1005,7,FALSE),""),"")</f>
        <v/>
      </c>
      <c r="R906" s="140" t="str">
        <f>IF(N906="Complete",IF(COUNTIF($J$12:$J906,$J906)+COUNTIF($K$12:$K906,$J906)+COUNTIF($L$12:$L906,$J906)&gt;1,"Data Duplicate",""),"")</f>
        <v/>
      </c>
      <c r="S906" s="140" t="str">
        <f>IF($N906="Complete",VLOOKUP($B906,'2C.Report TOS PostCall'!$B$2:$U$842,2,FALSE)," ")</f>
        <v xml:space="preserve"> </v>
      </c>
      <c r="T906" s="140" t="str">
        <f>IF($N906="Complete",VLOOKUP($B906,'2C.Report TOS PostCall'!$B$2:$U$842,4,FALSE)," ")</f>
        <v xml:space="preserve"> </v>
      </c>
      <c r="U906" s="140" t="str">
        <f>IF($N906="Complete",VLOOKUP($B906,'2C.Report TOS PostCall'!$B$2:$U$842,7,FALSE)," ")</f>
        <v xml:space="preserve"> </v>
      </c>
      <c r="V906" s="140" t="str">
        <f>IF($N906="Complete",VLOOKUP($B906,'2C.Report TOS PostCall'!$B$2:$U$842,5,FALSE)," ")</f>
        <v xml:space="preserve"> </v>
      </c>
      <c r="W906" s="140" t="str">
        <f>IF($N906="Complete",VLOOKUP($B906,'2C.Report TOS PostCall'!$B$2:$U$842,6,FALSE)," ")</f>
        <v xml:space="preserve"> </v>
      </c>
      <c r="X906" s="140" t="str">
        <f>IF($N906="Complete",VLOOKUP($B906,'2C.Report TOS PostCall'!$B$2:$U$842,8,FALSE)," ")</f>
        <v xml:space="preserve"> </v>
      </c>
      <c r="Y906" s="140" t="str">
        <f>IF($N906="Complete",VLOOKUP($B906,'2C.Report TOS PostCall'!$B$2:$U$842,9,FALSE)," ")</f>
        <v xml:space="preserve"> </v>
      </c>
      <c r="Z906" s="140" t="str">
        <f>IF($N906="Complete",VLOOKUP($B906,'2C.Report TOS PostCall'!$B$2:$U$842,11,FALSE)," ")</f>
        <v xml:space="preserve"> </v>
      </c>
      <c r="AA906" s="140" t="str">
        <f>IF($N906="Complete",VLOOKUP($B906,'2C.Report TOS PostCall'!$B$2:$U$842,12,FALSE)," ")</f>
        <v xml:space="preserve"> </v>
      </c>
      <c r="AB906" s="140" t="str">
        <f>IF($N906="Complete",VLOOKUP($B906,'2C.Report TOS PostCall'!$B$2:$U$842,13,FALSE)," ")</f>
        <v xml:space="preserve"> </v>
      </c>
      <c r="AC906" s="140" t="str">
        <f>IF($N906="Complete",VLOOKUP($B906,'2C.Report TOS PostCall'!$B$2:$U$842,14,FALSE)," ")</f>
        <v xml:space="preserve"> </v>
      </c>
      <c r="AD906" s="140" t="str">
        <f>IF($N906="Complete",VLOOKUP($B906,'2C.Report TOS PostCall'!$B$2:$U$842,16,FALSE)," ")</f>
        <v xml:space="preserve"> </v>
      </c>
      <c r="AE906" s="140" t="str">
        <f>IF($N906="Complete",VLOOKUP($B906,'2C.Report TOS PostCall'!$B$2:$U$842,15,FALSE)," ")</f>
        <v xml:space="preserve"> </v>
      </c>
      <c r="AF906" s="140" t="str">
        <f>IF($N906="Complete",VLOOKUP($B906,'2C.Report TOS PostCall'!$B$2:$U$842,17,FALSE)," ")</f>
        <v xml:space="preserve"> </v>
      </c>
    </row>
    <row r="907" spans="1:32">
      <c r="A907" s="18">
        <v>896</v>
      </c>
      <c r="B907" s="19"/>
      <c r="C907" s="19"/>
      <c r="D907" s="19"/>
      <c r="E907" s="22"/>
      <c r="F907" s="20"/>
      <c r="G907" s="20"/>
      <c r="H907" s="22"/>
      <c r="I907" s="20"/>
      <c r="J907" s="32"/>
      <c r="K907" s="32"/>
      <c r="L907" s="32"/>
      <c r="M907" s="22"/>
      <c r="N907" s="62"/>
      <c r="O907" s="140" t="str">
        <f>IF($N907="Complete",IF(NOT(ISBLANK(J907)),VLOOKUP(J907,'2D.Report SMS TYN'!$D$5:$J$1005,7,FALSE),""),"")</f>
        <v/>
      </c>
      <c r="P907" s="140" t="str">
        <f>IF($N907="Complete",IF(NOT(ISBLANK(K907)),VLOOKUP(K907,'2D.Report SMS TYN'!$D$5:$J$1005,7,FALSE),""),"")</f>
        <v/>
      </c>
      <c r="Q907" s="140" t="str">
        <f>IF($N907="Complete",IF(NOT(ISBLANK(L907)),VLOOKUP(L907,'2D.Report SMS TYN'!$D$5:$J$1005,7,FALSE),""),"")</f>
        <v/>
      </c>
      <c r="R907" s="140" t="str">
        <f>IF(N907="Complete",IF(COUNTIF($J$12:$J907,$J907)+COUNTIF($K$12:$K907,$J907)+COUNTIF($L$12:$L907,$J907)&gt;1,"Data Duplicate",""),"")</f>
        <v/>
      </c>
      <c r="S907" s="140" t="str">
        <f>IF($N907="Complete",VLOOKUP($B907,'2C.Report TOS PostCall'!$B$2:$U$842,2,FALSE)," ")</f>
        <v xml:space="preserve"> </v>
      </c>
      <c r="T907" s="140" t="str">
        <f>IF($N907="Complete",VLOOKUP($B907,'2C.Report TOS PostCall'!$B$2:$U$842,4,FALSE)," ")</f>
        <v xml:space="preserve"> </v>
      </c>
      <c r="U907" s="140" t="str">
        <f>IF($N907="Complete",VLOOKUP($B907,'2C.Report TOS PostCall'!$B$2:$U$842,7,FALSE)," ")</f>
        <v xml:space="preserve"> </v>
      </c>
      <c r="V907" s="140" t="str">
        <f>IF($N907="Complete",VLOOKUP($B907,'2C.Report TOS PostCall'!$B$2:$U$842,5,FALSE)," ")</f>
        <v xml:space="preserve"> </v>
      </c>
      <c r="W907" s="140" t="str">
        <f>IF($N907="Complete",VLOOKUP($B907,'2C.Report TOS PostCall'!$B$2:$U$842,6,FALSE)," ")</f>
        <v xml:space="preserve"> </v>
      </c>
      <c r="X907" s="140" t="str">
        <f>IF($N907="Complete",VLOOKUP($B907,'2C.Report TOS PostCall'!$B$2:$U$842,8,FALSE)," ")</f>
        <v xml:space="preserve"> </v>
      </c>
      <c r="Y907" s="140" t="str">
        <f>IF($N907="Complete",VLOOKUP($B907,'2C.Report TOS PostCall'!$B$2:$U$842,9,FALSE)," ")</f>
        <v xml:space="preserve"> </v>
      </c>
      <c r="Z907" s="140" t="str">
        <f>IF($N907="Complete",VLOOKUP($B907,'2C.Report TOS PostCall'!$B$2:$U$842,11,FALSE)," ")</f>
        <v xml:space="preserve"> </v>
      </c>
      <c r="AA907" s="140" t="str">
        <f>IF($N907="Complete",VLOOKUP($B907,'2C.Report TOS PostCall'!$B$2:$U$842,12,FALSE)," ")</f>
        <v xml:space="preserve"> </v>
      </c>
      <c r="AB907" s="140" t="str">
        <f>IF($N907="Complete",VLOOKUP($B907,'2C.Report TOS PostCall'!$B$2:$U$842,13,FALSE)," ")</f>
        <v xml:space="preserve"> </v>
      </c>
      <c r="AC907" s="140" t="str">
        <f>IF($N907="Complete",VLOOKUP($B907,'2C.Report TOS PostCall'!$B$2:$U$842,14,FALSE)," ")</f>
        <v xml:space="preserve"> </v>
      </c>
      <c r="AD907" s="140" t="str">
        <f>IF($N907="Complete",VLOOKUP($B907,'2C.Report TOS PostCall'!$B$2:$U$842,16,FALSE)," ")</f>
        <v xml:space="preserve"> </v>
      </c>
      <c r="AE907" s="140" t="str">
        <f>IF($N907="Complete",VLOOKUP($B907,'2C.Report TOS PostCall'!$B$2:$U$842,15,FALSE)," ")</f>
        <v xml:space="preserve"> </v>
      </c>
      <c r="AF907" s="140" t="str">
        <f>IF($N907="Complete",VLOOKUP($B907,'2C.Report TOS PostCall'!$B$2:$U$842,17,FALSE)," ")</f>
        <v xml:space="preserve"> </v>
      </c>
    </row>
    <row r="908" spans="1:32">
      <c r="A908" s="18">
        <v>897</v>
      </c>
      <c r="B908" s="19"/>
      <c r="C908" s="19"/>
      <c r="D908" s="19"/>
      <c r="E908" s="22"/>
      <c r="F908" s="20"/>
      <c r="G908" s="20"/>
      <c r="H908" s="22"/>
      <c r="I908" s="20"/>
      <c r="J908" s="32"/>
      <c r="K908" s="32"/>
      <c r="L908" s="32"/>
      <c r="M908" s="22"/>
      <c r="N908" s="62"/>
      <c r="O908" s="140" t="str">
        <f>IF($N908="Complete",IF(NOT(ISBLANK(J908)),VLOOKUP(J908,'2D.Report SMS TYN'!$D$5:$J$1005,7,FALSE),""),"")</f>
        <v/>
      </c>
      <c r="P908" s="140" t="str">
        <f>IF($N908="Complete",IF(NOT(ISBLANK(K908)),VLOOKUP(K908,'2D.Report SMS TYN'!$D$5:$J$1005,7,FALSE),""),"")</f>
        <v/>
      </c>
      <c r="Q908" s="140" t="str">
        <f>IF($N908="Complete",IF(NOT(ISBLANK(L908)),VLOOKUP(L908,'2D.Report SMS TYN'!$D$5:$J$1005,7,FALSE),""),"")</f>
        <v/>
      </c>
      <c r="R908" s="140" t="str">
        <f>IF(N908="Complete",IF(COUNTIF($J$12:$J908,$J908)+COUNTIF($K$12:$K908,$J908)+COUNTIF($L$12:$L908,$J908)&gt;1,"Data Duplicate",""),"")</f>
        <v/>
      </c>
      <c r="S908" s="140" t="str">
        <f>IF($N908="Complete",VLOOKUP($B908,'2C.Report TOS PostCall'!$B$2:$U$842,2,FALSE)," ")</f>
        <v xml:space="preserve"> </v>
      </c>
      <c r="T908" s="140" t="str">
        <f>IF($N908="Complete",VLOOKUP($B908,'2C.Report TOS PostCall'!$B$2:$U$842,4,FALSE)," ")</f>
        <v xml:space="preserve"> </v>
      </c>
      <c r="U908" s="140" t="str">
        <f>IF($N908="Complete",VLOOKUP($B908,'2C.Report TOS PostCall'!$B$2:$U$842,7,FALSE)," ")</f>
        <v xml:space="preserve"> </v>
      </c>
      <c r="V908" s="140" t="str">
        <f>IF($N908="Complete",VLOOKUP($B908,'2C.Report TOS PostCall'!$B$2:$U$842,5,FALSE)," ")</f>
        <v xml:space="preserve"> </v>
      </c>
      <c r="W908" s="140" t="str">
        <f>IF($N908="Complete",VLOOKUP($B908,'2C.Report TOS PostCall'!$B$2:$U$842,6,FALSE)," ")</f>
        <v xml:space="preserve"> </v>
      </c>
      <c r="X908" s="140" t="str">
        <f>IF($N908="Complete",VLOOKUP($B908,'2C.Report TOS PostCall'!$B$2:$U$842,8,FALSE)," ")</f>
        <v xml:space="preserve"> </v>
      </c>
      <c r="Y908" s="140" t="str">
        <f>IF($N908="Complete",VLOOKUP($B908,'2C.Report TOS PostCall'!$B$2:$U$842,9,FALSE)," ")</f>
        <v xml:space="preserve"> </v>
      </c>
      <c r="Z908" s="140" t="str">
        <f>IF($N908="Complete",VLOOKUP($B908,'2C.Report TOS PostCall'!$B$2:$U$842,11,FALSE)," ")</f>
        <v xml:space="preserve"> </v>
      </c>
      <c r="AA908" s="140" t="str">
        <f>IF($N908="Complete",VLOOKUP($B908,'2C.Report TOS PostCall'!$B$2:$U$842,12,FALSE)," ")</f>
        <v xml:space="preserve"> </v>
      </c>
      <c r="AB908" s="140" t="str">
        <f>IF($N908="Complete",VLOOKUP($B908,'2C.Report TOS PostCall'!$B$2:$U$842,13,FALSE)," ")</f>
        <v xml:space="preserve"> </v>
      </c>
      <c r="AC908" s="140" t="str">
        <f>IF($N908="Complete",VLOOKUP($B908,'2C.Report TOS PostCall'!$B$2:$U$842,14,FALSE)," ")</f>
        <v xml:space="preserve"> </v>
      </c>
      <c r="AD908" s="140" t="str">
        <f>IF($N908="Complete",VLOOKUP($B908,'2C.Report TOS PostCall'!$B$2:$U$842,16,FALSE)," ")</f>
        <v xml:space="preserve"> </v>
      </c>
      <c r="AE908" s="140" t="str">
        <f>IF($N908="Complete",VLOOKUP($B908,'2C.Report TOS PostCall'!$B$2:$U$842,15,FALSE)," ")</f>
        <v xml:space="preserve"> </v>
      </c>
      <c r="AF908" s="140" t="str">
        <f>IF($N908="Complete",VLOOKUP($B908,'2C.Report TOS PostCall'!$B$2:$U$842,17,FALSE)," ")</f>
        <v xml:space="preserve"> </v>
      </c>
    </row>
    <row r="909" spans="1:32">
      <c r="A909" s="18">
        <v>898</v>
      </c>
      <c r="B909" s="19"/>
      <c r="C909" s="19"/>
      <c r="D909" s="19"/>
      <c r="E909" s="22"/>
      <c r="F909" s="20"/>
      <c r="G909" s="20"/>
      <c r="H909" s="22"/>
      <c r="I909" s="20"/>
      <c r="J909" s="32"/>
      <c r="K909" s="32"/>
      <c r="L909" s="32"/>
      <c r="M909" s="22"/>
      <c r="N909" s="62"/>
      <c r="O909" s="140" t="str">
        <f>IF($N909="Complete",IF(NOT(ISBLANK(J909)),VLOOKUP(J909,'2D.Report SMS TYN'!$D$5:$J$1005,7,FALSE),""),"")</f>
        <v/>
      </c>
      <c r="P909" s="140" t="str">
        <f>IF($N909="Complete",IF(NOT(ISBLANK(K909)),VLOOKUP(K909,'2D.Report SMS TYN'!$D$5:$J$1005,7,FALSE),""),"")</f>
        <v/>
      </c>
      <c r="Q909" s="140" t="str">
        <f>IF($N909="Complete",IF(NOT(ISBLANK(L909)),VLOOKUP(L909,'2D.Report SMS TYN'!$D$5:$J$1005,7,FALSE),""),"")</f>
        <v/>
      </c>
      <c r="R909" s="140" t="str">
        <f>IF(N909="Complete",IF(COUNTIF($J$12:$J909,$J909)+COUNTIF($K$12:$K909,$J909)+COUNTIF($L$12:$L909,$J909)&gt;1,"Data Duplicate",""),"")</f>
        <v/>
      </c>
      <c r="S909" s="140" t="str">
        <f>IF($N909="Complete",VLOOKUP($B909,'2C.Report TOS PostCall'!$B$2:$U$842,2,FALSE)," ")</f>
        <v xml:space="preserve"> </v>
      </c>
      <c r="T909" s="140" t="str">
        <f>IF($N909="Complete",VLOOKUP($B909,'2C.Report TOS PostCall'!$B$2:$U$842,4,FALSE)," ")</f>
        <v xml:space="preserve"> </v>
      </c>
      <c r="U909" s="140" t="str">
        <f>IF($N909="Complete",VLOOKUP($B909,'2C.Report TOS PostCall'!$B$2:$U$842,7,FALSE)," ")</f>
        <v xml:space="preserve"> </v>
      </c>
      <c r="V909" s="140" t="str">
        <f>IF($N909="Complete",VLOOKUP($B909,'2C.Report TOS PostCall'!$B$2:$U$842,5,FALSE)," ")</f>
        <v xml:space="preserve"> </v>
      </c>
      <c r="W909" s="140" t="str">
        <f>IF($N909="Complete",VLOOKUP($B909,'2C.Report TOS PostCall'!$B$2:$U$842,6,FALSE)," ")</f>
        <v xml:space="preserve"> </v>
      </c>
      <c r="X909" s="140" t="str">
        <f>IF($N909="Complete",VLOOKUP($B909,'2C.Report TOS PostCall'!$B$2:$U$842,8,FALSE)," ")</f>
        <v xml:space="preserve"> </v>
      </c>
      <c r="Y909" s="140" t="str">
        <f>IF($N909="Complete",VLOOKUP($B909,'2C.Report TOS PostCall'!$B$2:$U$842,9,FALSE)," ")</f>
        <v xml:space="preserve"> </v>
      </c>
      <c r="Z909" s="140" t="str">
        <f>IF($N909="Complete",VLOOKUP($B909,'2C.Report TOS PostCall'!$B$2:$U$842,11,FALSE)," ")</f>
        <v xml:space="preserve"> </v>
      </c>
      <c r="AA909" s="140" t="str">
        <f>IF($N909="Complete",VLOOKUP($B909,'2C.Report TOS PostCall'!$B$2:$U$842,12,FALSE)," ")</f>
        <v xml:space="preserve"> </v>
      </c>
      <c r="AB909" s="140" t="str">
        <f>IF($N909="Complete",VLOOKUP($B909,'2C.Report TOS PostCall'!$B$2:$U$842,13,FALSE)," ")</f>
        <v xml:space="preserve"> </v>
      </c>
      <c r="AC909" s="140" t="str">
        <f>IF($N909="Complete",VLOOKUP($B909,'2C.Report TOS PostCall'!$B$2:$U$842,14,FALSE)," ")</f>
        <v xml:space="preserve"> </v>
      </c>
      <c r="AD909" s="140" t="str">
        <f>IF($N909="Complete",VLOOKUP($B909,'2C.Report TOS PostCall'!$B$2:$U$842,16,FALSE)," ")</f>
        <v xml:space="preserve"> </v>
      </c>
      <c r="AE909" s="140" t="str">
        <f>IF($N909="Complete",VLOOKUP($B909,'2C.Report TOS PostCall'!$B$2:$U$842,15,FALSE)," ")</f>
        <v xml:space="preserve"> </v>
      </c>
      <c r="AF909" s="140" t="str">
        <f>IF($N909="Complete",VLOOKUP($B909,'2C.Report TOS PostCall'!$B$2:$U$842,17,FALSE)," ")</f>
        <v xml:space="preserve"> </v>
      </c>
    </row>
    <row r="910" spans="1:32">
      <c r="A910" s="18">
        <v>899</v>
      </c>
      <c r="B910" s="19"/>
      <c r="C910" s="19"/>
      <c r="D910" s="19"/>
      <c r="E910" s="22"/>
      <c r="F910" s="20"/>
      <c r="G910" s="20"/>
      <c r="H910" s="22"/>
      <c r="I910" s="20"/>
      <c r="J910" s="32"/>
      <c r="K910" s="32"/>
      <c r="L910" s="32"/>
      <c r="M910" s="22"/>
      <c r="N910" s="62"/>
      <c r="O910" s="140" t="str">
        <f>IF($N910="Complete",IF(NOT(ISBLANK(J910)),VLOOKUP(J910,'2D.Report SMS TYN'!$D$5:$J$1005,7,FALSE),""),"")</f>
        <v/>
      </c>
      <c r="P910" s="140" t="str">
        <f>IF($N910="Complete",IF(NOT(ISBLANK(K910)),VLOOKUP(K910,'2D.Report SMS TYN'!$D$5:$J$1005,7,FALSE),""),"")</f>
        <v/>
      </c>
      <c r="Q910" s="140" t="str">
        <f>IF($N910="Complete",IF(NOT(ISBLANK(L910)),VLOOKUP(L910,'2D.Report SMS TYN'!$D$5:$J$1005,7,FALSE),""),"")</f>
        <v/>
      </c>
      <c r="R910" s="140" t="str">
        <f>IF(N910="Complete",IF(COUNTIF($J$12:$J910,$J910)+COUNTIF($K$12:$K910,$J910)+COUNTIF($L$12:$L910,$J910)&gt;1,"Data Duplicate",""),"")</f>
        <v/>
      </c>
      <c r="S910" s="140" t="str">
        <f>IF($N910="Complete",VLOOKUP($B910,'2C.Report TOS PostCall'!$B$2:$U$842,2,FALSE)," ")</f>
        <v xml:space="preserve"> </v>
      </c>
      <c r="T910" s="140" t="str">
        <f>IF($N910="Complete",VLOOKUP($B910,'2C.Report TOS PostCall'!$B$2:$U$842,4,FALSE)," ")</f>
        <v xml:space="preserve"> </v>
      </c>
      <c r="U910" s="140" t="str">
        <f>IF($N910="Complete",VLOOKUP($B910,'2C.Report TOS PostCall'!$B$2:$U$842,7,FALSE)," ")</f>
        <v xml:space="preserve"> </v>
      </c>
      <c r="V910" s="140" t="str">
        <f>IF($N910="Complete",VLOOKUP($B910,'2C.Report TOS PostCall'!$B$2:$U$842,5,FALSE)," ")</f>
        <v xml:space="preserve"> </v>
      </c>
      <c r="W910" s="140" t="str">
        <f>IF($N910="Complete",VLOOKUP($B910,'2C.Report TOS PostCall'!$B$2:$U$842,6,FALSE)," ")</f>
        <v xml:space="preserve"> </v>
      </c>
      <c r="X910" s="140" t="str">
        <f>IF($N910="Complete",VLOOKUP($B910,'2C.Report TOS PostCall'!$B$2:$U$842,8,FALSE)," ")</f>
        <v xml:space="preserve"> </v>
      </c>
      <c r="Y910" s="140" t="str">
        <f>IF($N910="Complete",VLOOKUP($B910,'2C.Report TOS PostCall'!$B$2:$U$842,9,FALSE)," ")</f>
        <v xml:space="preserve"> </v>
      </c>
      <c r="Z910" s="140" t="str">
        <f>IF($N910="Complete",VLOOKUP($B910,'2C.Report TOS PostCall'!$B$2:$U$842,11,FALSE)," ")</f>
        <v xml:space="preserve"> </v>
      </c>
      <c r="AA910" s="140" t="str">
        <f>IF($N910="Complete",VLOOKUP($B910,'2C.Report TOS PostCall'!$B$2:$U$842,12,FALSE)," ")</f>
        <v xml:space="preserve"> </v>
      </c>
      <c r="AB910" s="140" t="str">
        <f>IF($N910="Complete",VLOOKUP($B910,'2C.Report TOS PostCall'!$B$2:$U$842,13,FALSE)," ")</f>
        <v xml:space="preserve"> </v>
      </c>
      <c r="AC910" s="140" t="str">
        <f>IF($N910="Complete",VLOOKUP($B910,'2C.Report TOS PostCall'!$B$2:$U$842,14,FALSE)," ")</f>
        <v xml:space="preserve"> </v>
      </c>
      <c r="AD910" s="140" t="str">
        <f>IF($N910="Complete",VLOOKUP($B910,'2C.Report TOS PostCall'!$B$2:$U$842,16,FALSE)," ")</f>
        <v xml:space="preserve"> </v>
      </c>
      <c r="AE910" s="140" t="str">
        <f>IF($N910="Complete",VLOOKUP($B910,'2C.Report TOS PostCall'!$B$2:$U$842,15,FALSE)," ")</f>
        <v xml:space="preserve"> </v>
      </c>
      <c r="AF910" s="140" t="str">
        <f>IF($N910="Complete",VLOOKUP($B910,'2C.Report TOS PostCall'!$B$2:$U$842,17,FALSE)," ")</f>
        <v xml:space="preserve"> </v>
      </c>
    </row>
    <row r="911" spans="1:32">
      <c r="A911" s="18">
        <v>900</v>
      </c>
      <c r="B911" s="19"/>
      <c r="C911" s="19"/>
      <c r="D911" s="19"/>
      <c r="E911" s="22"/>
      <c r="F911" s="20"/>
      <c r="G911" s="20"/>
      <c r="H911" s="22"/>
      <c r="I911" s="20"/>
      <c r="J911" s="32"/>
      <c r="K911" s="32"/>
      <c r="L911" s="32"/>
      <c r="M911" s="22"/>
      <c r="N911" s="62"/>
      <c r="O911" s="140" t="str">
        <f>IF($N911="Complete",IF(NOT(ISBLANK(J911)),VLOOKUP(J911,'2D.Report SMS TYN'!$D$5:$J$1005,7,FALSE),""),"")</f>
        <v/>
      </c>
      <c r="P911" s="140" t="str">
        <f>IF($N911="Complete",IF(NOT(ISBLANK(K911)),VLOOKUP(K911,'2D.Report SMS TYN'!$D$5:$J$1005,7,FALSE),""),"")</f>
        <v/>
      </c>
      <c r="Q911" s="140" t="str">
        <f>IF($N911="Complete",IF(NOT(ISBLANK(L911)),VLOOKUP(L911,'2D.Report SMS TYN'!$D$5:$J$1005,7,FALSE),""),"")</f>
        <v/>
      </c>
      <c r="R911" s="140" t="str">
        <f>IF(N911="Complete",IF(COUNTIF($J$12:$J911,$J911)+COUNTIF($K$12:$K911,$J911)+COUNTIF($L$12:$L911,$J911)&gt;1,"Data Duplicate",""),"")</f>
        <v/>
      </c>
      <c r="S911" s="140" t="str">
        <f>IF($N911="Complete",VLOOKUP($B911,'2C.Report TOS PostCall'!$B$2:$U$842,2,FALSE)," ")</f>
        <v xml:space="preserve"> </v>
      </c>
      <c r="T911" s="140" t="str">
        <f>IF($N911="Complete",VLOOKUP($B911,'2C.Report TOS PostCall'!$B$2:$U$842,4,FALSE)," ")</f>
        <v xml:space="preserve"> </v>
      </c>
      <c r="U911" s="140" t="str">
        <f>IF($N911="Complete",VLOOKUP($B911,'2C.Report TOS PostCall'!$B$2:$U$842,7,FALSE)," ")</f>
        <v xml:space="preserve"> </v>
      </c>
      <c r="V911" s="140" t="str">
        <f>IF($N911="Complete",VLOOKUP($B911,'2C.Report TOS PostCall'!$B$2:$U$842,5,FALSE)," ")</f>
        <v xml:space="preserve"> </v>
      </c>
      <c r="W911" s="140" t="str">
        <f>IF($N911="Complete",VLOOKUP($B911,'2C.Report TOS PostCall'!$B$2:$U$842,6,FALSE)," ")</f>
        <v xml:space="preserve"> </v>
      </c>
      <c r="X911" s="140" t="str">
        <f>IF($N911="Complete",VLOOKUP($B911,'2C.Report TOS PostCall'!$B$2:$U$842,8,FALSE)," ")</f>
        <v xml:space="preserve"> </v>
      </c>
      <c r="Y911" s="140" t="str">
        <f>IF($N911="Complete",VLOOKUP($B911,'2C.Report TOS PostCall'!$B$2:$U$842,9,FALSE)," ")</f>
        <v xml:space="preserve"> </v>
      </c>
      <c r="Z911" s="140" t="str">
        <f>IF($N911="Complete",VLOOKUP($B911,'2C.Report TOS PostCall'!$B$2:$U$842,11,FALSE)," ")</f>
        <v xml:space="preserve"> </v>
      </c>
      <c r="AA911" s="140" t="str">
        <f>IF($N911="Complete",VLOOKUP($B911,'2C.Report TOS PostCall'!$B$2:$U$842,12,FALSE)," ")</f>
        <v xml:space="preserve"> </v>
      </c>
      <c r="AB911" s="140" t="str">
        <f>IF($N911="Complete",VLOOKUP($B911,'2C.Report TOS PostCall'!$B$2:$U$842,13,FALSE)," ")</f>
        <v xml:space="preserve"> </v>
      </c>
      <c r="AC911" s="140" t="str">
        <f>IF($N911="Complete",VLOOKUP($B911,'2C.Report TOS PostCall'!$B$2:$U$842,14,FALSE)," ")</f>
        <v xml:space="preserve"> </v>
      </c>
      <c r="AD911" s="140" t="str">
        <f>IF($N911="Complete",VLOOKUP($B911,'2C.Report TOS PostCall'!$B$2:$U$842,16,FALSE)," ")</f>
        <v xml:space="preserve"> </v>
      </c>
      <c r="AE911" s="140" t="str">
        <f>IF($N911="Complete",VLOOKUP($B911,'2C.Report TOS PostCall'!$B$2:$U$842,15,FALSE)," ")</f>
        <v xml:space="preserve"> </v>
      </c>
      <c r="AF911" s="140" t="str">
        <f>IF($N911="Complete",VLOOKUP($B911,'2C.Report TOS PostCall'!$B$2:$U$842,17,FALSE)," ")</f>
        <v xml:space="preserve"> </v>
      </c>
    </row>
    <row r="912" spans="1:32">
      <c r="A912" s="18">
        <v>901</v>
      </c>
      <c r="B912" s="19"/>
      <c r="C912" s="19"/>
      <c r="D912" s="19"/>
      <c r="E912" s="22"/>
      <c r="F912" s="20"/>
      <c r="G912" s="20"/>
      <c r="H912" s="22"/>
      <c r="I912" s="20"/>
      <c r="J912" s="32"/>
      <c r="K912" s="32"/>
      <c r="L912" s="32"/>
      <c r="M912" s="22"/>
      <c r="N912" s="62"/>
      <c r="O912" s="140" t="str">
        <f>IF($N912="Complete",IF(NOT(ISBLANK(J912)),VLOOKUP(J912,'2D.Report SMS TYN'!$D$5:$J$1005,7,FALSE),""),"")</f>
        <v/>
      </c>
      <c r="P912" s="140" t="str">
        <f>IF($N912="Complete",IF(NOT(ISBLANK(K912)),VLOOKUP(K912,'2D.Report SMS TYN'!$D$5:$J$1005,7,FALSE),""),"")</f>
        <v/>
      </c>
      <c r="Q912" s="140" t="str">
        <f>IF($N912="Complete",IF(NOT(ISBLANK(L912)),VLOOKUP(L912,'2D.Report SMS TYN'!$D$5:$J$1005,7,FALSE),""),"")</f>
        <v/>
      </c>
      <c r="R912" s="140" t="str">
        <f>IF(N912="Complete",IF(COUNTIF($J$12:$J912,$J912)+COUNTIF($K$12:$K912,$J912)+COUNTIF($L$12:$L912,$J912)&gt;1,"Data Duplicate",""),"")</f>
        <v/>
      </c>
      <c r="S912" s="140" t="str">
        <f>IF($N912="Complete",VLOOKUP($B912,'2C.Report TOS PostCall'!$B$2:$U$842,2,FALSE)," ")</f>
        <v xml:space="preserve"> </v>
      </c>
      <c r="T912" s="140" t="str">
        <f>IF($N912="Complete",VLOOKUP($B912,'2C.Report TOS PostCall'!$B$2:$U$842,4,FALSE)," ")</f>
        <v xml:space="preserve"> </v>
      </c>
      <c r="U912" s="140" t="str">
        <f>IF($N912="Complete",VLOOKUP($B912,'2C.Report TOS PostCall'!$B$2:$U$842,7,FALSE)," ")</f>
        <v xml:space="preserve"> </v>
      </c>
      <c r="V912" s="140" t="str">
        <f>IF($N912="Complete",VLOOKUP($B912,'2C.Report TOS PostCall'!$B$2:$U$842,5,FALSE)," ")</f>
        <v xml:space="preserve"> </v>
      </c>
      <c r="W912" s="140" t="str">
        <f>IF($N912="Complete",VLOOKUP($B912,'2C.Report TOS PostCall'!$B$2:$U$842,6,FALSE)," ")</f>
        <v xml:space="preserve"> </v>
      </c>
      <c r="X912" s="140" t="str">
        <f>IF($N912="Complete",VLOOKUP($B912,'2C.Report TOS PostCall'!$B$2:$U$842,8,FALSE)," ")</f>
        <v xml:space="preserve"> </v>
      </c>
      <c r="Y912" s="140" t="str">
        <f>IF($N912="Complete",VLOOKUP($B912,'2C.Report TOS PostCall'!$B$2:$U$842,9,FALSE)," ")</f>
        <v xml:space="preserve"> </v>
      </c>
      <c r="Z912" s="140" t="str">
        <f>IF($N912="Complete",VLOOKUP($B912,'2C.Report TOS PostCall'!$B$2:$U$842,11,FALSE)," ")</f>
        <v xml:space="preserve"> </v>
      </c>
      <c r="AA912" s="140" t="str">
        <f>IF($N912="Complete",VLOOKUP($B912,'2C.Report TOS PostCall'!$B$2:$U$842,12,FALSE)," ")</f>
        <v xml:space="preserve"> </v>
      </c>
      <c r="AB912" s="140" t="str">
        <f>IF($N912="Complete",VLOOKUP($B912,'2C.Report TOS PostCall'!$B$2:$U$842,13,FALSE)," ")</f>
        <v xml:space="preserve"> </v>
      </c>
      <c r="AC912" s="140" t="str">
        <f>IF($N912="Complete",VLOOKUP($B912,'2C.Report TOS PostCall'!$B$2:$U$842,14,FALSE)," ")</f>
        <v xml:space="preserve"> </v>
      </c>
      <c r="AD912" s="140" t="str">
        <f>IF($N912="Complete",VLOOKUP($B912,'2C.Report TOS PostCall'!$B$2:$U$842,16,FALSE)," ")</f>
        <v xml:space="preserve"> </v>
      </c>
      <c r="AE912" s="140" t="str">
        <f>IF($N912="Complete",VLOOKUP($B912,'2C.Report TOS PostCall'!$B$2:$U$842,15,FALSE)," ")</f>
        <v xml:space="preserve"> </v>
      </c>
      <c r="AF912" s="140" t="str">
        <f>IF($N912="Complete",VLOOKUP($B912,'2C.Report TOS PostCall'!$B$2:$U$842,17,FALSE)," ")</f>
        <v xml:space="preserve"> </v>
      </c>
    </row>
    <row r="913" spans="1:32">
      <c r="A913" s="18">
        <v>902</v>
      </c>
      <c r="B913" s="19"/>
      <c r="C913" s="19"/>
      <c r="D913" s="19"/>
      <c r="E913" s="22"/>
      <c r="F913" s="20"/>
      <c r="G913" s="20"/>
      <c r="H913" s="22"/>
      <c r="I913" s="20"/>
      <c r="J913" s="32"/>
      <c r="K913" s="32"/>
      <c r="L913" s="32"/>
      <c r="M913" s="22"/>
      <c r="N913" s="62"/>
      <c r="O913" s="140" t="str">
        <f>IF($N913="Complete",IF(NOT(ISBLANK(J913)),VLOOKUP(J913,'2D.Report SMS TYN'!$D$5:$J$1005,7,FALSE),""),"")</f>
        <v/>
      </c>
      <c r="P913" s="140" t="str">
        <f>IF($N913="Complete",IF(NOT(ISBLANK(K913)),VLOOKUP(K913,'2D.Report SMS TYN'!$D$5:$J$1005,7,FALSE),""),"")</f>
        <v/>
      </c>
      <c r="Q913" s="140" t="str">
        <f>IF($N913="Complete",IF(NOT(ISBLANK(L913)),VLOOKUP(L913,'2D.Report SMS TYN'!$D$5:$J$1005,7,FALSE),""),"")</f>
        <v/>
      </c>
      <c r="R913" s="140" t="str">
        <f>IF(N913="Complete",IF(COUNTIF($J$12:$J913,$J913)+COUNTIF($K$12:$K913,$J913)+COUNTIF($L$12:$L913,$J913)&gt;1,"Data Duplicate",""),"")</f>
        <v/>
      </c>
      <c r="S913" s="140" t="str">
        <f>IF($N913="Complete",VLOOKUP($B913,'2C.Report TOS PostCall'!$B$2:$U$842,2,FALSE)," ")</f>
        <v xml:space="preserve"> </v>
      </c>
      <c r="T913" s="140" t="str">
        <f>IF($N913="Complete",VLOOKUP($B913,'2C.Report TOS PostCall'!$B$2:$U$842,4,FALSE)," ")</f>
        <v xml:space="preserve"> </v>
      </c>
      <c r="U913" s="140" t="str">
        <f>IF($N913="Complete",VLOOKUP($B913,'2C.Report TOS PostCall'!$B$2:$U$842,7,FALSE)," ")</f>
        <v xml:space="preserve"> </v>
      </c>
      <c r="V913" s="140" t="str">
        <f>IF($N913="Complete",VLOOKUP($B913,'2C.Report TOS PostCall'!$B$2:$U$842,5,FALSE)," ")</f>
        <v xml:space="preserve"> </v>
      </c>
      <c r="W913" s="140" t="str">
        <f>IF($N913="Complete",VLOOKUP($B913,'2C.Report TOS PostCall'!$B$2:$U$842,6,FALSE)," ")</f>
        <v xml:space="preserve"> </v>
      </c>
      <c r="X913" s="140" t="str">
        <f>IF($N913="Complete",VLOOKUP($B913,'2C.Report TOS PostCall'!$B$2:$U$842,8,FALSE)," ")</f>
        <v xml:space="preserve"> </v>
      </c>
      <c r="Y913" s="140" t="str">
        <f>IF($N913="Complete",VLOOKUP($B913,'2C.Report TOS PostCall'!$B$2:$U$842,9,FALSE)," ")</f>
        <v xml:space="preserve"> </v>
      </c>
      <c r="Z913" s="140" t="str">
        <f>IF($N913="Complete",VLOOKUP($B913,'2C.Report TOS PostCall'!$B$2:$U$842,11,FALSE)," ")</f>
        <v xml:space="preserve"> </v>
      </c>
      <c r="AA913" s="140" t="str">
        <f>IF($N913="Complete",VLOOKUP($B913,'2C.Report TOS PostCall'!$B$2:$U$842,12,FALSE)," ")</f>
        <v xml:space="preserve"> </v>
      </c>
      <c r="AB913" s="140" t="str">
        <f>IF($N913="Complete",VLOOKUP($B913,'2C.Report TOS PostCall'!$B$2:$U$842,13,FALSE)," ")</f>
        <v xml:space="preserve"> </v>
      </c>
      <c r="AC913" s="140" t="str">
        <f>IF($N913="Complete",VLOOKUP($B913,'2C.Report TOS PostCall'!$B$2:$U$842,14,FALSE)," ")</f>
        <v xml:space="preserve"> </v>
      </c>
      <c r="AD913" s="140" t="str">
        <f>IF($N913="Complete",VLOOKUP($B913,'2C.Report TOS PostCall'!$B$2:$U$842,16,FALSE)," ")</f>
        <v xml:space="preserve"> </v>
      </c>
      <c r="AE913" s="140" t="str">
        <f>IF($N913="Complete",VLOOKUP($B913,'2C.Report TOS PostCall'!$B$2:$U$842,15,FALSE)," ")</f>
        <v xml:space="preserve"> </v>
      </c>
      <c r="AF913" s="140" t="str">
        <f>IF($N913="Complete",VLOOKUP($B913,'2C.Report TOS PostCall'!$B$2:$U$842,17,FALSE)," ")</f>
        <v xml:space="preserve"> </v>
      </c>
    </row>
    <row r="914" spans="1:32">
      <c r="A914" s="18">
        <v>903</v>
      </c>
      <c r="B914" s="19"/>
      <c r="C914" s="19"/>
      <c r="D914" s="19"/>
      <c r="E914" s="22"/>
      <c r="F914" s="20"/>
      <c r="G914" s="20"/>
      <c r="H914" s="22"/>
      <c r="I914" s="20"/>
      <c r="J914" s="32"/>
      <c r="K914" s="32"/>
      <c r="L914" s="32"/>
      <c r="M914" s="22"/>
      <c r="N914" s="62"/>
      <c r="O914" s="140" t="str">
        <f>IF($N914="Complete",IF(NOT(ISBLANK(J914)),VLOOKUP(J914,'2D.Report SMS TYN'!$D$5:$J$1005,7,FALSE),""),"")</f>
        <v/>
      </c>
      <c r="P914" s="140" t="str">
        <f>IF($N914="Complete",IF(NOT(ISBLANK(K914)),VLOOKUP(K914,'2D.Report SMS TYN'!$D$5:$J$1005,7,FALSE),""),"")</f>
        <v/>
      </c>
      <c r="Q914" s="140" t="str">
        <f>IF($N914="Complete",IF(NOT(ISBLANK(L914)),VLOOKUP(L914,'2D.Report SMS TYN'!$D$5:$J$1005,7,FALSE),""),"")</f>
        <v/>
      </c>
      <c r="R914" s="140" t="str">
        <f>IF(N914="Complete",IF(COUNTIF($J$12:$J914,$J914)+COUNTIF($K$12:$K914,$J914)+COUNTIF($L$12:$L914,$J914)&gt;1,"Data Duplicate",""),"")</f>
        <v/>
      </c>
      <c r="S914" s="140" t="str">
        <f>IF($N914="Complete",VLOOKUP($B914,'2C.Report TOS PostCall'!$B$2:$U$842,2,FALSE)," ")</f>
        <v xml:space="preserve"> </v>
      </c>
      <c r="T914" s="140" t="str">
        <f>IF($N914="Complete",VLOOKUP($B914,'2C.Report TOS PostCall'!$B$2:$U$842,4,FALSE)," ")</f>
        <v xml:space="preserve"> </v>
      </c>
      <c r="U914" s="140" t="str">
        <f>IF($N914="Complete",VLOOKUP($B914,'2C.Report TOS PostCall'!$B$2:$U$842,7,FALSE)," ")</f>
        <v xml:space="preserve"> </v>
      </c>
      <c r="V914" s="140" t="str">
        <f>IF($N914="Complete",VLOOKUP($B914,'2C.Report TOS PostCall'!$B$2:$U$842,5,FALSE)," ")</f>
        <v xml:space="preserve"> </v>
      </c>
      <c r="W914" s="140" t="str">
        <f>IF($N914="Complete",VLOOKUP($B914,'2C.Report TOS PostCall'!$B$2:$U$842,6,FALSE)," ")</f>
        <v xml:space="preserve"> </v>
      </c>
      <c r="X914" s="140" t="str">
        <f>IF($N914="Complete",VLOOKUP($B914,'2C.Report TOS PostCall'!$B$2:$U$842,8,FALSE)," ")</f>
        <v xml:space="preserve"> </v>
      </c>
      <c r="Y914" s="140" t="str">
        <f>IF($N914="Complete",VLOOKUP($B914,'2C.Report TOS PostCall'!$B$2:$U$842,9,FALSE)," ")</f>
        <v xml:space="preserve"> </v>
      </c>
      <c r="Z914" s="140" t="str">
        <f>IF($N914="Complete",VLOOKUP($B914,'2C.Report TOS PostCall'!$B$2:$U$842,11,FALSE)," ")</f>
        <v xml:space="preserve"> </v>
      </c>
      <c r="AA914" s="140" t="str">
        <f>IF($N914="Complete",VLOOKUP($B914,'2C.Report TOS PostCall'!$B$2:$U$842,12,FALSE)," ")</f>
        <v xml:space="preserve"> </v>
      </c>
      <c r="AB914" s="140" t="str">
        <f>IF($N914="Complete",VLOOKUP($B914,'2C.Report TOS PostCall'!$B$2:$U$842,13,FALSE)," ")</f>
        <v xml:space="preserve"> </v>
      </c>
      <c r="AC914" s="140" t="str">
        <f>IF($N914="Complete",VLOOKUP($B914,'2C.Report TOS PostCall'!$B$2:$U$842,14,FALSE)," ")</f>
        <v xml:space="preserve"> </v>
      </c>
      <c r="AD914" s="140" t="str">
        <f>IF($N914="Complete",VLOOKUP($B914,'2C.Report TOS PostCall'!$B$2:$U$842,16,FALSE)," ")</f>
        <v xml:space="preserve"> </v>
      </c>
      <c r="AE914" s="140" t="str">
        <f>IF($N914="Complete",VLOOKUP($B914,'2C.Report TOS PostCall'!$B$2:$U$842,15,FALSE)," ")</f>
        <v xml:space="preserve"> </v>
      </c>
      <c r="AF914" s="140" t="str">
        <f>IF($N914="Complete",VLOOKUP($B914,'2C.Report TOS PostCall'!$B$2:$U$842,17,FALSE)," ")</f>
        <v xml:space="preserve"> </v>
      </c>
    </row>
    <row r="915" spans="1:32">
      <c r="A915" s="18">
        <v>904</v>
      </c>
      <c r="B915" s="19"/>
      <c r="C915" s="19"/>
      <c r="D915" s="19"/>
      <c r="E915" s="22"/>
      <c r="F915" s="20"/>
      <c r="G915" s="20"/>
      <c r="H915" s="22"/>
      <c r="I915" s="20"/>
      <c r="J915" s="32"/>
      <c r="K915" s="32"/>
      <c r="L915" s="32"/>
      <c r="M915" s="22"/>
      <c r="N915" s="62"/>
      <c r="O915" s="140" t="str">
        <f>IF($N915="Complete",IF(NOT(ISBLANK(J915)),VLOOKUP(J915,'2D.Report SMS TYN'!$D$5:$J$1005,7,FALSE),""),"")</f>
        <v/>
      </c>
      <c r="P915" s="140" t="str">
        <f>IF($N915="Complete",IF(NOT(ISBLANK(K915)),VLOOKUP(K915,'2D.Report SMS TYN'!$D$5:$J$1005,7,FALSE),""),"")</f>
        <v/>
      </c>
      <c r="Q915" s="140" t="str">
        <f>IF($N915="Complete",IF(NOT(ISBLANK(L915)),VLOOKUP(L915,'2D.Report SMS TYN'!$D$5:$J$1005,7,FALSE),""),"")</f>
        <v/>
      </c>
      <c r="R915" s="140" t="str">
        <f>IF(N915="Complete",IF(COUNTIF($J$12:$J915,$J915)+COUNTIF($K$12:$K915,$J915)+COUNTIF($L$12:$L915,$J915)&gt;1,"Data Duplicate",""),"")</f>
        <v/>
      </c>
      <c r="S915" s="140" t="str">
        <f>IF($N915="Complete",VLOOKUP($B915,'2C.Report TOS PostCall'!$B$2:$U$842,2,FALSE)," ")</f>
        <v xml:space="preserve"> </v>
      </c>
      <c r="T915" s="140" t="str">
        <f>IF($N915="Complete",VLOOKUP($B915,'2C.Report TOS PostCall'!$B$2:$U$842,4,FALSE)," ")</f>
        <v xml:space="preserve"> </v>
      </c>
      <c r="U915" s="140" t="str">
        <f>IF($N915="Complete",VLOOKUP($B915,'2C.Report TOS PostCall'!$B$2:$U$842,7,FALSE)," ")</f>
        <v xml:space="preserve"> </v>
      </c>
      <c r="V915" s="140" t="str">
        <f>IF($N915="Complete",VLOOKUP($B915,'2C.Report TOS PostCall'!$B$2:$U$842,5,FALSE)," ")</f>
        <v xml:space="preserve"> </v>
      </c>
      <c r="W915" s="140" t="str">
        <f>IF($N915="Complete",VLOOKUP($B915,'2C.Report TOS PostCall'!$B$2:$U$842,6,FALSE)," ")</f>
        <v xml:space="preserve"> </v>
      </c>
      <c r="X915" s="140" t="str">
        <f>IF($N915="Complete",VLOOKUP($B915,'2C.Report TOS PostCall'!$B$2:$U$842,8,FALSE)," ")</f>
        <v xml:space="preserve"> </v>
      </c>
      <c r="Y915" s="140" t="str">
        <f>IF($N915="Complete",VLOOKUP($B915,'2C.Report TOS PostCall'!$B$2:$U$842,9,FALSE)," ")</f>
        <v xml:space="preserve"> </v>
      </c>
      <c r="Z915" s="140" t="str">
        <f>IF($N915="Complete",VLOOKUP($B915,'2C.Report TOS PostCall'!$B$2:$U$842,11,FALSE)," ")</f>
        <v xml:space="preserve"> </v>
      </c>
      <c r="AA915" s="140" t="str">
        <f>IF($N915="Complete",VLOOKUP($B915,'2C.Report TOS PostCall'!$B$2:$U$842,12,FALSE)," ")</f>
        <v xml:space="preserve"> </v>
      </c>
      <c r="AB915" s="140" t="str">
        <f>IF($N915="Complete",VLOOKUP($B915,'2C.Report TOS PostCall'!$B$2:$U$842,13,FALSE)," ")</f>
        <v xml:space="preserve"> </v>
      </c>
      <c r="AC915" s="140" t="str">
        <f>IF($N915="Complete",VLOOKUP($B915,'2C.Report TOS PostCall'!$B$2:$U$842,14,FALSE)," ")</f>
        <v xml:space="preserve"> </v>
      </c>
      <c r="AD915" s="140" t="str">
        <f>IF($N915="Complete",VLOOKUP($B915,'2C.Report TOS PostCall'!$B$2:$U$842,16,FALSE)," ")</f>
        <v xml:space="preserve"> </v>
      </c>
      <c r="AE915" s="140" t="str">
        <f>IF($N915="Complete",VLOOKUP($B915,'2C.Report TOS PostCall'!$B$2:$U$842,15,FALSE)," ")</f>
        <v xml:space="preserve"> </v>
      </c>
      <c r="AF915" s="140" t="str">
        <f>IF($N915="Complete",VLOOKUP($B915,'2C.Report TOS PostCall'!$B$2:$U$842,17,FALSE)," ")</f>
        <v xml:space="preserve"> </v>
      </c>
    </row>
    <row r="916" spans="1:32">
      <c r="A916" s="18">
        <v>905</v>
      </c>
      <c r="B916" s="19"/>
      <c r="C916" s="19"/>
      <c r="D916" s="19"/>
      <c r="E916" s="22"/>
      <c r="F916" s="20"/>
      <c r="G916" s="20"/>
      <c r="H916" s="22"/>
      <c r="I916" s="20"/>
      <c r="J916" s="32"/>
      <c r="K916" s="32"/>
      <c r="L916" s="32"/>
      <c r="M916" s="22"/>
      <c r="N916" s="62"/>
      <c r="O916" s="140" t="str">
        <f>IF($N916="Complete",IF(NOT(ISBLANK(J916)),VLOOKUP(J916,'2D.Report SMS TYN'!$D$5:$J$1005,7,FALSE),""),"")</f>
        <v/>
      </c>
      <c r="P916" s="140" t="str">
        <f>IF($N916="Complete",IF(NOT(ISBLANK(K916)),VLOOKUP(K916,'2D.Report SMS TYN'!$D$5:$J$1005,7,FALSE),""),"")</f>
        <v/>
      </c>
      <c r="Q916" s="140" t="str">
        <f>IF($N916="Complete",IF(NOT(ISBLANK(L916)),VLOOKUP(L916,'2D.Report SMS TYN'!$D$5:$J$1005,7,FALSE),""),"")</f>
        <v/>
      </c>
      <c r="R916" s="140" t="str">
        <f>IF(N916="Complete",IF(COUNTIF($J$12:$J916,$J916)+COUNTIF($K$12:$K916,$J916)+COUNTIF($L$12:$L916,$J916)&gt;1,"Data Duplicate",""),"")</f>
        <v/>
      </c>
      <c r="S916" s="140" t="str">
        <f>IF($N916="Complete",VLOOKUP($B916,'2C.Report TOS PostCall'!$B$2:$U$842,2,FALSE)," ")</f>
        <v xml:space="preserve"> </v>
      </c>
      <c r="T916" s="140" t="str">
        <f>IF($N916="Complete",VLOOKUP($B916,'2C.Report TOS PostCall'!$B$2:$U$842,4,FALSE)," ")</f>
        <v xml:space="preserve"> </v>
      </c>
      <c r="U916" s="140" t="str">
        <f>IF($N916="Complete",VLOOKUP($B916,'2C.Report TOS PostCall'!$B$2:$U$842,7,FALSE)," ")</f>
        <v xml:space="preserve"> </v>
      </c>
      <c r="V916" s="140" t="str">
        <f>IF($N916="Complete",VLOOKUP($B916,'2C.Report TOS PostCall'!$B$2:$U$842,5,FALSE)," ")</f>
        <v xml:space="preserve"> </v>
      </c>
      <c r="W916" s="140" t="str">
        <f>IF($N916="Complete",VLOOKUP($B916,'2C.Report TOS PostCall'!$B$2:$U$842,6,FALSE)," ")</f>
        <v xml:space="preserve"> </v>
      </c>
      <c r="X916" s="140" t="str">
        <f>IF($N916="Complete",VLOOKUP($B916,'2C.Report TOS PostCall'!$B$2:$U$842,8,FALSE)," ")</f>
        <v xml:space="preserve"> </v>
      </c>
      <c r="Y916" s="140" t="str">
        <f>IF($N916="Complete",VLOOKUP($B916,'2C.Report TOS PostCall'!$B$2:$U$842,9,FALSE)," ")</f>
        <v xml:space="preserve"> </v>
      </c>
      <c r="Z916" s="140" t="str">
        <f>IF($N916="Complete",VLOOKUP($B916,'2C.Report TOS PostCall'!$B$2:$U$842,11,FALSE)," ")</f>
        <v xml:space="preserve"> </v>
      </c>
      <c r="AA916" s="140" t="str">
        <f>IF($N916="Complete",VLOOKUP($B916,'2C.Report TOS PostCall'!$B$2:$U$842,12,FALSE)," ")</f>
        <v xml:space="preserve"> </v>
      </c>
      <c r="AB916" s="140" t="str">
        <f>IF($N916="Complete",VLOOKUP($B916,'2C.Report TOS PostCall'!$B$2:$U$842,13,FALSE)," ")</f>
        <v xml:space="preserve"> </v>
      </c>
      <c r="AC916" s="140" t="str">
        <f>IF($N916="Complete",VLOOKUP($B916,'2C.Report TOS PostCall'!$B$2:$U$842,14,FALSE)," ")</f>
        <v xml:space="preserve"> </v>
      </c>
      <c r="AD916" s="140" t="str">
        <f>IF($N916="Complete",VLOOKUP($B916,'2C.Report TOS PostCall'!$B$2:$U$842,16,FALSE)," ")</f>
        <v xml:space="preserve"> </v>
      </c>
      <c r="AE916" s="140" t="str">
        <f>IF($N916="Complete",VLOOKUP($B916,'2C.Report TOS PostCall'!$B$2:$U$842,15,FALSE)," ")</f>
        <v xml:space="preserve"> </v>
      </c>
      <c r="AF916" s="140" t="str">
        <f>IF($N916="Complete",VLOOKUP($B916,'2C.Report TOS PostCall'!$B$2:$U$842,17,FALSE)," ")</f>
        <v xml:space="preserve"> </v>
      </c>
    </row>
    <row r="917" spans="1:32">
      <c r="A917" s="18">
        <v>906</v>
      </c>
      <c r="B917" s="19"/>
      <c r="C917" s="19"/>
      <c r="D917" s="19"/>
      <c r="E917" s="22"/>
      <c r="F917" s="20"/>
      <c r="G917" s="20"/>
      <c r="H917" s="22"/>
      <c r="I917" s="20"/>
      <c r="J917" s="32"/>
      <c r="K917" s="32"/>
      <c r="L917" s="32"/>
      <c r="M917" s="22"/>
      <c r="N917" s="62"/>
      <c r="O917" s="140" t="str">
        <f>IF($N917="Complete",IF(NOT(ISBLANK(J917)),VLOOKUP(J917,'2D.Report SMS TYN'!$D$5:$J$1005,7,FALSE),""),"")</f>
        <v/>
      </c>
      <c r="P917" s="140" t="str">
        <f>IF($N917="Complete",IF(NOT(ISBLANK(K917)),VLOOKUP(K917,'2D.Report SMS TYN'!$D$5:$J$1005,7,FALSE),""),"")</f>
        <v/>
      </c>
      <c r="Q917" s="140" t="str">
        <f>IF($N917="Complete",IF(NOT(ISBLANK(L917)),VLOOKUP(L917,'2D.Report SMS TYN'!$D$5:$J$1005,7,FALSE),""),"")</f>
        <v/>
      </c>
      <c r="R917" s="140" t="str">
        <f>IF(N917="Complete",IF(COUNTIF($J$12:$J917,$J917)+COUNTIF($K$12:$K917,$J917)+COUNTIF($L$12:$L917,$J917)&gt;1,"Data Duplicate",""),"")</f>
        <v/>
      </c>
      <c r="S917" s="140" t="str">
        <f>IF($N917="Complete",VLOOKUP($B917,'2C.Report TOS PostCall'!$B$2:$U$842,2,FALSE)," ")</f>
        <v xml:space="preserve"> </v>
      </c>
      <c r="T917" s="140" t="str">
        <f>IF($N917="Complete",VLOOKUP($B917,'2C.Report TOS PostCall'!$B$2:$U$842,4,FALSE)," ")</f>
        <v xml:space="preserve"> </v>
      </c>
      <c r="U917" s="140" t="str">
        <f>IF($N917="Complete",VLOOKUP($B917,'2C.Report TOS PostCall'!$B$2:$U$842,7,FALSE)," ")</f>
        <v xml:space="preserve"> </v>
      </c>
      <c r="V917" s="140" t="str">
        <f>IF($N917="Complete",VLOOKUP($B917,'2C.Report TOS PostCall'!$B$2:$U$842,5,FALSE)," ")</f>
        <v xml:space="preserve"> </v>
      </c>
      <c r="W917" s="140" t="str">
        <f>IF($N917="Complete",VLOOKUP($B917,'2C.Report TOS PostCall'!$B$2:$U$842,6,FALSE)," ")</f>
        <v xml:space="preserve"> </v>
      </c>
      <c r="X917" s="140" t="str">
        <f>IF($N917="Complete",VLOOKUP($B917,'2C.Report TOS PostCall'!$B$2:$U$842,8,FALSE)," ")</f>
        <v xml:space="preserve"> </v>
      </c>
      <c r="Y917" s="140" t="str">
        <f>IF($N917="Complete",VLOOKUP($B917,'2C.Report TOS PostCall'!$B$2:$U$842,9,FALSE)," ")</f>
        <v xml:space="preserve"> </v>
      </c>
      <c r="Z917" s="140" t="str">
        <f>IF($N917="Complete",VLOOKUP($B917,'2C.Report TOS PostCall'!$B$2:$U$842,11,FALSE)," ")</f>
        <v xml:space="preserve"> </v>
      </c>
      <c r="AA917" s="140" t="str">
        <f>IF($N917="Complete",VLOOKUP($B917,'2C.Report TOS PostCall'!$B$2:$U$842,12,FALSE)," ")</f>
        <v xml:space="preserve"> </v>
      </c>
      <c r="AB917" s="140" t="str">
        <f>IF($N917="Complete",VLOOKUP($B917,'2C.Report TOS PostCall'!$B$2:$U$842,13,FALSE)," ")</f>
        <v xml:space="preserve"> </v>
      </c>
      <c r="AC917" s="140" t="str">
        <f>IF($N917="Complete",VLOOKUP($B917,'2C.Report TOS PostCall'!$B$2:$U$842,14,FALSE)," ")</f>
        <v xml:space="preserve"> </v>
      </c>
      <c r="AD917" s="140" t="str">
        <f>IF($N917="Complete",VLOOKUP($B917,'2C.Report TOS PostCall'!$B$2:$U$842,16,FALSE)," ")</f>
        <v xml:space="preserve"> </v>
      </c>
      <c r="AE917" s="140" t="str">
        <f>IF($N917="Complete",VLOOKUP($B917,'2C.Report TOS PostCall'!$B$2:$U$842,15,FALSE)," ")</f>
        <v xml:space="preserve"> </v>
      </c>
      <c r="AF917" s="140" t="str">
        <f>IF($N917="Complete",VLOOKUP($B917,'2C.Report TOS PostCall'!$B$2:$U$842,17,FALSE)," ")</f>
        <v xml:space="preserve"> </v>
      </c>
    </row>
    <row r="918" spans="1:32">
      <c r="A918" s="18">
        <v>907</v>
      </c>
      <c r="B918" s="19"/>
      <c r="C918" s="19"/>
      <c r="D918" s="19"/>
      <c r="E918" s="22"/>
      <c r="F918" s="20"/>
      <c r="G918" s="20"/>
      <c r="H918" s="22"/>
      <c r="I918" s="20"/>
      <c r="J918" s="32"/>
      <c r="K918" s="32"/>
      <c r="L918" s="32"/>
      <c r="M918" s="22"/>
      <c r="N918" s="62"/>
      <c r="O918" s="140" t="str">
        <f>IF($N918="Complete",IF(NOT(ISBLANK(J918)),VLOOKUP(J918,'2D.Report SMS TYN'!$D$5:$J$1005,7,FALSE),""),"")</f>
        <v/>
      </c>
      <c r="P918" s="140" t="str">
        <f>IF($N918="Complete",IF(NOT(ISBLANK(K918)),VLOOKUP(K918,'2D.Report SMS TYN'!$D$5:$J$1005,7,FALSE),""),"")</f>
        <v/>
      </c>
      <c r="Q918" s="140" t="str">
        <f>IF($N918="Complete",IF(NOT(ISBLANK(L918)),VLOOKUP(L918,'2D.Report SMS TYN'!$D$5:$J$1005,7,FALSE),""),"")</f>
        <v/>
      </c>
      <c r="R918" s="140" t="str">
        <f>IF(N918="Complete",IF(COUNTIF($J$12:$J918,$J918)+COUNTIF($K$12:$K918,$J918)+COUNTIF($L$12:$L918,$J918)&gt;1,"Data Duplicate",""),"")</f>
        <v/>
      </c>
      <c r="S918" s="140" t="str">
        <f>IF($N918="Complete",VLOOKUP($B918,'2C.Report TOS PostCall'!$B$2:$U$842,2,FALSE)," ")</f>
        <v xml:space="preserve"> </v>
      </c>
      <c r="T918" s="140" t="str">
        <f>IF($N918="Complete",VLOOKUP($B918,'2C.Report TOS PostCall'!$B$2:$U$842,4,FALSE)," ")</f>
        <v xml:space="preserve"> </v>
      </c>
      <c r="U918" s="140" t="str">
        <f>IF($N918="Complete",VLOOKUP($B918,'2C.Report TOS PostCall'!$B$2:$U$842,7,FALSE)," ")</f>
        <v xml:space="preserve"> </v>
      </c>
      <c r="V918" s="140" t="str">
        <f>IF($N918="Complete",VLOOKUP($B918,'2C.Report TOS PostCall'!$B$2:$U$842,5,FALSE)," ")</f>
        <v xml:space="preserve"> </v>
      </c>
      <c r="W918" s="140" t="str">
        <f>IF($N918="Complete",VLOOKUP($B918,'2C.Report TOS PostCall'!$B$2:$U$842,6,FALSE)," ")</f>
        <v xml:space="preserve"> </v>
      </c>
      <c r="X918" s="140" t="str">
        <f>IF($N918="Complete",VLOOKUP($B918,'2C.Report TOS PostCall'!$B$2:$U$842,8,FALSE)," ")</f>
        <v xml:space="preserve"> </v>
      </c>
      <c r="Y918" s="140" t="str">
        <f>IF($N918="Complete",VLOOKUP($B918,'2C.Report TOS PostCall'!$B$2:$U$842,9,FALSE)," ")</f>
        <v xml:space="preserve"> </v>
      </c>
      <c r="Z918" s="140" t="str">
        <f>IF($N918="Complete",VLOOKUP($B918,'2C.Report TOS PostCall'!$B$2:$U$842,11,FALSE)," ")</f>
        <v xml:space="preserve"> </v>
      </c>
      <c r="AA918" s="140" t="str">
        <f>IF($N918="Complete",VLOOKUP($B918,'2C.Report TOS PostCall'!$B$2:$U$842,12,FALSE)," ")</f>
        <v xml:space="preserve"> </v>
      </c>
      <c r="AB918" s="140" t="str">
        <f>IF($N918="Complete",VLOOKUP($B918,'2C.Report TOS PostCall'!$B$2:$U$842,13,FALSE)," ")</f>
        <v xml:space="preserve"> </v>
      </c>
      <c r="AC918" s="140" t="str">
        <f>IF($N918="Complete",VLOOKUP($B918,'2C.Report TOS PostCall'!$B$2:$U$842,14,FALSE)," ")</f>
        <v xml:space="preserve"> </v>
      </c>
      <c r="AD918" s="140" t="str">
        <f>IF($N918="Complete",VLOOKUP($B918,'2C.Report TOS PostCall'!$B$2:$U$842,16,FALSE)," ")</f>
        <v xml:space="preserve"> </v>
      </c>
      <c r="AE918" s="140" t="str">
        <f>IF($N918="Complete",VLOOKUP($B918,'2C.Report TOS PostCall'!$B$2:$U$842,15,FALSE)," ")</f>
        <v xml:space="preserve"> </v>
      </c>
      <c r="AF918" s="140" t="str">
        <f>IF($N918="Complete",VLOOKUP($B918,'2C.Report TOS PostCall'!$B$2:$U$842,17,FALSE)," ")</f>
        <v xml:space="preserve"> </v>
      </c>
    </row>
    <row r="919" spans="1:32">
      <c r="A919" s="18">
        <v>908</v>
      </c>
      <c r="B919" s="19"/>
      <c r="C919" s="19"/>
      <c r="D919" s="19"/>
      <c r="E919" s="22"/>
      <c r="F919" s="20"/>
      <c r="G919" s="20"/>
      <c r="H919" s="22"/>
      <c r="I919" s="20"/>
      <c r="J919" s="32"/>
      <c r="K919" s="32"/>
      <c r="L919" s="32"/>
      <c r="M919" s="22"/>
      <c r="N919" s="62"/>
      <c r="O919" s="140" t="str">
        <f>IF($N919="Complete",IF(NOT(ISBLANK(J919)),VLOOKUP(J919,'2D.Report SMS TYN'!$D$5:$J$1005,7,FALSE),""),"")</f>
        <v/>
      </c>
      <c r="P919" s="140" t="str">
        <f>IF($N919="Complete",IF(NOT(ISBLANK(K919)),VLOOKUP(K919,'2D.Report SMS TYN'!$D$5:$J$1005,7,FALSE),""),"")</f>
        <v/>
      </c>
      <c r="Q919" s="140" t="str">
        <f>IF($N919="Complete",IF(NOT(ISBLANK(L919)),VLOOKUP(L919,'2D.Report SMS TYN'!$D$5:$J$1005,7,FALSE),""),"")</f>
        <v/>
      </c>
      <c r="R919" s="140" t="str">
        <f>IF(N919="Complete",IF(COUNTIF($J$12:$J919,$J919)+COUNTIF($K$12:$K919,$J919)+COUNTIF($L$12:$L919,$J919)&gt;1,"Data Duplicate",""),"")</f>
        <v/>
      </c>
      <c r="S919" s="140" t="str">
        <f>IF($N919="Complete",VLOOKUP($B919,'2C.Report TOS PostCall'!$B$2:$U$842,2,FALSE)," ")</f>
        <v xml:space="preserve"> </v>
      </c>
      <c r="T919" s="140" t="str">
        <f>IF($N919="Complete",VLOOKUP($B919,'2C.Report TOS PostCall'!$B$2:$U$842,4,FALSE)," ")</f>
        <v xml:space="preserve"> </v>
      </c>
      <c r="U919" s="140" t="str">
        <f>IF($N919="Complete",VLOOKUP($B919,'2C.Report TOS PostCall'!$B$2:$U$842,7,FALSE)," ")</f>
        <v xml:space="preserve"> </v>
      </c>
      <c r="V919" s="140" t="str">
        <f>IF($N919="Complete",VLOOKUP($B919,'2C.Report TOS PostCall'!$B$2:$U$842,5,FALSE)," ")</f>
        <v xml:space="preserve"> </v>
      </c>
      <c r="W919" s="140" t="str">
        <f>IF($N919="Complete",VLOOKUP($B919,'2C.Report TOS PostCall'!$B$2:$U$842,6,FALSE)," ")</f>
        <v xml:space="preserve"> </v>
      </c>
      <c r="X919" s="140" t="str">
        <f>IF($N919="Complete",VLOOKUP($B919,'2C.Report TOS PostCall'!$B$2:$U$842,8,FALSE)," ")</f>
        <v xml:space="preserve"> </v>
      </c>
      <c r="Y919" s="140" t="str">
        <f>IF($N919="Complete",VLOOKUP($B919,'2C.Report TOS PostCall'!$B$2:$U$842,9,FALSE)," ")</f>
        <v xml:space="preserve"> </v>
      </c>
      <c r="Z919" s="140" t="str">
        <f>IF($N919="Complete",VLOOKUP($B919,'2C.Report TOS PostCall'!$B$2:$U$842,11,FALSE)," ")</f>
        <v xml:space="preserve"> </v>
      </c>
      <c r="AA919" s="140" t="str">
        <f>IF($N919="Complete",VLOOKUP($B919,'2C.Report TOS PostCall'!$B$2:$U$842,12,FALSE)," ")</f>
        <v xml:space="preserve"> </v>
      </c>
      <c r="AB919" s="140" t="str">
        <f>IF($N919="Complete",VLOOKUP($B919,'2C.Report TOS PostCall'!$B$2:$U$842,13,FALSE)," ")</f>
        <v xml:space="preserve"> </v>
      </c>
      <c r="AC919" s="140" t="str">
        <f>IF($N919="Complete",VLOOKUP($B919,'2C.Report TOS PostCall'!$B$2:$U$842,14,FALSE)," ")</f>
        <v xml:space="preserve"> </v>
      </c>
      <c r="AD919" s="140" t="str">
        <f>IF($N919="Complete",VLOOKUP($B919,'2C.Report TOS PostCall'!$B$2:$U$842,16,FALSE)," ")</f>
        <v xml:space="preserve"> </v>
      </c>
      <c r="AE919" s="140" t="str">
        <f>IF($N919="Complete",VLOOKUP($B919,'2C.Report TOS PostCall'!$B$2:$U$842,15,FALSE)," ")</f>
        <v xml:space="preserve"> </v>
      </c>
      <c r="AF919" s="140" t="str">
        <f>IF($N919="Complete",VLOOKUP($B919,'2C.Report TOS PostCall'!$B$2:$U$842,17,FALSE)," ")</f>
        <v xml:space="preserve"> </v>
      </c>
    </row>
    <row r="920" spans="1:32">
      <c r="A920" s="18">
        <v>909</v>
      </c>
      <c r="B920" s="19"/>
      <c r="C920" s="19"/>
      <c r="D920" s="19"/>
      <c r="E920" s="22"/>
      <c r="F920" s="20"/>
      <c r="G920" s="20"/>
      <c r="H920" s="22"/>
      <c r="I920" s="20"/>
      <c r="J920" s="32"/>
      <c r="K920" s="32"/>
      <c r="L920" s="32"/>
      <c r="M920" s="22"/>
      <c r="N920" s="62"/>
      <c r="O920" s="140" t="str">
        <f>IF($N920="Complete",IF(NOT(ISBLANK(J920)),VLOOKUP(J920,'2D.Report SMS TYN'!$D$5:$J$1005,7,FALSE),""),"")</f>
        <v/>
      </c>
      <c r="P920" s="140" t="str">
        <f>IF($N920="Complete",IF(NOT(ISBLANK(K920)),VLOOKUP(K920,'2D.Report SMS TYN'!$D$5:$J$1005,7,FALSE),""),"")</f>
        <v/>
      </c>
      <c r="Q920" s="140" t="str">
        <f>IF($N920="Complete",IF(NOT(ISBLANK(L920)),VLOOKUP(L920,'2D.Report SMS TYN'!$D$5:$J$1005,7,FALSE),""),"")</f>
        <v/>
      </c>
      <c r="R920" s="140" t="str">
        <f>IF(N920="Complete",IF(COUNTIF($J$12:$J920,$J920)+COUNTIF($K$12:$K920,$J920)+COUNTIF($L$12:$L920,$J920)&gt;1,"Data Duplicate",""),"")</f>
        <v/>
      </c>
      <c r="S920" s="140" t="str">
        <f>IF($N920="Complete",VLOOKUP($B920,'2C.Report TOS PostCall'!$B$2:$U$842,2,FALSE)," ")</f>
        <v xml:space="preserve"> </v>
      </c>
      <c r="T920" s="140" t="str">
        <f>IF($N920="Complete",VLOOKUP($B920,'2C.Report TOS PostCall'!$B$2:$U$842,4,FALSE)," ")</f>
        <v xml:space="preserve"> </v>
      </c>
      <c r="U920" s="140" t="str">
        <f>IF($N920="Complete",VLOOKUP($B920,'2C.Report TOS PostCall'!$B$2:$U$842,7,FALSE)," ")</f>
        <v xml:space="preserve"> </v>
      </c>
      <c r="V920" s="140" t="str">
        <f>IF($N920="Complete",VLOOKUP($B920,'2C.Report TOS PostCall'!$B$2:$U$842,5,FALSE)," ")</f>
        <v xml:space="preserve"> </v>
      </c>
      <c r="W920" s="140" t="str">
        <f>IF($N920="Complete",VLOOKUP($B920,'2C.Report TOS PostCall'!$B$2:$U$842,6,FALSE)," ")</f>
        <v xml:space="preserve"> </v>
      </c>
      <c r="X920" s="140" t="str">
        <f>IF($N920="Complete",VLOOKUP($B920,'2C.Report TOS PostCall'!$B$2:$U$842,8,FALSE)," ")</f>
        <v xml:space="preserve"> </v>
      </c>
      <c r="Y920" s="140" t="str">
        <f>IF($N920="Complete",VLOOKUP($B920,'2C.Report TOS PostCall'!$B$2:$U$842,9,FALSE)," ")</f>
        <v xml:space="preserve"> </v>
      </c>
      <c r="Z920" s="140" t="str">
        <f>IF($N920="Complete",VLOOKUP($B920,'2C.Report TOS PostCall'!$B$2:$U$842,11,FALSE)," ")</f>
        <v xml:space="preserve"> </v>
      </c>
      <c r="AA920" s="140" t="str">
        <f>IF($N920="Complete",VLOOKUP($B920,'2C.Report TOS PostCall'!$B$2:$U$842,12,FALSE)," ")</f>
        <v xml:space="preserve"> </v>
      </c>
      <c r="AB920" s="140" t="str">
        <f>IF($N920="Complete",VLOOKUP($B920,'2C.Report TOS PostCall'!$B$2:$U$842,13,FALSE)," ")</f>
        <v xml:space="preserve"> </v>
      </c>
      <c r="AC920" s="140" t="str">
        <f>IF($N920="Complete",VLOOKUP($B920,'2C.Report TOS PostCall'!$B$2:$U$842,14,FALSE)," ")</f>
        <v xml:space="preserve"> </v>
      </c>
      <c r="AD920" s="140" t="str">
        <f>IF($N920="Complete",VLOOKUP($B920,'2C.Report TOS PostCall'!$B$2:$U$842,16,FALSE)," ")</f>
        <v xml:space="preserve"> </v>
      </c>
      <c r="AE920" s="140" t="str">
        <f>IF($N920="Complete",VLOOKUP($B920,'2C.Report TOS PostCall'!$B$2:$U$842,15,FALSE)," ")</f>
        <v xml:space="preserve"> </v>
      </c>
      <c r="AF920" s="140" t="str">
        <f>IF($N920="Complete",VLOOKUP($B920,'2C.Report TOS PostCall'!$B$2:$U$842,17,FALSE)," ")</f>
        <v xml:space="preserve"> </v>
      </c>
    </row>
    <row r="921" spans="1:32">
      <c r="A921" s="18">
        <v>910</v>
      </c>
      <c r="B921" s="19"/>
      <c r="C921" s="19"/>
      <c r="D921" s="19"/>
      <c r="E921" s="22"/>
      <c r="F921" s="20"/>
      <c r="G921" s="20"/>
      <c r="H921" s="22"/>
      <c r="I921" s="20"/>
      <c r="J921" s="32"/>
      <c r="K921" s="32"/>
      <c r="L921" s="32"/>
      <c r="M921" s="22"/>
      <c r="N921" s="62"/>
      <c r="O921" s="140" t="str">
        <f>IF($N921="Complete",IF(NOT(ISBLANK(J921)),VLOOKUP(J921,'2D.Report SMS TYN'!$D$5:$J$1005,7,FALSE),""),"")</f>
        <v/>
      </c>
      <c r="P921" s="140" t="str">
        <f>IF($N921="Complete",IF(NOT(ISBLANK(K921)),VLOOKUP(K921,'2D.Report SMS TYN'!$D$5:$J$1005,7,FALSE),""),"")</f>
        <v/>
      </c>
      <c r="Q921" s="140" t="str">
        <f>IF($N921="Complete",IF(NOT(ISBLANK(L921)),VLOOKUP(L921,'2D.Report SMS TYN'!$D$5:$J$1005,7,FALSE),""),"")</f>
        <v/>
      </c>
      <c r="R921" s="140" t="str">
        <f>IF(N921="Complete",IF(COUNTIF($J$12:$J921,$J921)+COUNTIF($K$12:$K921,$J921)+COUNTIF($L$12:$L921,$J921)&gt;1,"Data Duplicate",""),"")</f>
        <v/>
      </c>
      <c r="S921" s="140" t="str">
        <f>IF($N921="Complete",VLOOKUP($B921,'2C.Report TOS PostCall'!$B$2:$U$842,2,FALSE)," ")</f>
        <v xml:space="preserve"> </v>
      </c>
      <c r="T921" s="140" t="str">
        <f>IF($N921="Complete",VLOOKUP($B921,'2C.Report TOS PostCall'!$B$2:$U$842,4,FALSE)," ")</f>
        <v xml:space="preserve"> </v>
      </c>
      <c r="U921" s="140" t="str">
        <f>IF($N921="Complete",VLOOKUP($B921,'2C.Report TOS PostCall'!$B$2:$U$842,7,FALSE)," ")</f>
        <v xml:space="preserve"> </v>
      </c>
      <c r="V921" s="140" t="str">
        <f>IF($N921="Complete",VLOOKUP($B921,'2C.Report TOS PostCall'!$B$2:$U$842,5,FALSE)," ")</f>
        <v xml:space="preserve"> </v>
      </c>
      <c r="W921" s="140" t="str">
        <f>IF($N921="Complete",VLOOKUP($B921,'2C.Report TOS PostCall'!$B$2:$U$842,6,FALSE)," ")</f>
        <v xml:space="preserve"> </v>
      </c>
      <c r="X921" s="140" t="str">
        <f>IF($N921="Complete",VLOOKUP($B921,'2C.Report TOS PostCall'!$B$2:$U$842,8,FALSE)," ")</f>
        <v xml:space="preserve"> </v>
      </c>
      <c r="Y921" s="140" t="str">
        <f>IF($N921="Complete",VLOOKUP($B921,'2C.Report TOS PostCall'!$B$2:$U$842,9,FALSE)," ")</f>
        <v xml:space="preserve"> </v>
      </c>
      <c r="Z921" s="140" t="str">
        <f>IF($N921="Complete",VLOOKUP($B921,'2C.Report TOS PostCall'!$B$2:$U$842,11,FALSE)," ")</f>
        <v xml:space="preserve"> </v>
      </c>
      <c r="AA921" s="140" t="str">
        <f>IF($N921="Complete",VLOOKUP($B921,'2C.Report TOS PostCall'!$B$2:$U$842,12,FALSE)," ")</f>
        <v xml:space="preserve"> </v>
      </c>
      <c r="AB921" s="140" t="str">
        <f>IF($N921="Complete",VLOOKUP($B921,'2C.Report TOS PostCall'!$B$2:$U$842,13,FALSE)," ")</f>
        <v xml:space="preserve"> </v>
      </c>
      <c r="AC921" s="140" t="str">
        <f>IF($N921="Complete",VLOOKUP($B921,'2C.Report TOS PostCall'!$B$2:$U$842,14,FALSE)," ")</f>
        <v xml:space="preserve"> </v>
      </c>
      <c r="AD921" s="140" t="str">
        <f>IF($N921="Complete",VLOOKUP($B921,'2C.Report TOS PostCall'!$B$2:$U$842,16,FALSE)," ")</f>
        <v xml:space="preserve"> </v>
      </c>
      <c r="AE921" s="140" t="str">
        <f>IF($N921="Complete",VLOOKUP($B921,'2C.Report TOS PostCall'!$B$2:$U$842,15,FALSE)," ")</f>
        <v xml:space="preserve"> </v>
      </c>
      <c r="AF921" s="140" t="str">
        <f>IF($N921="Complete",VLOOKUP($B921,'2C.Report TOS PostCall'!$B$2:$U$842,17,FALSE)," ")</f>
        <v xml:space="preserve"> </v>
      </c>
    </row>
    <row r="922" spans="1:32">
      <c r="A922" s="18">
        <v>911</v>
      </c>
      <c r="B922" s="19"/>
      <c r="C922" s="19"/>
      <c r="D922" s="19"/>
      <c r="E922" s="22"/>
      <c r="F922" s="20"/>
      <c r="G922" s="20"/>
      <c r="H922" s="22"/>
      <c r="I922" s="20"/>
      <c r="J922" s="32"/>
      <c r="K922" s="32"/>
      <c r="L922" s="32"/>
      <c r="M922" s="22"/>
      <c r="N922" s="62"/>
      <c r="O922" s="140" t="str">
        <f>IF($N922="Complete",IF(NOT(ISBLANK(J922)),VLOOKUP(J922,'2D.Report SMS TYN'!$D$5:$J$1005,7,FALSE),""),"")</f>
        <v/>
      </c>
      <c r="P922" s="140" t="str">
        <f>IF($N922="Complete",IF(NOT(ISBLANK(K922)),VLOOKUP(K922,'2D.Report SMS TYN'!$D$5:$J$1005,7,FALSE),""),"")</f>
        <v/>
      </c>
      <c r="Q922" s="140" t="str">
        <f>IF($N922="Complete",IF(NOT(ISBLANK(L922)),VLOOKUP(L922,'2D.Report SMS TYN'!$D$5:$J$1005,7,FALSE),""),"")</f>
        <v/>
      </c>
      <c r="R922" s="140" t="str">
        <f>IF(N922="Complete",IF(COUNTIF($J$12:$J922,$J922)+COUNTIF($K$12:$K922,$J922)+COUNTIF($L$12:$L922,$J922)&gt;1,"Data Duplicate",""),"")</f>
        <v/>
      </c>
      <c r="S922" s="140" t="str">
        <f>IF($N922="Complete",VLOOKUP($B922,'2C.Report TOS PostCall'!$B$2:$U$842,2,FALSE)," ")</f>
        <v xml:space="preserve"> </v>
      </c>
      <c r="T922" s="140" t="str">
        <f>IF($N922="Complete",VLOOKUP($B922,'2C.Report TOS PostCall'!$B$2:$U$842,4,FALSE)," ")</f>
        <v xml:space="preserve"> </v>
      </c>
      <c r="U922" s="140" t="str">
        <f>IF($N922="Complete",VLOOKUP($B922,'2C.Report TOS PostCall'!$B$2:$U$842,7,FALSE)," ")</f>
        <v xml:space="preserve"> </v>
      </c>
      <c r="V922" s="140" t="str">
        <f>IF($N922="Complete",VLOOKUP($B922,'2C.Report TOS PostCall'!$B$2:$U$842,5,FALSE)," ")</f>
        <v xml:space="preserve"> </v>
      </c>
      <c r="W922" s="140" t="str">
        <f>IF($N922="Complete",VLOOKUP($B922,'2C.Report TOS PostCall'!$B$2:$U$842,6,FALSE)," ")</f>
        <v xml:space="preserve"> </v>
      </c>
      <c r="X922" s="140" t="str">
        <f>IF($N922="Complete",VLOOKUP($B922,'2C.Report TOS PostCall'!$B$2:$U$842,8,FALSE)," ")</f>
        <v xml:space="preserve"> </v>
      </c>
      <c r="Y922" s="140" t="str">
        <f>IF($N922="Complete",VLOOKUP($B922,'2C.Report TOS PostCall'!$B$2:$U$842,9,FALSE)," ")</f>
        <v xml:space="preserve"> </v>
      </c>
      <c r="Z922" s="140" t="str">
        <f>IF($N922="Complete",VLOOKUP($B922,'2C.Report TOS PostCall'!$B$2:$U$842,11,FALSE)," ")</f>
        <v xml:space="preserve"> </v>
      </c>
      <c r="AA922" s="140" t="str">
        <f>IF($N922="Complete",VLOOKUP($B922,'2C.Report TOS PostCall'!$B$2:$U$842,12,FALSE)," ")</f>
        <v xml:space="preserve"> </v>
      </c>
      <c r="AB922" s="140" t="str">
        <f>IF($N922="Complete",VLOOKUP($B922,'2C.Report TOS PostCall'!$B$2:$U$842,13,FALSE)," ")</f>
        <v xml:space="preserve"> </v>
      </c>
      <c r="AC922" s="140" t="str">
        <f>IF($N922="Complete",VLOOKUP($B922,'2C.Report TOS PostCall'!$B$2:$U$842,14,FALSE)," ")</f>
        <v xml:space="preserve"> </v>
      </c>
      <c r="AD922" s="140" t="str">
        <f>IF($N922="Complete",VLOOKUP($B922,'2C.Report TOS PostCall'!$B$2:$U$842,16,FALSE)," ")</f>
        <v xml:space="preserve"> </v>
      </c>
      <c r="AE922" s="140" t="str">
        <f>IF($N922="Complete",VLOOKUP($B922,'2C.Report TOS PostCall'!$B$2:$U$842,15,FALSE)," ")</f>
        <v xml:space="preserve"> </v>
      </c>
      <c r="AF922" s="140" t="str">
        <f>IF($N922="Complete",VLOOKUP($B922,'2C.Report TOS PostCall'!$B$2:$U$842,17,FALSE)," ")</f>
        <v xml:space="preserve"> </v>
      </c>
    </row>
    <row r="923" spans="1:32">
      <c r="A923" s="18">
        <v>912</v>
      </c>
      <c r="B923" s="19"/>
      <c r="C923" s="19"/>
      <c r="D923" s="19"/>
      <c r="E923" s="22"/>
      <c r="F923" s="20"/>
      <c r="G923" s="20"/>
      <c r="H923" s="22"/>
      <c r="I923" s="20"/>
      <c r="J923" s="32"/>
      <c r="K923" s="32"/>
      <c r="L923" s="32"/>
      <c r="M923" s="22"/>
      <c r="N923" s="62"/>
      <c r="O923" s="140" t="str">
        <f>IF($N923="Complete",IF(NOT(ISBLANK(J923)),VLOOKUP(J923,'2D.Report SMS TYN'!$D$5:$J$1005,7,FALSE),""),"")</f>
        <v/>
      </c>
      <c r="P923" s="140" t="str">
        <f>IF($N923="Complete",IF(NOT(ISBLANK(K923)),VLOOKUP(K923,'2D.Report SMS TYN'!$D$5:$J$1005,7,FALSE),""),"")</f>
        <v/>
      </c>
      <c r="Q923" s="140" t="str">
        <f>IF($N923="Complete",IF(NOT(ISBLANK(L923)),VLOOKUP(L923,'2D.Report SMS TYN'!$D$5:$J$1005,7,FALSE),""),"")</f>
        <v/>
      </c>
      <c r="R923" s="140" t="str">
        <f>IF(N923="Complete",IF(COUNTIF($J$12:$J923,$J923)+COUNTIF($K$12:$K923,$J923)+COUNTIF($L$12:$L923,$J923)&gt;1,"Data Duplicate",""),"")</f>
        <v/>
      </c>
      <c r="S923" s="140" t="str">
        <f>IF($N923="Complete",VLOOKUP($B923,'2C.Report TOS PostCall'!$B$2:$U$842,2,FALSE)," ")</f>
        <v xml:space="preserve"> </v>
      </c>
      <c r="T923" s="140" t="str">
        <f>IF($N923="Complete",VLOOKUP($B923,'2C.Report TOS PostCall'!$B$2:$U$842,4,FALSE)," ")</f>
        <v xml:space="preserve"> </v>
      </c>
      <c r="U923" s="140" t="str">
        <f>IF($N923="Complete",VLOOKUP($B923,'2C.Report TOS PostCall'!$B$2:$U$842,7,FALSE)," ")</f>
        <v xml:space="preserve"> </v>
      </c>
      <c r="V923" s="140" t="str">
        <f>IF($N923="Complete",VLOOKUP($B923,'2C.Report TOS PostCall'!$B$2:$U$842,5,FALSE)," ")</f>
        <v xml:space="preserve"> </v>
      </c>
      <c r="W923" s="140" t="str">
        <f>IF($N923="Complete",VLOOKUP($B923,'2C.Report TOS PostCall'!$B$2:$U$842,6,FALSE)," ")</f>
        <v xml:space="preserve"> </v>
      </c>
      <c r="X923" s="140" t="str">
        <f>IF($N923="Complete",VLOOKUP($B923,'2C.Report TOS PostCall'!$B$2:$U$842,8,FALSE)," ")</f>
        <v xml:space="preserve"> </v>
      </c>
      <c r="Y923" s="140" t="str">
        <f>IF($N923="Complete",VLOOKUP($B923,'2C.Report TOS PostCall'!$B$2:$U$842,9,FALSE)," ")</f>
        <v xml:space="preserve"> </v>
      </c>
      <c r="Z923" s="140" t="str">
        <f>IF($N923="Complete",VLOOKUP($B923,'2C.Report TOS PostCall'!$B$2:$U$842,11,FALSE)," ")</f>
        <v xml:space="preserve"> </v>
      </c>
      <c r="AA923" s="140" t="str">
        <f>IF($N923="Complete",VLOOKUP($B923,'2C.Report TOS PostCall'!$B$2:$U$842,12,FALSE)," ")</f>
        <v xml:space="preserve"> </v>
      </c>
      <c r="AB923" s="140" t="str">
        <f>IF($N923="Complete",VLOOKUP($B923,'2C.Report TOS PostCall'!$B$2:$U$842,13,FALSE)," ")</f>
        <v xml:space="preserve"> </v>
      </c>
      <c r="AC923" s="140" t="str">
        <f>IF($N923="Complete",VLOOKUP($B923,'2C.Report TOS PostCall'!$B$2:$U$842,14,FALSE)," ")</f>
        <v xml:space="preserve"> </v>
      </c>
      <c r="AD923" s="140" t="str">
        <f>IF($N923="Complete",VLOOKUP($B923,'2C.Report TOS PostCall'!$B$2:$U$842,16,FALSE)," ")</f>
        <v xml:space="preserve"> </v>
      </c>
      <c r="AE923" s="140" t="str">
        <f>IF($N923="Complete",VLOOKUP($B923,'2C.Report TOS PostCall'!$B$2:$U$842,15,FALSE)," ")</f>
        <v xml:space="preserve"> </v>
      </c>
      <c r="AF923" s="140" t="str">
        <f>IF($N923="Complete",VLOOKUP($B923,'2C.Report TOS PostCall'!$B$2:$U$842,17,FALSE)," ")</f>
        <v xml:space="preserve"> </v>
      </c>
    </row>
    <row r="924" spans="1:32">
      <c r="A924" s="18">
        <v>913</v>
      </c>
      <c r="B924" s="19"/>
      <c r="C924" s="19"/>
      <c r="D924" s="19"/>
      <c r="E924" s="22"/>
      <c r="F924" s="20"/>
      <c r="G924" s="20"/>
      <c r="H924" s="22"/>
      <c r="I924" s="20"/>
      <c r="J924" s="32"/>
      <c r="K924" s="32"/>
      <c r="L924" s="32"/>
      <c r="M924" s="22"/>
      <c r="N924" s="62"/>
      <c r="O924" s="140" t="str">
        <f>IF($N924="Complete",IF(NOT(ISBLANK(J924)),VLOOKUP(J924,'2D.Report SMS TYN'!$D$5:$J$1005,7,FALSE),""),"")</f>
        <v/>
      </c>
      <c r="P924" s="140" t="str">
        <f>IF($N924="Complete",IF(NOT(ISBLANK(K924)),VLOOKUP(K924,'2D.Report SMS TYN'!$D$5:$J$1005,7,FALSE),""),"")</f>
        <v/>
      </c>
      <c r="Q924" s="140" t="str">
        <f>IF($N924="Complete",IF(NOT(ISBLANK(L924)),VLOOKUP(L924,'2D.Report SMS TYN'!$D$5:$J$1005,7,FALSE),""),"")</f>
        <v/>
      </c>
      <c r="R924" s="140" t="str">
        <f>IF(N924="Complete",IF(COUNTIF($J$12:$J924,$J924)+COUNTIF($K$12:$K924,$J924)+COUNTIF($L$12:$L924,$J924)&gt;1,"Data Duplicate",""),"")</f>
        <v/>
      </c>
      <c r="S924" s="140" t="str">
        <f>IF($N924="Complete",VLOOKUP($B924,'2C.Report TOS PostCall'!$B$2:$U$842,2,FALSE)," ")</f>
        <v xml:space="preserve"> </v>
      </c>
      <c r="T924" s="140" t="str">
        <f>IF($N924="Complete",VLOOKUP($B924,'2C.Report TOS PostCall'!$B$2:$U$842,4,FALSE)," ")</f>
        <v xml:space="preserve"> </v>
      </c>
      <c r="U924" s="140" t="str">
        <f>IF($N924="Complete",VLOOKUP($B924,'2C.Report TOS PostCall'!$B$2:$U$842,7,FALSE)," ")</f>
        <v xml:space="preserve"> </v>
      </c>
      <c r="V924" s="140" t="str">
        <f>IF($N924="Complete",VLOOKUP($B924,'2C.Report TOS PostCall'!$B$2:$U$842,5,FALSE)," ")</f>
        <v xml:space="preserve"> </v>
      </c>
      <c r="W924" s="140" t="str">
        <f>IF($N924="Complete",VLOOKUP($B924,'2C.Report TOS PostCall'!$B$2:$U$842,6,FALSE)," ")</f>
        <v xml:space="preserve"> </v>
      </c>
      <c r="X924" s="140" t="str">
        <f>IF($N924="Complete",VLOOKUP($B924,'2C.Report TOS PostCall'!$B$2:$U$842,8,FALSE)," ")</f>
        <v xml:space="preserve"> </v>
      </c>
      <c r="Y924" s="140" t="str">
        <f>IF($N924="Complete",VLOOKUP($B924,'2C.Report TOS PostCall'!$B$2:$U$842,9,FALSE)," ")</f>
        <v xml:space="preserve"> </v>
      </c>
      <c r="Z924" s="140" t="str">
        <f>IF($N924="Complete",VLOOKUP($B924,'2C.Report TOS PostCall'!$B$2:$U$842,11,FALSE)," ")</f>
        <v xml:space="preserve"> </v>
      </c>
      <c r="AA924" s="140" t="str">
        <f>IF($N924="Complete",VLOOKUP($B924,'2C.Report TOS PostCall'!$B$2:$U$842,12,FALSE)," ")</f>
        <v xml:space="preserve"> </v>
      </c>
      <c r="AB924" s="140" t="str">
        <f>IF($N924="Complete",VLOOKUP($B924,'2C.Report TOS PostCall'!$B$2:$U$842,13,FALSE)," ")</f>
        <v xml:space="preserve"> </v>
      </c>
      <c r="AC924" s="140" t="str">
        <f>IF($N924="Complete",VLOOKUP($B924,'2C.Report TOS PostCall'!$B$2:$U$842,14,FALSE)," ")</f>
        <v xml:space="preserve"> </v>
      </c>
      <c r="AD924" s="140" t="str">
        <f>IF($N924="Complete",VLOOKUP($B924,'2C.Report TOS PostCall'!$B$2:$U$842,16,FALSE)," ")</f>
        <v xml:space="preserve"> </v>
      </c>
      <c r="AE924" s="140" t="str">
        <f>IF($N924="Complete",VLOOKUP($B924,'2C.Report TOS PostCall'!$B$2:$U$842,15,FALSE)," ")</f>
        <v xml:space="preserve"> </v>
      </c>
      <c r="AF924" s="140" t="str">
        <f>IF($N924="Complete",VLOOKUP($B924,'2C.Report TOS PostCall'!$B$2:$U$842,17,FALSE)," ")</f>
        <v xml:space="preserve"> </v>
      </c>
    </row>
    <row r="925" spans="1:32">
      <c r="A925" s="18">
        <v>914</v>
      </c>
      <c r="B925" s="19"/>
      <c r="C925" s="19"/>
      <c r="D925" s="19"/>
      <c r="E925" s="22"/>
      <c r="F925" s="20"/>
      <c r="G925" s="20"/>
      <c r="H925" s="22"/>
      <c r="I925" s="20"/>
      <c r="J925" s="32"/>
      <c r="K925" s="32"/>
      <c r="L925" s="32"/>
      <c r="M925" s="22"/>
      <c r="N925" s="62"/>
      <c r="O925" s="140" t="str">
        <f>IF($N925="Complete",IF(NOT(ISBLANK(J925)),VLOOKUP(J925,'2D.Report SMS TYN'!$D$5:$J$1005,7,FALSE),""),"")</f>
        <v/>
      </c>
      <c r="P925" s="140" t="str">
        <f>IF($N925="Complete",IF(NOT(ISBLANK(K925)),VLOOKUP(K925,'2D.Report SMS TYN'!$D$5:$J$1005,7,FALSE),""),"")</f>
        <v/>
      </c>
      <c r="Q925" s="140" t="str">
        <f>IF($N925="Complete",IF(NOT(ISBLANK(L925)),VLOOKUP(L925,'2D.Report SMS TYN'!$D$5:$J$1005,7,FALSE),""),"")</f>
        <v/>
      </c>
      <c r="R925" s="140" t="str">
        <f>IF(N925="Complete",IF(COUNTIF($J$12:$J925,$J925)+COUNTIF($K$12:$K925,$J925)+COUNTIF($L$12:$L925,$J925)&gt;1,"Data Duplicate",""),"")</f>
        <v/>
      </c>
      <c r="S925" s="140" t="str">
        <f>IF($N925="Complete",VLOOKUP($B925,'2C.Report TOS PostCall'!$B$2:$U$842,2,FALSE)," ")</f>
        <v xml:space="preserve"> </v>
      </c>
      <c r="T925" s="140" t="str">
        <f>IF($N925="Complete",VLOOKUP($B925,'2C.Report TOS PostCall'!$B$2:$U$842,4,FALSE)," ")</f>
        <v xml:space="preserve"> </v>
      </c>
      <c r="U925" s="140" t="str">
        <f>IF($N925="Complete",VLOOKUP($B925,'2C.Report TOS PostCall'!$B$2:$U$842,7,FALSE)," ")</f>
        <v xml:space="preserve"> </v>
      </c>
      <c r="V925" s="140" t="str">
        <f>IF($N925="Complete",VLOOKUP($B925,'2C.Report TOS PostCall'!$B$2:$U$842,5,FALSE)," ")</f>
        <v xml:space="preserve"> </v>
      </c>
      <c r="W925" s="140" t="str">
        <f>IF($N925="Complete",VLOOKUP($B925,'2C.Report TOS PostCall'!$B$2:$U$842,6,FALSE)," ")</f>
        <v xml:space="preserve"> </v>
      </c>
      <c r="X925" s="140" t="str">
        <f>IF($N925="Complete",VLOOKUP($B925,'2C.Report TOS PostCall'!$B$2:$U$842,8,FALSE)," ")</f>
        <v xml:space="preserve"> </v>
      </c>
      <c r="Y925" s="140" t="str">
        <f>IF($N925="Complete",VLOOKUP($B925,'2C.Report TOS PostCall'!$B$2:$U$842,9,FALSE)," ")</f>
        <v xml:space="preserve"> </v>
      </c>
      <c r="Z925" s="140" t="str">
        <f>IF($N925="Complete",VLOOKUP($B925,'2C.Report TOS PostCall'!$B$2:$U$842,11,FALSE)," ")</f>
        <v xml:space="preserve"> </v>
      </c>
      <c r="AA925" s="140" t="str">
        <f>IF($N925="Complete",VLOOKUP($B925,'2C.Report TOS PostCall'!$B$2:$U$842,12,FALSE)," ")</f>
        <v xml:space="preserve"> </v>
      </c>
      <c r="AB925" s="140" t="str">
        <f>IF($N925="Complete",VLOOKUP($B925,'2C.Report TOS PostCall'!$B$2:$U$842,13,FALSE)," ")</f>
        <v xml:space="preserve"> </v>
      </c>
      <c r="AC925" s="140" t="str">
        <f>IF($N925="Complete",VLOOKUP($B925,'2C.Report TOS PostCall'!$B$2:$U$842,14,FALSE)," ")</f>
        <v xml:space="preserve"> </v>
      </c>
      <c r="AD925" s="140" t="str">
        <f>IF($N925="Complete",VLOOKUP($B925,'2C.Report TOS PostCall'!$B$2:$U$842,16,FALSE)," ")</f>
        <v xml:space="preserve"> </v>
      </c>
      <c r="AE925" s="140" t="str">
        <f>IF($N925="Complete",VLOOKUP($B925,'2C.Report TOS PostCall'!$B$2:$U$842,15,FALSE)," ")</f>
        <v xml:space="preserve"> </v>
      </c>
      <c r="AF925" s="140" t="str">
        <f>IF($N925="Complete",VLOOKUP($B925,'2C.Report TOS PostCall'!$B$2:$U$842,17,FALSE)," ")</f>
        <v xml:space="preserve"> </v>
      </c>
    </row>
    <row r="926" spans="1:32">
      <c r="A926" s="18">
        <v>915</v>
      </c>
      <c r="B926" s="19"/>
      <c r="C926" s="19"/>
      <c r="D926" s="19"/>
      <c r="E926" s="22"/>
      <c r="F926" s="20"/>
      <c r="G926" s="20"/>
      <c r="H926" s="22"/>
      <c r="I926" s="20"/>
      <c r="J926" s="32"/>
      <c r="K926" s="32"/>
      <c r="L926" s="32"/>
      <c r="M926" s="22"/>
      <c r="N926" s="62"/>
      <c r="O926" s="140" t="str">
        <f>IF($N926="Complete",IF(NOT(ISBLANK(J926)),VLOOKUP(J926,'2D.Report SMS TYN'!$D$5:$J$1005,7,FALSE),""),"")</f>
        <v/>
      </c>
      <c r="P926" s="140" t="str">
        <f>IF($N926="Complete",IF(NOT(ISBLANK(K926)),VLOOKUP(K926,'2D.Report SMS TYN'!$D$5:$J$1005,7,FALSE),""),"")</f>
        <v/>
      </c>
      <c r="Q926" s="140" t="str">
        <f>IF($N926="Complete",IF(NOT(ISBLANK(L926)),VLOOKUP(L926,'2D.Report SMS TYN'!$D$5:$J$1005,7,FALSE),""),"")</f>
        <v/>
      </c>
      <c r="R926" s="140" t="str">
        <f>IF(N926="Complete",IF(COUNTIF($J$12:$J926,$J926)+COUNTIF($K$12:$K926,$J926)+COUNTIF($L$12:$L926,$J926)&gt;1,"Data Duplicate",""),"")</f>
        <v/>
      </c>
      <c r="S926" s="140" t="str">
        <f>IF($N926="Complete",VLOOKUP($B926,'2C.Report TOS PostCall'!$B$2:$U$842,2,FALSE)," ")</f>
        <v xml:space="preserve"> </v>
      </c>
      <c r="T926" s="140" t="str">
        <f>IF($N926="Complete",VLOOKUP($B926,'2C.Report TOS PostCall'!$B$2:$U$842,4,FALSE)," ")</f>
        <v xml:space="preserve"> </v>
      </c>
      <c r="U926" s="140" t="str">
        <f>IF($N926="Complete",VLOOKUP($B926,'2C.Report TOS PostCall'!$B$2:$U$842,7,FALSE)," ")</f>
        <v xml:space="preserve"> </v>
      </c>
      <c r="V926" s="140" t="str">
        <f>IF($N926="Complete",VLOOKUP($B926,'2C.Report TOS PostCall'!$B$2:$U$842,5,FALSE)," ")</f>
        <v xml:space="preserve"> </v>
      </c>
      <c r="W926" s="140" t="str">
        <f>IF($N926="Complete",VLOOKUP($B926,'2C.Report TOS PostCall'!$B$2:$U$842,6,FALSE)," ")</f>
        <v xml:space="preserve"> </v>
      </c>
      <c r="X926" s="140" t="str">
        <f>IF($N926="Complete",VLOOKUP($B926,'2C.Report TOS PostCall'!$B$2:$U$842,8,FALSE)," ")</f>
        <v xml:space="preserve"> </v>
      </c>
      <c r="Y926" s="140" t="str">
        <f>IF($N926="Complete",VLOOKUP($B926,'2C.Report TOS PostCall'!$B$2:$U$842,9,FALSE)," ")</f>
        <v xml:space="preserve"> </v>
      </c>
      <c r="Z926" s="140" t="str">
        <f>IF($N926="Complete",VLOOKUP($B926,'2C.Report TOS PostCall'!$B$2:$U$842,11,FALSE)," ")</f>
        <v xml:space="preserve"> </v>
      </c>
      <c r="AA926" s="140" t="str">
        <f>IF($N926="Complete",VLOOKUP($B926,'2C.Report TOS PostCall'!$B$2:$U$842,12,FALSE)," ")</f>
        <v xml:space="preserve"> </v>
      </c>
      <c r="AB926" s="140" t="str">
        <f>IF($N926="Complete",VLOOKUP($B926,'2C.Report TOS PostCall'!$B$2:$U$842,13,FALSE)," ")</f>
        <v xml:space="preserve"> </v>
      </c>
      <c r="AC926" s="140" t="str">
        <f>IF($N926="Complete",VLOOKUP($B926,'2C.Report TOS PostCall'!$B$2:$U$842,14,FALSE)," ")</f>
        <v xml:space="preserve"> </v>
      </c>
      <c r="AD926" s="140" t="str">
        <f>IF($N926="Complete",VLOOKUP($B926,'2C.Report TOS PostCall'!$B$2:$U$842,16,FALSE)," ")</f>
        <v xml:space="preserve"> </v>
      </c>
      <c r="AE926" s="140" t="str">
        <f>IF($N926="Complete",VLOOKUP($B926,'2C.Report TOS PostCall'!$B$2:$U$842,15,FALSE)," ")</f>
        <v xml:space="preserve"> </v>
      </c>
      <c r="AF926" s="140" t="str">
        <f>IF($N926="Complete",VLOOKUP($B926,'2C.Report TOS PostCall'!$B$2:$U$842,17,FALSE)," ")</f>
        <v xml:space="preserve"> </v>
      </c>
    </row>
    <row r="927" spans="1:32">
      <c r="A927" s="18">
        <v>916</v>
      </c>
      <c r="B927" s="19"/>
      <c r="C927" s="19"/>
      <c r="D927" s="19"/>
      <c r="E927" s="22"/>
      <c r="F927" s="20"/>
      <c r="G927" s="20"/>
      <c r="H927" s="22"/>
      <c r="I927" s="20"/>
      <c r="J927" s="32"/>
      <c r="K927" s="32"/>
      <c r="L927" s="32"/>
      <c r="M927" s="22"/>
      <c r="N927" s="62"/>
      <c r="O927" s="140" t="str">
        <f>IF($N927="Complete",IF(NOT(ISBLANK(J927)),VLOOKUP(J927,'2D.Report SMS TYN'!$D$5:$J$1005,7,FALSE),""),"")</f>
        <v/>
      </c>
      <c r="P927" s="140" t="str">
        <f>IF($N927="Complete",IF(NOT(ISBLANK(K927)),VLOOKUP(K927,'2D.Report SMS TYN'!$D$5:$J$1005,7,FALSE),""),"")</f>
        <v/>
      </c>
      <c r="Q927" s="140" t="str">
        <f>IF($N927="Complete",IF(NOT(ISBLANK(L927)),VLOOKUP(L927,'2D.Report SMS TYN'!$D$5:$J$1005,7,FALSE),""),"")</f>
        <v/>
      </c>
      <c r="R927" s="140" t="str">
        <f>IF(N927="Complete",IF(COUNTIF($J$12:$J927,$J927)+COUNTIF($K$12:$K927,$J927)+COUNTIF($L$12:$L927,$J927)&gt;1,"Data Duplicate",""),"")</f>
        <v/>
      </c>
      <c r="S927" s="140" t="str">
        <f>IF($N927="Complete",VLOOKUP($B927,'2C.Report TOS PostCall'!$B$2:$U$842,2,FALSE)," ")</f>
        <v xml:space="preserve"> </v>
      </c>
      <c r="T927" s="140" t="str">
        <f>IF($N927="Complete",VLOOKUP($B927,'2C.Report TOS PostCall'!$B$2:$U$842,4,FALSE)," ")</f>
        <v xml:space="preserve"> </v>
      </c>
      <c r="U927" s="140" t="str">
        <f>IF($N927="Complete",VLOOKUP($B927,'2C.Report TOS PostCall'!$B$2:$U$842,7,FALSE)," ")</f>
        <v xml:space="preserve"> </v>
      </c>
      <c r="V927" s="140" t="str">
        <f>IF($N927="Complete",VLOOKUP($B927,'2C.Report TOS PostCall'!$B$2:$U$842,5,FALSE)," ")</f>
        <v xml:space="preserve"> </v>
      </c>
      <c r="W927" s="140" t="str">
        <f>IF($N927="Complete",VLOOKUP($B927,'2C.Report TOS PostCall'!$B$2:$U$842,6,FALSE)," ")</f>
        <v xml:space="preserve"> </v>
      </c>
      <c r="X927" s="140" t="str">
        <f>IF($N927="Complete",VLOOKUP($B927,'2C.Report TOS PostCall'!$B$2:$U$842,8,FALSE)," ")</f>
        <v xml:space="preserve"> </v>
      </c>
      <c r="Y927" s="140" t="str">
        <f>IF($N927="Complete",VLOOKUP($B927,'2C.Report TOS PostCall'!$B$2:$U$842,9,FALSE)," ")</f>
        <v xml:space="preserve"> </v>
      </c>
      <c r="Z927" s="140" t="str">
        <f>IF($N927="Complete",VLOOKUP($B927,'2C.Report TOS PostCall'!$B$2:$U$842,11,FALSE)," ")</f>
        <v xml:space="preserve"> </v>
      </c>
      <c r="AA927" s="140" t="str">
        <f>IF($N927="Complete",VLOOKUP($B927,'2C.Report TOS PostCall'!$B$2:$U$842,12,FALSE)," ")</f>
        <v xml:space="preserve"> </v>
      </c>
      <c r="AB927" s="140" t="str">
        <f>IF($N927="Complete",VLOOKUP($B927,'2C.Report TOS PostCall'!$B$2:$U$842,13,FALSE)," ")</f>
        <v xml:space="preserve"> </v>
      </c>
      <c r="AC927" s="140" t="str">
        <f>IF($N927="Complete",VLOOKUP($B927,'2C.Report TOS PostCall'!$B$2:$U$842,14,FALSE)," ")</f>
        <v xml:space="preserve"> </v>
      </c>
      <c r="AD927" s="140" t="str">
        <f>IF($N927="Complete",VLOOKUP($B927,'2C.Report TOS PostCall'!$B$2:$U$842,16,FALSE)," ")</f>
        <v xml:space="preserve"> </v>
      </c>
      <c r="AE927" s="140" t="str">
        <f>IF($N927="Complete",VLOOKUP($B927,'2C.Report TOS PostCall'!$B$2:$U$842,15,FALSE)," ")</f>
        <v xml:space="preserve"> </v>
      </c>
      <c r="AF927" s="140" t="str">
        <f>IF($N927="Complete",VLOOKUP($B927,'2C.Report TOS PostCall'!$B$2:$U$842,17,FALSE)," ")</f>
        <v xml:space="preserve"> </v>
      </c>
    </row>
    <row r="928" spans="1:32">
      <c r="A928" s="18">
        <v>917</v>
      </c>
      <c r="B928" s="19"/>
      <c r="C928" s="19"/>
      <c r="D928" s="19"/>
      <c r="E928" s="22"/>
      <c r="F928" s="20"/>
      <c r="G928" s="20"/>
      <c r="H928" s="22"/>
      <c r="I928" s="20"/>
      <c r="J928" s="32"/>
      <c r="K928" s="32"/>
      <c r="L928" s="32"/>
      <c r="M928" s="22"/>
      <c r="N928" s="62"/>
      <c r="O928" s="140" t="str">
        <f>IF($N928="Complete",IF(NOT(ISBLANK(J928)),VLOOKUP(J928,'2D.Report SMS TYN'!$D$5:$J$1005,7,FALSE),""),"")</f>
        <v/>
      </c>
      <c r="P928" s="140" t="str">
        <f>IF($N928="Complete",IF(NOT(ISBLANK(K928)),VLOOKUP(K928,'2D.Report SMS TYN'!$D$5:$J$1005,7,FALSE),""),"")</f>
        <v/>
      </c>
      <c r="Q928" s="140" t="str">
        <f>IF($N928="Complete",IF(NOT(ISBLANK(L928)),VLOOKUP(L928,'2D.Report SMS TYN'!$D$5:$J$1005,7,FALSE),""),"")</f>
        <v/>
      </c>
      <c r="R928" s="140" t="str">
        <f>IF(N928="Complete",IF(COUNTIF($J$12:$J928,$J928)+COUNTIF($K$12:$K928,$J928)+COUNTIF($L$12:$L928,$J928)&gt;1,"Data Duplicate",""),"")</f>
        <v/>
      </c>
      <c r="S928" s="140" t="str">
        <f>IF($N928="Complete",VLOOKUP($B928,'2C.Report TOS PostCall'!$B$2:$U$842,2,FALSE)," ")</f>
        <v xml:space="preserve"> </v>
      </c>
      <c r="T928" s="140" t="str">
        <f>IF($N928="Complete",VLOOKUP($B928,'2C.Report TOS PostCall'!$B$2:$U$842,4,FALSE)," ")</f>
        <v xml:space="preserve"> </v>
      </c>
      <c r="U928" s="140" t="str">
        <f>IF($N928="Complete",VLOOKUP($B928,'2C.Report TOS PostCall'!$B$2:$U$842,7,FALSE)," ")</f>
        <v xml:space="preserve"> </v>
      </c>
      <c r="V928" s="140" t="str">
        <f>IF($N928="Complete",VLOOKUP($B928,'2C.Report TOS PostCall'!$B$2:$U$842,5,FALSE)," ")</f>
        <v xml:space="preserve"> </v>
      </c>
      <c r="W928" s="140" t="str">
        <f>IF($N928="Complete",VLOOKUP($B928,'2C.Report TOS PostCall'!$B$2:$U$842,6,FALSE)," ")</f>
        <v xml:space="preserve"> </v>
      </c>
      <c r="X928" s="140" t="str">
        <f>IF($N928="Complete",VLOOKUP($B928,'2C.Report TOS PostCall'!$B$2:$U$842,8,FALSE)," ")</f>
        <v xml:space="preserve"> </v>
      </c>
      <c r="Y928" s="140" t="str">
        <f>IF($N928="Complete",VLOOKUP($B928,'2C.Report TOS PostCall'!$B$2:$U$842,9,FALSE)," ")</f>
        <v xml:space="preserve"> </v>
      </c>
      <c r="Z928" s="140" t="str">
        <f>IF($N928="Complete",VLOOKUP($B928,'2C.Report TOS PostCall'!$B$2:$U$842,11,FALSE)," ")</f>
        <v xml:space="preserve"> </v>
      </c>
      <c r="AA928" s="140" t="str">
        <f>IF($N928="Complete",VLOOKUP($B928,'2C.Report TOS PostCall'!$B$2:$U$842,12,FALSE)," ")</f>
        <v xml:space="preserve"> </v>
      </c>
      <c r="AB928" s="140" t="str">
        <f>IF($N928="Complete",VLOOKUP($B928,'2C.Report TOS PostCall'!$B$2:$U$842,13,FALSE)," ")</f>
        <v xml:space="preserve"> </v>
      </c>
      <c r="AC928" s="140" t="str">
        <f>IF($N928="Complete",VLOOKUP($B928,'2C.Report TOS PostCall'!$B$2:$U$842,14,FALSE)," ")</f>
        <v xml:space="preserve"> </v>
      </c>
      <c r="AD928" s="140" t="str">
        <f>IF($N928="Complete",VLOOKUP($B928,'2C.Report TOS PostCall'!$B$2:$U$842,16,FALSE)," ")</f>
        <v xml:space="preserve"> </v>
      </c>
      <c r="AE928" s="140" t="str">
        <f>IF($N928="Complete",VLOOKUP($B928,'2C.Report TOS PostCall'!$B$2:$U$842,15,FALSE)," ")</f>
        <v xml:space="preserve"> </v>
      </c>
      <c r="AF928" s="140" t="str">
        <f>IF($N928="Complete",VLOOKUP($B928,'2C.Report TOS PostCall'!$B$2:$U$842,17,FALSE)," ")</f>
        <v xml:space="preserve"> </v>
      </c>
    </row>
    <row r="929" spans="1:32">
      <c r="A929" s="18">
        <v>918</v>
      </c>
      <c r="B929" s="19"/>
      <c r="C929" s="19"/>
      <c r="D929" s="19"/>
      <c r="E929" s="22"/>
      <c r="F929" s="20"/>
      <c r="G929" s="20"/>
      <c r="H929" s="22"/>
      <c r="I929" s="20"/>
      <c r="J929" s="32"/>
      <c r="K929" s="32"/>
      <c r="L929" s="32"/>
      <c r="M929" s="22"/>
      <c r="N929" s="62"/>
      <c r="O929" s="140" t="str">
        <f>IF($N929="Complete",IF(NOT(ISBLANK(J929)),VLOOKUP(J929,'2D.Report SMS TYN'!$D$5:$J$1005,7,FALSE),""),"")</f>
        <v/>
      </c>
      <c r="P929" s="140" t="str">
        <f>IF($N929="Complete",IF(NOT(ISBLANK(K929)),VLOOKUP(K929,'2D.Report SMS TYN'!$D$5:$J$1005,7,FALSE),""),"")</f>
        <v/>
      </c>
      <c r="Q929" s="140" t="str">
        <f>IF($N929="Complete",IF(NOT(ISBLANK(L929)),VLOOKUP(L929,'2D.Report SMS TYN'!$D$5:$J$1005,7,FALSE),""),"")</f>
        <v/>
      </c>
      <c r="R929" s="140" t="str">
        <f>IF(N929="Complete",IF(COUNTIF($J$12:$J929,$J929)+COUNTIF($K$12:$K929,$J929)+COUNTIF($L$12:$L929,$J929)&gt;1,"Data Duplicate",""),"")</f>
        <v/>
      </c>
      <c r="S929" s="140" t="str">
        <f>IF($N929="Complete",VLOOKUP($B929,'2C.Report TOS PostCall'!$B$2:$U$842,2,FALSE)," ")</f>
        <v xml:space="preserve"> </v>
      </c>
      <c r="T929" s="140" t="str">
        <f>IF($N929="Complete",VLOOKUP($B929,'2C.Report TOS PostCall'!$B$2:$U$842,4,FALSE)," ")</f>
        <v xml:space="preserve"> </v>
      </c>
      <c r="U929" s="140" t="str">
        <f>IF($N929="Complete",VLOOKUP($B929,'2C.Report TOS PostCall'!$B$2:$U$842,7,FALSE)," ")</f>
        <v xml:space="preserve"> </v>
      </c>
      <c r="V929" s="140" t="str">
        <f>IF($N929="Complete",VLOOKUP($B929,'2C.Report TOS PostCall'!$B$2:$U$842,5,FALSE)," ")</f>
        <v xml:space="preserve"> </v>
      </c>
      <c r="W929" s="140" t="str">
        <f>IF($N929="Complete",VLOOKUP($B929,'2C.Report TOS PostCall'!$B$2:$U$842,6,FALSE)," ")</f>
        <v xml:space="preserve"> </v>
      </c>
      <c r="X929" s="140" t="str">
        <f>IF($N929="Complete",VLOOKUP($B929,'2C.Report TOS PostCall'!$B$2:$U$842,8,FALSE)," ")</f>
        <v xml:space="preserve"> </v>
      </c>
      <c r="Y929" s="140" t="str">
        <f>IF($N929="Complete",VLOOKUP($B929,'2C.Report TOS PostCall'!$B$2:$U$842,9,FALSE)," ")</f>
        <v xml:space="preserve"> </v>
      </c>
      <c r="Z929" s="140" t="str">
        <f>IF($N929="Complete",VLOOKUP($B929,'2C.Report TOS PostCall'!$B$2:$U$842,11,FALSE)," ")</f>
        <v xml:space="preserve"> </v>
      </c>
      <c r="AA929" s="140" t="str">
        <f>IF($N929="Complete",VLOOKUP($B929,'2C.Report TOS PostCall'!$B$2:$U$842,12,FALSE)," ")</f>
        <v xml:space="preserve"> </v>
      </c>
      <c r="AB929" s="140" t="str">
        <f>IF($N929="Complete",VLOOKUP($B929,'2C.Report TOS PostCall'!$B$2:$U$842,13,FALSE)," ")</f>
        <v xml:space="preserve"> </v>
      </c>
      <c r="AC929" s="140" t="str">
        <f>IF($N929="Complete",VLOOKUP($B929,'2C.Report TOS PostCall'!$B$2:$U$842,14,FALSE)," ")</f>
        <v xml:space="preserve"> </v>
      </c>
      <c r="AD929" s="140" t="str">
        <f>IF($N929="Complete",VLOOKUP($B929,'2C.Report TOS PostCall'!$B$2:$U$842,16,FALSE)," ")</f>
        <v xml:space="preserve"> </v>
      </c>
      <c r="AE929" s="140" t="str">
        <f>IF($N929="Complete",VLOOKUP($B929,'2C.Report TOS PostCall'!$B$2:$U$842,15,FALSE)," ")</f>
        <v xml:space="preserve"> </v>
      </c>
      <c r="AF929" s="140" t="str">
        <f>IF($N929="Complete",VLOOKUP($B929,'2C.Report TOS PostCall'!$B$2:$U$842,17,FALSE)," ")</f>
        <v xml:space="preserve"> </v>
      </c>
    </row>
    <row r="930" spans="1:32">
      <c r="A930" s="18">
        <v>919</v>
      </c>
      <c r="B930" s="19"/>
      <c r="C930" s="19"/>
      <c r="D930" s="19"/>
      <c r="E930" s="22"/>
      <c r="F930" s="20"/>
      <c r="G930" s="20"/>
      <c r="H930" s="22"/>
      <c r="I930" s="20"/>
      <c r="J930" s="32"/>
      <c r="K930" s="32"/>
      <c r="L930" s="32"/>
      <c r="M930" s="22"/>
      <c r="N930" s="62"/>
      <c r="O930" s="140" t="str">
        <f>IF($N930="Complete",IF(NOT(ISBLANK(J930)),VLOOKUP(J930,'2D.Report SMS TYN'!$D$5:$J$1005,7,FALSE),""),"")</f>
        <v/>
      </c>
      <c r="P930" s="140" t="str">
        <f>IF($N930="Complete",IF(NOT(ISBLANK(K930)),VLOOKUP(K930,'2D.Report SMS TYN'!$D$5:$J$1005,7,FALSE),""),"")</f>
        <v/>
      </c>
      <c r="Q930" s="140" t="str">
        <f>IF($N930="Complete",IF(NOT(ISBLANK(L930)),VLOOKUP(L930,'2D.Report SMS TYN'!$D$5:$J$1005,7,FALSE),""),"")</f>
        <v/>
      </c>
      <c r="R930" s="140" t="str">
        <f>IF(N930="Complete",IF(COUNTIF($J$12:$J930,$J930)+COUNTIF($K$12:$K930,$J930)+COUNTIF($L$12:$L930,$J930)&gt;1,"Data Duplicate",""),"")</f>
        <v/>
      </c>
      <c r="S930" s="140" t="str">
        <f>IF($N930="Complete",VLOOKUP($B930,'2C.Report TOS PostCall'!$B$2:$U$842,2,FALSE)," ")</f>
        <v xml:space="preserve"> </v>
      </c>
      <c r="T930" s="140" t="str">
        <f>IF($N930="Complete",VLOOKUP($B930,'2C.Report TOS PostCall'!$B$2:$U$842,4,FALSE)," ")</f>
        <v xml:space="preserve"> </v>
      </c>
      <c r="U930" s="140" t="str">
        <f>IF($N930="Complete",VLOOKUP($B930,'2C.Report TOS PostCall'!$B$2:$U$842,7,FALSE)," ")</f>
        <v xml:space="preserve"> </v>
      </c>
      <c r="V930" s="140" t="str">
        <f>IF($N930="Complete",VLOOKUP($B930,'2C.Report TOS PostCall'!$B$2:$U$842,5,FALSE)," ")</f>
        <v xml:space="preserve"> </v>
      </c>
      <c r="W930" s="140" t="str">
        <f>IF($N930="Complete",VLOOKUP($B930,'2C.Report TOS PostCall'!$B$2:$U$842,6,FALSE)," ")</f>
        <v xml:space="preserve"> </v>
      </c>
      <c r="X930" s="140" t="str">
        <f>IF($N930="Complete",VLOOKUP($B930,'2C.Report TOS PostCall'!$B$2:$U$842,8,FALSE)," ")</f>
        <v xml:space="preserve"> </v>
      </c>
      <c r="Y930" s="140" t="str">
        <f>IF($N930="Complete",VLOOKUP($B930,'2C.Report TOS PostCall'!$B$2:$U$842,9,FALSE)," ")</f>
        <v xml:space="preserve"> </v>
      </c>
      <c r="Z930" s="140" t="str">
        <f>IF($N930="Complete",VLOOKUP($B930,'2C.Report TOS PostCall'!$B$2:$U$842,11,FALSE)," ")</f>
        <v xml:space="preserve"> </v>
      </c>
      <c r="AA930" s="140" t="str">
        <f>IF($N930="Complete",VLOOKUP($B930,'2C.Report TOS PostCall'!$B$2:$U$842,12,FALSE)," ")</f>
        <v xml:space="preserve"> </v>
      </c>
      <c r="AB930" s="140" t="str">
        <f>IF($N930="Complete",VLOOKUP($B930,'2C.Report TOS PostCall'!$B$2:$U$842,13,FALSE)," ")</f>
        <v xml:space="preserve"> </v>
      </c>
      <c r="AC930" s="140" t="str">
        <f>IF($N930="Complete",VLOOKUP($B930,'2C.Report TOS PostCall'!$B$2:$U$842,14,FALSE)," ")</f>
        <v xml:space="preserve"> </v>
      </c>
      <c r="AD930" s="140" t="str">
        <f>IF($N930="Complete",VLOOKUP($B930,'2C.Report TOS PostCall'!$B$2:$U$842,16,FALSE)," ")</f>
        <v xml:space="preserve"> </v>
      </c>
      <c r="AE930" s="140" t="str">
        <f>IF($N930="Complete",VLOOKUP($B930,'2C.Report TOS PostCall'!$B$2:$U$842,15,FALSE)," ")</f>
        <v xml:space="preserve"> </v>
      </c>
      <c r="AF930" s="140" t="str">
        <f>IF($N930="Complete",VLOOKUP($B930,'2C.Report TOS PostCall'!$B$2:$U$842,17,FALSE)," ")</f>
        <v xml:space="preserve"> </v>
      </c>
    </row>
    <row r="931" spans="1:32">
      <c r="A931" s="18">
        <v>920</v>
      </c>
      <c r="B931" s="19"/>
      <c r="C931" s="19"/>
      <c r="D931" s="19"/>
      <c r="E931" s="22"/>
      <c r="F931" s="20"/>
      <c r="G931" s="20"/>
      <c r="H931" s="22"/>
      <c r="I931" s="20"/>
      <c r="J931" s="32"/>
      <c r="K931" s="32"/>
      <c r="L931" s="32"/>
      <c r="M931" s="22"/>
      <c r="N931" s="62"/>
      <c r="O931" s="140" t="str">
        <f>IF($N931="Complete",IF(NOT(ISBLANK(J931)),VLOOKUP(J931,'2D.Report SMS TYN'!$D$5:$J$1005,7,FALSE),""),"")</f>
        <v/>
      </c>
      <c r="P931" s="140" t="str">
        <f>IF($N931="Complete",IF(NOT(ISBLANK(K931)),VLOOKUP(K931,'2D.Report SMS TYN'!$D$5:$J$1005,7,FALSE),""),"")</f>
        <v/>
      </c>
      <c r="Q931" s="140" t="str">
        <f>IF($N931="Complete",IF(NOT(ISBLANK(L931)),VLOOKUP(L931,'2D.Report SMS TYN'!$D$5:$J$1005,7,FALSE),""),"")</f>
        <v/>
      </c>
      <c r="R931" s="140" t="str">
        <f>IF(N931="Complete",IF(COUNTIF($J$12:$J931,$J931)+COUNTIF($K$12:$K931,$J931)+COUNTIF($L$12:$L931,$J931)&gt;1,"Data Duplicate",""),"")</f>
        <v/>
      </c>
      <c r="S931" s="140" t="str">
        <f>IF($N931="Complete",VLOOKUP($B931,'2C.Report TOS PostCall'!$B$2:$U$842,2,FALSE)," ")</f>
        <v xml:space="preserve"> </v>
      </c>
      <c r="T931" s="140" t="str">
        <f>IF($N931="Complete",VLOOKUP($B931,'2C.Report TOS PostCall'!$B$2:$U$842,4,FALSE)," ")</f>
        <v xml:space="preserve"> </v>
      </c>
      <c r="U931" s="140" t="str">
        <f>IF($N931="Complete",VLOOKUP($B931,'2C.Report TOS PostCall'!$B$2:$U$842,7,FALSE)," ")</f>
        <v xml:space="preserve"> </v>
      </c>
      <c r="V931" s="140" t="str">
        <f>IF($N931="Complete",VLOOKUP($B931,'2C.Report TOS PostCall'!$B$2:$U$842,5,FALSE)," ")</f>
        <v xml:space="preserve"> </v>
      </c>
      <c r="W931" s="140" t="str">
        <f>IF($N931="Complete",VLOOKUP($B931,'2C.Report TOS PostCall'!$B$2:$U$842,6,FALSE)," ")</f>
        <v xml:space="preserve"> </v>
      </c>
      <c r="X931" s="140" t="str">
        <f>IF($N931="Complete",VLOOKUP($B931,'2C.Report TOS PostCall'!$B$2:$U$842,8,FALSE)," ")</f>
        <v xml:space="preserve"> </v>
      </c>
      <c r="Y931" s="140" t="str">
        <f>IF($N931="Complete",VLOOKUP($B931,'2C.Report TOS PostCall'!$B$2:$U$842,9,FALSE)," ")</f>
        <v xml:space="preserve"> </v>
      </c>
      <c r="Z931" s="140" t="str">
        <f>IF($N931="Complete",VLOOKUP($B931,'2C.Report TOS PostCall'!$B$2:$U$842,11,FALSE)," ")</f>
        <v xml:space="preserve"> </v>
      </c>
      <c r="AA931" s="140" t="str">
        <f>IF($N931="Complete",VLOOKUP($B931,'2C.Report TOS PostCall'!$B$2:$U$842,12,FALSE)," ")</f>
        <v xml:space="preserve"> </v>
      </c>
      <c r="AB931" s="140" t="str">
        <f>IF($N931="Complete",VLOOKUP($B931,'2C.Report TOS PostCall'!$B$2:$U$842,13,FALSE)," ")</f>
        <v xml:space="preserve"> </v>
      </c>
      <c r="AC931" s="140" t="str">
        <f>IF($N931="Complete",VLOOKUP($B931,'2C.Report TOS PostCall'!$B$2:$U$842,14,FALSE)," ")</f>
        <v xml:space="preserve"> </v>
      </c>
      <c r="AD931" s="140" t="str">
        <f>IF($N931="Complete",VLOOKUP($B931,'2C.Report TOS PostCall'!$B$2:$U$842,16,FALSE)," ")</f>
        <v xml:space="preserve"> </v>
      </c>
      <c r="AE931" s="140" t="str">
        <f>IF($N931="Complete",VLOOKUP($B931,'2C.Report TOS PostCall'!$B$2:$U$842,15,FALSE)," ")</f>
        <v xml:space="preserve"> </v>
      </c>
      <c r="AF931" s="140" t="str">
        <f>IF($N931="Complete",VLOOKUP($B931,'2C.Report TOS PostCall'!$B$2:$U$842,17,FALSE)," ")</f>
        <v xml:space="preserve"> </v>
      </c>
    </row>
    <row r="932" spans="1:32">
      <c r="A932" s="18">
        <v>921</v>
      </c>
      <c r="B932" s="19"/>
      <c r="C932" s="19"/>
      <c r="D932" s="19"/>
      <c r="E932" s="22"/>
      <c r="F932" s="20"/>
      <c r="G932" s="20"/>
      <c r="H932" s="22"/>
      <c r="I932" s="20"/>
      <c r="J932" s="32"/>
      <c r="K932" s="32"/>
      <c r="L932" s="32"/>
      <c r="M932" s="22"/>
      <c r="N932" s="62"/>
      <c r="O932" s="140" t="str">
        <f>IF($N932="Complete",IF(NOT(ISBLANK(J932)),VLOOKUP(J932,'2D.Report SMS TYN'!$D$5:$J$1005,7,FALSE),""),"")</f>
        <v/>
      </c>
      <c r="P932" s="140" t="str">
        <f>IF($N932="Complete",IF(NOT(ISBLANK(K932)),VLOOKUP(K932,'2D.Report SMS TYN'!$D$5:$J$1005,7,FALSE),""),"")</f>
        <v/>
      </c>
      <c r="Q932" s="140" t="str">
        <f>IF($N932="Complete",IF(NOT(ISBLANK(L932)),VLOOKUP(L932,'2D.Report SMS TYN'!$D$5:$J$1005,7,FALSE),""),"")</f>
        <v/>
      </c>
      <c r="R932" s="140" t="str">
        <f>IF(N932="Complete",IF(COUNTIF($J$12:$J932,$J932)+COUNTIF($K$12:$K932,$J932)+COUNTIF($L$12:$L932,$J932)&gt;1,"Data Duplicate",""),"")</f>
        <v/>
      </c>
      <c r="S932" s="140" t="str">
        <f>IF($N932="Complete",VLOOKUP($B932,'2C.Report TOS PostCall'!$B$2:$U$842,2,FALSE)," ")</f>
        <v xml:space="preserve"> </v>
      </c>
      <c r="T932" s="140" t="str">
        <f>IF($N932="Complete",VLOOKUP($B932,'2C.Report TOS PostCall'!$B$2:$U$842,4,FALSE)," ")</f>
        <v xml:space="preserve"> </v>
      </c>
      <c r="U932" s="140" t="str">
        <f>IF($N932="Complete",VLOOKUP($B932,'2C.Report TOS PostCall'!$B$2:$U$842,7,FALSE)," ")</f>
        <v xml:space="preserve"> </v>
      </c>
      <c r="V932" s="140" t="str">
        <f>IF($N932="Complete",VLOOKUP($B932,'2C.Report TOS PostCall'!$B$2:$U$842,5,FALSE)," ")</f>
        <v xml:space="preserve"> </v>
      </c>
      <c r="W932" s="140" t="str">
        <f>IF($N932="Complete",VLOOKUP($B932,'2C.Report TOS PostCall'!$B$2:$U$842,6,FALSE)," ")</f>
        <v xml:space="preserve"> </v>
      </c>
      <c r="X932" s="140" t="str">
        <f>IF($N932="Complete",VLOOKUP($B932,'2C.Report TOS PostCall'!$B$2:$U$842,8,FALSE)," ")</f>
        <v xml:space="preserve"> </v>
      </c>
      <c r="Y932" s="140" t="str">
        <f>IF($N932="Complete",VLOOKUP($B932,'2C.Report TOS PostCall'!$B$2:$U$842,9,FALSE)," ")</f>
        <v xml:space="preserve"> </v>
      </c>
      <c r="Z932" s="140" t="str">
        <f>IF($N932="Complete",VLOOKUP($B932,'2C.Report TOS PostCall'!$B$2:$U$842,11,FALSE)," ")</f>
        <v xml:space="preserve"> </v>
      </c>
      <c r="AA932" s="140" t="str">
        <f>IF($N932="Complete",VLOOKUP($B932,'2C.Report TOS PostCall'!$B$2:$U$842,12,FALSE)," ")</f>
        <v xml:space="preserve"> </v>
      </c>
      <c r="AB932" s="140" t="str">
        <f>IF($N932="Complete",VLOOKUP($B932,'2C.Report TOS PostCall'!$B$2:$U$842,13,FALSE)," ")</f>
        <v xml:space="preserve"> </v>
      </c>
      <c r="AC932" s="140" t="str">
        <f>IF($N932="Complete",VLOOKUP($B932,'2C.Report TOS PostCall'!$B$2:$U$842,14,FALSE)," ")</f>
        <v xml:space="preserve"> </v>
      </c>
      <c r="AD932" s="140" t="str">
        <f>IF($N932="Complete",VLOOKUP($B932,'2C.Report TOS PostCall'!$B$2:$U$842,16,FALSE)," ")</f>
        <v xml:space="preserve"> </v>
      </c>
      <c r="AE932" s="140" t="str">
        <f>IF($N932="Complete",VLOOKUP($B932,'2C.Report TOS PostCall'!$B$2:$U$842,15,FALSE)," ")</f>
        <v xml:space="preserve"> </v>
      </c>
      <c r="AF932" s="140" t="str">
        <f>IF($N932="Complete",VLOOKUP($B932,'2C.Report TOS PostCall'!$B$2:$U$842,17,FALSE)," ")</f>
        <v xml:space="preserve"> </v>
      </c>
    </row>
    <row r="933" spans="1:32">
      <c r="A933" s="18">
        <v>922</v>
      </c>
      <c r="B933" s="19"/>
      <c r="C933" s="19"/>
      <c r="D933" s="19"/>
      <c r="E933" s="22"/>
      <c r="F933" s="20"/>
      <c r="G933" s="20"/>
      <c r="H933" s="22"/>
      <c r="I933" s="20"/>
      <c r="J933" s="32"/>
      <c r="K933" s="32"/>
      <c r="L933" s="32"/>
      <c r="M933" s="22"/>
      <c r="N933" s="62"/>
      <c r="O933" s="140" t="str">
        <f>IF($N933="Complete",IF(NOT(ISBLANK(J933)),VLOOKUP(J933,'2D.Report SMS TYN'!$D$5:$J$1005,7,FALSE),""),"")</f>
        <v/>
      </c>
      <c r="P933" s="140" t="str">
        <f>IF($N933="Complete",IF(NOT(ISBLANK(K933)),VLOOKUP(K933,'2D.Report SMS TYN'!$D$5:$J$1005,7,FALSE),""),"")</f>
        <v/>
      </c>
      <c r="Q933" s="140" t="str">
        <f>IF($N933="Complete",IF(NOT(ISBLANK(L933)),VLOOKUP(L933,'2D.Report SMS TYN'!$D$5:$J$1005,7,FALSE),""),"")</f>
        <v/>
      </c>
      <c r="R933" s="140" t="str">
        <f>IF(N933="Complete",IF(COUNTIF($J$12:$J933,$J933)+COUNTIF($K$12:$K933,$J933)+COUNTIF($L$12:$L933,$J933)&gt;1,"Data Duplicate",""),"")</f>
        <v/>
      </c>
      <c r="S933" s="140" t="str">
        <f>IF($N933="Complete",VLOOKUP($B933,'2C.Report TOS PostCall'!$B$2:$U$842,2,FALSE)," ")</f>
        <v xml:space="preserve"> </v>
      </c>
      <c r="T933" s="140" t="str">
        <f>IF($N933="Complete",VLOOKUP($B933,'2C.Report TOS PostCall'!$B$2:$U$842,4,FALSE)," ")</f>
        <v xml:space="preserve"> </v>
      </c>
      <c r="U933" s="140" t="str">
        <f>IF($N933="Complete",VLOOKUP($B933,'2C.Report TOS PostCall'!$B$2:$U$842,7,FALSE)," ")</f>
        <v xml:space="preserve"> </v>
      </c>
      <c r="V933" s="140" t="str">
        <f>IF($N933="Complete",VLOOKUP($B933,'2C.Report TOS PostCall'!$B$2:$U$842,5,FALSE)," ")</f>
        <v xml:space="preserve"> </v>
      </c>
      <c r="W933" s="140" t="str">
        <f>IF($N933="Complete",VLOOKUP($B933,'2C.Report TOS PostCall'!$B$2:$U$842,6,FALSE)," ")</f>
        <v xml:space="preserve"> </v>
      </c>
      <c r="X933" s="140" t="str">
        <f>IF($N933="Complete",VLOOKUP($B933,'2C.Report TOS PostCall'!$B$2:$U$842,8,FALSE)," ")</f>
        <v xml:space="preserve"> </v>
      </c>
      <c r="Y933" s="140" t="str">
        <f>IF($N933="Complete",VLOOKUP($B933,'2C.Report TOS PostCall'!$B$2:$U$842,9,FALSE)," ")</f>
        <v xml:space="preserve"> </v>
      </c>
      <c r="Z933" s="140" t="str">
        <f>IF($N933="Complete",VLOOKUP($B933,'2C.Report TOS PostCall'!$B$2:$U$842,11,FALSE)," ")</f>
        <v xml:space="preserve"> </v>
      </c>
      <c r="AA933" s="140" t="str">
        <f>IF($N933="Complete",VLOOKUP($B933,'2C.Report TOS PostCall'!$B$2:$U$842,12,FALSE)," ")</f>
        <v xml:space="preserve"> </v>
      </c>
      <c r="AB933" s="140" t="str">
        <f>IF($N933="Complete",VLOOKUP($B933,'2C.Report TOS PostCall'!$B$2:$U$842,13,FALSE)," ")</f>
        <v xml:space="preserve"> </v>
      </c>
      <c r="AC933" s="140" t="str">
        <f>IF($N933="Complete",VLOOKUP($B933,'2C.Report TOS PostCall'!$B$2:$U$842,14,FALSE)," ")</f>
        <v xml:space="preserve"> </v>
      </c>
      <c r="AD933" s="140" t="str">
        <f>IF($N933="Complete",VLOOKUP($B933,'2C.Report TOS PostCall'!$B$2:$U$842,16,FALSE)," ")</f>
        <v xml:space="preserve"> </v>
      </c>
      <c r="AE933" s="140" t="str">
        <f>IF($N933="Complete",VLOOKUP($B933,'2C.Report TOS PostCall'!$B$2:$U$842,15,FALSE)," ")</f>
        <v xml:space="preserve"> </v>
      </c>
      <c r="AF933" s="140" t="str">
        <f>IF($N933="Complete",VLOOKUP($B933,'2C.Report TOS PostCall'!$B$2:$U$842,17,FALSE)," ")</f>
        <v xml:space="preserve"> </v>
      </c>
    </row>
    <row r="934" spans="1:32">
      <c r="A934" s="18">
        <v>923</v>
      </c>
      <c r="B934" s="19"/>
      <c r="C934" s="19"/>
      <c r="D934" s="19"/>
      <c r="E934" s="22"/>
      <c r="F934" s="20"/>
      <c r="G934" s="20"/>
      <c r="H934" s="22"/>
      <c r="I934" s="20"/>
      <c r="J934" s="32"/>
      <c r="K934" s="32"/>
      <c r="L934" s="32"/>
      <c r="M934" s="22"/>
      <c r="N934" s="62"/>
      <c r="O934" s="140" t="str">
        <f>IF($N934="Complete",IF(NOT(ISBLANK(J934)),VLOOKUP(J934,'2D.Report SMS TYN'!$D$5:$J$1005,7,FALSE),""),"")</f>
        <v/>
      </c>
      <c r="P934" s="140" t="str">
        <f>IF($N934="Complete",IF(NOT(ISBLANK(K934)),VLOOKUP(K934,'2D.Report SMS TYN'!$D$5:$J$1005,7,FALSE),""),"")</f>
        <v/>
      </c>
      <c r="Q934" s="140" t="str">
        <f>IF($N934="Complete",IF(NOT(ISBLANK(L934)),VLOOKUP(L934,'2D.Report SMS TYN'!$D$5:$J$1005,7,FALSE),""),"")</f>
        <v/>
      </c>
      <c r="R934" s="140" t="str">
        <f>IF(N934="Complete",IF(COUNTIF($J$12:$J934,$J934)+COUNTIF($K$12:$K934,$J934)+COUNTIF($L$12:$L934,$J934)&gt;1,"Data Duplicate",""),"")</f>
        <v/>
      </c>
      <c r="S934" s="140" t="str">
        <f>IF($N934="Complete",VLOOKUP($B934,'2C.Report TOS PostCall'!$B$2:$U$842,2,FALSE)," ")</f>
        <v xml:space="preserve"> </v>
      </c>
      <c r="T934" s="140" t="str">
        <f>IF($N934="Complete",VLOOKUP($B934,'2C.Report TOS PostCall'!$B$2:$U$842,4,FALSE)," ")</f>
        <v xml:space="preserve"> </v>
      </c>
      <c r="U934" s="140" t="str">
        <f>IF($N934="Complete",VLOOKUP($B934,'2C.Report TOS PostCall'!$B$2:$U$842,7,FALSE)," ")</f>
        <v xml:space="preserve"> </v>
      </c>
      <c r="V934" s="140" t="str">
        <f>IF($N934="Complete",VLOOKUP($B934,'2C.Report TOS PostCall'!$B$2:$U$842,5,FALSE)," ")</f>
        <v xml:space="preserve"> </v>
      </c>
      <c r="W934" s="140" t="str">
        <f>IF($N934="Complete",VLOOKUP($B934,'2C.Report TOS PostCall'!$B$2:$U$842,6,FALSE)," ")</f>
        <v xml:space="preserve"> </v>
      </c>
      <c r="X934" s="140" t="str">
        <f>IF($N934="Complete",VLOOKUP($B934,'2C.Report TOS PostCall'!$B$2:$U$842,8,FALSE)," ")</f>
        <v xml:space="preserve"> </v>
      </c>
      <c r="Y934" s="140" t="str">
        <f>IF($N934="Complete",VLOOKUP($B934,'2C.Report TOS PostCall'!$B$2:$U$842,9,FALSE)," ")</f>
        <v xml:space="preserve"> </v>
      </c>
      <c r="Z934" s="140" t="str">
        <f>IF($N934="Complete",VLOOKUP($B934,'2C.Report TOS PostCall'!$B$2:$U$842,11,FALSE)," ")</f>
        <v xml:space="preserve"> </v>
      </c>
      <c r="AA934" s="140" t="str">
        <f>IF($N934="Complete",VLOOKUP($B934,'2C.Report TOS PostCall'!$B$2:$U$842,12,FALSE)," ")</f>
        <v xml:space="preserve"> </v>
      </c>
      <c r="AB934" s="140" t="str">
        <f>IF($N934="Complete",VLOOKUP($B934,'2C.Report TOS PostCall'!$B$2:$U$842,13,FALSE)," ")</f>
        <v xml:space="preserve"> </v>
      </c>
      <c r="AC934" s="140" t="str">
        <f>IF($N934="Complete",VLOOKUP($B934,'2C.Report TOS PostCall'!$B$2:$U$842,14,FALSE)," ")</f>
        <v xml:space="preserve"> </v>
      </c>
      <c r="AD934" s="140" t="str">
        <f>IF($N934="Complete",VLOOKUP($B934,'2C.Report TOS PostCall'!$B$2:$U$842,16,FALSE)," ")</f>
        <v xml:space="preserve"> </v>
      </c>
      <c r="AE934" s="140" t="str">
        <f>IF($N934="Complete",VLOOKUP($B934,'2C.Report TOS PostCall'!$B$2:$U$842,15,FALSE)," ")</f>
        <v xml:space="preserve"> </v>
      </c>
      <c r="AF934" s="140" t="str">
        <f>IF($N934="Complete",VLOOKUP($B934,'2C.Report TOS PostCall'!$B$2:$U$842,17,FALSE)," ")</f>
        <v xml:space="preserve"> </v>
      </c>
    </row>
    <row r="935" spans="1:32">
      <c r="A935" s="18">
        <v>924</v>
      </c>
      <c r="B935" s="19"/>
      <c r="C935" s="19"/>
      <c r="D935" s="19"/>
      <c r="E935" s="22"/>
      <c r="F935" s="20"/>
      <c r="G935" s="20"/>
      <c r="H935" s="22"/>
      <c r="I935" s="20"/>
      <c r="J935" s="32"/>
      <c r="K935" s="32"/>
      <c r="L935" s="32"/>
      <c r="M935" s="22"/>
      <c r="N935" s="62"/>
      <c r="O935" s="140" t="str">
        <f>IF($N935="Complete",IF(NOT(ISBLANK(J935)),VLOOKUP(J935,'2D.Report SMS TYN'!$D$5:$J$1005,7,FALSE),""),"")</f>
        <v/>
      </c>
      <c r="P935" s="140" t="str">
        <f>IF($N935="Complete",IF(NOT(ISBLANK(K935)),VLOOKUP(K935,'2D.Report SMS TYN'!$D$5:$J$1005,7,FALSE),""),"")</f>
        <v/>
      </c>
      <c r="Q935" s="140" t="str">
        <f>IF($N935="Complete",IF(NOT(ISBLANK(L935)),VLOOKUP(L935,'2D.Report SMS TYN'!$D$5:$J$1005,7,FALSE),""),"")</f>
        <v/>
      </c>
      <c r="R935" s="140" t="str">
        <f>IF(N935="Complete",IF(COUNTIF($J$12:$J935,$J935)+COUNTIF($K$12:$K935,$J935)+COUNTIF($L$12:$L935,$J935)&gt;1,"Data Duplicate",""),"")</f>
        <v/>
      </c>
      <c r="S935" s="140" t="str">
        <f>IF($N935="Complete",VLOOKUP($B935,'2C.Report TOS PostCall'!$B$2:$U$842,2,FALSE)," ")</f>
        <v xml:space="preserve"> </v>
      </c>
      <c r="T935" s="140" t="str">
        <f>IF($N935="Complete",VLOOKUP($B935,'2C.Report TOS PostCall'!$B$2:$U$842,4,FALSE)," ")</f>
        <v xml:space="preserve"> </v>
      </c>
      <c r="U935" s="140" t="str">
        <f>IF($N935="Complete",VLOOKUP($B935,'2C.Report TOS PostCall'!$B$2:$U$842,7,FALSE)," ")</f>
        <v xml:space="preserve"> </v>
      </c>
      <c r="V935" s="140" t="str">
        <f>IF($N935="Complete",VLOOKUP($B935,'2C.Report TOS PostCall'!$B$2:$U$842,5,FALSE)," ")</f>
        <v xml:space="preserve"> </v>
      </c>
      <c r="W935" s="140" t="str">
        <f>IF($N935="Complete",VLOOKUP($B935,'2C.Report TOS PostCall'!$B$2:$U$842,6,FALSE)," ")</f>
        <v xml:space="preserve"> </v>
      </c>
      <c r="X935" s="140" t="str">
        <f>IF($N935="Complete",VLOOKUP($B935,'2C.Report TOS PostCall'!$B$2:$U$842,8,FALSE)," ")</f>
        <v xml:space="preserve"> </v>
      </c>
      <c r="Y935" s="140" t="str">
        <f>IF($N935="Complete",VLOOKUP($B935,'2C.Report TOS PostCall'!$B$2:$U$842,9,FALSE)," ")</f>
        <v xml:space="preserve"> </v>
      </c>
      <c r="Z935" s="140" t="str">
        <f>IF($N935="Complete",VLOOKUP($B935,'2C.Report TOS PostCall'!$B$2:$U$842,11,FALSE)," ")</f>
        <v xml:space="preserve"> </v>
      </c>
      <c r="AA935" s="140" t="str">
        <f>IF($N935="Complete",VLOOKUP($B935,'2C.Report TOS PostCall'!$B$2:$U$842,12,FALSE)," ")</f>
        <v xml:space="preserve"> </v>
      </c>
      <c r="AB935" s="140" t="str">
        <f>IF($N935="Complete",VLOOKUP($B935,'2C.Report TOS PostCall'!$B$2:$U$842,13,FALSE)," ")</f>
        <v xml:space="preserve"> </v>
      </c>
      <c r="AC935" s="140" t="str">
        <f>IF($N935="Complete",VLOOKUP($B935,'2C.Report TOS PostCall'!$B$2:$U$842,14,FALSE)," ")</f>
        <v xml:space="preserve"> </v>
      </c>
      <c r="AD935" s="140" t="str">
        <f>IF($N935="Complete",VLOOKUP($B935,'2C.Report TOS PostCall'!$B$2:$U$842,16,FALSE)," ")</f>
        <v xml:space="preserve"> </v>
      </c>
      <c r="AE935" s="140" t="str">
        <f>IF($N935="Complete",VLOOKUP($B935,'2C.Report TOS PostCall'!$B$2:$U$842,15,FALSE)," ")</f>
        <v xml:space="preserve"> </v>
      </c>
      <c r="AF935" s="140" t="str">
        <f>IF($N935="Complete",VLOOKUP($B935,'2C.Report TOS PostCall'!$B$2:$U$842,17,FALSE)," ")</f>
        <v xml:space="preserve"> </v>
      </c>
    </row>
    <row r="936" spans="1:32">
      <c r="A936" s="18">
        <v>925</v>
      </c>
      <c r="B936" s="19"/>
      <c r="C936" s="19"/>
      <c r="D936" s="19"/>
      <c r="E936" s="22"/>
      <c r="F936" s="20"/>
      <c r="G936" s="20"/>
      <c r="H936" s="22"/>
      <c r="I936" s="20"/>
      <c r="J936" s="32"/>
      <c r="K936" s="32"/>
      <c r="L936" s="32"/>
      <c r="M936" s="22"/>
      <c r="N936" s="62"/>
      <c r="O936" s="140" t="str">
        <f>IF($N936="Complete",IF(NOT(ISBLANK(J936)),VLOOKUP(J936,'2D.Report SMS TYN'!$D$5:$J$1005,7,FALSE),""),"")</f>
        <v/>
      </c>
      <c r="P936" s="140" t="str">
        <f>IF($N936="Complete",IF(NOT(ISBLANK(K936)),VLOOKUP(K936,'2D.Report SMS TYN'!$D$5:$J$1005,7,FALSE),""),"")</f>
        <v/>
      </c>
      <c r="Q936" s="140" t="str">
        <f>IF($N936="Complete",IF(NOT(ISBLANK(L936)),VLOOKUP(L936,'2D.Report SMS TYN'!$D$5:$J$1005,7,FALSE),""),"")</f>
        <v/>
      </c>
      <c r="R936" s="140" t="str">
        <f>IF(N936="Complete",IF(COUNTIF($J$12:$J936,$J936)+COUNTIF($K$12:$K936,$J936)+COUNTIF($L$12:$L936,$J936)&gt;1,"Data Duplicate",""),"")</f>
        <v/>
      </c>
      <c r="S936" s="140" t="str">
        <f>IF($N936="Complete",VLOOKUP($B936,'2C.Report TOS PostCall'!$B$2:$U$842,2,FALSE)," ")</f>
        <v xml:space="preserve"> </v>
      </c>
      <c r="T936" s="140" t="str">
        <f>IF($N936="Complete",VLOOKUP($B936,'2C.Report TOS PostCall'!$B$2:$U$842,4,FALSE)," ")</f>
        <v xml:space="preserve"> </v>
      </c>
      <c r="U936" s="140" t="str">
        <f>IF($N936="Complete",VLOOKUP($B936,'2C.Report TOS PostCall'!$B$2:$U$842,7,FALSE)," ")</f>
        <v xml:space="preserve"> </v>
      </c>
      <c r="V936" s="140" t="str">
        <f>IF($N936="Complete",VLOOKUP($B936,'2C.Report TOS PostCall'!$B$2:$U$842,5,FALSE)," ")</f>
        <v xml:space="preserve"> </v>
      </c>
      <c r="W936" s="140" t="str">
        <f>IF($N936="Complete",VLOOKUP($B936,'2C.Report TOS PostCall'!$B$2:$U$842,6,FALSE)," ")</f>
        <v xml:space="preserve"> </v>
      </c>
      <c r="X936" s="140" t="str">
        <f>IF($N936="Complete",VLOOKUP($B936,'2C.Report TOS PostCall'!$B$2:$U$842,8,FALSE)," ")</f>
        <v xml:space="preserve"> </v>
      </c>
      <c r="Y936" s="140" t="str">
        <f>IF($N936="Complete",VLOOKUP($B936,'2C.Report TOS PostCall'!$B$2:$U$842,9,FALSE)," ")</f>
        <v xml:space="preserve"> </v>
      </c>
      <c r="Z936" s="140" t="str">
        <f>IF($N936="Complete",VLOOKUP($B936,'2C.Report TOS PostCall'!$B$2:$U$842,11,FALSE)," ")</f>
        <v xml:space="preserve"> </v>
      </c>
      <c r="AA936" s="140" t="str">
        <f>IF($N936="Complete",VLOOKUP($B936,'2C.Report TOS PostCall'!$B$2:$U$842,12,FALSE)," ")</f>
        <v xml:space="preserve"> </v>
      </c>
      <c r="AB936" s="140" t="str">
        <f>IF($N936="Complete",VLOOKUP($B936,'2C.Report TOS PostCall'!$B$2:$U$842,13,FALSE)," ")</f>
        <v xml:space="preserve"> </v>
      </c>
      <c r="AC936" s="140" t="str">
        <f>IF($N936="Complete",VLOOKUP($B936,'2C.Report TOS PostCall'!$B$2:$U$842,14,FALSE)," ")</f>
        <v xml:space="preserve"> </v>
      </c>
      <c r="AD936" s="140" t="str">
        <f>IF($N936="Complete",VLOOKUP($B936,'2C.Report TOS PostCall'!$B$2:$U$842,16,FALSE)," ")</f>
        <v xml:space="preserve"> </v>
      </c>
      <c r="AE936" s="140" t="str">
        <f>IF($N936="Complete",VLOOKUP($B936,'2C.Report TOS PostCall'!$B$2:$U$842,15,FALSE)," ")</f>
        <v xml:space="preserve"> </v>
      </c>
      <c r="AF936" s="140" t="str">
        <f>IF($N936="Complete",VLOOKUP($B936,'2C.Report TOS PostCall'!$B$2:$U$842,17,FALSE)," ")</f>
        <v xml:space="preserve"> </v>
      </c>
    </row>
    <row r="937" spans="1:32">
      <c r="A937" s="18">
        <v>926</v>
      </c>
      <c r="B937" s="19"/>
      <c r="C937" s="19"/>
      <c r="D937" s="19"/>
      <c r="E937" s="22"/>
      <c r="F937" s="20"/>
      <c r="G937" s="20"/>
      <c r="H937" s="22"/>
      <c r="I937" s="20"/>
      <c r="J937" s="32"/>
      <c r="K937" s="32"/>
      <c r="L937" s="32"/>
      <c r="M937" s="22"/>
      <c r="N937" s="62"/>
      <c r="O937" s="140" t="str">
        <f>IF($N937="Complete",IF(NOT(ISBLANK(J937)),VLOOKUP(J937,'2D.Report SMS TYN'!$D$5:$J$1005,7,FALSE),""),"")</f>
        <v/>
      </c>
      <c r="P937" s="140" t="str">
        <f>IF($N937="Complete",IF(NOT(ISBLANK(K937)),VLOOKUP(K937,'2D.Report SMS TYN'!$D$5:$J$1005,7,FALSE),""),"")</f>
        <v/>
      </c>
      <c r="Q937" s="140" t="str">
        <f>IF($N937="Complete",IF(NOT(ISBLANK(L937)),VLOOKUP(L937,'2D.Report SMS TYN'!$D$5:$J$1005,7,FALSE),""),"")</f>
        <v/>
      </c>
      <c r="R937" s="140" t="str">
        <f>IF(N937="Complete",IF(COUNTIF($J$12:$J937,$J937)+COUNTIF($K$12:$K937,$J937)+COUNTIF($L$12:$L937,$J937)&gt;1,"Data Duplicate",""),"")</f>
        <v/>
      </c>
      <c r="S937" s="140" t="str">
        <f>IF($N937="Complete",VLOOKUP($B937,'2C.Report TOS PostCall'!$B$2:$U$842,2,FALSE)," ")</f>
        <v xml:space="preserve"> </v>
      </c>
      <c r="T937" s="140" t="str">
        <f>IF($N937="Complete",VLOOKUP($B937,'2C.Report TOS PostCall'!$B$2:$U$842,4,FALSE)," ")</f>
        <v xml:space="preserve"> </v>
      </c>
      <c r="U937" s="140" t="str">
        <f>IF($N937="Complete",VLOOKUP($B937,'2C.Report TOS PostCall'!$B$2:$U$842,7,FALSE)," ")</f>
        <v xml:space="preserve"> </v>
      </c>
      <c r="V937" s="140" t="str">
        <f>IF($N937="Complete",VLOOKUP($B937,'2C.Report TOS PostCall'!$B$2:$U$842,5,FALSE)," ")</f>
        <v xml:space="preserve"> </v>
      </c>
      <c r="W937" s="140" t="str">
        <f>IF($N937="Complete",VLOOKUP($B937,'2C.Report TOS PostCall'!$B$2:$U$842,6,FALSE)," ")</f>
        <v xml:space="preserve"> </v>
      </c>
      <c r="X937" s="140" t="str">
        <f>IF($N937="Complete",VLOOKUP($B937,'2C.Report TOS PostCall'!$B$2:$U$842,8,FALSE)," ")</f>
        <v xml:space="preserve"> </v>
      </c>
      <c r="Y937" s="140" t="str">
        <f>IF($N937="Complete",VLOOKUP($B937,'2C.Report TOS PostCall'!$B$2:$U$842,9,FALSE)," ")</f>
        <v xml:space="preserve"> </v>
      </c>
      <c r="Z937" s="140" t="str">
        <f>IF($N937="Complete",VLOOKUP($B937,'2C.Report TOS PostCall'!$B$2:$U$842,11,FALSE)," ")</f>
        <v xml:space="preserve"> </v>
      </c>
      <c r="AA937" s="140" t="str">
        <f>IF($N937="Complete",VLOOKUP($B937,'2C.Report TOS PostCall'!$B$2:$U$842,12,FALSE)," ")</f>
        <v xml:space="preserve"> </v>
      </c>
      <c r="AB937" s="140" t="str">
        <f>IF($N937="Complete",VLOOKUP($B937,'2C.Report TOS PostCall'!$B$2:$U$842,13,FALSE)," ")</f>
        <v xml:space="preserve"> </v>
      </c>
      <c r="AC937" s="140" t="str">
        <f>IF($N937="Complete",VLOOKUP($B937,'2C.Report TOS PostCall'!$B$2:$U$842,14,FALSE)," ")</f>
        <v xml:space="preserve"> </v>
      </c>
      <c r="AD937" s="140" t="str">
        <f>IF($N937="Complete",VLOOKUP($B937,'2C.Report TOS PostCall'!$B$2:$U$842,16,FALSE)," ")</f>
        <v xml:space="preserve"> </v>
      </c>
      <c r="AE937" s="140" t="str">
        <f>IF($N937="Complete",VLOOKUP($B937,'2C.Report TOS PostCall'!$B$2:$U$842,15,FALSE)," ")</f>
        <v xml:space="preserve"> </v>
      </c>
      <c r="AF937" s="140" t="str">
        <f>IF($N937="Complete",VLOOKUP($B937,'2C.Report TOS PostCall'!$B$2:$U$842,17,FALSE)," ")</f>
        <v xml:space="preserve"> </v>
      </c>
    </row>
    <row r="938" spans="1:32">
      <c r="A938" s="18">
        <v>927</v>
      </c>
      <c r="B938" s="19"/>
      <c r="C938" s="19"/>
      <c r="D938" s="19"/>
      <c r="E938" s="22"/>
      <c r="F938" s="20"/>
      <c r="G938" s="20"/>
      <c r="H938" s="22"/>
      <c r="I938" s="20"/>
      <c r="J938" s="32"/>
      <c r="K938" s="32"/>
      <c r="L938" s="32"/>
      <c r="M938" s="22"/>
      <c r="N938" s="62"/>
      <c r="O938" s="140" t="str">
        <f>IF($N938="Complete",IF(NOT(ISBLANK(J938)),VLOOKUP(J938,'2D.Report SMS TYN'!$D$5:$J$1005,7,FALSE),""),"")</f>
        <v/>
      </c>
      <c r="P938" s="140" t="str">
        <f>IF($N938="Complete",IF(NOT(ISBLANK(K938)),VLOOKUP(K938,'2D.Report SMS TYN'!$D$5:$J$1005,7,FALSE),""),"")</f>
        <v/>
      </c>
      <c r="Q938" s="140" t="str">
        <f>IF($N938="Complete",IF(NOT(ISBLANK(L938)),VLOOKUP(L938,'2D.Report SMS TYN'!$D$5:$J$1005,7,FALSE),""),"")</f>
        <v/>
      </c>
      <c r="R938" s="140" t="str">
        <f>IF(N938="Complete",IF(COUNTIF($J$12:$J938,$J938)+COUNTIF($K$12:$K938,$J938)+COUNTIF($L$12:$L938,$J938)&gt;1,"Data Duplicate",""),"")</f>
        <v/>
      </c>
      <c r="S938" s="140" t="str">
        <f>IF($N938="Complete",VLOOKUP($B938,'2C.Report TOS PostCall'!$B$2:$U$842,2,FALSE)," ")</f>
        <v xml:space="preserve"> </v>
      </c>
      <c r="T938" s="140" t="str">
        <f>IF($N938="Complete",VLOOKUP($B938,'2C.Report TOS PostCall'!$B$2:$U$842,4,FALSE)," ")</f>
        <v xml:space="preserve"> </v>
      </c>
      <c r="U938" s="140" t="str">
        <f>IF($N938="Complete",VLOOKUP($B938,'2C.Report TOS PostCall'!$B$2:$U$842,7,FALSE)," ")</f>
        <v xml:space="preserve"> </v>
      </c>
      <c r="V938" s="140" t="str">
        <f>IF($N938="Complete",VLOOKUP($B938,'2C.Report TOS PostCall'!$B$2:$U$842,5,FALSE)," ")</f>
        <v xml:space="preserve"> </v>
      </c>
      <c r="W938" s="140" t="str">
        <f>IF($N938="Complete",VLOOKUP($B938,'2C.Report TOS PostCall'!$B$2:$U$842,6,FALSE)," ")</f>
        <v xml:space="preserve"> </v>
      </c>
      <c r="X938" s="140" t="str">
        <f>IF($N938="Complete",VLOOKUP($B938,'2C.Report TOS PostCall'!$B$2:$U$842,8,FALSE)," ")</f>
        <v xml:space="preserve"> </v>
      </c>
      <c r="Y938" s="140" t="str">
        <f>IF($N938="Complete",VLOOKUP($B938,'2C.Report TOS PostCall'!$B$2:$U$842,9,FALSE)," ")</f>
        <v xml:space="preserve"> </v>
      </c>
      <c r="Z938" s="140" t="str">
        <f>IF($N938="Complete",VLOOKUP($B938,'2C.Report TOS PostCall'!$B$2:$U$842,11,FALSE)," ")</f>
        <v xml:space="preserve"> </v>
      </c>
      <c r="AA938" s="140" t="str">
        <f>IF($N938="Complete",VLOOKUP($B938,'2C.Report TOS PostCall'!$B$2:$U$842,12,FALSE)," ")</f>
        <v xml:space="preserve"> </v>
      </c>
      <c r="AB938" s="140" t="str">
        <f>IF($N938="Complete",VLOOKUP($B938,'2C.Report TOS PostCall'!$B$2:$U$842,13,FALSE)," ")</f>
        <v xml:space="preserve"> </v>
      </c>
      <c r="AC938" s="140" t="str">
        <f>IF($N938="Complete",VLOOKUP($B938,'2C.Report TOS PostCall'!$B$2:$U$842,14,FALSE)," ")</f>
        <v xml:space="preserve"> </v>
      </c>
      <c r="AD938" s="140" t="str">
        <f>IF($N938="Complete",VLOOKUP($B938,'2C.Report TOS PostCall'!$B$2:$U$842,16,FALSE)," ")</f>
        <v xml:space="preserve"> </v>
      </c>
      <c r="AE938" s="140" t="str">
        <f>IF($N938="Complete",VLOOKUP($B938,'2C.Report TOS PostCall'!$B$2:$U$842,15,FALSE)," ")</f>
        <v xml:space="preserve"> </v>
      </c>
      <c r="AF938" s="140" t="str">
        <f>IF($N938="Complete",VLOOKUP($B938,'2C.Report TOS PostCall'!$B$2:$U$842,17,FALSE)," ")</f>
        <v xml:space="preserve"> </v>
      </c>
    </row>
    <row r="939" spans="1:32">
      <c r="A939" s="18">
        <v>928</v>
      </c>
      <c r="B939" s="19"/>
      <c r="C939" s="19"/>
      <c r="D939" s="19"/>
      <c r="E939" s="22"/>
      <c r="F939" s="20"/>
      <c r="G939" s="20"/>
      <c r="H939" s="22"/>
      <c r="I939" s="20"/>
      <c r="J939" s="32"/>
      <c r="K939" s="32"/>
      <c r="L939" s="32"/>
      <c r="M939" s="22"/>
      <c r="N939" s="62"/>
      <c r="O939" s="140" t="str">
        <f>IF($N939="Complete",IF(NOT(ISBLANK(J939)),VLOOKUP(J939,'2D.Report SMS TYN'!$D$5:$J$1005,7,FALSE),""),"")</f>
        <v/>
      </c>
      <c r="P939" s="140" t="str">
        <f>IF($N939="Complete",IF(NOT(ISBLANK(K939)),VLOOKUP(K939,'2D.Report SMS TYN'!$D$5:$J$1005,7,FALSE),""),"")</f>
        <v/>
      </c>
      <c r="Q939" s="140" t="str">
        <f>IF($N939="Complete",IF(NOT(ISBLANK(L939)),VLOOKUP(L939,'2D.Report SMS TYN'!$D$5:$J$1005,7,FALSE),""),"")</f>
        <v/>
      </c>
      <c r="R939" s="140" t="str">
        <f>IF(N939="Complete",IF(COUNTIF($J$12:$J939,$J939)+COUNTIF($K$12:$K939,$J939)+COUNTIF($L$12:$L939,$J939)&gt;1,"Data Duplicate",""),"")</f>
        <v/>
      </c>
      <c r="S939" s="140" t="str">
        <f>IF($N939="Complete",VLOOKUP($B939,'2C.Report TOS PostCall'!$B$2:$U$842,2,FALSE)," ")</f>
        <v xml:space="preserve"> </v>
      </c>
      <c r="T939" s="140" t="str">
        <f>IF($N939="Complete",VLOOKUP($B939,'2C.Report TOS PostCall'!$B$2:$U$842,4,FALSE)," ")</f>
        <v xml:space="preserve"> </v>
      </c>
      <c r="U939" s="140" t="str">
        <f>IF($N939="Complete",VLOOKUP($B939,'2C.Report TOS PostCall'!$B$2:$U$842,7,FALSE)," ")</f>
        <v xml:space="preserve"> </v>
      </c>
      <c r="V939" s="140" t="str">
        <f>IF($N939="Complete",VLOOKUP($B939,'2C.Report TOS PostCall'!$B$2:$U$842,5,FALSE)," ")</f>
        <v xml:space="preserve"> </v>
      </c>
      <c r="W939" s="140" t="str">
        <f>IF($N939="Complete",VLOOKUP($B939,'2C.Report TOS PostCall'!$B$2:$U$842,6,FALSE)," ")</f>
        <v xml:space="preserve"> </v>
      </c>
      <c r="X939" s="140" t="str">
        <f>IF($N939="Complete",VLOOKUP($B939,'2C.Report TOS PostCall'!$B$2:$U$842,8,FALSE)," ")</f>
        <v xml:space="preserve"> </v>
      </c>
      <c r="Y939" s="140" t="str">
        <f>IF($N939="Complete",VLOOKUP($B939,'2C.Report TOS PostCall'!$B$2:$U$842,9,FALSE)," ")</f>
        <v xml:space="preserve"> </v>
      </c>
      <c r="Z939" s="140" t="str">
        <f>IF($N939="Complete",VLOOKUP($B939,'2C.Report TOS PostCall'!$B$2:$U$842,11,FALSE)," ")</f>
        <v xml:space="preserve"> </v>
      </c>
      <c r="AA939" s="140" t="str">
        <f>IF($N939="Complete",VLOOKUP($B939,'2C.Report TOS PostCall'!$B$2:$U$842,12,FALSE)," ")</f>
        <v xml:space="preserve"> </v>
      </c>
      <c r="AB939" s="140" t="str">
        <f>IF($N939="Complete",VLOOKUP($B939,'2C.Report TOS PostCall'!$B$2:$U$842,13,FALSE)," ")</f>
        <v xml:space="preserve"> </v>
      </c>
      <c r="AC939" s="140" t="str">
        <f>IF($N939="Complete",VLOOKUP($B939,'2C.Report TOS PostCall'!$B$2:$U$842,14,FALSE)," ")</f>
        <v xml:space="preserve"> </v>
      </c>
      <c r="AD939" s="140" t="str">
        <f>IF($N939="Complete",VLOOKUP($B939,'2C.Report TOS PostCall'!$B$2:$U$842,16,FALSE)," ")</f>
        <v xml:space="preserve"> </v>
      </c>
      <c r="AE939" s="140" t="str">
        <f>IF($N939="Complete",VLOOKUP($B939,'2C.Report TOS PostCall'!$B$2:$U$842,15,FALSE)," ")</f>
        <v xml:space="preserve"> </v>
      </c>
      <c r="AF939" s="140" t="str">
        <f>IF($N939="Complete",VLOOKUP($B939,'2C.Report TOS PostCall'!$B$2:$U$842,17,FALSE)," ")</f>
        <v xml:space="preserve"> </v>
      </c>
    </row>
    <row r="940" spans="1:32">
      <c r="A940" s="18">
        <v>929</v>
      </c>
      <c r="B940" s="19"/>
      <c r="C940" s="19"/>
      <c r="D940" s="19"/>
      <c r="E940" s="22"/>
      <c r="F940" s="20"/>
      <c r="G940" s="20"/>
      <c r="H940" s="22"/>
      <c r="I940" s="20"/>
      <c r="J940" s="32"/>
      <c r="K940" s="32"/>
      <c r="L940" s="32"/>
      <c r="M940" s="22"/>
      <c r="N940" s="62"/>
      <c r="O940" s="140" t="str">
        <f>IF($N940="Complete",IF(NOT(ISBLANK(J940)),VLOOKUP(J940,'2D.Report SMS TYN'!$D$5:$J$1005,7,FALSE),""),"")</f>
        <v/>
      </c>
      <c r="P940" s="140" t="str">
        <f>IF($N940="Complete",IF(NOT(ISBLANK(K940)),VLOOKUP(K940,'2D.Report SMS TYN'!$D$5:$J$1005,7,FALSE),""),"")</f>
        <v/>
      </c>
      <c r="Q940" s="140" t="str">
        <f>IF($N940="Complete",IF(NOT(ISBLANK(L940)),VLOOKUP(L940,'2D.Report SMS TYN'!$D$5:$J$1005,7,FALSE),""),"")</f>
        <v/>
      </c>
      <c r="R940" s="140" t="str">
        <f>IF(N940="Complete",IF(COUNTIF($J$12:$J940,$J940)+COUNTIF($K$12:$K940,$J940)+COUNTIF($L$12:$L940,$J940)&gt;1,"Data Duplicate",""),"")</f>
        <v/>
      </c>
      <c r="S940" s="140" t="str">
        <f>IF($N940="Complete",VLOOKUP($B940,'2C.Report TOS PostCall'!$B$2:$U$842,2,FALSE)," ")</f>
        <v xml:space="preserve"> </v>
      </c>
      <c r="T940" s="140" t="str">
        <f>IF($N940="Complete",VLOOKUP($B940,'2C.Report TOS PostCall'!$B$2:$U$842,4,FALSE)," ")</f>
        <v xml:space="preserve"> </v>
      </c>
      <c r="U940" s="140" t="str">
        <f>IF($N940="Complete",VLOOKUP($B940,'2C.Report TOS PostCall'!$B$2:$U$842,7,FALSE)," ")</f>
        <v xml:space="preserve"> </v>
      </c>
      <c r="V940" s="140" t="str">
        <f>IF($N940="Complete",VLOOKUP($B940,'2C.Report TOS PostCall'!$B$2:$U$842,5,FALSE)," ")</f>
        <v xml:space="preserve"> </v>
      </c>
      <c r="W940" s="140" t="str">
        <f>IF($N940="Complete",VLOOKUP($B940,'2C.Report TOS PostCall'!$B$2:$U$842,6,FALSE)," ")</f>
        <v xml:space="preserve"> </v>
      </c>
      <c r="X940" s="140" t="str">
        <f>IF($N940="Complete",VLOOKUP($B940,'2C.Report TOS PostCall'!$B$2:$U$842,8,FALSE)," ")</f>
        <v xml:space="preserve"> </v>
      </c>
      <c r="Y940" s="140" t="str">
        <f>IF($N940="Complete",VLOOKUP($B940,'2C.Report TOS PostCall'!$B$2:$U$842,9,FALSE)," ")</f>
        <v xml:space="preserve"> </v>
      </c>
      <c r="Z940" s="140" t="str">
        <f>IF($N940="Complete",VLOOKUP($B940,'2C.Report TOS PostCall'!$B$2:$U$842,11,FALSE)," ")</f>
        <v xml:space="preserve"> </v>
      </c>
      <c r="AA940" s="140" t="str">
        <f>IF($N940="Complete",VLOOKUP($B940,'2C.Report TOS PostCall'!$B$2:$U$842,12,FALSE)," ")</f>
        <v xml:space="preserve"> </v>
      </c>
      <c r="AB940" s="140" t="str">
        <f>IF($N940="Complete",VLOOKUP($B940,'2C.Report TOS PostCall'!$B$2:$U$842,13,FALSE)," ")</f>
        <v xml:space="preserve"> </v>
      </c>
      <c r="AC940" s="140" t="str">
        <f>IF($N940="Complete",VLOOKUP($B940,'2C.Report TOS PostCall'!$B$2:$U$842,14,FALSE)," ")</f>
        <v xml:space="preserve"> </v>
      </c>
      <c r="AD940" s="140" t="str">
        <f>IF($N940="Complete",VLOOKUP($B940,'2C.Report TOS PostCall'!$B$2:$U$842,16,FALSE)," ")</f>
        <v xml:space="preserve"> </v>
      </c>
      <c r="AE940" s="140" t="str">
        <f>IF($N940="Complete",VLOOKUP($B940,'2C.Report TOS PostCall'!$B$2:$U$842,15,FALSE)," ")</f>
        <v xml:space="preserve"> </v>
      </c>
      <c r="AF940" s="140" t="str">
        <f>IF($N940="Complete",VLOOKUP($B940,'2C.Report TOS PostCall'!$B$2:$U$842,17,FALSE)," ")</f>
        <v xml:space="preserve"> </v>
      </c>
    </row>
    <row r="941" spans="1:32">
      <c r="A941" s="18">
        <v>930</v>
      </c>
      <c r="B941" s="19"/>
      <c r="C941" s="19"/>
      <c r="D941" s="19"/>
      <c r="E941" s="22"/>
      <c r="F941" s="20"/>
      <c r="G941" s="20"/>
      <c r="H941" s="22"/>
      <c r="I941" s="20"/>
      <c r="J941" s="32"/>
      <c r="K941" s="32"/>
      <c r="L941" s="32"/>
      <c r="M941" s="22"/>
      <c r="N941" s="62"/>
      <c r="O941" s="140" t="str">
        <f>IF($N941="Complete",IF(NOT(ISBLANK(J941)),VLOOKUP(J941,'2D.Report SMS TYN'!$D$5:$J$1005,7,FALSE),""),"")</f>
        <v/>
      </c>
      <c r="P941" s="140" t="str">
        <f>IF($N941="Complete",IF(NOT(ISBLANK(K941)),VLOOKUP(K941,'2D.Report SMS TYN'!$D$5:$J$1005,7,FALSE),""),"")</f>
        <v/>
      </c>
      <c r="Q941" s="140" t="str">
        <f>IF($N941="Complete",IF(NOT(ISBLANK(L941)),VLOOKUP(L941,'2D.Report SMS TYN'!$D$5:$J$1005,7,FALSE),""),"")</f>
        <v/>
      </c>
      <c r="R941" s="140" t="str">
        <f>IF(N941="Complete",IF(COUNTIF($J$12:$J941,$J941)+COUNTIF($K$12:$K941,$J941)+COUNTIF($L$12:$L941,$J941)&gt;1,"Data Duplicate",""),"")</f>
        <v/>
      </c>
      <c r="S941" s="140" t="str">
        <f>IF($N941="Complete",VLOOKUP($B941,'2C.Report TOS PostCall'!$B$2:$U$842,2,FALSE)," ")</f>
        <v xml:space="preserve"> </v>
      </c>
      <c r="T941" s="140" t="str">
        <f>IF($N941="Complete",VLOOKUP($B941,'2C.Report TOS PostCall'!$B$2:$U$842,4,FALSE)," ")</f>
        <v xml:space="preserve"> </v>
      </c>
      <c r="U941" s="140" t="str">
        <f>IF($N941="Complete",VLOOKUP($B941,'2C.Report TOS PostCall'!$B$2:$U$842,7,FALSE)," ")</f>
        <v xml:space="preserve"> </v>
      </c>
      <c r="V941" s="140" t="str">
        <f>IF($N941="Complete",VLOOKUP($B941,'2C.Report TOS PostCall'!$B$2:$U$842,5,FALSE)," ")</f>
        <v xml:space="preserve"> </v>
      </c>
      <c r="W941" s="140" t="str">
        <f>IF($N941="Complete",VLOOKUP($B941,'2C.Report TOS PostCall'!$B$2:$U$842,6,FALSE)," ")</f>
        <v xml:space="preserve"> </v>
      </c>
      <c r="X941" s="140" t="str">
        <f>IF($N941="Complete",VLOOKUP($B941,'2C.Report TOS PostCall'!$B$2:$U$842,8,FALSE)," ")</f>
        <v xml:space="preserve"> </v>
      </c>
      <c r="Y941" s="140" t="str">
        <f>IF($N941="Complete",VLOOKUP($B941,'2C.Report TOS PostCall'!$B$2:$U$842,9,FALSE)," ")</f>
        <v xml:space="preserve"> </v>
      </c>
      <c r="Z941" s="140" t="str">
        <f>IF($N941="Complete",VLOOKUP($B941,'2C.Report TOS PostCall'!$B$2:$U$842,11,FALSE)," ")</f>
        <v xml:space="preserve"> </v>
      </c>
      <c r="AA941" s="140" t="str">
        <f>IF($N941="Complete",VLOOKUP($B941,'2C.Report TOS PostCall'!$B$2:$U$842,12,FALSE)," ")</f>
        <v xml:space="preserve"> </v>
      </c>
      <c r="AB941" s="140" t="str">
        <f>IF($N941="Complete",VLOOKUP($B941,'2C.Report TOS PostCall'!$B$2:$U$842,13,FALSE)," ")</f>
        <v xml:space="preserve"> </v>
      </c>
      <c r="AC941" s="140" t="str">
        <f>IF($N941="Complete",VLOOKUP($B941,'2C.Report TOS PostCall'!$B$2:$U$842,14,FALSE)," ")</f>
        <v xml:space="preserve"> </v>
      </c>
      <c r="AD941" s="140" t="str">
        <f>IF($N941="Complete",VLOOKUP($B941,'2C.Report TOS PostCall'!$B$2:$U$842,16,FALSE)," ")</f>
        <v xml:space="preserve"> </v>
      </c>
      <c r="AE941" s="140" t="str">
        <f>IF($N941="Complete",VLOOKUP($B941,'2C.Report TOS PostCall'!$B$2:$U$842,15,FALSE)," ")</f>
        <v xml:space="preserve"> </v>
      </c>
      <c r="AF941" s="140" t="str">
        <f>IF($N941="Complete",VLOOKUP($B941,'2C.Report TOS PostCall'!$B$2:$U$842,17,FALSE)," ")</f>
        <v xml:space="preserve"> </v>
      </c>
    </row>
    <row r="942" spans="1:32">
      <c r="A942" s="18">
        <v>931</v>
      </c>
      <c r="B942" s="19"/>
      <c r="C942" s="19"/>
      <c r="D942" s="19"/>
      <c r="E942" s="22"/>
      <c r="F942" s="20"/>
      <c r="G942" s="20"/>
      <c r="H942" s="22"/>
      <c r="I942" s="20"/>
      <c r="J942" s="32"/>
      <c r="K942" s="32"/>
      <c r="L942" s="32"/>
      <c r="M942" s="22"/>
      <c r="N942" s="62"/>
      <c r="O942" s="140" t="str">
        <f>IF($N942="Complete",IF(NOT(ISBLANK(J942)),VLOOKUP(J942,'2D.Report SMS TYN'!$D$5:$J$1005,7,FALSE),""),"")</f>
        <v/>
      </c>
      <c r="P942" s="140" t="str">
        <f>IF($N942="Complete",IF(NOT(ISBLANK(K942)),VLOOKUP(K942,'2D.Report SMS TYN'!$D$5:$J$1005,7,FALSE),""),"")</f>
        <v/>
      </c>
      <c r="Q942" s="140" t="str">
        <f>IF($N942="Complete",IF(NOT(ISBLANK(L942)),VLOOKUP(L942,'2D.Report SMS TYN'!$D$5:$J$1005,7,FALSE),""),"")</f>
        <v/>
      </c>
      <c r="R942" s="140" t="str">
        <f>IF(N942="Complete",IF(COUNTIF($J$12:$J942,$J942)+COUNTIF($K$12:$K942,$J942)+COUNTIF($L$12:$L942,$J942)&gt;1,"Data Duplicate",""),"")</f>
        <v/>
      </c>
      <c r="S942" s="140" t="str">
        <f>IF($N942="Complete",VLOOKUP($B942,'2C.Report TOS PostCall'!$B$2:$U$842,2,FALSE)," ")</f>
        <v xml:space="preserve"> </v>
      </c>
      <c r="T942" s="140" t="str">
        <f>IF($N942="Complete",VLOOKUP($B942,'2C.Report TOS PostCall'!$B$2:$U$842,4,FALSE)," ")</f>
        <v xml:space="preserve"> </v>
      </c>
      <c r="U942" s="140" t="str">
        <f>IF($N942="Complete",VLOOKUP($B942,'2C.Report TOS PostCall'!$B$2:$U$842,7,FALSE)," ")</f>
        <v xml:space="preserve"> </v>
      </c>
      <c r="V942" s="140" t="str">
        <f>IF($N942="Complete",VLOOKUP($B942,'2C.Report TOS PostCall'!$B$2:$U$842,5,FALSE)," ")</f>
        <v xml:space="preserve"> </v>
      </c>
      <c r="W942" s="140" t="str">
        <f>IF($N942="Complete",VLOOKUP($B942,'2C.Report TOS PostCall'!$B$2:$U$842,6,FALSE)," ")</f>
        <v xml:space="preserve"> </v>
      </c>
      <c r="X942" s="140" t="str">
        <f>IF($N942="Complete",VLOOKUP($B942,'2C.Report TOS PostCall'!$B$2:$U$842,8,FALSE)," ")</f>
        <v xml:space="preserve"> </v>
      </c>
      <c r="Y942" s="140" t="str">
        <f>IF($N942="Complete",VLOOKUP($B942,'2C.Report TOS PostCall'!$B$2:$U$842,9,FALSE)," ")</f>
        <v xml:space="preserve"> </v>
      </c>
      <c r="Z942" s="140" t="str">
        <f>IF($N942="Complete",VLOOKUP($B942,'2C.Report TOS PostCall'!$B$2:$U$842,11,FALSE)," ")</f>
        <v xml:space="preserve"> </v>
      </c>
      <c r="AA942" s="140" t="str">
        <f>IF($N942="Complete",VLOOKUP($B942,'2C.Report TOS PostCall'!$B$2:$U$842,12,FALSE)," ")</f>
        <v xml:space="preserve"> </v>
      </c>
      <c r="AB942" s="140" t="str">
        <f>IF($N942="Complete",VLOOKUP($B942,'2C.Report TOS PostCall'!$B$2:$U$842,13,FALSE)," ")</f>
        <v xml:space="preserve"> </v>
      </c>
      <c r="AC942" s="140" t="str">
        <f>IF($N942="Complete",VLOOKUP($B942,'2C.Report TOS PostCall'!$B$2:$U$842,14,FALSE)," ")</f>
        <v xml:space="preserve"> </v>
      </c>
      <c r="AD942" s="140" t="str">
        <f>IF($N942="Complete",VLOOKUP($B942,'2C.Report TOS PostCall'!$B$2:$U$842,16,FALSE)," ")</f>
        <v xml:space="preserve"> </v>
      </c>
      <c r="AE942" s="140" t="str">
        <f>IF($N942="Complete",VLOOKUP($B942,'2C.Report TOS PostCall'!$B$2:$U$842,15,FALSE)," ")</f>
        <v xml:space="preserve"> </v>
      </c>
      <c r="AF942" s="140" t="str">
        <f>IF($N942="Complete",VLOOKUP($B942,'2C.Report TOS PostCall'!$B$2:$U$842,17,FALSE)," ")</f>
        <v xml:space="preserve"> </v>
      </c>
    </row>
    <row r="943" spans="1:32">
      <c r="A943" s="18">
        <v>932</v>
      </c>
      <c r="B943" s="19"/>
      <c r="C943" s="19"/>
      <c r="D943" s="19"/>
      <c r="E943" s="22"/>
      <c r="F943" s="20"/>
      <c r="G943" s="20"/>
      <c r="H943" s="22"/>
      <c r="I943" s="20"/>
      <c r="J943" s="32"/>
      <c r="K943" s="32"/>
      <c r="L943" s="32"/>
      <c r="M943" s="22"/>
      <c r="N943" s="62"/>
      <c r="O943" s="140" t="str">
        <f>IF($N943="Complete",IF(NOT(ISBLANK(J943)),VLOOKUP(J943,'2D.Report SMS TYN'!$D$5:$J$1005,7,FALSE),""),"")</f>
        <v/>
      </c>
      <c r="P943" s="140" t="str">
        <f>IF($N943="Complete",IF(NOT(ISBLANK(K943)),VLOOKUP(K943,'2D.Report SMS TYN'!$D$5:$J$1005,7,FALSE),""),"")</f>
        <v/>
      </c>
      <c r="Q943" s="140" t="str">
        <f>IF($N943="Complete",IF(NOT(ISBLANK(L943)),VLOOKUP(L943,'2D.Report SMS TYN'!$D$5:$J$1005,7,FALSE),""),"")</f>
        <v/>
      </c>
      <c r="R943" s="140" t="str">
        <f>IF(N943="Complete",IF(COUNTIF($J$12:$J943,$J943)+COUNTIF($K$12:$K943,$J943)+COUNTIF($L$12:$L943,$J943)&gt;1,"Data Duplicate",""),"")</f>
        <v/>
      </c>
      <c r="S943" s="140" t="str">
        <f>IF($N943="Complete",VLOOKUP($B943,'2C.Report TOS PostCall'!$B$2:$U$842,2,FALSE)," ")</f>
        <v xml:space="preserve"> </v>
      </c>
      <c r="T943" s="140" t="str">
        <f>IF($N943="Complete",VLOOKUP($B943,'2C.Report TOS PostCall'!$B$2:$U$842,4,FALSE)," ")</f>
        <v xml:space="preserve"> </v>
      </c>
      <c r="U943" s="140" t="str">
        <f>IF($N943="Complete",VLOOKUP($B943,'2C.Report TOS PostCall'!$B$2:$U$842,7,FALSE)," ")</f>
        <v xml:space="preserve"> </v>
      </c>
      <c r="V943" s="140" t="str">
        <f>IF($N943="Complete",VLOOKUP($B943,'2C.Report TOS PostCall'!$B$2:$U$842,5,FALSE)," ")</f>
        <v xml:space="preserve"> </v>
      </c>
      <c r="W943" s="140" t="str">
        <f>IF($N943="Complete",VLOOKUP($B943,'2C.Report TOS PostCall'!$B$2:$U$842,6,FALSE)," ")</f>
        <v xml:space="preserve"> </v>
      </c>
      <c r="X943" s="140" t="str">
        <f>IF($N943="Complete",VLOOKUP($B943,'2C.Report TOS PostCall'!$B$2:$U$842,8,FALSE)," ")</f>
        <v xml:space="preserve"> </v>
      </c>
      <c r="Y943" s="140" t="str">
        <f>IF($N943="Complete",VLOOKUP($B943,'2C.Report TOS PostCall'!$B$2:$U$842,9,FALSE)," ")</f>
        <v xml:space="preserve"> </v>
      </c>
      <c r="Z943" s="140" t="str">
        <f>IF($N943="Complete",VLOOKUP($B943,'2C.Report TOS PostCall'!$B$2:$U$842,11,FALSE)," ")</f>
        <v xml:space="preserve"> </v>
      </c>
      <c r="AA943" s="140" t="str">
        <f>IF($N943="Complete",VLOOKUP($B943,'2C.Report TOS PostCall'!$B$2:$U$842,12,FALSE)," ")</f>
        <v xml:space="preserve"> </v>
      </c>
      <c r="AB943" s="140" t="str">
        <f>IF($N943="Complete",VLOOKUP($B943,'2C.Report TOS PostCall'!$B$2:$U$842,13,FALSE)," ")</f>
        <v xml:space="preserve"> </v>
      </c>
      <c r="AC943" s="140" t="str">
        <f>IF($N943="Complete",VLOOKUP($B943,'2C.Report TOS PostCall'!$B$2:$U$842,14,FALSE)," ")</f>
        <v xml:space="preserve"> </v>
      </c>
      <c r="AD943" s="140" t="str">
        <f>IF($N943="Complete",VLOOKUP($B943,'2C.Report TOS PostCall'!$B$2:$U$842,16,FALSE)," ")</f>
        <v xml:space="preserve"> </v>
      </c>
      <c r="AE943" s="140" t="str">
        <f>IF($N943="Complete",VLOOKUP($B943,'2C.Report TOS PostCall'!$B$2:$U$842,15,FALSE)," ")</f>
        <v xml:space="preserve"> </v>
      </c>
      <c r="AF943" s="140" t="str">
        <f>IF($N943="Complete",VLOOKUP($B943,'2C.Report TOS PostCall'!$B$2:$U$842,17,FALSE)," ")</f>
        <v xml:space="preserve"> </v>
      </c>
    </row>
    <row r="944" spans="1:32">
      <c r="A944" s="18">
        <v>933</v>
      </c>
      <c r="B944" s="19"/>
      <c r="C944" s="19"/>
      <c r="D944" s="19"/>
      <c r="E944" s="22"/>
      <c r="F944" s="20"/>
      <c r="G944" s="20"/>
      <c r="H944" s="22"/>
      <c r="I944" s="20"/>
      <c r="J944" s="32"/>
      <c r="K944" s="32"/>
      <c r="L944" s="32"/>
      <c r="M944" s="22"/>
      <c r="N944" s="62"/>
      <c r="O944" s="140" t="str">
        <f>IF($N944="Complete",IF(NOT(ISBLANK(J944)),VLOOKUP(J944,'2D.Report SMS TYN'!$D$5:$J$1005,7,FALSE),""),"")</f>
        <v/>
      </c>
      <c r="P944" s="140" t="str">
        <f>IF($N944="Complete",IF(NOT(ISBLANK(K944)),VLOOKUP(K944,'2D.Report SMS TYN'!$D$5:$J$1005,7,FALSE),""),"")</f>
        <v/>
      </c>
      <c r="Q944" s="140" t="str">
        <f>IF($N944="Complete",IF(NOT(ISBLANK(L944)),VLOOKUP(L944,'2D.Report SMS TYN'!$D$5:$J$1005,7,FALSE),""),"")</f>
        <v/>
      </c>
      <c r="R944" s="140" t="str">
        <f>IF(N944="Complete",IF(COUNTIF($J$12:$J944,$J944)+COUNTIF($K$12:$K944,$J944)+COUNTIF($L$12:$L944,$J944)&gt;1,"Data Duplicate",""),"")</f>
        <v/>
      </c>
      <c r="S944" s="140" t="str">
        <f>IF($N944="Complete",VLOOKUP($B944,'2C.Report TOS PostCall'!$B$2:$U$842,2,FALSE)," ")</f>
        <v xml:space="preserve"> </v>
      </c>
      <c r="T944" s="140" t="str">
        <f>IF($N944="Complete",VLOOKUP($B944,'2C.Report TOS PostCall'!$B$2:$U$842,4,FALSE)," ")</f>
        <v xml:space="preserve"> </v>
      </c>
      <c r="U944" s="140" t="str">
        <f>IF($N944="Complete",VLOOKUP($B944,'2C.Report TOS PostCall'!$B$2:$U$842,7,FALSE)," ")</f>
        <v xml:space="preserve"> </v>
      </c>
      <c r="V944" s="140" t="str">
        <f>IF($N944="Complete",VLOOKUP($B944,'2C.Report TOS PostCall'!$B$2:$U$842,5,FALSE)," ")</f>
        <v xml:space="preserve"> </v>
      </c>
      <c r="W944" s="140" t="str">
        <f>IF($N944="Complete",VLOOKUP($B944,'2C.Report TOS PostCall'!$B$2:$U$842,6,FALSE)," ")</f>
        <v xml:space="preserve"> </v>
      </c>
      <c r="X944" s="140" t="str">
        <f>IF($N944="Complete",VLOOKUP($B944,'2C.Report TOS PostCall'!$B$2:$U$842,8,FALSE)," ")</f>
        <v xml:space="preserve"> </v>
      </c>
      <c r="Y944" s="140" t="str">
        <f>IF($N944="Complete",VLOOKUP($B944,'2C.Report TOS PostCall'!$B$2:$U$842,9,FALSE)," ")</f>
        <v xml:space="preserve"> </v>
      </c>
      <c r="Z944" s="140" t="str">
        <f>IF($N944="Complete",VLOOKUP($B944,'2C.Report TOS PostCall'!$B$2:$U$842,11,FALSE)," ")</f>
        <v xml:space="preserve"> </v>
      </c>
      <c r="AA944" s="140" t="str">
        <f>IF($N944="Complete",VLOOKUP($B944,'2C.Report TOS PostCall'!$B$2:$U$842,12,FALSE)," ")</f>
        <v xml:space="preserve"> </v>
      </c>
      <c r="AB944" s="140" t="str">
        <f>IF($N944="Complete",VLOOKUP($B944,'2C.Report TOS PostCall'!$B$2:$U$842,13,FALSE)," ")</f>
        <v xml:space="preserve"> </v>
      </c>
      <c r="AC944" s="140" t="str">
        <f>IF($N944="Complete",VLOOKUP($B944,'2C.Report TOS PostCall'!$B$2:$U$842,14,FALSE)," ")</f>
        <v xml:space="preserve"> </v>
      </c>
      <c r="AD944" s="140" t="str">
        <f>IF($N944="Complete",VLOOKUP($B944,'2C.Report TOS PostCall'!$B$2:$U$842,16,FALSE)," ")</f>
        <v xml:space="preserve"> </v>
      </c>
      <c r="AE944" s="140" t="str">
        <f>IF($N944="Complete",VLOOKUP($B944,'2C.Report TOS PostCall'!$B$2:$U$842,15,FALSE)," ")</f>
        <v xml:space="preserve"> </v>
      </c>
      <c r="AF944" s="140" t="str">
        <f>IF($N944="Complete",VLOOKUP($B944,'2C.Report TOS PostCall'!$B$2:$U$842,17,FALSE)," ")</f>
        <v xml:space="preserve"> </v>
      </c>
    </row>
    <row r="945" spans="1:32">
      <c r="A945" s="18">
        <v>934</v>
      </c>
      <c r="B945" s="19"/>
      <c r="C945" s="19"/>
      <c r="D945" s="19"/>
      <c r="E945" s="22"/>
      <c r="F945" s="20"/>
      <c r="G945" s="20"/>
      <c r="H945" s="22"/>
      <c r="I945" s="20"/>
      <c r="J945" s="32"/>
      <c r="K945" s="32"/>
      <c r="L945" s="32"/>
      <c r="M945" s="22"/>
      <c r="N945" s="62"/>
      <c r="O945" s="140" t="str">
        <f>IF($N945="Complete",IF(NOT(ISBLANK(J945)),VLOOKUP(J945,'2D.Report SMS TYN'!$D$5:$J$1005,7,FALSE),""),"")</f>
        <v/>
      </c>
      <c r="P945" s="140" t="str">
        <f>IF($N945="Complete",IF(NOT(ISBLANK(K945)),VLOOKUP(K945,'2D.Report SMS TYN'!$D$5:$J$1005,7,FALSE),""),"")</f>
        <v/>
      </c>
      <c r="Q945" s="140" t="str">
        <f>IF($N945="Complete",IF(NOT(ISBLANK(L945)),VLOOKUP(L945,'2D.Report SMS TYN'!$D$5:$J$1005,7,FALSE),""),"")</f>
        <v/>
      </c>
      <c r="R945" s="140" t="str">
        <f>IF(N945="Complete",IF(COUNTIF($J$12:$J945,$J945)+COUNTIF($K$12:$K945,$J945)+COUNTIF($L$12:$L945,$J945)&gt;1,"Data Duplicate",""),"")</f>
        <v/>
      </c>
      <c r="S945" s="140" t="str">
        <f>IF($N945="Complete",VLOOKUP($B945,'2C.Report TOS PostCall'!$B$2:$U$842,2,FALSE)," ")</f>
        <v xml:space="preserve"> </v>
      </c>
      <c r="T945" s="140" t="str">
        <f>IF($N945="Complete",VLOOKUP($B945,'2C.Report TOS PostCall'!$B$2:$U$842,4,FALSE)," ")</f>
        <v xml:space="preserve"> </v>
      </c>
      <c r="U945" s="140" t="str">
        <f>IF($N945="Complete",VLOOKUP($B945,'2C.Report TOS PostCall'!$B$2:$U$842,7,FALSE)," ")</f>
        <v xml:space="preserve"> </v>
      </c>
      <c r="V945" s="140" t="str">
        <f>IF($N945="Complete",VLOOKUP($B945,'2C.Report TOS PostCall'!$B$2:$U$842,5,FALSE)," ")</f>
        <v xml:space="preserve"> </v>
      </c>
      <c r="W945" s="140" t="str">
        <f>IF($N945="Complete",VLOOKUP($B945,'2C.Report TOS PostCall'!$B$2:$U$842,6,FALSE)," ")</f>
        <v xml:space="preserve"> </v>
      </c>
      <c r="X945" s="140" t="str">
        <f>IF($N945="Complete",VLOOKUP($B945,'2C.Report TOS PostCall'!$B$2:$U$842,8,FALSE)," ")</f>
        <v xml:space="preserve"> </v>
      </c>
      <c r="Y945" s="140" t="str">
        <f>IF($N945="Complete",VLOOKUP($B945,'2C.Report TOS PostCall'!$B$2:$U$842,9,FALSE)," ")</f>
        <v xml:space="preserve"> </v>
      </c>
      <c r="Z945" s="140" t="str">
        <f>IF($N945="Complete",VLOOKUP($B945,'2C.Report TOS PostCall'!$B$2:$U$842,11,FALSE)," ")</f>
        <v xml:space="preserve"> </v>
      </c>
      <c r="AA945" s="140" t="str">
        <f>IF($N945="Complete",VLOOKUP($B945,'2C.Report TOS PostCall'!$B$2:$U$842,12,FALSE)," ")</f>
        <v xml:space="preserve"> </v>
      </c>
      <c r="AB945" s="140" t="str">
        <f>IF($N945="Complete",VLOOKUP($B945,'2C.Report TOS PostCall'!$B$2:$U$842,13,FALSE)," ")</f>
        <v xml:space="preserve"> </v>
      </c>
      <c r="AC945" s="140" t="str">
        <f>IF($N945="Complete",VLOOKUP($B945,'2C.Report TOS PostCall'!$B$2:$U$842,14,FALSE)," ")</f>
        <v xml:space="preserve"> </v>
      </c>
      <c r="AD945" s="140" t="str">
        <f>IF($N945="Complete",VLOOKUP($B945,'2C.Report TOS PostCall'!$B$2:$U$842,16,FALSE)," ")</f>
        <v xml:space="preserve"> </v>
      </c>
      <c r="AE945" s="140" t="str">
        <f>IF($N945="Complete",VLOOKUP($B945,'2C.Report TOS PostCall'!$B$2:$U$842,15,FALSE)," ")</f>
        <v xml:space="preserve"> </v>
      </c>
      <c r="AF945" s="140" t="str">
        <f>IF($N945="Complete",VLOOKUP($B945,'2C.Report TOS PostCall'!$B$2:$U$842,17,FALSE)," ")</f>
        <v xml:space="preserve"> </v>
      </c>
    </row>
    <row r="946" spans="1:32">
      <c r="A946" s="18">
        <v>935</v>
      </c>
      <c r="B946" s="19"/>
      <c r="C946" s="19"/>
      <c r="D946" s="19"/>
      <c r="E946" s="22"/>
      <c r="F946" s="20"/>
      <c r="G946" s="20"/>
      <c r="H946" s="22"/>
      <c r="I946" s="20"/>
      <c r="J946" s="32"/>
      <c r="K946" s="32"/>
      <c r="L946" s="32"/>
      <c r="M946" s="22"/>
      <c r="N946" s="62"/>
      <c r="O946" s="140" t="str">
        <f>IF($N946="Complete",IF(NOT(ISBLANK(J946)),VLOOKUP(J946,'2D.Report SMS TYN'!$D$5:$J$1005,7,FALSE),""),"")</f>
        <v/>
      </c>
      <c r="P946" s="140" t="str">
        <f>IF($N946="Complete",IF(NOT(ISBLANK(K946)),VLOOKUP(K946,'2D.Report SMS TYN'!$D$5:$J$1005,7,FALSE),""),"")</f>
        <v/>
      </c>
      <c r="Q946" s="140" t="str">
        <f>IF($N946="Complete",IF(NOT(ISBLANK(L946)),VLOOKUP(L946,'2D.Report SMS TYN'!$D$5:$J$1005,7,FALSE),""),"")</f>
        <v/>
      </c>
      <c r="R946" s="140" t="str">
        <f>IF(N946="Complete",IF(COUNTIF($J$12:$J946,$J946)+COUNTIF($K$12:$K946,$J946)+COUNTIF($L$12:$L946,$J946)&gt;1,"Data Duplicate",""),"")</f>
        <v/>
      </c>
      <c r="S946" s="140" t="str">
        <f>IF($N946="Complete",VLOOKUP($B946,'2C.Report TOS PostCall'!$B$2:$U$842,2,FALSE)," ")</f>
        <v xml:space="preserve"> </v>
      </c>
      <c r="T946" s="140" t="str">
        <f>IF($N946="Complete",VLOOKUP($B946,'2C.Report TOS PostCall'!$B$2:$U$842,4,FALSE)," ")</f>
        <v xml:space="preserve"> </v>
      </c>
      <c r="U946" s="140" t="str">
        <f>IF($N946="Complete",VLOOKUP($B946,'2C.Report TOS PostCall'!$B$2:$U$842,7,FALSE)," ")</f>
        <v xml:space="preserve"> </v>
      </c>
      <c r="V946" s="140" t="str">
        <f>IF($N946="Complete",VLOOKUP($B946,'2C.Report TOS PostCall'!$B$2:$U$842,5,FALSE)," ")</f>
        <v xml:space="preserve"> </v>
      </c>
      <c r="W946" s="140" t="str">
        <f>IF($N946="Complete",VLOOKUP($B946,'2C.Report TOS PostCall'!$B$2:$U$842,6,FALSE)," ")</f>
        <v xml:space="preserve"> </v>
      </c>
      <c r="X946" s="140" t="str">
        <f>IF($N946="Complete",VLOOKUP($B946,'2C.Report TOS PostCall'!$B$2:$U$842,8,FALSE)," ")</f>
        <v xml:space="preserve"> </v>
      </c>
      <c r="Y946" s="140" t="str">
        <f>IF($N946="Complete",VLOOKUP($B946,'2C.Report TOS PostCall'!$B$2:$U$842,9,FALSE)," ")</f>
        <v xml:space="preserve"> </v>
      </c>
      <c r="Z946" s="140" t="str">
        <f>IF($N946="Complete",VLOOKUP($B946,'2C.Report TOS PostCall'!$B$2:$U$842,11,FALSE)," ")</f>
        <v xml:space="preserve"> </v>
      </c>
      <c r="AA946" s="140" t="str">
        <f>IF($N946="Complete",VLOOKUP($B946,'2C.Report TOS PostCall'!$B$2:$U$842,12,FALSE)," ")</f>
        <v xml:space="preserve"> </v>
      </c>
      <c r="AB946" s="140" t="str">
        <f>IF($N946="Complete",VLOOKUP($B946,'2C.Report TOS PostCall'!$B$2:$U$842,13,FALSE)," ")</f>
        <v xml:space="preserve"> </v>
      </c>
      <c r="AC946" s="140" t="str">
        <f>IF($N946="Complete",VLOOKUP($B946,'2C.Report TOS PostCall'!$B$2:$U$842,14,FALSE)," ")</f>
        <v xml:space="preserve"> </v>
      </c>
      <c r="AD946" s="140" t="str">
        <f>IF($N946="Complete",VLOOKUP($B946,'2C.Report TOS PostCall'!$B$2:$U$842,16,FALSE)," ")</f>
        <v xml:space="preserve"> </v>
      </c>
      <c r="AE946" s="140" t="str">
        <f>IF($N946="Complete",VLOOKUP($B946,'2C.Report TOS PostCall'!$B$2:$U$842,15,FALSE)," ")</f>
        <v xml:space="preserve"> </v>
      </c>
      <c r="AF946" s="140" t="str">
        <f>IF($N946="Complete",VLOOKUP($B946,'2C.Report TOS PostCall'!$B$2:$U$842,17,FALSE)," ")</f>
        <v xml:space="preserve"> </v>
      </c>
    </row>
    <row r="947" spans="1:32">
      <c r="A947" s="18">
        <v>936</v>
      </c>
      <c r="B947" s="19"/>
      <c r="C947" s="19"/>
      <c r="D947" s="19"/>
      <c r="E947" s="22"/>
      <c r="F947" s="20"/>
      <c r="G947" s="20"/>
      <c r="H947" s="22"/>
      <c r="I947" s="20"/>
      <c r="J947" s="32"/>
      <c r="K947" s="32"/>
      <c r="L947" s="32"/>
      <c r="M947" s="22"/>
      <c r="N947" s="62"/>
      <c r="O947" s="140" t="str">
        <f>IF($N947="Complete",IF(NOT(ISBLANK(J947)),VLOOKUP(J947,'2D.Report SMS TYN'!$D$5:$J$1005,7,FALSE),""),"")</f>
        <v/>
      </c>
      <c r="P947" s="140" t="str">
        <f>IF($N947="Complete",IF(NOT(ISBLANK(K947)),VLOOKUP(K947,'2D.Report SMS TYN'!$D$5:$J$1005,7,FALSE),""),"")</f>
        <v/>
      </c>
      <c r="Q947" s="140" t="str">
        <f>IF($N947="Complete",IF(NOT(ISBLANK(L947)),VLOOKUP(L947,'2D.Report SMS TYN'!$D$5:$J$1005,7,FALSE),""),"")</f>
        <v/>
      </c>
      <c r="R947" s="140" t="str">
        <f>IF(N947="Complete",IF(COUNTIF($J$12:$J947,$J947)+COUNTIF($K$12:$K947,$J947)+COUNTIF($L$12:$L947,$J947)&gt;1,"Data Duplicate",""),"")</f>
        <v/>
      </c>
      <c r="S947" s="140" t="str">
        <f>IF($N947="Complete",VLOOKUP($B947,'2C.Report TOS PostCall'!$B$2:$U$842,2,FALSE)," ")</f>
        <v xml:space="preserve"> </v>
      </c>
      <c r="T947" s="140" t="str">
        <f>IF($N947="Complete",VLOOKUP($B947,'2C.Report TOS PostCall'!$B$2:$U$842,4,FALSE)," ")</f>
        <v xml:space="preserve"> </v>
      </c>
      <c r="U947" s="140" t="str">
        <f>IF($N947="Complete",VLOOKUP($B947,'2C.Report TOS PostCall'!$B$2:$U$842,7,FALSE)," ")</f>
        <v xml:space="preserve"> </v>
      </c>
      <c r="V947" s="140" t="str">
        <f>IF($N947="Complete",VLOOKUP($B947,'2C.Report TOS PostCall'!$B$2:$U$842,5,FALSE)," ")</f>
        <v xml:space="preserve"> </v>
      </c>
      <c r="W947" s="140" t="str">
        <f>IF($N947="Complete",VLOOKUP($B947,'2C.Report TOS PostCall'!$B$2:$U$842,6,FALSE)," ")</f>
        <v xml:space="preserve"> </v>
      </c>
      <c r="X947" s="140" t="str">
        <f>IF($N947="Complete",VLOOKUP($B947,'2C.Report TOS PostCall'!$B$2:$U$842,8,FALSE)," ")</f>
        <v xml:space="preserve"> </v>
      </c>
      <c r="Y947" s="140" t="str">
        <f>IF($N947="Complete",VLOOKUP($B947,'2C.Report TOS PostCall'!$B$2:$U$842,9,FALSE)," ")</f>
        <v xml:space="preserve"> </v>
      </c>
      <c r="Z947" s="140" t="str">
        <f>IF($N947="Complete",VLOOKUP($B947,'2C.Report TOS PostCall'!$B$2:$U$842,11,FALSE)," ")</f>
        <v xml:space="preserve"> </v>
      </c>
      <c r="AA947" s="140" t="str">
        <f>IF($N947="Complete",VLOOKUP($B947,'2C.Report TOS PostCall'!$B$2:$U$842,12,FALSE)," ")</f>
        <v xml:space="preserve"> </v>
      </c>
      <c r="AB947" s="140" t="str">
        <f>IF($N947="Complete",VLOOKUP($B947,'2C.Report TOS PostCall'!$B$2:$U$842,13,FALSE)," ")</f>
        <v xml:space="preserve"> </v>
      </c>
      <c r="AC947" s="140" t="str">
        <f>IF($N947="Complete",VLOOKUP($B947,'2C.Report TOS PostCall'!$B$2:$U$842,14,FALSE)," ")</f>
        <v xml:space="preserve"> </v>
      </c>
      <c r="AD947" s="140" t="str">
        <f>IF($N947="Complete",VLOOKUP($B947,'2C.Report TOS PostCall'!$B$2:$U$842,16,FALSE)," ")</f>
        <v xml:space="preserve"> </v>
      </c>
      <c r="AE947" s="140" t="str">
        <f>IF($N947="Complete",VLOOKUP($B947,'2C.Report TOS PostCall'!$B$2:$U$842,15,FALSE)," ")</f>
        <v xml:space="preserve"> </v>
      </c>
      <c r="AF947" s="140" t="str">
        <f>IF($N947="Complete",VLOOKUP($B947,'2C.Report TOS PostCall'!$B$2:$U$842,17,FALSE)," ")</f>
        <v xml:space="preserve"> </v>
      </c>
    </row>
    <row r="948" spans="1:32">
      <c r="A948" s="18">
        <v>937</v>
      </c>
      <c r="B948" s="19"/>
      <c r="C948" s="19"/>
      <c r="D948" s="19"/>
      <c r="E948" s="22"/>
      <c r="F948" s="20"/>
      <c r="G948" s="20"/>
      <c r="H948" s="22"/>
      <c r="I948" s="20"/>
      <c r="J948" s="32"/>
      <c r="K948" s="32"/>
      <c r="L948" s="32"/>
      <c r="M948" s="22"/>
      <c r="N948" s="62"/>
      <c r="O948" s="140" t="str">
        <f>IF($N948="Complete",IF(NOT(ISBLANK(J948)),VLOOKUP(J948,'2D.Report SMS TYN'!$D$5:$J$1005,7,FALSE),""),"")</f>
        <v/>
      </c>
      <c r="P948" s="140" t="str">
        <f>IF($N948="Complete",IF(NOT(ISBLANK(K948)),VLOOKUP(K948,'2D.Report SMS TYN'!$D$5:$J$1005,7,FALSE),""),"")</f>
        <v/>
      </c>
      <c r="Q948" s="140" t="str">
        <f>IF($N948="Complete",IF(NOT(ISBLANK(L948)),VLOOKUP(L948,'2D.Report SMS TYN'!$D$5:$J$1005,7,FALSE),""),"")</f>
        <v/>
      </c>
      <c r="R948" s="140" t="str">
        <f>IF(N948="Complete",IF(COUNTIF($J$12:$J948,$J948)+COUNTIF($K$12:$K948,$J948)+COUNTIF($L$12:$L948,$J948)&gt;1,"Data Duplicate",""),"")</f>
        <v/>
      </c>
      <c r="S948" s="140" t="str">
        <f>IF($N948="Complete",VLOOKUP($B948,'2C.Report TOS PostCall'!$B$2:$U$842,2,FALSE)," ")</f>
        <v xml:space="preserve"> </v>
      </c>
      <c r="T948" s="140" t="str">
        <f>IF($N948="Complete",VLOOKUP($B948,'2C.Report TOS PostCall'!$B$2:$U$842,4,FALSE)," ")</f>
        <v xml:space="preserve"> </v>
      </c>
      <c r="U948" s="140" t="str">
        <f>IF($N948="Complete",VLOOKUP($B948,'2C.Report TOS PostCall'!$B$2:$U$842,7,FALSE)," ")</f>
        <v xml:space="preserve"> </v>
      </c>
      <c r="V948" s="140" t="str">
        <f>IF($N948="Complete",VLOOKUP($B948,'2C.Report TOS PostCall'!$B$2:$U$842,5,FALSE)," ")</f>
        <v xml:space="preserve"> </v>
      </c>
      <c r="W948" s="140" t="str">
        <f>IF($N948="Complete",VLOOKUP($B948,'2C.Report TOS PostCall'!$B$2:$U$842,6,FALSE)," ")</f>
        <v xml:space="preserve"> </v>
      </c>
      <c r="X948" s="140" t="str">
        <f>IF($N948="Complete",VLOOKUP($B948,'2C.Report TOS PostCall'!$B$2:$U$842,8,FALSE)," ")</f>
        <v xml:space="preserve"> </v>
      </c>
      <c r="Y948" s="140" t="str">
        <f>IF($N948="Complete",VLOOKUP($B948,'2C.Report TOS PostCall'!$B$2:$U$842,9,FALSE)," ")</f>
        <v xml:space="preserve"> </v>
      </c>
      <c r="Z948" s="140" t="str">
        <f>IF($N948="Complete",VLOOKUP($B948,'2C.Report TOS PostCall'!$B$2:$U$842,11,FALSE)," ")</f>
        <v xml:space="preserve"> </v>
      </c>
      <c r="AA948" s="140" t="str">
        <f>IF($N948="Complete",VLOOKUP($B948,'2C.Report TOS PostCall'!$B$2:$U$842,12,FALSE)," ")</f>
        <v xml:space="preserve"> </v>
      </c>
      <c r="AB948" s="140" t="str">
        <f>IF($N948="Complete",VLOOKUP($B948,'2C.Report TOS PostCall'!$B$2:$U$842,13,FALSE)," ")</f>
        <v xml:space="preserve"> </v>
      </c>
      <c r="AC948" s="140" t="str">
        <f>IF($N948="Complete",VLOOKUP($B948,'2C.Report TOS PostCall'!$B$2:$U$842,14,FALSE)," ")</f>
        <v xml:space="preserve"> </v>
      </c>
      <c r="AD948" s="140" t="str">
        <f>IF($N948="Complete",VLOOKUP($B948,'2C.Report TOS PostCall'!$B$2:$U$842,16,FALSE)," ")</f>
        <v xml:space="preserve"> </v>
      </c>
      <c r="AE948" s="140" t="str">
        <f>IF($N948="Complete",VLOOKUP($B948,'2C.Report TOS PostCall'!$B$2:$U$842,15,FALSE)," ")</f>
        <v xml:space="preserve"> </v>
      </c>
      <c r="AF948" s="140" t="str">
        <f>IF($N948="Complete",VLOOKUP($B948,'2C.Report TOS PostCall'!$B$2:$U$842,17,FALSE)," ")</f>
        <v xml:space="preserve"> </v>
      </c>
    </row>
    <row r="949" spans="1:32">
      <c r="A949" s="18">
        <v>938</v>
      </c>
      <c r="B949" s="19"/>
      <c r="C949" s="19"/>
      <c r="D949" s="19"/>
      <c r="E949" s="22"/>
      <c r="F949" s="20"/>
      <c r="G949" s="20"/>
      <c r="H949" s="22"/>
      <c r="I949" s="20"/>
      <c r="J949" s="32"/>
      <c r="K949" s="32"/>
      <c r="L949" s="32"/>
      <c r="M949" s="22"/>
      <c r="N949" s="62"/>
      <c r="O949" s="140" t="str">
        <f>IF($N949="Complete",IF(NOT(ISBLANK(J949)),VLOOKUP(J949,'2D.Report SMS TYN'!$D$5:$J$1005,7,FALSE),""),"")</f>
        <v/>
      </c>
      <c r="P949" s="140" t="str">
        <f>IF($N949="Complete",IF(NOT(ISBLANK(K949)),VLOOKUP(K949,'2D.Report SMS TYN'!$D$5:$J$1005,7,FALSE),""),"")</f>
        <v/>
      </c>
      <c r="Q949" s="140" t="str">
        <f>IF($N949="Complete",IF(NOT(ISBLANK(L949)),VLOOKUP(L949,'2D.Report SMS TYN'!$D$5:$J$1005,7,FALSE),""),"")</f>
        <v/>
      </c>
      <c r="R949" s="140" t="str">
        <f>IF(N949="Complete",IF(COUNTIF($J$12:$J949,$J949)+COUNTIF($K$12:$K949,$J949)+COUNTIF($L$12:$L949,$J949)&gt;1,"Data Duplicate",""),"")</f>
        <v/>
      </c>
      <c r="S949" s="140" t="str">
        <f>IF($N949="Complete",VLOOKUP($B949,'2C.Report TOS PostCall'!$B$2:$U$842,2,FALSE)," ")</f>
        <v xml:space="preserve"> </v>
      </c>
      <c r="T949" s="140" t="str">
        <f>IF($N949="Complete",VLOOKUP($B949,'2C.Report TOS PostCall'!$B$2:$U$842,4,FALSE)," ")</f>
        <v xml:space="preserve"> </v>
      </c>
      <c r="U949" s="140" t="str">
        <f>IF($N949="Complete",VLOOKUP($B949,'2C.Report TOS PostCall'!$B$2:$U$842,7,FALSE)," ")</f>
        <v xml:space="preserve"> </v>
      </c>
      <c r="V949" s="140" t="str">
        <f>IF($N949="Complete",VLOOKUP($B949,'2C.Report TOS PostCall'!$B$2:$U$842,5,FALSE)," ")</f>
        <v xml:space="preserve"> </v>
      </c>
      <c r="W949" s="140" t="str">
        <f>IF($N949="Complete",VLOOKUP($B949,'2C.Report TOS PostCall'!$B$2:$U$842,6,FALSE)," ")</f>
        <v xml:space="preserve"> </v>
      </c>
      <c r="X949" s="140" t="str">
        <f>IF($N949="Complete",VLOOKUP($B949,'2C.Report TOS PostCall'!$B$2:$U$842,8,FALSE)," ")</f>
        <v xml:space="preserve"> </v>
      </c>
      <c r="Y949" s="140" t="str">
        <f>IF($N949="Complete",VLOOKUP($B949,'2C.Report TOS PostCall'!$B$2:$U$842,9,FALSE)," ")</f>
        <v xml:space="preserve"> </v>
      </c>
      <c r="Z949" s="140" t="str">
        <f>IF($N949="Complete",VLOOKUP($B949,'2C.Report TOS PostCall'!$B$2:$U$842,11,FALSE)," ")</f>
        <v xml:space="preserve"> </v>
      </c>
      <c r="AA949" s="140" t="str">
        <f>IF($N949="Complete",VLOOKUP($B949,'2C.Report TOS PostCall'!$B$2:$U$842,12,FALSE)," ")</f>
        <v xml:space="preserve"> </v>
      </c>
      <c r="AB949" s="140" t="str">
        <f>IF($N949="Complete",VLOOKUP($B949,'2C.Report TOS PostCall'!$B$2:$U$842,13,FALSE)," ")</f>
        <v xml:space="preserve"> </v>
      </c>
      <c r="AC949" s="140" t="str">
        <f>IF($N949="Complete",VLOOKUP($B949,'2C.Report TOS PostCall'!$B$2:$U$842,14,FALSE)," ")</f>
        <v xml:space="preserve"> </v>
      </c>
      <c r="AD949" s="140" t="str">
        <f>IF($N949="Complete",VLOOKUP($B949,'2C.Report TOS PostCall'!$B$2:$U$842,16,FALSE)," ")</f>
        <v xml:space="preserve"> </v>
      </c>
      <c r="AE949" s="140" t="str">
        <f>IF($N949="Complete",VLOOKUP($B949,'2C.Report TOS PostCall'!$B$2:$U$842,15,FALSE)," ")</f>
        <v xml:space="preserve"> </v>
      </c>
      <c r="AF949" s="140" t="str">
        <f>IF($N949="Complete",VLOOKUP($B949,'2C.Report TOS PostCall'!$B$2:$U$842,17,FALSE)," ")</f>
        <v xml:space="preserve"> </v>
      </c>
    </row>
    <row r="950" spans="1:32">
      <c r="A950" s="18">
        <v>939</v>
      </c>
      <c r="B950" s="19"/>
      <c r="C950" s="19"/>
      <c r="D950" s="19"/>
      <c r="E950" s="22"/>
      <c r="F950" s="20"/>
      <c r="G950" s="20"/>
      <c r="H950" s="22"/>
      <c r="I950" s="20"/>
      <c r="J950" s="32"/>
      <c r="K950" s="32"/>
      <c r="L950" s="32"/>
      <c r="M950" s="22"/>
      <c r="N950" s="62"/>
      <c r="O950" s="140" t="str">
        <f>IF($N950="Complete",IF(NOT(ISBLANK(J950)),VLOOKUP(J950,'2D.Report SMS TYN'!$D$5:$J$1005,7,FALSE),""),"")</f>
        <v/>
      </c>
      <c r="P950" s="140" t="str">
        <f>IF($N950="Complete",IF(NOT(ISBLANK(K950)),VLOOKUP(K950,'2D.Report SMS TYN'!$D$5:$J$1005,7,FALSE),""),"")</f>
        <v/>
      </c>
      <c r="Q950" s="140" t="str">
        <f>IF($N950="Complete",IF(NOT(ISBLANK(L950)),VLOOKUP(L950,'2D.Report SMS TYN'!$D$5:$J$1005,7,FALSE),""),"")</f>
        <v/>
      </c>
      <c r="R950" s="140" t="str">
        <f>IF(N950="Complete",IF(COUNTIF($J$12:$J950,$J950)+COUNTIF($K$12:$K950,$J950)+COUNTIF($L$12:$L950,$J950)&gt;1,"Data Duplicate",""),"")</f>
        <v/>
      </c>
      <c r="S950" s="140" t="str">
        <f>IF($N950="Complete",VLOOKUP($B950,'2C.Report TOS PostCall'!$B$2:$U$842,2,FALSE)," ")</f>
        <v xml:space="preserve"> </v>
      </c>
      <c r="T950" s="140" t="str">
        <f>IF($N950="Complete",VLOOKUP($B950,'2C.Report TOS PostCall'!$B$2:$U$842,4,FALSE)," ")</f>
        <v xml:space="preserve"> </v>
      </c>
      <c r="U950" s="140" t="str">
        <f>IF($N950="Complete",VLOOKUP($B950,'2C.Report TOS PostCall'!$B$2:$U$842,7,FALSE)," ")</f>
        <v xml:space="preserve"> </v>
      </c>
      <c r="V950" s="140" t="str">
        <f>IF($N950="Complete",VLOOKUP($B950,'2C.Report TOS PostCall'!$B$2:$U$842,5,FALSE)," ")</f>
        <v xml:space="preserve"> </v>
      </c>
      <c r="W950" s="140" t="str">
        <f>IF($N950="Complete",VLOOKUP($B950,'2C.Report TOS PostCall'!$B$2:$U$842,6,FALSE)," ")</f>
        <v xml:space="preserve"> </v>
      </c>
      <c r="X950" s="140" t="str">
        <f>IF($N950="Complete",VLOOKUP($B950,'2C.Report TOS PostCall'!$B$2:$U$842,8,FALSE)," ")</f>
        <v xml:space="preserve"> </v>
      </c>
      <c r="Y950" s="140" t="str">
        <f>IF($N950="Complete",VLOOKUP($B950,'2C.Report TOS PostCall'!$B$2:$U$842,9,FALSE)," ")</f>
        <v xml:space="preserve"> </v>
      </c>
      <c r="Z950" s="140" t="str">
        <f>IF($N950="Complete",VLOOKUP($B950,'2C.Report TOS PostCall'!$B$2:$U$842,11,FALSE)," ")</f>
        <v xml:space="preserve"> </v>
      </c>
      <c r="AA950" s="140" t="str">
        <f>IF($N950="Complete",VLOOKUP($B950,'2C.Report TOS PostCall'!$B$2:$U$842,12,FALSE)," ")</f>
        <v xml:space="preserve"> </v>
      </c>
      <c r="AB950" s="140" t="str">
        <f>IF($N950="Complete",VLOOKUP($B950,'2C.Report TOS PostCall'!$B$2:$U$842,13,FALSE)," ")</f>
        <v xml:space="preserve"> </v>
      </c>
      <c r="AC950" s="140" t="str">
        <f>IF($N950="Complete",VLOOKUP($B950,'2C.Report TOS PostCall'!$B$2:$U$842,14,FALSE)," ")</f>
        <v xml:space="preserve"> </v>
      </c>
      <c r="AD950" s="140" t="str">
        <f>IF($N950="Complete",VLOOKUP($B950,'2C.Report TOS PostCall'!$B$2:$U$842,16,FALSE)," ")</f>
        <v xml:space="preserve"> </v>
      </c>
      <c r="AE950" s="140" t="str">
        <f>IF($N950="Complete",VLOOKUP($B950,'2C.Report TOS PostCall'!$B$2:$U$842,15,FALSE)," ")</f>
        <v xml:space="preserve"> </v>
      </c>
      <c r="AF950" s="140" t="str">
        <f>IF($N950="Complete",VLOOKUP($B950,'2C.Report TOS PostCall'!$B$2:$U$842,17,FALSE)," ")</f>
        <v xml:space="preserve"> </v>
      </c>
    </row>
    <row r="951" spans="1:32">
      <c r="A951" s="18">
        <v>940</v>
      </c>
      <c r="B951" s="19"/>
      <c r="C951" s="19"/>
      <c r="D951" s="19"/>
      <c r="E951" s="22"/>
      <c r="F951" s="20"/>
      <c r="G951" s="20"/>
      <c r="H951" s="22"/>
      <c r="I951" s="20"/>
      <c r="J951" s="32"/>
      <c r="K951" s="32"/>
      <c r="L951" s="32"/>
      <c r="M951" s="22"/>
      <c r="N951" s="62"/>
      <c r="O951" s="140" t="str">
        <f>IF($N951="Complete",IF(NOT(ISBLANK(J951)),VLOOKUP(J951,'2D.Report SMS TYN'!$D$5:$J$1005,7,FALSE),""),"")</f>
        <v/>
      </c>
      <c r="P951" s="140" t="str">
        <f>IF($N951="Complete",IF(NOT(ISBLANK(K951)),VLOOKUP(K951,'2D.Report SMS TYN'!$D$5:$J$1005,7,FALSE),""),"")</f>
        <v/>
      </c>
      <c r="Q951" s="140" t="str">
        <f>IF($N951="Complete",IF(NOT(ISBLANK(L951)),VLOOKUP(L951,'2D.Report SMS TYN'!$D$5:$J$1005,7,FALSE),""),"")</f>
        <v/>
      </c>
      <c r="R951" s="140" t="str">
        <f>IF(N951="Complete",IF(COUNTIF($J$12:$J951,$J951)+COUNTIF($K$12:$K951,$J951)+COUNTIF($L$12:$L951,$J951)&gt;1,"Data Duplicate",""),"")</f>
        <v/>
      </c>
      <c r="S951" s="140" t="str">
        <f>IF($N951="Complete",VLOOKUP($B951,'2C.Report TOS PostCall'!$B$2:$U$842,2,FALSE)," ")</f>
        <v xml:space="preserve"> </v>
      </c>
      <c r="T951" s="140" t="str">
        <f>IF($N951="Complete",VLOOKUP($B951,'2C.Report TOS PostCall'!$B$2:$U$842,4,FALSE)," ")</f>
        <v xml:space="preserve"> </v>
      </c>
      <c r="U951" s="140" t="str">
        <f>IF($N951="Complete",VLOOKUP($B951,'2C.Report TOS PostCall'!$B$2:$U$842,7,FALSE)," ")</f>
        <v xml:space="preserve"> </v>
      </c>
      <c r="V951" s="140" t="str">
        <f>IF($N951="Complete",VLOOKUP($B951,'2C.Report TOS PostCall'!$B$2:$U$842,5,FALSE)," ")</f>
        <v xml:space="preserve"> </v>
      </c>
      <c r="W951" s="140" t="str">
        <f>IF($N951="Complete",VLOOKUP($B951,'2C.Report TOS PostCall'!$B$2:$U$842,6,FALSE)," ")</f>
        <v xml:space="preserve"> </v>
      </c>
      <c r="X951" s="140" t="str">
        <f>IF($N951="Complete",VLOOKUP($B951,'2C.Report TOS PostCall'!$B$2:$U$842,8,FALSE)," ")</f>
        <v xml:space="preserve"> </v>
      </c>
      <c r="Y951" s="140" t="str">
        <f>IF($N951="Complete",VLOOKUP($B951,'2C.Report TOS PostCall'!$B$2:$U$842,9,FALSE)," ")</f>
        <v xml:space="preserve"> </v>
      </c>
      <c r="Z951" s="140" t="str">
        <f>IF($N951="Complete",VLOOKUP($B951,'2C.Report TOS PostCall'!$B$2:$U$842,11,FALSE)," ")</f>
        <v xml:space="preserve"> </v>
      </c>
      <c r="AA951" s="140" t="str">
        <f>IF($N951="Complete",VLOOKUP($B951,'2C.Report TOS PostCall'!$B$2:$U$842,12,FALSE)," ")</f>
        <v xml:space="preserve"> </v>
      </c>
      <c r="AB951" s="140" t="str">
        <f>IF($N951="Complete",VLOOKUP($B951,'2C.Report TOS PostCall'!$B$2:$U$842,13,FALSE)," ")</f>
        <v xml:space="preserve"> </v>
      </c>
      <c r="AC951" s="140" t="str">
        <f>IF($N951="Complete",VLOOKUP($B951,'2C.Report TOS PostCall'!$B$2:$U$842,14,FALSE)," ")</f>
        <v xml:space="preserve"> </v>
      </c>
      <c r="AD951" s="140" t="str">
        <f>IF($N951="Complete",VLOOKUP($B951,'2C.Report TOS PostCall'!$B$2:$U$842,16,FALSE)," ")</f>
        <v xml:space="preserve"> </v>
      </c>
      <c r="AE951" s="140" t="str">
        <f>IF($N951="Complete",VLOOKUP($B951,'2C.Report TOS PostCall'!$B$2:$U$842,15,FALSE)," ")</f>
        <v xml:space="preserve"> </v>
      </c>
      <c r="AF951" s="140" t="str">
        <f>IF($N951="Complete",VLOOKUP($B951,'2C.Report TOS PostCall'!$B$2:$U$842,17,FALSE)," ")</f>
        <v xml:space="preserve"> </v>
      </c>
    </row>
    <row r="952" spans="1:32">
      <c r="A952" s="18">
        <v>941</v>
      </c>
      <c r="B952" s="19"/>
      <c r="C952" s="19"/>
      <c r="D952" s="19"/>
      <c r="E952" s="22"/>
      <c r="F952" s="20"/>
      <c r="G952" s="20"/>
      <c r="H952" s="22"/>
      <c r="I952" s="20"/>
      <c r="J952" s="32"/>
      <c r="K952" s="32"/>
      <c r="L952" s="32"/>
      <c r="M952" s="22"/>
      <c r="N952" s="62"/>
      <c r="O952" s="140" t="str">
        <f>IF($N952="Complete",IF(NOT(ISBLANK(J952)),VLOOKUP(J952,'2D.Report SMS TYN'!$D$5:$J$1005,7,FALSE),""),"")</f>
        <v/>
      </c>
      <c r="P952" s="140" t="str">
        <f>IF($N952="Complete",IF(NOT(ISBLANK(K952)),VLOOKUP(K952,'2D.Report SMS TYN'!$D$5:$J$1005,7,FALSE),""),"")</f>
        <v/>
      </c>
      <c r="Q952" s="140" t="str">
        <f>IF($N952="Complete",IF(NOT(ISBLANK(L952)),VLOOKUP(L952,'2D.Report SMS TYN'!$D$5:$J$1005,7,FALSE),""),"")</f>
        <v/>
      </c>
      <c r="R952" s="140" t="str">
        <f>IF(N952="Complete",IF(COUNTIF($J$12:$J952,$J952)+COUNTIF($K$12:$K952,$J952)+COUNTIF($L$12:$L952,$J952)&gt;1,"Data Duplicate",""),"")</f>
        <v/>
      </c>
      <c r="S952" s="140" t="str">
        <f>IF($N952="Complete",VLOOKUP($B952,'2C.Report TOS PostCall'!$B$2:$U$842,2,FALSE)," ")</f>
        <v xml:space="preserve"> </v>
      </c>
      <c r="T952" s="140" t="str">
        <f>IF($N952="Complete",VLOOKUP($B952,'2C.Report TOS PostCall'!$B$2:$U$842,4,FALSE)," ")</f>
        <v xml:space="preserve"> </v>
      </c>
      <c r="U952" s="140" t="str">
        <f>IF($N952="Complete",VLOOKUP($B952,'2C.Report TOS PostCall'!$B$2:$U$842,7,FALSE)," ")</f>
        <v xml:space="preserve"> </v>
      </c>
      <c r="V952" s="140" t="str">
        <f>IF($N952="Complete",VLOOKUP($B952,'2C.Report TOS PostCall'!$B$2:$U$842,5,FALSE)," ")</f>
        <v xml:space="preserve"> </v>
      </c>
      <c r="W952" s="140" t="str">
        <f>IF($N952="Complete",VLOOKUP($B952,'2C.Report TOS PostCall'!$B$2:$U$842,6,FALSE)," ")</f>
        <v xml:space="preserve"> </v>
      </c>
      <c r="X952" s="140" t="str">
        <f>IF($N952="Complete",VLOOKUP($B952,'2C.Report TOS PostCall'!$B$2:$U$842,8,FALSE)," ")</f>
        <v xml:space="preserve"> </v>
      </c>
      <c r="Y952" s="140" t="str">
        <f>IF($N952="Complete",VLOOKUP($B952,'2C.Report TOS PostCall'!$B$2:$U$842,9,FALSE)," ")</f>
        <v xml:space="preserve"> </v>
      </c>
      <c r="Z952" s="140" t="str">
        <f>IF($N952="Complete",VLOOKUP($B952,'2C.Report TOS PostCall'!$B$2:$U$842,11,FALSE)," ")</f>
        <v xml:space="preserve"> </v>
      </c>
      <c r="AA952" s="140" t="str">
        <f>IF($N952="Complete",VLOOKUP($B952,'2C.Report TOS PostCall'!$B$2:$U$842,12,FALSE)," ")</f>
        <v xml:space="preserve"> </v>
      </c>
      <c r="AB952" s="140" t="str">
        <f>IF($N952="Complete",VLOOKUP($B952,'2C.Report TOS PostCall'!$B$2:$U$842,13,FALSE)," ")</f>
        <v xml:space="preserve"> </v>
      </c>
      <c r="AC952" s="140" t="str">
        <f>IF($N952="Complete",VLOOKUP($B952,'2C.Report TOS PostCall'!$B$2:$U$842,14,FALSE)," ")</f>
        <v xml:space="preserve"> </v>
      </c>
      <c r="AD952" s="140" t="str">
        <f>IF($N952="Complete",VLOOKUP($B952,'2C.Report TOS PostCall'!$B$2:$U$842,16,FALSE)," ")</f>
        <v xml:space="preserve"> </v>
      </c>
      <c r="AE952" s="140" t="str">
        <f>IF($N952="Complete",VLOOKUP($B952,'2C.Report TOS PostCall'!$B$2:$U$842,15,FALSE)," ")</f>
        <v xml:space="preserve"> </v>
      </c>
      <c r="AF952" s="140" t="str">
        <f>IF($N952="Complete",VLOOKUP($B952,'2C.Report TOS PostCall'!$B$2:$U$842,17,FALSE)," ")</f>
        <v xml:space="preserve"> </v>
      </c>
    </row>
    <row r="953" spans="1:32">
      <c r="A953" s="18">
        <v>942</v>
      </c>
      <c r="B953" s="19"/>
      <c r="C953" s="19"/>
      <c r="D953" s="19"/>
      <c r="E953" s="22"/>
      <c r="F953" s="20"/>
      <c r="G953" s="20"/>
      <c r="H953" s="22"/>
      <c r="I953" s="20"/>
      <c r="J953" s="32"/>
      <c r="K953" s="32"/>
      <c r="L953" s="32"/>
      <c r="M953" s="22"/>
      <c r="N953" s="62"/>
      <c r="O953" s="140" t="str">
        <f>IF($N953="Complete",IF(NOT(ISBLANK(J953)),VLOOKUP(J953,'2D.Report SMS TYN'!$D$5:$J$1005,7,FALSE),""),"")</f>
        <v/>
      </c>
      <c r="P953" s="140" t="str">
        <f>IF($N953="Complete",IF(NOT(ISBLANK(K953)),VLOOKUP(K953,'2D.Report SMS TYN'!$D$5:$J$1005,7,FALSE),""),"")</f>
        <v/>
      </c>
      <c r="Q953" s="140" t="str">
        <f>IF($N953="Complete",IF(NOT(ISBLANK(L953)),VLOOKUP(L953,'2D.Report SMS TYN'!$D$5:$J$1005,7,FALSE),""),"")</f>
        <v/>
      </c>
      <c r="R953" s="140" t="str">
        <f>IF(N953="Complete",IF(COUNTIF($J$12:$J953,$J953)+COUNTIF($K$12:$K953,$J953)+COUNTIF($L$12:$L953,$J953)&gt;1,"Data Duplicate",""),"")</f>
        <v/>
      </c>
      <c r="S953" s="140" t="str">
        <f>IF($N953="Complete",VLOOKUP($B953,'2C.Report TOS PostCall'!$B$2:$U$842,2,FALSE)," ")</f>
        <v xml:space="preserve"> </v>
      </c>
      <c r="T953" s="140" t="str">
        <f>IF($N953="Complete",VLOOKUP($B953,'2C.Report TOS PostCall'!$B$2:$U$842,4,FALSE)," ")</f>
        <v xml:space="preserve"> </v>
      </c>
      <c r="U953" s="140" t="str">
        <f>IF($N953="Complete",VLOOKUP($B953,'2C.Report TOS PostCall'!$B$2:$U$842,7,FALSE)," ")</f>
        <v xml:space="preserve"> </v>
      </c>
      <c r="V953" s="140" t="str">
        <f>IF($N953="Complete",VLOOKUP($B953,'2C.Report TOS PostCall'!$B$2:$U$842,5,FALSE)," ")</f>
        <v xml:space="preserve"> </v>
      </c>
      <c r="W953" s="140" t="str">
        <f>IF($N953="Complete",VLOOKUP($B953,'2C.Report TOS PostCall'!$B$2:$U$842,6,FALSE)," ")</f>
        <v xml:space="preserve"> </v>
      </c>
      <c r="X953" s="140" t="str">
        <f>IF($N953="Complete",VLOOKUP($B953,'2C.Report TOS PostCall'!$B$2:$U$842,8,FALSE)," ")</f>
        <v xml:space="preserve"> </v>
      </c>
      <c r="Y953" s="140" t="str">
        <f>IF($N953="Complete",VLOOKUP($B953,'2C.Report TOS PostCall'!$B$2:$U$842,9,FALSE)," ")</f>
        <v xml:space="preserve"> </v>
      </c>
      <c r="Z953" s="140" t="str">
        <f>IF($N953="Complete",VLOOKUP($B953,'2C.Report TOS PostCall'!$B$2:$U$842,11,FALSE)," ")</f>
        <v xml:space="preserve"> </v>
      </c>
      <c r="AA953" s="140" t="str">
        <f>IF($N953="Complete",VLOOKUP($B953,'2C.Report TOS PostCall'!$B$2:$U$842,12,FALSE)," ")</f>
        <v xml:space="preserve"> </v>
      </c>
      <c r="AB953" s="140" t="str">
        <f>IF($N953="Complete",VLOOKUP($B953,'2C.Report TOS PostCall'!$B$2:$U$842,13,FALSE)," ")</f>
        <v xml:space="preserve"> </v>
      </c>
      <c r="AC953" s="140" t="str">
        <f>IF($N953="Complete",VLOOKUP($B953,'2C.Report TOS PostCall'!$B$2:$U$842,14,FALSE)," ")</f>
        <v xml:space="preserve"> </v>
      </c>
      <c r="AD953" s="140" t="str">
        <f>IF($N953="Complete",VLOOKUP($B953,'2C.Report TOS PostCall'!$B$2:$U$842,16,FALSE)," ")</f>
        <v xml:space="preserve"> </v>
      </c>
      <c r="AE953" s="140" t="str">
        <f>IF($N953="Complete",VLOOKUP($B953,'2C.Report TOS PostCall'!$B$2:$U$842,15,FALSE)," ")</f>
        <v xml:space="preserve"> </v>
      </c>
      <c r="AF953" s="140" t="str">
        <f>IF($N953="Complete",VLOOKUP($B953,'2C.Report TOS PostCall'!$B$2:$U$842,17,FALSE)," ")</f>
        <v xml:space="preserve"> </v>
      </c>
    </row>
    <row r="954" spans="1:32">
      <c r="A954" s="18">
        <v>943</v>
      </c>
      <c r="B954" s="19"/>
      <c r="C954" s="19"/>
      <c r="D954" s="19"/>
      <c r="E954" s="22"/>
      <c r="F954" s="20"/>
      <c r="G954" s="20"/>
      <c r="H954" s="22"/>
      <c r="I954" s="20"/>
      <c r="J954" s="32"/>
      <c r="K954" s="32"/>
      <c r="L954" s="32"/>
      <c r="M954" s="22"/>
      <c r="N954" s="62"/>
      <c r="O954" s="140" t="str">
        <f>IF($N954="Complete",IF(NOT(ISBLANK(J954)),VLOOKUP(J954,'2D.Report SMS TYN'!$D$5:$J$1005,7,FALSE),""),"")</f>
        <v/>
      </c>
      <c r="P954" s="140" t="str">
        <f>IF($N954="Complete",IF(NOT(ISBLANK(K954)),VLOOKUP(K954,'2D.Report SMS TYN'!$D$5:$J$1005,7,FALSE),""),"")</f>
        <v/>
      </c>
      <c r="Q954" s="140" t="str">
        <f>IF($N954="Complete",IF(NOT(ISBLANK(L954)),VLOOKUP(L954,'2D.Report SMS TYN'!$D$5:$J$1005,7,FALSE),""),"")</f>
        <v/>
      </c>
      <c r="R954" s="140" t="str">
        <f>IF(N954="Complete",IF(COUNTIF($J$12:$J954,$J954)+COUNTIF($K$12:$K954,$J954)+COUNTIF($L$12:$L954,$J954)&gt;1,"Data Duplicate",""),"")</f>
        <v/>
      </c>
      <c r="S954" s="140" t="str">
        <f>IF($N954="Complete",VLOOKUP($B954,'2C.Report TOS PostCall'!$B$2:$U$842,2,FALSE)," ")</f>
        <v xml:space="preserve"> </v>
      </c>
      <c r="T954" s="140" t="str">
        <f>IF($N954="Complete",VLOOKUP($B954,'2C.Report TOS PostCall'!$B$2:$U$842,4,FALSE)," ")</f>
        <v xml:space="preserve"> </v>
      </c>
      <c r="U954" s="140" t="str">
        <f>IF($N954="Complete",VLOOKUP($B954,'2C.Report TOS PostCall'!$B$2:$U$842,7,FALSE)," ")</f>
        <v xml:space="preserve"> </v>
      </c>
      <c r="V954" s="140" t="str">
        <f>IF($N954="Complete",VLOOKUP($B954,'2C.Report TOS PostCall'!$B$2:$U$842,5,FALSE)," ")</f>
        <v xml:space="preserve"> </v>
      </c>
      <c r="W954" s="140" t="str">
        <f>IF($N954="Complete",VLOOKUP($B954,'2C.Report TOS PostCall'!$B$2:$U$842,6,FALSE)," ")</f>
        <v xml:space="preserve"> </v>
      </c>
      <c r="X954" s="140" t="str">
        <f>IF($N954="Complete",VLOOKUP($B954,'2C.Report TOS PostCall'!$B$2:$U$842,8,FALSE)," ")</f>
        <v xml:space="preserve"> </v>
      </c>
      <c r="Y954" s="140" t="str">
        <f>IF($N954="Complete",VLOOKUP($B954,'2C.Report TOS PostCall'!$B$2:$U$842,9,FALSE)," ")</f>
        <v xml:space="preserve"> </v>
      </c>
      <c r="Z954" s="140" t="str">
        <f>IF($N954="Complete",VLOOKUP($B954,'2C.Report TOS PostCall'!$B$2:$U$842,11,FALSE)," ")</f>
        <v xml:space="preserve"> </v>
      </c>
      <c r="AA954" s="140" t="str">
        <f>IF($N954="Complete",VLOOKUP($B954,'2C.Report TOS PostCall'!$B$2:$U$842,12,FALSE)," ")</f>
        <v xml:space="preserve"> </v>
      </c>
      <c r="AB954" s="140" t="str">
        <f>IF($N954="Complete",VLOOKUP($B954,'2C.Report TOS PostCall'!$B$2:$U$842,13,FALSE)," ")</f>
        <v xml:space="preserve"> </v>
      </c>
      <c r="AC954" s="140" t="str">
        <f>IF($N954="Complete",VLOOKUP($B954,'2C.Report TOS PostCall'!$B$2:$U$842,14,FALSE)," ")</f>
        <v xml:space="preserve"> </v>
      </c>
      <c r="AD954" s="140" t="str">
        <f>IF($N954="Complete",VLOOKUP($B954,'2C.Report TOS PostCall'!$B$2:$U$842,16,FALSE)," ")</f>
        <v xml:space="preserve"> </v>
      </c>
      <c r="AE954" s="140" t="str">
        <f>IF($N954="Complete",VLOOKUP($B954,'2C.Report TOS PostCall'!$B$2:$U$842,15,FALSE)," ")</f>
        <v xml:space="preserve"> </v>
      </c>
      <c r="AF954" s="140" t="str">
        <f>IF($N954="Complete",VLOOKUP($B954,'2C.Report TOS PostCall'!$B$2:$U$842,17,FALSE)," ")</f>
        <v xml:space="preserve"> </v>
      </c>
    </row>
    <row r="955" spans="1:32">
      <c r="A955" s="18">
        <v>944</v>
      </c>
      <c r="B955" s="19"/>
      <c r="C955" s="19"/>
      <c r="D955" s="19"/>
      <c r="E955" s="22"/>
      <c r="F955" s="20"/>
      <c r="G955" s="20"/>
      <c r="H955" s="22"/>
      <c r="I955" s="20"/>
      <c r="J955" s="32"/>
      <c r="K955" s="32"/>
      <c r="L955" s="32"/>
      <c r="M955" s="22"/>
      <c r="N955" s="62"/>
      <c r="O955" s="140" t="str">
        <f>IF($N955="Complete",IF(NOT(ISBLANK(J955)),VLOOKUP(J955,'2D.Report SMS TYN'!$D$5:$J$1005,7,FALSE),""),"")</f>
        <v/>
      </c>
      <c r="P955" s="140" t="str">
        <f>IF($N955="Complete",IF(NOT(ISBLANK(K955)),VLOOKUP(K955,'2D.Report SMS TYN'!$D$5:$J$1005,7,FALSE),""),"")</f>
        <v/>
      </c>
      <c r="Q955" s="140" t="str">
        <f>IF($N955="Complete",IF(NOT(ISBLANK(L955)),VLOOKUP(L955,'2D.Report SMS TYN'!$D$5:$J$1005,7,FALSE),""),"")</f>
        <v/>
      </c>
      <c r="R955" s="140" t="str">
        <f>IF(N955="Complete",IF(COUNTIF($J$12:$J955,$J955)+COUNTIF($K$12:$K955,$J955)+COUNTIF($L$12:$L955,$J955)&gt;1,"Data Duplicate",""),"")</f>
        <v/>
      </c>
      <c r="S955" s="140" t="str">
        <f>IF($N955="Complete",VLOOKUP($B955,'2C.Report TOS PostCall'!$B$2:$U$842,2,FALSE)," ")</f>
        <v xml:space="preserve"> </v>
      </c>
      <c r="T955" s="140" t="str">
        <f>IF($N955="Complete",VLOOKUP($B955,'2C.Report TOS PostCall'!$B$2:$U$842,4,FALSE)," ")</f>
        <v xml:space="preserve"> </v>
      </c>
      <c r="U955" s="140" t="str">
        <f>IF($N955="Complete",VLOOKUP($B955,'2C.Report TOS PostCall'!$B$2:$U$842,7,FALSE)," ")</f>
        <v xml:space="preserve"> </v>
      </c>
      <c r="V955" s="140" t="str">
        <f>IF($N955="Complete",VLOOKUP($B955,'2C.Report TOS PostCall'!$B$2:$U$842,5,FALSE)," ")</f>
        <v xml:space="preserve"> </v>
      </c>
      <c r="W955" s="140" t="str">
        <f>IF($N955="Complete",VLOOKUP($B955,'2C.Report TOS PostCall'!$B$2:$U$842,6,FALSE)," ")</f>
        <v xml:space="preserve"> </v>
      </c>
      <c r="X955" s="140" t="str">
        <f>IF($N955="Complete",VLOOKUP($B955,'2C.Report TOS PostCall'!$B$2:$U$842,8,FALSE)," ")</f>
        <v xml:space="preserve"> </v>
      </c>
      <c r="Y955" s="140" t="str">
        <f>IF($N955="Complete",VLOOKUP($B955,'2C.Report TOS PostCall'!$B$2:$U$842,9,FALSE)," ")</f>
        <v xml:space="preserve"> </v>
      </c>
      <c r="Z955" s="140" t="str">
        <f>IF($N955="Complete",VLOOKUP($B955,'2C.Report TOS PostCall'!$B$2:$U$842,11,FALSE)," ")</f>
        <v xml:space="preserve"> </v>
      </c>
      <c r="AA955" s="140" t="str">
        <f>IF($N955="Complete",VLOOKUP($B955,'2C.Report TOS PostCall'!$B$2:$U$842,12,FALSE)," ")</f>
        <v xml:space="preserve"> </v>
      </c>
      <c r="AB955" s="140" t="str">
        <f>IF($N955="Complete",VLOOKUP($B955,'2C.Report TOS PostCall'!$B$2:$U$842,13,FALSE)," ")</f>
        <v xml:space="preserve"> </v>
      </c>
      <c r="AC955" s="140" t="str">
        <f>IF($N955="Complete",VLOOKUP($B955,'2C.Report TOS PostCall'!$B$2:$U$842,14,FALSE)," ")</f>
        <v xml:space="preserve"> </v>
      </c>
      <c r="AD955" s="140" t="str">
        <f>IF($N955="Complete",VLOOKUP($B955,'2C.Report TOS PostCall'!$B$2:$U$842,16,FALSE)," ")</f>
        <v xml:space="preserve"> </v>
      </c>
      <c r="AE955" s="140" t="str">
        <f>IF($N955="Complete",VLOOKUP($B955,'2C.Report TOS PostCall'!$B$2:$U$842,15,FALSE)," ")</f>
        <v xml:space="preserve"> </v>
      </c>
      <c r="AF955" s="140" t="str">
        <f>IF($N955="Complete",VLOOKUP($B955,'2C.Report TOS PostCall'!$B$2:$U$842,17,FALSE)," ")</f>
        <v xml:space="preserve"> </v>
      </c>
    </row>
    <row r="956" spans="1:32">
      <c r="A956" s="18">
        <v>945</v>
      </c>
      <c r="B956" s="19"/>
      <c r="C956" s="19"/>
      <c r="D956" s="19"/>
      <c r="E956" s="22"/>
      <c r="F956" s="20"/>
      <c r="G956" s="20"/>
      <c r="H956" s="22"/>
      <c r="I956" s="20"/>
      <c r="J956" s="32"/>
      <c r="K956" s="32"/>
      <c r="L956" s="32"/>
      <c r="M956" s="22"/>
      <c r="N956" s="62"/>
      <c r="O956" s="140" t="str">
        <f>IF($N956="Complete",IF(NOT(ISBLANK(J956)),VLOOKUP(J956,'2D.Report SMS TYN'!$D$5:$J$1005,7,FALSE),""),"")</f>
        <v/>
      </c>
      <c r="P956" s="140" t="str">
        <f>IF($N956="Complete",IF(NOT(ISBLANK(K956)),VLOOKUP(K956,'2D.Report SMS TYN'!$D$5:$J$1005,7,FALSE),""),"")</f>
        <v/>
      </c>
      <c r="Q956" s="140" t="str">
        <f>IF($N956="Complete",IF(NOT(ISBLANK(L956)),VLOOKUP(L956,'2D.Report SMS TYN'!$D$5:$J$1005,7,FALSE),""),"")</f>
        <v/>
      </c>
      <c r="R956" s="140" t="str">
        <f>IF(N956="Complete",IF(COUNTIF($J$12:$J956,$J956)+COUNTIF($K$12:$K956,$J956)+COUNTIF($L$12:$L956,$J956)&gt;1,"Data Duplicate",""),"")</f>
        <v/>
      </c>
      <c r="S956" s="140" t="str">
        <f>IF($N956="Complete",VLOOKUP($B956,'2C.Report TOS PostCall'!$B$2:$U$842,2,FALSE)," ")</f>
        <v xml:space="preserve"> </v>
      </c>
      <c r="T956" s="140" t="str">
        <f>IF($N956="Complete",VLOOKUP($B956,'2C.Report TOS PostCall'!$B$2:$U$842,4,FALSE)," ")</f>
        <v xml:space="preserve"> </v>
      </c>
      <c r="U956" s="140" t="str">
        <f>IF($N956="Complete",VLOOKUP($B956,'2C.Report TOS PostCall'!$B$2:$U$842,7,FALSE)," ")</f>
        <v xml:space="preserve"> </v>
      </c>
      <c r="V956" s="140" t="str">
        <f>IF($N956="Complete",VLOOKUP($B956,'2C.Report TOS PostCall'!$B$2:$U$842,5,FALSE)," ")</f>
        <v xml:space="preserve"> </v>
      </c>
      <c r="W956" s="140" t="str">
        <f>IF($N956="Complete",VLOOKUP($B956,'2C.Report TOS PostCall'!$B$2:$U$842,6,FALSE)," ")</f>
        <v xml:space="preserve"> </v>
      </c>
      <c r="X956" s="140" t="str">
        <f>IF($N956="Complete",VLOOKUP($B956,'2C.Report TOS PostCall'!$B$2:$U$842,8,FALSE)," ")</f>
        <v xml:space="preserve"> </v>
      </c>
      <c r="Y956" s="140" t="str">
        <f>IF($N956="Complete",VLOOKUP($B956,'2C.Report TOS PostCall'!$B$2:$U$842,9,FALSE)," ")</f>
        <v xml:space="preserve"> </v>
      </c>
      <c r="Z956" s="140" t="str">
        <f>IF($N956="Complete",VLOOKUP($B956,'2C.Report TOS PostCall'!$B$2:$U$842,11,FALSE)," ")</f>
        <v xml:space="preserve"> </v>
      </c>
      <c r="AA956" s="140" t="str">
        <f>IF($N956="Complete",VLOOKUP($B956,'2C.Report TOS PostCall'!$B$2:$U$842,12,FALSE)," ")</f>
        <v xml:space="preserve"> </v>
      </c>
      <c r="AB956" s="140" t="str">
        <f>IF($N956="Complete",VLOOKUP($B956,'2C.Report TOS PostCall'!$B$2:$U$842,13,FALSE)," ")</f>
        <v xml:space="preserve"> </v>
      </c>
      <c r="AC956" s="140" t="str">
        <f>IF($N956="Complete",VLOOKUP($B956,'2C.Report TOS PostCall'!$B$2:$U$842,14,FALSE)," ")</f>
        <v xml:space="preserve"> </v>
      </c>
      <c r="AD956" s="140" t="str">
        <f>IF($N956="Complete",VLOOKUP($B956,'2C.Report TOS PostCall'!$B$2:$U$842,16,FALSE)," ")</f>
        <v xml:space="preserve"> </v>
      </c>
      <c r="AE956" s="140" t="str">
        <f>IF($N956="Complete",VLOOKUP($B956,'2C.Report TOS PostCall'!$B$2:$U$842,15,FALSE)," ")</f>
        <v xml:space="preserve"> </v>
      </c>
      <c r="AF956" s="140" t="str">
        <f>IF($N956="Complete",VLOOKUP($B956,'2C.Report TOS PostCall'!$B$2:$U$842,17,FALSE)," ")</f>
        <v xml:space="preserve"> </v>
      </c>
    </row>
    <row r="957" spans="1:32">
      <c r="A957" s="18">
        <v>946</v>
      </c>
      <c r="B957" s="19"/>
      <c r="C957" s="19"/>
      <c r="D957" s="19"/>
      <c r="E957" s="22"/>
      <c r="F957" s="20"/>
      <c r="G957" s="20"/>
      <c r="H957" s="22"/>
      <c r="I957" s="20"/>
      <c r="J957" s="32"/>
      <c r="K957" s="32"/>
      <c r="L957" s="32"/>
      <c r="M957" s="22"/>
      <c r="N957" s="62"/>
      <c r="O957" s="140" t="str">
        <f>IF($N957="Complete",IF(NOT(ISBLANK(J957)),VLOOKUP(J957,'2D.Report SMS TYN'!$D$5:$J$1005,7,FALSE),""),"")</f>
        <v/>
      </c>
      <c r="P957" s="140" t="str">
        <f>IF($N957="Complete",IF(NOT(ISBLANK(K957)),VLOOKUP(K957,'2D.Report SMS TYN'!$D$5:$J$1005,7,FALSE),""),"")</f>
        <v/>
      </c>
      <c r="Q957" s="140" t="str">
        <f>IF($N957="Complete",IF(NOT(ISBLANK(L957)),VLOOKUP(L957,'2D.Report SMS TYN'!$D$5:$J$1005,7,FALSE),""),"")</f>
        <v/>
      </c>
      <c r="R957" s="140" t="str">
        <f>IF(N957="Complete",IF(COUNTIF($J$12:$J957,$J957)+COUNTIF($K$12:$K957,$J957)+COUNTIF($L$12:$L957,$J957)&gt;1,"Data Duplicate",""),"")</f>
        <v/>
      </c>
      <c r="S957" s="140" t="str">
        <f>IF($N957="Complete",VLOOKUP($B957,'2C.Report TOS PostCall'!$B$2:$U$842,2,FALSE)," ")</f>
        <v xml:space="preserve"> </v>
      </c>
      <c r="T957" s="140" t="str">
        <f>IF($N957="Complete",VLOOKUP($B957,'2C.Report TOS PostCall'!$B$2:$U$842,4,FALSE)," ")</f>
        <v xml:space="preserve"> </v>
      </c>
      <c r="U957" s="140" t="str">
        <f>IF($N957="Complete",VLOOKUP($B957,'2C.Report TOS PostCall'!$B$2:$U$842,7,FALSE)," ")</f>
        <v xml:space="preserve"> </v>
      </c>
      <c r="V957" s="140" t="str">
        <f>IF($N957="Complete",VLOOKUP($B957,'2C.Report TOS PostCall'!$B$2:$U$842,5,FALSE)," ")</f>
        <v xml:space="preserve"> </v>
      </c>
      <c r="W957" s="140" t="str">
        <f>IF($N957="Complete",VLOOKUP($B957,'2C.Report TOS PostCall'!$B$2:$U$842,6,FALSE)," ")</f>
        <v xml:space="preserve"> </v>
      </c>
      <c r="X957" s="140" t="str">
        <f>IF($N957="Complete",VLOOKUP($B957,'2C.Report TOS PostCall'!$B$2:$U$842,8,FALSE)," ")</f>
        <v xml:space="preserve"> </v>
      </c>
      <c r="Y957" s="140" t="str">
        <f>IF($N957="Complete",VLOOKUP($B957,'2C.Report TOS PostCall'!$B$2:$U$842,9,FALSE)," ")</f>
        <v xml:space="preserve"> </v>
      </c>
      <c r="Z957" s="140" t="str">
        <f>IF($N957="Complete",VLOOKUP($B957,'2C.Report TOS PostCall'!$B$2:$U$842,11,FALSE)," ")</f>
        <v xml:space="preserve"> </v>
      </c>
      <c r="AA957" s="140" t="str">
        <f>IF($N957="Complete",VLOOKUP($B957,'2C.Report TOS PostCall'!$B$2:$U$842,12,FALSE)," ")</f>
        <v xml:space="preserve"> </v>
      </c>
      <c r="AB957" s="140" t="str">
        <f>IF($N957="Complete",VLOOKUP($B957,'2C.Report TOS PostCall'!$B$2:$U$842,13,FALSE)," ")</f>
        <v xml:space="preserve"> </v>
      </c>
      <c r="AC957" s="140" t="str">
        <f>IF($N957="Complete",VLOOKUP($B957,'2C.Report TOS PostCall'!$B$2:$U$842,14,FALSE)," ")</f>
        <v xml:space="preserve"> </v>
      </c>
      <c r="AD957" s="140" t="str">
        <f>IF($N957="Complete",VLOOKUP($B957,'2C.Report TOS PostCall'!$B$2:$U$842,16,FALSE)," ")</f>
        <v xml:space="preserve"> </v>
      </c>
      <c r="AE957" s="140" t="str">
        <f>IF($N957="Complete",VLOOKUP($B957,'2C.Report TOS PostCall'!$B$2:$U$842,15,FALSE)," ")</f>
        <v xml:space="preserve"> </v>
      </c>
      <c r="AF957" s="140" t="str">
        <f>IF($N957="Complete",VLOOKUP($B957,'2C.Report TOS PostCall'!$B$2:$U$842,17,FALSE)," ")</f>
        <v xml:space="preserve"> </v>
      </c>
    </row>
    <row r="958" spans="1:32">
      <c r="A958" s="18">
        <v>947</v>
      </c>
      <c r="B958" s="19"/>
      <c r="C958" s="19"/>
      <c r="D958" s="19"/>
      <c r="E958" s="22"/>
      <c r="F958" s="20"/>
      <c r="G958" s="20"/>
      <c r="H958" s="22"/>
      <c r="I958" s="20"/>
      <c r="J958" s="32"/>
      <c r="K958" s="32"/>
      <c r="L958" s="32"/>
      <c r="M958" s="22"/>
      <c r="N958" s="62"/>
      <c r="O958" s="140" t="str">
        <f>IF($N958="Complete",IF(NOT(ISBLANK(J958)),VLOOKUP(J958,'2D.Report SMS TYN'!$D$5:$J$1005,7,FALSE),""),"")</f>
        <v/>
      </c>
      <c r="P958" s="140" t="str">
        <f>IF($N958="Complete",IF(NOT(ISBLANK(K958)),VLOOKUP(K958,'2D.Report SMS TYN'!$D$5:$J$1005,7,FALSE),""),"")</f>
        <v/>
      </c>
      <c r="Q958" s="140" t="str">
        <f>IF($N958="Complete",IF(NOT(ISBLANK(L958)),VLOOKUP(L958,'2D.Report SMS TYN'!$D$5:$J$1005,7,FALSE),""),"")</f>
        <v/>
      </c>
      <c r="R958" s="140" t="str">
        <f>IF(N958="Complete",IF(COUNTIF($J$12:$J958,$J958)+COUNTIF($K$12:$K958,$J958)+COUNTIF($L$12:$L958,$J958)&gt;1,"Data Duplicate",""),"")</f>
        <v/>
      </c>
      <c r="S958" s="140" t="str">
        <f>IF($N958="Complete",VLOOKUP($B958,'2C.Report TOS PostCall'!$B$2:$U$842,2,FALSE)," ")</f>
        <v xml:space="preserve"> </v>
      </c>
      <c r="T958" s="140" t="str">
        <f>IF($N958="Complete",VLOOKUP($B958,'2C.Report TOS PostCall'!$B$2:$U$842,4,FALSE)," ")</f>
        <v xml:space="preserve"> </v>
      </c>
      <c r="U958" s="140" t="str">
        <f>IF($N958="Complete",VLOOKUP($B958,'2C.Report TOS PostCall'!$B$2:$U$842,7,FALSE)," ")</f>
        <v xml:space="preserve"> </v>
      </c>
      <c r="V958" s="140" t="str">
        <f>IF($N958="Complete",VLOOKUP($B958,'2C.Report TOS PostCall'!$B$2:$U$842,5,FALSE)," ")</f>
        <v xml:space="preserve"> </v>
      </c>
      <c r="W958" s="140" t="str">
        <f>IF($N958="Complete",VLOOKUP($B958,'2C.Report TOS PostCall'!$B$2:$U$842,6,FALSE)," ")</f>
        <v xml:space="preserve"> </v>
      </c>
      <c r="X958" s="140" t="str">
        <f>IF($N958="Complete",VLOOKUP($B958,'2C.Report TOS PostCall'!$B$2:$U$842,8,FALSE)," ")</f>
        <v xml:space="preserve"> </v>
      </c>
      <c r="Y958" s="140" t="str">
        <f>IF($N958="Complete",VLOOKUP($B958,'2C.Report TOS PostCall'!$B$2:$U$842,9,FALSE)," ")</f>
        <v xml:space="preserve"> </v>
      </c>
      <c r="Z958" s="140" t="str">
        <f>IF($N958="Complete",VLOOKUP($B958,'2C.Report TOS PostCall'!$B$2:$U$842,11,FALSE)," ")</f>
        <v xml:space="preserve"> </v>
      </c>
      <c r="AA958" s="140" t="str">
        <f>IF($N958="Complete",VLOOKUP($B958,'2C.Report TOS PostCall'!$B$2:$U$842,12,FALSE)," ")</f>
        <v xml:space="preserve"> </v>
      </c>
      <c r="AB958" s="140" t="str">
        <f>IF($N958="Complete",VLOOKUP($B958,'2C.Report TOS PostCall'!$B$2:$U$842,13,FALSE)," ")</f>
        <v xml:space="preserve"> </v>
      </c>
      <c r="AC958" s="140" t="str">
        <f>IF($N958="Complete",VLOOKUP($B958,'2C.Report TOS PostCall'!$B$2:$U$842,14,FALSE)," ")</f>
        <v xml:space="preserve"> </v>
      </c>
      <c r="AD958" s="140" t="str">
        <f>IF($N958="Complete",VLOOKUP($B958,'2C.Report TOS PostCall'!$B$2:$U$842,16,FALSE)," ")</f>
        <v xml:space="preserve"> </v>
      </c>
      <c r="AE958" s="140" t="str">
        <f>IF($N958="Complete",VLOOKUP($B958,'2C.Report TOS PostCall'!$B$2:$U$842,15,FALSE)," ")</f>
        <v xml:space="preserve"> </v>
      </c>
      <c r="AF958" s="140" t="str">
        <f>IF($N958="Complete",VLOOKUP($B958,'2C.Report TOS PostCall'!$B$2:$U$842,17,FALSE)," ")</f>
        <v xml:space="preserve"> </v>
      </c>
    </row>
    <row r="959" spans="1:32">
      <c r="A959" s="18">
        <v>948</v>
      </c>
      <c r="B959" s="19"/>
      <c r="C959" s="19"/>
      <c r="D959" s="19"/>
      <c r="E959" s="22"/>
      <c r="F959" s="20"/>
      <c r="G959" s="20"/>
      <c r="H959" s="22"/>
      <c r="I959" s="20"/>
      <c r="J959" s="32"/>
      <c r="K959" s="32"/>
      <c r="L959" s="32"/>
      <c r="M959" s="22"/>
      <c r="N959" s="62"/>
      <c r="O959" s="140" t="str">
        <f>IF($N959="Complete",IF(NOT(ISBLANK(J959)),VLOOKUP(J959,'2D.Report SMS TYN'!$D$5:$J$1005,7,FALSE),""),"")</f>
        <v/>
      </c>
      <c r="P959" s="140" t="str">
        <f>IF($N959="Complete",IF(NOT(ISBLANK(K959)),VLOOKUP(K959,'2D.Report SMS TYN'!$D$5:$J$1005,7,FALSE),""),"")</f>
        <v/>
      </c>
      <c r="Q959" s="140" t="str">
        <f>IF($N959="Complete",IF(NOT(ISBLANK(L959)),VLOOKUP(L959,'2D.Report SMS TYN'!$D$5:$J$1005,7,FALSE),""),"")</f>
        <v/>
      </c>
      <c r="R959" s="140" t="str">
        <f>IF(N959="Complete",IF(COUNTIF($J$12:$J959,$J959)+COUNTIF($K$12:$K959,$J959)+COUNTIF($L$12:$L959,$J959)&gt;1,"Data Duplicate",""),"")</f>
        <v/>
      </c>
      <c r="S959" s="140" t="str">
        <f>IF($N959="Complete",VLOOKUP($B959,'2C.Report TOS PostCall'!$B$2:$U$842,2,FALSE)," ")</f>
        <v xml:space="preserve"> </v>
      </c>
      <c r="T959" s="140" t="str">
        <f>IF($N959="Complete",VLOOKUP($B959,'2C.Report TOS PostCall'!$B$2:$U$842,4,FALSE)," ")</f>
        <v xml:space="preserve"> </v>
      </c>
      <c r="U959" s="140" t="str">
        <f>IF($N959="Complete",VLOOKUP($B959,'2C.Report TOS PostCall'!$B$2:$U$842,7,FALSE)," ")</f>
        <v xml:space="preserve"> </v>
      </c>
      <c r="V959" s="140" t="str">
        <f>IF($N959="Complete",VLOOKUP($B959,'2C.Report TOS PostCall'!$B$2:$U$842,5,FALSE)," ")</f>
        <v xml:space="preserve"> </v>
      </c>
      <c r="W959" s="140" t="str">
        <f>IF($N959="Complete",VLOOKUP($B959,'2C.Report TOS PostCall'!$B$2:$U$842,6,FALSE)," ")</f>
        <v xml:space="preserve"> </v>
      </c>
      <c r="X959" s="140" t="str">
        <f>IF($N959="Complete",VLOOKUP($B959,'2C.Report TOS PostCall'!$B$2:$U$842,8,FALSE)," ")</f>
        <v xml:space="preserve"> </v>
      </c>
      <c r="Y959" s="140" t="str">
        <f>IF($N959="Complete",VLOOKUP($B959,'2C.Report TOS PostCall'!$B$2:$U$842,9,FALSE)," ")</f>
        <v xml:space="preserve"> </v>
      </c>
      <c r="Z959" s="140" t="str">
        <f>IF($N959="Complete",VLOOKUP($B959,'2C.Report TOS PostCall'!$B$2:$U$842,11,FALSE)," ")</f>
        <v xml:space="preserve"> </v>
      </c>
      <c r="AA959" s="140" t="str">
        <f>IF($N959="Complete",VLOOKUP($B959,'2C.Report TOS PostCall'!$B$2:$U$842,12,FALSE)," ")</f>
        <v xml:space="preserve"> </v>
      </c>
      <c r="AB959" s="140" t="str">
        <f>IF($N959="Complete",VLOOKUP($B959,'2C.Report TOS PostCall'!$B$2:$U$842,13,FALSE)," ")</f>
        <v xml:space="preserve"> </v>
      </c>
      <c r="AC959" s="140" t="str">
        <f>IF($N959="Complete",VLOOKUP($B959,'2C.Report TOS PostCall'!$B$2:$U$842,14,FALSE)," ")</f>
        <v xml:space="preserve"> </v>
      </c>
      <c r="AD959" s="140" t="str">
        <f>IF($N959="Complete",VLOOKUP($B959,'2C.Report TOS PostCall'!$B$2:$U$842,16,FALSE)," ")</f>
        <v xml:space="preserve"> </v>
      </c>
      <c r="AE959" s="140" t="str">
        <f>IF($N959="Complete",VLOOKUP($B959,'2C.Report TOS PostCall'!$B$2:$U$842,15,FALSE)," ")</f>
        <v xml:space="preserve"> </v>
      </c>
      <c r="AF959" s="140" t="str">
        <f>IF($N959="Complete",VLOOKUP($B959,'2C.Report TOS PostCall'!$B$2:$U$842,17,FALSE)," ")</f>
        <v xml:space="preserve"> </v>
      </c>
    </row>
    <row r="960" spans="1:32">
      <c r="A960" s="18">
        <v>949</v>
      </c>
      <c r="B960" s="19"/>
      <c r="C960" s="19"/>
      <c r="D960" s="19"/>
      <c r="E960" s="22"/>
      <c r="F960" s="20"/>
      <c r="G960" s="20"/>
      <c r="H960" s="22"/>
      <c r="I960" s="20"/>
      <c r="J960" s="32"/>
      <c r="K960" s="32"/>
      <c r="L960" s="32"/>
      <c r="M960" s="22"/>
      <c r="N960" s="62"/>
      <c r="O960" s="140" t="str">
        <f>IF($N960="Complete",IF(NOT(ISBLANK(J960)),VLOOKUP(J960,'2D.Report SMS TYN'!$D$5:$J$1005,7,FALSE),""),"")</f>
        <v/>
      </c>
      <c r="P960" s="140" t="str">
        <f>IF($N960="Complete",IF(NOT(ISBLANK(K960)),VLOOKUP(K960,'2D.Report SMS TYN'!$D$5:$J$1005,7,FALSE),""),"")</f>
        <v/>
      </c>
      <c r="Q960" s="140" t="str">
        <f>IF($N960="Complete",IF(NOT(ISBLANK(L960)),VLOOKUP(L960,'2D.Report SMS TYN'!$D$5:$J$1005,7,FALSE),""),"")</f>
        <v/>
      </c>
      <c r="R960" s="140" t="str">
        <f>IF(N960="Complete",IF(COUNTIF($J$12:$J960,$J960)+COUNTIF($K$12:$K960,$J960)+COUNTIF($L$12:$L960,$J960)&gt;1,"Data Duplicate",""),"")</f>
        <v/>
      </c>
      <c r="S960" s="140" t="str">
        <f>IF($N960="Complete",VLOOKUP($B960,'2C.Report TOS PostCall'!$B$2:$U$842,2,FALSE)," ")</f>
        <v xml:space="preserve"> </v>
      </c>
      <c r="T960" s="140" t="str">
        <f>IF($N960="Complete",VLOOKUP($B960,'2C.Report TOS PostCall'!$B$2:$U$842,4,FALSE)," ")</f>
        <v xml:space="preserve"> </v>
      </c>
      <c r="U960" s="140" t="str">
        <f>IF($N960="Complete",VLOOKUP($B960,'2C.Report TOS PostCall'!$B$2:$U$842,7,FALSE)," ")</f>
        <v xml:space="preserve"> </v>
      </c>
      <c r="V960" s="140" t="str">
        <f>IF($N960="Complete",VLOOKUP($B960,'2C.Report TOS PostCall'!$B$2:$U$842,5,FALSE)," ")</f>
        <v xml:space="preserve"> </v>
      </c>
      <c r="W960" s="140" t="str">
        <f>IF($N960="Complete",VLOOKUP($B960,'2C.Report TOS PostCall'!$B$2:$U$842,6,FALSE)," ")</f>
        <v xml:space="preserve"> </v>
      </c>
      <c r="X960" s="140" t="str">
        <f>IF($N960="Complete",VLOOKUP($B960,'2C.Report TOS PostCall'!$B$2:$U$842,8,FALSE)," ")</f>
        <v xml:space="preserve"> </v>
      </c>
      <c r="Y960" s="140" t="str">
        <f>IF($N960="Complete",VLOOKUP($B960,'2C.Report TOS PostCall'!$B$2:$U$842,9,FALSE)," ")</f>
        <v xml:space="preserve"> </v>
      </c>
      <c r="Z960" s="140" t="str">
        <f>IF($N960="Complete",VLOOKUP($B960,'2C.Report TOS PostCall'!$B$2:$U$842,11,FALSE)," ")</f>
        <v xml:space="preserve"> </v>
      </c>
      <c r="AA960" s="140" t="str">
        <f>IF($N960="Complete",VLOOKUP($B960,'2C.Report TOS PostCall'!$B$2:$U$842,12,FALSE)," ")</f>
        <v xml:space="preserve"> </v>
      </c>
      <c r="AB960" s="140" t="str">
        <f>IF($N960="Complete",VLOOKUP($B960,'2C.Report TOS PostCall'!$B$2:$U$842,13,FALSE)," ")</f>
        <v xml:space="preserve"> </v>
      </c>
      <c r="AC960" s="140" t="str">
        <f>IF($N960="Complete",VLOOKUP($B960,'2C.Report TOS PostCall'!$B$2:$U$842,14,FALSE)," ")</f>
        <v xml:space="preserve"> </v>
      </c>
      <c r="AD960" s="140" t="str">
        <f>IF($N960="Complete",VLOOKUP($B960,'2C.Report TOS PostCall'!$B$2:$U$842,16,FALSE)," ")</f>
        <v xml:space="preserve"> </v>
      </c>
      <c r="AE960" s="140" t="str">
        <f>IF($N960="Complete",VLOOKUP($B960,'2C.Report TOS PostCall'!$B$2:$U$842,15,FALSE)," ")</f>
        <v xml:space="preserve"> </v>
      </c>
      <c r="AF960" s="140" t="str">
        <f>IF($N960="Complete",VLOOKUP($B960,'2C.Report TOS PostCall'!$B$2:$U$842,17,FALSE)," ")</f>
        <v xml:space="preserve"> </v>
      </c>
    </row>
    <row r="961" spans="1:32">
      <c r="A961" s="18">
        <v>950</v>
      </c>
      <c r="B961" s="19"/>
      <c r="C961" s="19"/>
      <c r="D961" s="19"/>
      <c r="E961" s="22"/>
      <c r="F961" s="20"/>
      <c r="G961" s="20"/>
      <c r="H961" s="22"/>
      <c r="I961" s="20"/>
      <c r="J961" s="32"/>
      <c r="K961" s="32"/>
      <c r="L961" s="32"/>
      <c r="M961" s="22"/>
      <c r="N961" s="62"/>
      <c r="O961" s="140" t="str">
        <f>IF($N961="Complete",IF(NOT(ISBLANK(J961)),VLOOKUP(J961,'2D.Report SMS TYN'!$D$5:$J$1005,7,FALSE),""),"")</f>
        <v/>
      </c>
      <c r="P961" s="140" t="str">
        <f>IF($N961="Complete",IF(NOT(ISBLANK(K961)),VLOOKUP(K961,'2D.Report SMS TYN'!$D$5:$J$1005,7,FALSE),""),"")</f>
        <v/>
      </c>
      <c r="Q961" s="140" t="str">
        <f>IF($N961="Complete",IF(NOT(ISBLANK(L961)),VLOOKUP(L961,'2D.Report SMS TYN'!$D$5:$J$1005,7,FALSE),""),"")</f>
        <v/>
      </c>
      <c r="R961" s="140" t="str">
        <f>IF(N961="Complete",IF(COUNTIF($J$12:$J961,$J961)+COUNTIF($K$12:$K961,$J961)+COUNTIF($L$12:$L961,$J961)&gt;1,"Data Duplicate",""),"")</f>
        <v/>
      </c>
      <c r="S961" s="140" t="str">
        <f>IF($N961="Complete",VLOOKUP($B961,'2C.Report TOS PostCall'!$B$2:$U$842,2,FALSE)," ")</f>
        <v xml:space="preserve"> </v>
      </c>
      <c r="T961" s="140" t="str">
        <f>IF($N961="Complete",VLOOKUP($B961,'2C.Report TOS PostCall'!$B$2:$U$842,4,FALSE)," ")</f>
        <v xml:space="preserve"> </v>
      </c>
      <c r="U961" s="140" t="str">
        <f>IF($N961="Complete",VLOOKUP($B961,'2C.Report TOS PostCall'!$B$2:$U$842,7,FALSE)," ")</f>
        <v xml:space="preserve"> </v>
      </c>
      <c r="V961" s="140" t="str">
        <f>IF($N961="Complete",VLOOKUP($B961,'2C.Report TOS PostCall'!$B$2:$U$842,5,FALSE)," ")</f>
        <v xml:space="preserve"> </v>
      </c>
      <c r="W961" s="140" t="str">
        <f>IF($N961="Complete",VLOOKUP($B961,'2C.Report TOS PostCall'!$B$2:$U$842,6,FALSE)," ")</f>
        <v xml:space="preserve"> </v>
      </c>
      <c r="X961" s="140" t="str">
        <f>IF($N961="Complete",VLOOKUP($B961,'2C.Report TOS PostCall'!$B$2:$U$842,8,FALSE)," ")</f>
        <v xml:space="preserve"> </v>
      </c>
      <c r="Y961" s="140" t="str">
        <f>IF($N961="Complete",VLOOKUP($B961,'2C.Report TOS PostCall'!$B$2:$U$842,9,FALSE)," ")</f>
        <v xml:space="preserve"> </v>
      </c>
      <c r="Z961" s="140" t="str">
        <f>IF($N961="Complete",VLOOKUP($B961,'2C.Report TOS PostCall'!$B$2:$U$842,11,FALSE)," ")</f>
        <v xml:space="preserve"> </v>
      </c>
      <c r="AA961" s="140" t="str">
        <f>IF($N961="Complete",VLOOKUP($B961,'2C.Report TOS PostCall'!$B$2:$U$842,12,FALSE)," ")</f>
        <v xml:space="preserve"> </v>
      </c>
      <c r="AB961" s="140" t="str">
        <f>IF($N961="Complete",VLOOKUP($B961,'2C.Report TOS PostCall'!$B$2:$U$842,13,FALSE)," ")</f>
        <v xml:space="preserve"> </v>
      </c>
      <c r="AC961" s="140" t="str">
        <f>IF($N961="Complete",VLOOKUP($B961,'2C.Report TOS PostCall'!$B$2:$U$842,14,FALSE)," ")</f>
        <v xml:space="preserve"> </v>
      </c>
      <c r="AD961" s="140" t="str">
        <f>IF($N961="Complete",VLOOKUP($B961,'2C.Report TOS PostCall'!$B$2:$U$842,16,FALSE)," ")</f>
        <v xml:space="preserve"> </v>
      </c>
      <c r="AE961" s="140" t="str">
        <f>IF($N961="Complete",VLOOKUP($B961,'2C.Report TOS PostCall'!$B$2:$U$842,15,FALSE)," ")</f>
        <v xml:space="preserve"> </v>
      </c>
      <c r="AF961" s="140" t="str">
        <f>IF($N961="Complete",VLOOKUP($B961,'2C.Report TOS PostCall'!$B$2:$U$842,17,FALSE)," ")</f>
        <v xml:space="preserve"> </v>
      </c>
    </row>
    <row r="962" spans="1:32">
      <c r="A962" s="18">
        <v>951</v>
      </c>
      <c r="B962" s="19"/>
      <c r="C962" s="19"/>
      <c r="D962" s="19"/>
      <c r="E962" s="22"/>
      <c r="F962" s="20"/>
      <c r="G962" s="20"/>
      <c r="H962" s="22"/>
      <c r="I962" s="20"/>
      <c r="J962" s="32"/>
      <c r="K962" s="32"/>
      <c r="L962" s="32"/>
      <c r="M962" s="22"/>
      <c r="N962" s="62"/>
      <c r="O962" s="140" t="str">
        <f>IF($N962="Complete",IF(NOT(ISBLANK(J962)),VLOOKUP(J962,'2D.Report SMS TYN'!$D$5:$J$1005,7,FALSE),""),"")</f>
        <v/>
      </c>
      <c r="P962" s="140" t="str">
        <f>IF($N962="Complete",IF(NOT(ISBLANK(K962)),VLOOKUP(K962,'2D.Report SMS TYN'!$D$5:$J$1005,7,FALSE),""),"")</f>
        <v/>
      </c>
      <c r="Q962" s="140" t="str">
        <f>IF($N962="Complete",IF(NOT(ISBLANK(L962)),VLOOKUP(L962,'2D.Report SMS TYN'!$D$5:$J$1005,7,FALSE),""),"")</f>
        <v/>
      </c>
      <c r="R962" s="140" t="str">
        <f>IF(N962="Complete",IF(COUNTIF($J$12:$J962,$J962)+COUNTIF($K$12:$K962,$J962)+COUNTIF($L$12:$L962,$J962)&gt;1,"Data Duplicate",""),"")</f>
        <v/>
      </c>
      <c r="S962" s="140" t="str">
        <f>IF($N962="Complete",VLOOKUP($B962,'2C.Report TOS PostCall'!$B$2:$U$842,2,FALSE)," ")</f>
        <v xml:space="preserve"> </v>
      </c>
      <c r="T962" s="140" t="str">
        <f>IF($N962="Complete",VLOOKUP($B962,'2C.Report TOS PostCall'!$B$2:$U$842,4,FALSE)," ")</f>
        <v xml:space="preserve"> </v>
      </c>
      <c r="U962" s="140" t="str">
        <f>IF($N962="Complete",VLOOKUP($B962,'2C.Report TOS PostCall'!$B$2:$U$842,7,FALSE)," ")</f>
        <v xml:space="preserve"> </v>
      </c>
      <c r="V962" s="140" t="str">
        <f>IF($N962="Complete",VLOOKUP($B962,'2C.Report TOS PostCall'!$B$2:$U$842,5,FALSE)," ")</f>
        <v xml:space="preserve"> </v>
      </c>
      <c r="W962" s="140" t="str">
        <f>IF($N962="Complete",VLOOKUP($B962,'2C.Report TOS PostCall'!$B$2:$U$842,6,FALSE)," ")</f>
        <v xml:space="preserve"> </v>
      </c>
      <c r="X962" s="140" t="str">
        <f>IF($N962="Complete",VLOOKUP($B962,'2C.Report TOS PostCall'!$B$2:$U$842,8,FALSE)," ")</f>
        <v xml:space="preserve"> </v>
      </c>
      <c r="Y962" s="140" t="str">
        <f>IF($N962="Complete",VLOOKUP($B962,'2C.Report TOS PostCall'!$B$2:$U$842,9,FALSE)," ")</f>
        <v xml:space="preserve"> </v>
      </c>
      <c r="Z962" s="140" t="str">
        <f>IF($N962="Complete",VLOOKUP($B962,'2C.Report TOS PostCall'!$B$2:$U$842,11,FALSE)," ")</f>
        <v xml:space="preserve"> </v>
      </c>
      <c r="AA962" s="140" t="str">
        <f>IF($N962="Complete",VLOOKUP($B962,'2C.Report TOS PostCall'!$B$2:$U$842,12,FALSE)," ")</f>
        <v xml:space="preserve"> </v>
      </c>
      <c r="AB962" s="140" t="str">
        <f>IF($N962="Complete",VLOOKUP($B962,'2C.Report TOS PostCall'!$B$2:$U$842,13,FALSE)," ")</f>
        <v xml:space="preserve"> </v>
      </c>
      <c r="AC962" s="140" t="str">
        <f>IF($N962="Complete",VLOOKUP($B962,'2C.Report TOS PostCall'!$B$2:$U$842,14,FALSE)," ")</f>
        <v xml:space="preserve"> </v>
      </c>
      <c r="AD962" s="140" t="str">
        <f>IF($N962="Complete",VLOOKUP($B962,'2C.Report TOS PostCall'!$B$2:$U$842,16,FALSE)," ")</f>
        <v xml:space="preserve"> </v>
      </c>
      <c r="AE962" s="140" t="str">
        <f>IF($N962="Complete",VLOOKUP($B962,'2C.Report TOS PostCall'!$B$2:$U$842,15,FALSE)," ")</f>
        <v xml:space="preserve"> </v>
      </c>
      <c r="AF962" s="140" t="str">
        <f>IF($N962="Complete",VLOOKUP($B962,'2C.Report TOS PostCall'!$B$2:$U$842,17,FALSE)," ")</f>
        <v xml:space="preserve"> </v>
      </c>
    </row>
    <row r="963" spans="1:32">
      <c r="A963" s="18">
        <v>952</v>
      </c>
      <c r="B963" s="19"/>
      <c r="C963" s="19"/>
      <c r="D963" s="19"/>
      <c r="E963" s="22"/>
      <c r="F963" s="20"/>
      <c r="G963" s="20"/>
      <c r="H963" s="22"/>
      <c r="I963" s="20"/>
      <c r="J963" s="32"/>
      <c r="K963" s="32"/>
      <c r="L963" s="32"/>
      <c r="M963" s="22"/>
      <c r="N963" s="62"/>
      <c r="O963" s="140" t="str">
        <f>IF($N963="Complete",IF(NOT(ISBLANK(J963)),VLOOKUP(J963,'2D.Report SMS TYN'!$D$5:$J$1005,7,FALSE),""),"")</f>
        <v/>
      </c>
      <c r="P963" s="140" t="str">
        <f>IF($N963="Complete",IF(NOT(ISBLANK(K963)),VLOOKUP(K963,'2D.Report SMS TYN'!$D$5:$J$1005,7,FALSE),""),"")</f>
        <v/>
      </c>
      <c r="Q963" s="140" t="str">
        <f>IF($N963="Complete",IF(NOT(ISBLANK(L963)),VLOOKUP(L963,'2D.Report SMS TYN'!$D$5:$J$1005,7,FALSE),""),"")</f>
        <v/>
      </c>
      <c r="R963" s="140" t="str">
        <f>IF(N963="Complete",IF(COUNTIF($J$12:$J963,$J963)+COUNTIF($K$12:$K963,$J963)+COUNTIF($L$12:$L963,$J963)&gt;1,"Data Duplicate",""),"")</f>
        <v/>
      </c>
      <c r="S963" s="140" t="str">
        <f>IF($N963="Complete",VLOOKUP($B963,'2C.Report TOS PostCall'!$B$2:$U$842,2,FALSE)," ")</f>
        <v xml:space="preserve"> </v>
      </c>
      <c r="T963" s="140" t="str">
        <f>IF($N963="Complete",VLOOKUP($B963,'2C.Report TOS PostCall'!$B$2:$U$842,4,FALSE)," ")</f>
        <v xml:space="preserve"> </v>
      </c>
      <c r="U963" s="140" t="str">
        <f>IF($N963="Complete",VLOOKUP($B963,'2C.Report TOS PostCall'!$B$2:$U$842,7,FALSE)," ")</f>
        <v xml:space="preserve"> </v>
      </c>
      <c r="V963" s="140" t="str">
        <f>IF($N963="Complete",VLOOKUP($B963,'2C.Report TOS PostCall'!$B$2:$U$842,5,FALSE)," ")</f>
        <v xml:space="preserve"> </v>
      </c>
      <c r="W963" s="140" t="str">
        <f>IF($N963="Complete",VLOOKUP($B963,'2C.Report TOS PostCall'!$B$2:$U$842,6,FALSE)," ")</f>
        <v xml:space="preserve"> </v>
      </c>
      <c r="X963" s="140" t="str">
        <f>IF($N963="Complete",VLOOKUP($B963,'2C.Report TOS PostCall'!$B$2:$U$842,8,FALSE)," ")</f>
        <v xml:space="preserve"> </v>
      </c>
      <c r="Y963" s="140" t="str">
        <f>IF($N963="Complete",VLOOKUP($B963,'2C.Report TOS PostCall'!$B$2:$U$842,9,FALSE)," ")</f>
        <v xml:space="preserve"> </v>
      </c>
      <c r="Z963" s="140" t="str">
        <f>IF($N963="Complete",VLOOKUP($B963,'2C.Report TOS PostCall'!$B$2:$U$842,11,FALSE)," ")</f>
        <v xml:space="preserve"> </v>
      </c>
      <c r="AA963" s="140" t="str">
        <f>IF($N963="Complete",VLOOKUP($B963,'2C.Report TOS PostCall'!$B$2:$U$842,12,FALSE)," ")</f>
        <v xml:space="preserve"> </v>
      </c>
      <c r="AB963" s="140" t="str">
        <f>IF($N963="Complete",VLOOKUP($B963,'2C.Report TOS PostCall'!$B$2:$U$842,13,FALSE)," ")</f>
        <v xml:space="preserve"> </v>
      </c>
      <c r="AC963" s="140" t="str">
        <f>IF($N963="Complete",VLOOKUP($B963,'2C.Report TOS PostCall'!$B$2:$U$842,14,FALSE)," ")</f>
        <v xml:space="preserve"> </v>
      </c>
      <c r="AD963" s="140" t="str">
        <f>IF($N963="Complete",VLOOKUP($B963,'2C.Report TOS PostCall'!$B$2:$U$842,16,FALSE)," ")</f>
        <v xml:space="preserve"> </v>
      </c>
      <c r="AE963" s="140" t="str">
        <f>IF($N963="Complete",VLOOKUP($B963,'2C.Report TOS PostCall'!$B$2:$U$842,15,FALSE)," ")</f>
        <v xml:space="preserve"> </v>
      </c>
      <c r="AF963" s="140" t="str">
        <f>IF($N963="Complete",VLOOKUP($B963,'2C.Report TOS PostCall'!$B$2:$U$842,17,FALSE)," ")</f>
        <v xml:space="preserve"> </v>
      </c>
    </row>
    <row r="964" spans="1:32">
      <c r="A964" s="18">
        <v>953</v>
      </c>
      <c r="B964" s="19"/>
      <c r="C964" s="19"/>
      <c r="D964" s="19"/>
      <c r="E964" s="22"/>
      <c r="F964" s="20"/>
      <c r="G964" s="20"/>
      <c r="H964" s="22"/>
      <c r="I964" s="20"/>
      <c r="J964" s="32"/>
      <c r="K964" s="32"/>
      <c r="L964" s="32"/>
      <c r="M964" s="22"/>
      <c r="N964" s="62"/>
      <c r="O964" s="140" t="str">
        <f>IF($N964="Complete",IF(NOT(ISBLANK(J964)),VLOOKUP(J964,'2D.Report SMS TYN'!$D$5:$J$1005,7,FALSE),""),"")</f>
        <v/>
      </c>
      <c r="P964" s="140" t="str">
        <f>IF($N964="Complete",IF(NOT(ISBLANK(K964)),VLOOKUP(K964,'2D.Report SMS TYN'!$D$5:$J$1005,7,FALSE),""),"")</f>
        <v/>
      </c>
      <c r="Q964" s="140" t="str">
        <f>IF($N964="Complete",IF(NOT(ISBLANK(L964)),VLOOKUP(L964,'2D.Report SMS TYN'!$D$5:$J$1005,7,FALSE),""),"")</f>
        <v/>
      </c>
      <c r="R964" s="140" t="str">
        <f>IF(N964="Complete",IF(COUNTIF($J$12:$J964,$J964)+COUNTIF($K$12:$K964,$J964)+COUNTIF($L$12:$L964,$J964)&gt;1,"Data Duplicate",""),"")</f>
        <v/>
      </c>
      <c r="S964" s="140" t="str">
        <f>IF($N964="Complete",VLOOKUP($B964,'2C.Report TOS PostCall'!$B$2:$U$842,2,FALSE)," ")</f>
        <v xml:space="preserve"> </v>
      </c>
      <c r="T964" s="140" t="str">
        <f>IF($N964="Complete",VLOOKUP($B964,'2C.Report TOS PostCall'!$B$2:$U$842,4,FALSE)," ")</f>
        <v xml:space="preserve"> </v>
      </c>
      <c r="U964" s="140" t="str">
        <f>IF($N964="Complete",VLOOKUP($B964,'2C.Report TOS PostCall'!$B$2:$U$842,7,FALSE)," ")</f>
        <v xml:space="preserve"> </v>
      </c>
      <c r="V964" s="140" t="str">
        <f>IF($N964="Complete",VLOOKUP($B964,'2C.Report TOS PostCall'!$B$2:$U$842,5,FALSE)," ")</f>
        <v xml:space="preserve"> </v>
      </c>
      <c r="W964" s="140" t="str">
        <f>IF($N964="Complete",VLOOKUP($B964,'2C.Report TOS PostCall'!$B$2:$U$842,6,FALSE)," ")</f>
        <v xml:space="preserve"> </v>
      </c>
      <c r="X964" s="140" t="str">
        <f>IF($N964="Complete",VLOOKUP($B964,'2C.Report TOS PostCall'!$B$2:$U$842,8,FALSE)," ")</f>
        <v xml:space="preserve"> </v>
      </c>
      <c r="Y964" s="140" t="str">
        <f>IF($N964="Complete",VLOOKUP($B964,'2C.Report TOS PostCall'!$B$2:$U$842,9,FALSE)," ")</f>
        <v xml:space="preserve"> </v>
      </c>
      <c r="Z964" s="140" t="str">
        <f>IF($N964="Complete",VLOOKUP($B964,'2C.Report TOS PostCall'!$B$2:$U$842,11,FALSE)," ")</f>
        <v xml:space="preserve"> </v>
      </c>
      <c r="AA964" s="140" t="str">
        <f>IF($N964="Complete",VLOOKUP($B964,'2C.Report TOS PostCall'!$B$2:$U$842,12,FALSE)," ")</f>
        <v xml:space="preserve"> </v>
      </c>
      <c r="AB964" s="140" t="str">
        <f>IF($N964="Complete",VLOOKUP($B964,'2C.Report TOS PostCall'!$B$2:$U$842,13,FALSE)," ")</f>
        <v xml:space="preserve"> </v>
      </c>
      <c r="AC964" s="140" t="str">
        <f>IF($N964="Complete",VLOOKUP($B964,'2C.Report TOS PostCall'!$B$2:$U$842,14,FALSE)," ")</f>
        <v xml:space="preserve"> </v>
      </c>
      <c r="AD964" s="140" t="str">
        <f>IF($N964="Complete",VLOOKUP($B964,'2C.Report TOS PostCall'!$B$2:$U$842,16,FALSE)," ")</f>
        <v xml:space="preserve"> </v>
      </c>
      <c r="AE964" s="140" t="str">
        <f>IF($N964="Complete",VLOOKUP($B964,'2C.Report TOS PostCall'!$B$2:$U$842,15,FALSE)," ")</f>
        <v xml:space="preserve"> </v>
      </c>
      <c r="AF964" s="140" t="str">
        <f>IF($N964="Complete",VLOOKUP($B964,'2C.Report TOS PostCall'!$B$2:$U$842,17,FALSE)," ")</f>
        <v xml:space="preserve"> </v>
      </c>
    </row>
    <row r="965" spans="1:32">
      <c r="A965" s="18">
        <v>954</v>
      </c>
      <c r="B965" s="19"/>
      <c r="C965" s="19"/>
      <c r="D965" s="19"/>
      <c r="E965" s="22"/>
      <c r="F965" s="20"/>
      <c r="G965" s="20"/>
      <c r="H965" s="22"/>
      <c r="I965" s="20"/>
      <c r="J965" s="32"/>
      <c r="K965" s="32"/>
      <c r="L965" s="32"/>
      <c r="M965" s="22"/>
      <c r="N965" s="62"/>
      <c r="O965" s="140" t="str">
        <f>IF($N965="Complete",IF(NOT(ISBLANK(J965)),VLOOKUP(J965,'2D.Report SMS TYN'!$D$5:$J$1005,7,FALSE),""),"")</f>
        <v/>
      </c>
      <c r="P965" s="140" t="str">
        <f>IF($N965="Complete",IF(NOT(ISBLANK(K965)),VLOOKUP(K965,'2D.Report SMS TYN'!$D$5:$J$1005,7,FALSE),""),"")</f>
        <v/>
      </c>
      <c r="Q965" s="140" t="str">
        <f>IF($N965="Complete",IF(NOT(ISBLANK(L965)),VLOOKUP(L965,'2D.Report SMS TYN'!$D$5:$J$1005,7,FALSE),""),"")</f>
        <v/>
      </c>
      <c r="R965" s="140" t="str">
        <f>IF(N965="Complete",IF(COUNTIF($J$12:$J965,$J965)+COUNTIF($K$12:$K965,$J965)+COUNTIF($L$12:$L965,$J965)&gt;1,"Data Duplicate",""),"")</f>
        <v/>
      </c>
      <c r="S965" s="140" t="str">
        <f>IF($N965="Complete",VLOOKUP($B965,'2C.Report TOS PostCall'!$B$2:$U$842,2,FALSE)," ")</f>
        <v xml:space="preserve"> </v>
      </c>
      <c r="T965" s="140" t="str">
        <f>IF($N965="Complete",VLOOKUP($B965,'2C.Report TOS PostCall'!$B$2:$U$842,4,FALSE)," ")</f>
        <v xml:space="preserve"> </v>
      </c>
      <c r="U965" s="140" t="str">
        <f>IF($N965="Complete",VLOOKUP($B965,'2C.Report TOS PostCall'!$B$2:$U$842,7,FALSE)," ")</f>
        <v xml:space="preserve"> </v>
      </c>
      <c r="V965" s="140" t="str">
        <f>IF($N965="Complete",VLOOKUP($B965,'2C.Report TOS PostCall'!$B$2:$U$842,5,FALSE)," ")</f>
        <v xml:space="preserve"> </v>
      </c>
      <c r="W965" s="140" t="str">
        <f>IF($N965="Complete",VLOOKUP($B965,'2C.Report TOS PostCall'!$B$2:$U$842,6,FALSE)," ")</f>
        <v xml:space="preserve"> </v>
      </c>
      <c r="X965" s="140" t="str">
        <f>IF($N965="Complete",VLOOKUP($B965,'2C.Report TOS PostCall'!$B$2:$U$842,8,FALSE)," ")</f>
        <v xml:space="preserve"> </v>
      </c>
      <c r="Y965" s="140" t="str">
        <f>IF($N965="Complete",VLOOKUP($B965,'2C.Report TOS PostCall'!$B$2:$U$842,9,FALSE)," ")</f>
        <v xml:space="preserve"> </v>
      </c>
      <c r="Z965" s="140" t="str">
        <f>IF($N965="Complete",VLOOKUP($B965,'2C.Report TOS PostCall'!$B$2:$U$842,11,FALSE)," ")</f>
        <v xml:space="preserve"> </v>
      </c>
      <c r="AA965" s="140" t="str">
        <f>IF($N965="Complete",VLOOKUP($B965,'2C.Report TOS PostCall'!$B$2:$U$842,12,FALSE)," ")</f>
        <v xml:space="preserve"> </v>
      </c>
      <c r="AB965" s="140" t="str">
        <f>IF($N965="Complete",VLOOKUP($B965,'2C.Report TOS PostCall'!$B$2:$U$842,13,FALSE)," ")</f>
        <v xml:space="preserve"> </v>
      </c>
      <c r="AC965" s="140" t="str">
        <f>IF($N965="Complete",VLOOKUP($B965,'2C.Report TOS PostCall'!$B$2:$U$842,14,FALSE)," ")</f>
        <v xml:space="preserve"> </v>
      </c>
      <c r="AD965" s="140" t="str">
        <f>IF($N965="Complete",VLOOKUP($B965,'2C.Report TOS PostCall'!$B$2:$U$842,16,FALSE)," ")</f>
        <v xml:space="preserve"> </v>
      </c>
      <c r="AE965" s="140" t="str">
        <f>IF($N965="Complete",VLOOKUP($B965,'2C.Report TOS PostCall'!$B$2:$U$842,15,FALSE)," ")</f>
        <v xml:space="preserve"> </v>
      </c>
      <c r="AF965" s="140" t="str">
        <f>IF($N965="Complete",VLOOKUP($B965,'2C.Report TOS PostCall'!$B$2:$U$842,17,FALSE)," ")</f>
        <v xml:space="preserve"> </v>
      </c>
    </row>
    <row r="966" spans="1:32">
      <c r="A966" s="18">
        <v>955</v>
      </c>
      <c r="B966" s="19"/>
      <c r="C966" s="19"/>
      <c r="D966" s="19"/>
      <c r="E966" s="22"/>
      <c r="F966" s="20"/>
      <c r="G966" s="20"/>
      <c r="H966" s="22"/>
      <c r="I966" s="20"/>
      <c r="J966" s="32"/>
      <c r="K966" s="32"/>
      <c r="L966" s="32"/>
      <c r="M966" s="22"/>
      <c r="N966" s="62"/>
      <c r="O966" s="140" t="str">
        <f>IF($N966="Complete",IF(NOT(ISBLANK(J966)),VLOOKUP(J966,'2D.Report SMS TYN'!$D$5:$J$1005,7,FALSE),""),"")</f>
        <v/>
      </c>
      <c r="P966" s="140" t="str">
        <f>IF($N966="Complete",IF(NOT(ISBLANK(K966)),VLOOKUP(K966,'2D.Report SMS TYN'!$D$5:$J$1005,7,FALSE),""),"")</f>
        <v/>
      </c>
      <c r="Q966" s="140" t="str">
        <f>IF($N966="Complete",IF(NOT(ISBLANK(L966)),VLOOKUP(L966,'2D.Report SMS TYN'!$D$5:$J$1005,7,FALSE),""),"")</f>
        <v/>
      </c>
      <c r="R966" s="140" t="str">
        <f>IF(N966="Complete",IF(COUNTIF($J$12:$J966,$J966)+COUNTIF($K$12:$K966,$J966)+COUNTIF($L$12:$L966,$J966)&gt;1,"Data Duplicate",""),"")</f>
        <v/>
      </c>
      <c r="S966" s="140" t="str">
        <f>IF($N966="Complete",VLOOKUP($B966,'2C.Report TOS PostCall'!$B$2:$U$842,2,FALSE)," ")</f>
        <v xml:space="preserve"> </v>
      </c>
      <c r="T966" s="140" t="str">
        <f>IF($N966="Complete",VLOOKUP($B966,'2C.Report TOS PostCall'!$B$2:$U$842,4,FALSE)," ")</f>
        <v xml:space="preserve"> </v>
      </c>
      <c r="U966" s="140" t="str">
        <f>IF($N966="Complete",VLOOKUP($B966,'2C.Report TOS PostCall'!$B$2:$U$842,7,FALSE)," ")</f>
        <v xml:space="preserve"> </v>
      </c>
      <c r="V966" s="140" t="str">
        <f>IF($N966="Complete",VLOOKUP($B966,'2C.Report TOS PostCall'!$B$2:$U$842,5,FALSE)," ")</f>
        <v xml:space="preserve"> </v>
      </c>
      <c r="W966" s="140" t="str">
        <f>IF($N966="Complete",VLOOKUP($B966,'2C.Report TOS PostCall'!$B$2:$U$842,6,FALSE)," ")</f>
        <v xml:space="preserve"> </v>
      </c>
      <c r="X966" s="140" t="str">
        <f>IF($N966="Complete",VLOOKUP($B966,'2C.Report TOS PostCall'!$B$2:$U$842,8,FALSE)," ")</f>
        <v xml:space="preserve"> </v>
      </c>
      <c r="Y966" s="140" t="str">
        <f>IF($N966="Complete",VLOOKUP($B966,'2C.Report TOS PostCall'!$B$2:$U$842,9,FALSE)," ")</f>
        <v xml:space="preserve"> </v>
      </c>
      <c r="Z966" s="140" t="str">
        <f>IF($N966="Complete",VLOOKUP($B966,'2C.Report TOS PostCall'!$B$2:$U$842,11,FALSE)," ")</f>
        <v xml:space="preserve"> </v>
      </c>
      <c r="AA966" s="140" t="str">
        <f>IF($N966="Complete",VLOOKUP($B966,'2C.Report TOS PostCall'!$B$2:$U$842,12,FALSE)," ")</f>
        <v xml:space="preserve"> </v>
      </c>
      <c r="AB966" s="140" t="str">
        <f>IF($N966="Complete",VLOOKUP($B966,'2C.Report TOS PostCall'!$B$2:$U$842,13,FALSE)," ")</f>
        <v xml:space="preserve"> </v>
      </c>
      <c r="AC966" s="140" t="str">
        <f>IF($N966="Complete",VLOOKUP($B966,'2C.Report TOS PostCall'!$B$2:$U$842,14,FALSE)," ")</f>
        <v xml:space="preserve"> </v>
      </c>
      <c r="AD966" s="140" t="str">
        <f>IF($N966="Complete",VLOOKUP($B966,'2C.Report TOS PostCall'!$B$2:$U$842,16,FALSE)," ")</f>
        <v xml:space="preserve"> </v>
      </c>
      <c r="AE966" s="140" t="str">
        <f>IF($N966="Complete",VLOOKUP($B966,'2C.Report TOS PostCall'!$B$2:$U$842,15,FALSE)," ")</f>
        <v xml:space="preserve"> </v>
      </c>
      <c r="AF966" s="140" t="str">
        <f>IF($N966="Complete",VLOOKUP($B966,'2C.Report TOS PostCall'!$B$2:$U$842,17,FALSE)," ")</f>
        <v xml:space="preserve"> </v>
      </c>
    </row>
    <row r="967" spans="1:32">
      <c r="A967" s="18">
        <v>956</v>
      </c>
      <c r="B967" s="19"/>
      <c r="C967" s="19"/>
      <c r="D967" s="19"/>
      <c r="E967" s="22"/>
      <c r="F967" s="20"/>
      <c r="G967" s="20"/>
      <c r="H967" s="22"/>
      <c r="I967" s="20"/>
      <c r="J967" s="32"/>
      <c r="K967" s="32"/>
      <c r="L967" s="32"/>
      <c r="M967" s="22"/>
      <c r="N967" s="62"/>
      <c r="O967" s="140" t="str">
        <f>IF($N967="Complete",IF(NOT(ISBLANK(J967)),VLOOKUP(J967,'2D.Report SMS TYN'!$D$5:$J$1005,7,FALSE),""),"")</f>
        <v/>
      </c>
      <c r="P967" s="140" t="str">
        <f>IF($N967="Complete",IF(NOT(ISBLANK(K967)),VLOOKUP(K967,'2D.Report SMS TYN'!$D$5:$J$1005,7,FALSE),""),"")</f>
        <v/>
      </c>
      <c r="Q967" s="140" t="str">
        <f>IF($N967="Complete",IF(NOT(ISBLANK(L967)),VLOOKUP(L967,'2D.Report SMS TYN'!$D$5:$J$1005,7,FALSE),""),"")</f>
        <v/>
      </c>
      <c r="R967" s="140" t="str">
        <f>IF(N967="Complete",IF(COUNTIF($J$12:$J967,$J967)+COUNTIF($K$12:$K967,$J967)+COUNTIF($L$12:$L967,$J967)&gt;1,"Data Duplicate",""),"")</f>
        <v/>
      </c>
      <c r="S967" s="140" t="str">
        <f>IF($N967="Complete",VLOOKUP($B967,'2C.Report TOS PostCall'!$B$2:$U$842,2,FALSE)," ")</f>
        <v xml:space="preserve"> </v>
      </c>
      <c r="T967" s="140" t="str">
        <f>IF($N967="Complete",VLOOKUP($B967,'2C.Report TOS PostCall'!$B$2:$U$842,4,FALSE)," ")</f>
        <v xml:space="preserve"> </v>
      </c>
      <c r="U967" s="140" t="str">
        <f>IF($N967="Complete",VLOOKUP($B967,'2C.Report TOS PostCall'!$B$2:$U$842,7,FALSE)," ")</f>
        <v xml:space="preserve"> </v>
      </c>
      <c r="V967" s="140" t="str">
        <f>IF($N967="Complete",VLOOKUP($B967,'2C.Report TOS PostCall'!$B$2:$U$842,5,FALSE)," ")</f>
        <v xml:space="preserve"> </v>
      </c>
      <c r="W967" s="140" t="str">
        <f>IF($N967="Complete",VLOOKUP($B967,'2C.Report TOS PostCall'!$B$2:$U$842,6,FALSE)," ")</f>
        <v xml:space="preserve"> </v>
      </c>
      <c r="X967" s="140" t="str">
        <f>IF($N967="Complete",VLOOKUP($B967,'2C.Report TOS PostCall'!$B$2:$U$842,8,FALSE)," ")</f>
        <v xml:space="preserve"> </v>
      </c>
      <c r="Y967" s="140" t="str">
        <f>IF($N967="Complete",VLOOKUP($B967,'2C.Report TOS PostCall'!$B$2:$U$842,9,FALSE)," ")</f>
        <v xml:space="preserve"> </v>
      </c>
      <c r="Z967" s="140" t="str">
        <f>IF($N967="Complete",VLOOKUP($B967,'2C.Report TOS PostCall'!$B$2:$U$842,11,FALSE)," ")</f>
        <v xml:space="preserve"> </v>
      </c>
      <c r="AA967" s="140" t="str">
        <f>IF($N967="Complete",VLOOKUP($B967,'2C.Report TOS PostCall'!$B$2:$U$842,12,FALSE)," ")</f>
        <v xml:space="preserve"> </v>
      </c>
      <c r="AB967" s="140" t="str">
        <f>IF($N967="Complete",VLOOKUP($B967,'2C.Report TOS PostCall'!$B$2:$U$842,13,FALSE)," ")</f>
        <v xml:space="preserve"> </v>
      </c>
      <c r="AC967" s="140" t="str">
        <f>IF($N967="Complete",VLOOKUP($B967,'2C.Report TOS PostCall'!$B$2:$U$842,14,FALSE)," ")</f>
        <v xml:space="preserve"> </v>
      </c>
      <c r="AD967" s="140" t="str">
        <f>IF($N967="Complete",VLOOKUP($B967,'2C.Report TOS PostCall'!$B$2:$U$842,16,FALSE)," ")</f>
        <v xml:space="preserve"> </v>
      </c>
      <c r="AE967" s="140" t="str">
        <f>IF($N967="Complete",VLOOKUP($B967,'2C.Report TOS PostCall'!$B$2:$U$842,15,FALSE)," ")</f>
        <v xml:space="preserve"> </v>
      </c>
      <c r="AF967" s="140" t="str">
        <f>IF($N967="Complete",VLOOKUP($B967,'2C.Report TOS PostCall'!$B$2:$U$842,17,FALSE)," ")</f>
        <v xml:space="preserve"> </v>
      </c>
    </row>
    <row r="968" spans="1:32">
      <c r="A968" s="18">
        <v>957</v>
      </c>
      <c r="B968" s="19"/>
      <c r="C968" s="19"/>
      <c r="D968" s="19"/>
      <c r="E968" s="22"/>
      <c r="F968" s="20"/>
      <c r="G968" s="20"/>
      <c r="H968" s="22"/>
      <c r="I968" s="20"/>
      <c r="J968" s="32"/>
      <c r="K968" s="32"/>
      <c r="L968" s="32"/>
      <c r="M968" s="22"/>
      <c r="N968" s="62"/>
      <c r="O968" s="140" t="str">
        <f>IF($N968="Complete",IF(NOT(ISBLANK(J968)),VLOOKUP(J968,'2D.Report SMS TYN'!$D$5:$J$1005,7,FALSE),""),"")</f>
        <v/>
      </c>
      <c r="P968" s="140" t="str">
        <f>IF($N968="Complete",IF(NOT(ISBLANK(K968)),VLOOKUP(K968,'2D.Report SMS TYN'!$D$5:$J$1005,7,FALSE),""),"")</f>
        <v/>
      </c>
      <c r="Q968" s="140" t="str">
        <f>IF($N968="Complete",IF(NOT(ISBLANK(L968)),VLOOKUP(L968,'2D.Report SMS TYN'!$D$5:$J$1005,7,FALSE),""),"")</f>
        <v/>
      </c>
      <c r="R968" s="140" t="str">
        <f>IF(N968="Complete",IF(COUNTIF($J$12:$J968,$J968)+COUNTIF($K$12:$K968,$J968)+COUNTIF($L$12:$L968,$J968)&gt;1,"Data Duplicate",""),"")</f>
        <v/>
      </c>
      <c r="S968" s="140" t="str">
        <f>IF($N968="Complete",VLOOKUP($B968,'2C.Report TOS PostCall'!$B$2:$U$842,2,FALSE)," ")</f>
        <v xml:space="preserve"> </v>
      </c>
      <c r="T968" s="140" t="str">
        <f>IF($N968="Complete",VLOOKUP($B968,'2C.Report TOS PostCall'!$B$2:$U$842,4,FALSE)," ")</f>
        <v xml:space="preserve"> </v>
      </c>
      <c r="U968" s="140" t="str">
        <f>IF($N968="Complete",VLOOKUP($B968,'2C.Report TOS PostCall'!$B$2:$U$842,7,FALSE)," ")</f>
        <v xml:space="preserve"> </v>
      </c>
      <c r="V968" s="140" t="str">
        <f>IF($N968="Complete",VLOOKUP($B968,'2C.Report TOS PostCall'!$B$2:$U$842,5,FALSE)," ")</f>
        <v xml:space="preserve"> </v>
      </c>
      <c r="W968" s="140" t="str">
        <f>IF($N968="Complete",VLOOKUP($B968,'2C.Report TOS PostCall'!$B$2:$U$842,6,FALSE)," ")</f>
        <v xml:space="preserve"> </v>
      </c>
      <c r="X968" s="140" t="str">
        <f>IF($N968="Complete",VLOOKUP($B968,'2C.Report TOS PostCall'!$B$2:$U$842,8,FALSE)," ")</f>
        <v xml:space="preserve"> </v>
      </c>
      <c r="Y968" s="140" t="str">
        <f>IF($N968="Complete",VLOOKUP($B968,'2C.Report TOS PostCall'!$B$2:$U$842,9,FALSE)," ")</f>
        <v xml:space="preserve"> </v>
      </c>
      <c r="Z968" s="140" t="str">
        <f>IF($N968="Complete",VLOOKUP($B968,'2C.Report TOS PostCall'!$B$2:$U$842,11,FALSE)," ")</f>
        <v xml:space="preserve"> </v>
      </c>
      <c r="AA968" s="140" t="str">
        <f>IF($N968="Complete",VLOOKUP($B968,'2C.Report TOS PostCall'!$B$2:$U$842,12,FALSE)," ")</f>
        <v xml:space="preserve"> </v>
      </c>
      <c r="AB968" s="140" t="str">
        <f>IF($N968="Complete",VLOOKUP($B968,'2C.Report TOS PostCall'!$B$2:$U$842,13,FALSE)," ")</f>
        <v xml:space="preserve"> </v>
      </c>
      <c r="AC968" s="140" t="str">
        <f>IF($N968="Complete",VLOOKUP($B968,'2C.Report TOS PostCall'!$B$2:$U$842,14,FALSE)," ")</f>
        <v xml:space="preserve"> </v>
      </c>
      <c r="AD968" s="140" t="str">
        <f>IF($N968="Complete",VLOOKUP($B968,'2C.Report TOS PostCall'!$B$2:$U$842,16,FALSE)," ")</f>
        <v xml:space="preserve"> </v>
      </c>
      <c r="AE968" s="140" t="str">
        <f>IF($N968="Complete",VLOOKUP($B968,'2C.Report TOS PostCall'!$B$2:$U$842,15,FALSE)," ")</f>
        <v xml:space="preserve"> </v>
      </c>
      <c r="AF968" s="140" t="str">
        <f>IF($N968="Complete",VLOOKUP($B968,'2C.Report TOS PostCall'!$B$2:$U$842,17,FALSE)," ")</f>
        <v xml:space="preserve"> </v>
      </c>
    </row>
    <row r="969" spans="1:32">
      <c r="A969" s="18">
        <v>958</v>
      </c>
      <c r="B969" s="19"/>
      <c r="C969" s="19"/>
      <c r="D969" s="19"/>
      <c r="E969" s="22"/>
      <c r="F969" s="20"/>
      <c r="G969" s="20"/>
      <c r="H969" s="22"/>
      <c r="I969" s="20"/>
      <c r="J969" s="32"/>
      <c r="K969" s="32"/>
      <c r="L969" s="32"/>
      <c r="M969" s="22"/>
      <c r="N969" s="62"/>
      <c r="O969" s="140" t="str">
        <f>IF($N969="Complete",IF(NOT(ISBLANK(J969)),VLOOKUP(J969,'2D.Report SMS TYN'!$D$5:$J$1005,7,FALSE),""),"")</f>
        <v/>
      </c>
      <c r="P969" s="140" t="str">
        <f>IF($N969="Complete",IF(NOT(ISBLANK(K969)),VLOOKUP(K969,'2D.Report SMS TYN'!$D$5:$J$1005,7,FALSE),""),"")</f>
        <v/>
      </c>
      <c r="Q969" s="140" t="str">
        <f>IF($N969="Complete",IF(NOT(ISBLANK(L969)),VLOOKUP(L969,'2D.Report SMS TYN'!$D$5:$J$1005,7,FALSE),""),"")</f>
        <v/>
      </c>
      <c r="R969" s="140" t="str">
        <f>IF(N969="Complete",IF(COUNTIF($J$12:$J969,$J969)+COUNTIF($K$12:$K969,$J969)+COUNTIF($L$12:$L969,$J969)&gt;1,"Data Duplicate",""),"")</f>
        <v/>
      </c>
      <c r="S969" s="140" t="str">
        <f>IF($N969="Complete",VLOOKUP($B969,'2C.Report TOS PostCall'!$B$2:$U$842,2,FALSE)," ")</f>
        <v xml:space="preserve"> </v>
      </c>
      <c r="T969" s="140" t="str">
        <f>IF($N969="Complete",VLOOKUP($B969,'2C.Report TOS PostCall'!$B$2:$U$842,4,FALSE)," ")</f>
        <v xml:space="preserve"> </v>
      </c>
      <c r="U969" s="140" t="str">
        <f>IF($N969="Complete",VLOOKUP($B969,'2C.Report TOS PostCall'!$B$2:$U$842,7,FALSE)," ")</f>
        <v xml:space="preserve"> </v>
      </c>
      <c r="V969" s="140" t="str">
        <f>IF($N969="Complete",VLOOKUP($B969,'2C.Report TOS PostCall'!$B$2:$U$842,5,FALSE)," ")</f>
        <v xml:space="preserve"> </v>
      </c>
      <c r="W969" s="140" t="str">
        <f>IF($N969="Complete",VLOOKUP($B969,'2C.Report TOS PostCall'!$B$2:$U$842,6,FALSE)," ")</f>
        <v xml:space="preserve"> </v>
      </c>
      <c r="X969" s="140" t="str">
        <f>IF($N969="Complete",VLOOKUP($B969,'2C.Report TOS PostCall'!$B$2:$U$842,8,FALSE)," ")</f>
        <v xml:space="preserve"> </v>
      </c>
      <c r="Y969" s="140" t="str">
        <f>IF($N969="Complete",VLOOKUP($B969,'2C.Report TOS PostCall'!$B$2:$U$842,9,FALSE)," ")</f>
        <v xml:space="preserve"> </v>
      </c>
      <c r="Z969" s="140" t="str">
        <f>IF($N969="Complete",VLOOKUP($B969,'2C.Report TOS PostCall'!$B$2:$U$842,11,FALSE)," ")</f>
        <v xml:space="preserve"> </v>
      </c>
      <c r="AA969" s="140" t="str">
        <f>IF($N969="Complete",VLOOKUP($B969,'2C.Report TOS PostCall'!$B$2:$U$842,12,FALSE)," ")</f>
        <v xml:space="preserve"> </v>
      </c>
      <c r="AB969" s="140" t="str">
        <f>IF($N969="Complete",VLOOKUP($B969,'2C.Report TOS PostCall'!$B$2:$U$842,13,FALSE)," ")</f>
        <v xml:space="preserve"> </v>
      </c>
      <c r="AC969" s="140" t="str">
        <f>IF($N969="Complete",VLOOKUP($B969,'2C.Report TOS PostCall'!$B$2:$U$842,14,FALSE)," ")</f>
        <v xml:space="preserve"> </v>
      </c>
      <c r="AD969" s="140" t="str">
        <f>IF($N969="Complete",VLOOKUP($B969,'2C.Report TOS PostCall'!$B$2:$U$842,16,FALSE)," ")</f>
        <v xml:space="preserve"> </v>
      </c>
      <c r="AE969" s="140" t="str">
        <f>IF($N969="Complete",VLOOKUP($B969,'2C.Report TOS PostCall'!$B$2:$U$842,15,FALSE)," ")</f>
        <v xml:space="preserve"> </v>
      </c>
      <c r="AF969" s="140" t="str">
        <f>IF($N969="Complete",VLOOKUP($B969,'2C.Report TOS PostCall'!$B$2:$U$842,17,FALSE)," ")</f>
        <v xml:space="preserve"> </v>
      </c>
    </row>
    <row r="970" spans="1:32">
      <c r="A970" s="18">
        <v>959</v>
      </c>
      <c r="B970" s="19"/>
      <c r="C970" s="19"/>
      <c r="D970" s="19"/>
      <c r="E970" s="22"/>
      <c r="F970" s="20"/>
      <c r="G970" s="20"/>
      <c r="H970" s="22"/>
      <c r="I970" s="20"/>
      <c r="J970" s="32"/>
      <c r="K970" s="32"/>
      <c r="L970" s="32"/>
      <c r="M970" s="22"/>
      <c r="N970" s="62"/>
      <c r="O970" s="140" t="str">
        <f>IF($N970="Complete",IF(NOT(ISBLANK(J970)),VLOOKUP(J970,'2D.Report SMS TYN'!$D$5:$J$1005,7,FALSE),""),"")</f>
        <v/>
      </c>
      <c r="P970" s="140" t="str">
        <f>IF($N970="Complete",IF(NOT(ISBLANK(K970)),VLOOKUP(K970,'2D.Report SMS TYN'!$D$5:$J$1005,7,FALSE),""),"")</f>
        <v/>
      </c>
      <c r="Q970" s="140" t="str">
        <f>IF($N970="Complete",IF(NOT(ISBLANK(L970)),VLOOKUP(L970,'2D.Report SMS TYN'!$D$5:$J$1005,7,FALSE),""),"")</f>
        <v/>
      </c>
      <c r="R970" s="140" t="str">
        <f>IF(N970="Complete",IF(COUNTIF($J$12:$J970,$J970)+COUNTIF($K$12:$K970,$J970)+COUNTIF($L$12:$L970,$J970)&gt;1,"Data Duplicate",""),"")</f>
        <v/>
      </c>
      <c r="S970" s="140" t="str">
        <f>IF($N970="Complete",VLOOKUP($B970,'2C.Report TOS PostCall'!$B$2:$U$842,2,FALSE)," ")</f>
        <v xml:space="preserve"> </v>
      </c>
      <c r="T970" s="140" t="str">
        <f>IF($N970="Complete",VLOOKUP($B970,'2C.Report TOS PostCall'!$B$2:$U$842,4,FALSE)," ")</f>
        <v xml:space="preserve"> </v>
      </c>
      <c r="U970" s="140" t="str">
        <f>IF($N970="Complete",VLOOKUP($B970,'2C.Report TOS PostCall'!$B$2:$U$842,7,FALSE)," ")</f>
        <v xml:space="preserve"> </v>
      </c>
      <c r="V970" s="140" t="str">
        <f>IF($N970="Complete",VLOOKUP($B970,'2C.Report TOS PostCall'!$B$2:$U$842,5,FALSE)," ")</f>
        <v xml:space="preserve"> </v>
      </c>
      <c r="W970" s="140" t="str">
        <f>IF($N970="Complete",VLOOKUP($B970,'2C.Report TOS PostCall'!$B$2:$U$842,6,FALSE)," ")</f>
        <v xml:space="preserve"> </v>
      </c>
      <c r="X970" s="140" t="str">
        <f>IF($N970="Complete",VLOOKUP($B970,'2C.Report TOS PostCall'!$B$2:$U$842,8,FALSE)," ")</f>
        <v xml:space="preserve"> </v>
      </c>
      <c r="Y970" s="140" t="str">
        <f>IF($N970="Complete",VLOOKUP($B970,'2C.Report TOS PostCall'!$B$2:$U$842,9,FALSE)," ")</f>
        <v xml:space="preserve"> </v>
      </c>
      <c r="Z970" s="140" t="str">
        <f>IF($N970="Complete",VLOOKUP($B970,'2C.Report TOS PostCall'!$B$2:$U$842,11,FALSE)," ")</f>
        <v xml:space="preserve"> </v>
      </c>
      <c r="AA970" s="140" t="str">
        <f>IF($N970="Complete",VLOOKUP($B970,'2C.Report TOS PostCall'!$B$2:$U$842,12,FALSE)," ")</f>
        <v xml:space="preserve"> </v>
      </c>
      <c r="AB970" s="140" t="str">
        <f>IF($N970="Complete",VLOOKUP($B970,'2C.Report TOS PostCall'!$B$2:$U$842,13,FALSE)," ")</f>
        <v xml:space="preserve"> </v>
      </c>
      <c r="AC970" s="140" t="str">
        <f>IF($N970="Complete",VLOOKUP($B970,'2C.Report TOS PostCall'!$B$2:$U$842,14,FALSE)," ")</f>
        <v xml:space="preserve"> </v>
      </c>
      <c r="AD970" s="140" t="str">
        <f>IF($N970="Complete",VLOOKUP($B970,'2C.Report TOS PostCall'!$B$2:$U$842,16,FALSE)," ")</f>
        <v xml:space="preserve"> </v>
      </c>
      <c r="AE970" s="140" t="str">
        <f>IF($N970="Complete",VLOOKUP($B970,'2C.Report TOS PostCall'!$B$2:$U$842,15,FALSE)," ")</f>
        <v xml:space="preserve"> </v>
      </c>
      <c r="AF970" s="140" t="str">
        <f>IF($N970="Complete",VLOOKUP($B970,'2C.Report TOS PostCall'!$B$2:$U$842,17,FALSE)," ")</f>
        <v xml:space="preserve"> </v>
      </c>
    </row>
    <row r="971" spans="1:32">
      <c r="A971" s="18">
        <v>960</v>
      </c>
      <c r="B971" s="19"/>
      <c r="C971" s="19"/>
      <c r="D971" s="19"/>
      <c r="E971" s="22"/>
      <c r="F971" s="20"/>
      <c r="G971" s="20"/>
      <c r="H971" s="22"/>
      <c r="I971" s="20"/>
      <c r="J971" s="32"/>
      <c r="K971" s="32"/>
      <c r="L971" s="32"/>
      <c r="M971" s="22"/>
      <c r="N971" s="62"/>
      <c r="O971" s="140" t="str">
        <f>IF($N971="Complete",IF(NOT(ISBLANK(J971)),VLOOKUP(J971,'2D.Report SMS TYN'!$D$5:$J$1005,7,FALSE),""),"")</f>
        <v/>
      </c>
      <c r="P971" s="140" t="str">
        <f>IF($N971="Complete",IF(NOT(ISBLANK(K971)),VLOOKUP(K971,'2D.Report SMS TYN'!$D$5:$J$1005,7,FALSE),""),"")</f>
        <v/>
      </c>
      <c r="Q971" s="140" t="str">
        <f>IF($N971="Complete",IF(NOT(ISBLANK(L971)),VLOOKUP(L971,'2D.Report SMS TYN'!$D$5:$J$1005,7,FALSE),""),"")</f>
        <v/>
      </c>
      <c r="R971" s="140" t="str">
        <f>IF(N971="Complete",IF(COUNTIF($J$12:$J971,$J971)+COUNTIF($K$12:$K971,$J971)+COUNTIF($L$12:$L971,$J971)&gt;1,"Data Duplicate",""),"")</f>
        <v/>
      </c>
      <c r="S971" s="140" t="str">
        <f>IF($N971="Complete",VLOOKUP($B971,'2C.Report TOS PostCall'!$B$2:$U$842,2,FALSE)," ")</f>
        <v xml:space="preserve"> </v>
      </c>
      <c r="T971" s="140" t="str">
        <f>IF($N971="Complete",VLOOKUP($B971,'2C.Report TOS PostCall'!$B$2:$U$842,4,FALSE)," ")</f>
        <v xml:space="preserve"> </v>
      </c>
      <c r="U971" s="140" t="str">
        <f>IF($N971="Complete",VLOOKUP($B971,'2C.Report TOS PostCall'!$B$2:$U$842,7,FALSE)," ")</f>
        <v xml:space="preserve"> </v>
      </c>
      <c r="V971" s="140" t="str">
        <f>IF($N971="Complete",VLOOKUP($B971,'2C.Report TOS PostCall'!$B$2:$U$842,5,FALSE)," ")</f>
        <v xml:space="preserve"> </v>
      </c>
      <c r="W971" s="140" t="str">
        <f>IF($N971="Complete",VLOOKUP($B971,'2C.Report TOS PostCall'!$B$2:$U$842,6,FALSE)," ")</f>
        <v xml:space="preserve"> </v>
      </c>
      <c r="X971" s="140" t="str">
        <f>IF($N971="Complete",VLOOKUP($B971,'2C.Report TOS PostCall'!$B$2:$U$842,8,FALSE)," ")</f>
        <v xml:space="preserve"> </v>
      </c>
      <c r="Y971" s="140" t="str">
        <f>IF($N971="Complete",VLOOKUP($B971,'2C.Report TOS PostCall'!$B$2:$U$842,9,FALSE)," ")</f>
        <v xml:space="preserve"> </v>
      </c>
      <c r="Z971" s="140" t="str">
        <f>IF($N971="Complete",VLOOKUP($B971,'2C.Report TOS PostCall'!$B$2:$U$842,11,FALSE)," ")</f>
        <v xml:space="preserve"> </v>
      </c>
      <c r="AA971" s="140" t="str">
        <f>IF($N971="Complete",VLOOKUP($B971,'2C.Report TOS PostCall'!$B$2:$U$842,12,FALSE)," ")</f>
        <v xml:space="preserve"> </v>
      </c>
      <c r="AB971" s="140" t="str">
        <f>IF($N971="Complete",VLOOKUP($B971,'2C.Report TOS PostCall'!$B$2:$U$842,13,FALSE)," ")</f>
        <v xml:space="preserve"> </v>
      </c>
      <c r="AC971" s="140" t="str">
        <f>IF($N971="Complete",VLOOKUP($B971,'2C.Report TOS PostCall'!$B$2:$U$842,14,FALSE)," ")</f>
        <v xml:space="preserve"> </v>
      </c>
      <c r="AD971" s="140" t="str">
        <f>IF($N971="Complete",VLOOKUP($B971,'2C.Report TOS PostCall'!$B$2:$U$842,16,FALSE)," ")</f>
        <v xml:space="preserve"> </v>
      </c>
      <c r="AE971" s="140" t="str">
        <f>IF($N971="Complete",VLOOKUP($B971,'2C.Report TOS PostCall'!$B$2:$U$842,15,FALSE)," ")</f>
        <v xml:space="preserve"> </v>
      </c>
      <c r="AF971" s="140" t="str">
        <f>IF($N971="Complete",VLOOKUP($B971,'2C.Report TOS PostCall'!$B$2:$U$842,17,FALSE)," ")</f>
        <v xml:space="preserve"> </v>
      </c>
    </row>
    <row r="972" spans="1:32">
      <c r="A972" s="18">
        <v>961</v>
      </c>
      <c r="B972" s="19"/>
      <c r="C972" s="19"/>
      <c r="D972" s="19"/>
      <c r="E972" s="22"/>
      <c r="F972" s="20"/>
      <c r="G972" s="20"/>
      <c r="H972" s="22"/>
      <c r="I972" s="20"/>
      <c r="J972" s="32"/>
      <c r="K972" s="32"/>
      <c r="L972" s="32"/>
      <c r="M972" s="22"/>
      <c r="N972" s="62"/>
      <c r="O972" s="140" t="str">
        <f>IF($N972="Complete",IF(NOT(ISBLANK(J972)),VLOOKUP(J972,'2D.Report SMS TYN'!$D$5:$J$1005,7,FALSE),""),"")</f>
        <v/>
      </c>
      <c r="P972" s="140" t="str">
        <f>IF($N972="Complete",IF(NOT(ISBLANK(K972)),VLOOKUP(K972,'2D.Report SMS TYN'!$D$5:$J$1005,7,FALSE),""),"")</f>
        <v/>
      </c>
      <c r="Q972" s="140" t="str">
        <f>IF($N972="Complete",IF(NOT(ISBLANK(L972)),VLOOKUP(L972,'2D.Report SMS TYN'!$D$5:$J$1005,7,FALSE),""),"")</f>
        <v/>
      </c>
      <c r="R972" s="140" t="str">
        <f>IF(N972="Complete",IF(COUNTIF($J$12:$J972,$J972)+COUNTIF($K$12:$K972,$J972)+COUNTIF($L$12:$L972,$J972)&gt;1,"Data Duplicate",""),"")</f>
        <v/>
      </c>
      <c r="S972" s="140" t="str">
        <f>IF($N972="Complete",VLOOKUP($B972,'2C.Report TOS PostCall'!$B$2:$U$842,2,FALSE)," ")</f>
        <v xml:space="preserve"> </v>
      </c>
      <c r="T972" s="140" t="str">
        <f>IF($N972="Complete",VLOOKUP($B972,'2C.Report TOS PostCall'!$B$2:$U$842,4,FALSE)," ")</f>
        <v xml:space="preserve"> </v>
      </c>
      <c r="U972" s="140" t="str">
        <f>IF($N972="Complete",VLOOKUP($B972,'2C.Report TOS PostCall'!$B$2:$U$842,7,FALSE)," ")</f>
        <v xml:space="preserve"> </v>
      </c>
      <c r="V972" s="140" t="str">
        <f>IF($N972="Complete",VLOOKUP($B972,'2C.Report TOS PostCall'!$B$2:$U$842,5,FALSE)," ")</f>
        <v xml:space="preserve"> </v>
      </c>
      <c r="W972" s="140" t="str">
        <f>IF($N972="Complete",VLOOKUP($B972,'2C.Report TOS PostCall'!$B$2:$U$842,6,FALSE)," ")</f>
        <v xml:space="preserve"> </v>
      </c>
      <c r="X972" s="140" t="str">
        <f>IF($N972="Complete",VLOOKUP($B972,'2C.Report TOS PostCall'!$B$2:$U$842,8,FALSE)," ")</f>
        <v xml:space="preserve"> </v>
      </c>
      <c r="Y972" s="140" t="str">
        <f>IF($N972="Complete",VLOOKUP($B972,'2C.Report TOS PostCall'!$B$2:$U$842,9,FALSE)," ")</f>
        <v xml:space="preserve"> </v>
      </c>
      <c r="Z972" s="140" t="str">
        <f>IF($N972="Complete",VLOOKUP($B972,'2C.Report TOS PostCall'!$B$2:$U$842,11,FALSE)," ")</f>
        <v xml:space="preserve"> </v>
      </c>
      <c r="AA972" s="140" t="str">
        <f>IF($N972="Complete",VLOOKUP($B972,'2C.Report TOS PostCall'!$B$2:$U$842,12,FALSE)," ")</f>
        <v xml:space="preserve"> </v>
      </c>
      <c r="AB972" s="140" t="str">
        <f>IF($N972="Complete",VLOOKUP($B972,'2C.Report TOS PostCall'!$B$2:$U$842,13,FALSE)," ")</f>
        <v xml:space="preserve"> </v>
      </c>
      <c r="AC972" s="140" t="str">
        <f>IF($N972="Complete",VLOOKUP($B972,'2C.Report TOS PostCall'!$B$2:$U$842,14,FALSE)," ")</f>
        <v xml:space="preserve"> </v>
      </c>
      <c r="AD972" s="140" t="str">
        <f>IF($N972="Complete",VLOOKUP($B972,'2C.Report TOS PostCall'!$B$2:$U$842,16,FALSE)," ")</f>
        <v xml:space="preserve"> </v>
      </c>
      <c r="AE972" s="140" t="str">
        <f>IF($N972="Complete",VLOOKUP($B972,'2C.Report TOS PostCall'!$B$2:$U$842,15,FALSE)," ")</f>
        <v xml:space="preserve"> </v>
      </c>
      <c r="AF972" s="140" t="str">
        <f>IF($N972="Complete",VLOOKUP($B972,'2C.Report TOS PostCall'!$B$2:$U$842,17,FALSE)," ")</f>
        <v xml:space="preserve"> </v>
      </c>
    </row>
    <row r="973" spans="1:32">
      <c r="A973" s="18">
        <v>962</v>
      </c>
      <c r="B973" s="19"/>
      <c r="C973" s="19"/>
      <c r="D973" s="19"/>
      <c r="E973" s="22"/>
      <c r="F973" s="20"/>
      <c r="G973" s="20"/>
      <c r="H973" s="22"/>
      <c r="I973" s="20"/>
      <c r="J973" s="32"/>
      <c r="K973" s="32"/>
      <c r="L973" s="32"/>
      <c r="M973" s="22"/>
      <c r="N973" s="62"/>
      <c r="O973" s="140" t="str">
        <f>IF($N973="Complete",IF(NOT(ISBLANK(J973)),VLOOKUP(J973,'2D.Report SMS TYN'!$D$5:$J$1005,7,FALSE),""),"")</f>
        <v/>
      </c>
      <c r="P973" s="140" t="str">
        <f>IF($N973="Complete",IF(NOT(ISBLANK(K973)),VLOOKUP(K973,'2D.Report SMS TYN'!$D$5:$J$1005,7,FALSE),""),"")</f>
        <v/>
      </c>
      <c r="Q973" s="140" t="str">
        <f>IF($N973="Complete",IF(NOT(ISBLANK(L973)),VLOOKUP(L973,'2D.Report SMS TYN'!$D$5:$J$1005,7,FALSE),""),"")</f>
        <v/>
      </c>
      <c r="R973" s="140" t="str">
        <f>IF(N973="Complete",IF(COUNTIF($J$12:$J973,$J973)+COUNTIF($K$12:$K973,$J973)+COUNTIF($L$12:$L973,$J973)&gt;1,"Data Duplicate",""),"")</f>
        <v/>
      </c>
      <c r="S973" s="140" t="str">
        <f>IF($N973="Complete",VLOOKUP($B973,'2C.Report TOS PostCall'!$B$2:$U$842,2,FALSE)," ")</f>
        <v xml:space="preserve"> </v>
      </c>
      <c r="T973" s="140" t="str">
        <f>IF($N973="Complete",VLOOKUP($B973,'2C.Report TOS PostCall'!$B$2:$U$842,4,FALSE)," ")</f>
        <v xml:space="preserve"> </v>
      </c>
      <c r="U973" s="140" t="str">
        <f>IF($N973="Complete",VLOOKUP($B973,'2C.Report TOS PostCall'!$B$2:$U$842,7,FALSE)," ")</f>
        <v xml:space="preserve"> </v>
      </c>
      <c r="V973" s="140" t="str">
        <f>IF($N973="Complete",VLOOKUP($B973,'2C.Report TOS PostCall'!$B$2:$U$842,5,FALSE)," ")</f>
        <v xml:space="preserve"> </v>
      </c>
      <c r="W973" s="140" t="str">
        <f>IF($N973="Complete",VLOOKUP($B973,'2C.Report TOS PostCall'!$B$2:$U$842,6,FALSE)," ")</f>
        <v xml:space="preserve"> </v>
      </c>
      <c r="X973" s="140" t="str">
        <f>IF($N973="Complete",VLOOKUP($B973,'2C.Report TOS PostCall'!$B$2:$U$842,8,FALSE)," ")</f>
        <v xml:space="preserve"> </v>
      </c>
      <c r="Y973" s="140" t="str">
        <f>IF($N973="Complete",VLOOKUP($B973,'2C.Report TOS PostCall'!$B$2:$U$842,9,FALSE)," ")</f>
        <v xml:space="preserve"> </v>
      </c>
      <c r="Z973" s="140" t="str">
        <f>IF($N973="Complete",VLOOKUP($B973,'2C.Report TOS PostCall'!$B$2:$U$842,11,FALSE)," ")</f>
        <v xml:space="preserve"> </v>
      </c>
      <c r="AA973" s="140" t="str">
        <f>IF($N973="Complete",VLOOKUP($B973,'2C.Report TOS PostCall'!$B$2:$U$842,12,FALSE)," ")</f>
        <v xml:space="preserve"> </v>
      </c>
      <c r="AB973" s="140" t="str">
        <f>IF($N973="Complete",VLOOKUP($B973,'2C.Report TOS PostCall'!$B$2:$U$842,13,FALSE)," ")</f>
        <v xml:space="preserve"> </v>
      </c>
      <c r="AC973" s="140" t="str">
        <f>IF($N973="Complete",VLOOKUP($B973,'2C.Report TOS PostCall'!$B$2:$U$842,14,FALSE)," ")</f>
        <v xml:space="preserve"> </v>
      </c>
      <c r="AD973" s="140" t="str">
        <f>IF($N973="Complete",VLOOKUP($B973,'2C.Report TOS PostCall'!$B$2:$U$842,16,FALSE)," ")</f>
        <v xml:space="preserve"> </v>
      </c>
      <c r="AE973" s="140" t="str">
        <f>IF($N973="Complete",VLOOKUP($B973,'2C.Report TOS PostCall'!$B$2:$U$842,15,FALSE)," ")</f>
        <v xml:space="preserve"> </v>
      </c>
      <c r="AF973" s="140" t="str">
        <f>IF($N973="Complete",VLOOKUP($B973,'2C.Report TOS PostCall'!$B$2:$U$842,17,FALSE)," ")</f>
        <v xml:space="preserve"> </v>
      </c>
    </row>
    <row r="974" spans="1:32">
      <c r="A974" s="18">
        <v>963</v>
      </c>
      <c r="B974" s="19"/>
      <c r="C974" s="19"/>
      <c r="D974" s="19"/>
      <c r="E974" s="22"/>
      <c r="F974" s="20"/>
      <c r="G974" s="20"/>
      <c r="H974" s="22"/>
      <c r="I974" s="20"/>
      <c r="J974" s="32"/>
      <c r="K974" s="32"/>
      <c r="L974" s="32"/>
      <c r="M974" s="22"/>
      <c r="N974" s="62"/>
      <c r="O974" s="140" t="str">
        <f>IF($N974="Complete",IF(NOT(ISBLANK(J974)),VLOOKUP(J974,'2D.Report SMS TYN'!$D$5:$J$1005,7,FALSE),""),"")</f>
        <v/>
      </c>
      <c r="P974" s="140" t="str">
        <f>IF($N974="Complete",IF(NOT(ISBLANK(K974)),VLOOKUP(K974,'2D.Report SMS TYN'!$D$5:$J$1005,7,FALSE),""),"")</f>
        <v/>
      </c>
      <c r="Q974" s="140" t="str">
        <f>IF($N974="Complete",IF(NOT(ISBLANK(L974)),VLOOKUP(L974,'2D.Report SMS TYN'!$D$5:$J$1005,7,FALSE),""),"")</f>
        <v/>
      </c>
      <c r="R974" s="140" t="str">
        <f>IF(N974="Complete",IF(COUNTIF($J$12:$J974,$J974)+COUNTIF($K$12:$K974,$J974)+COUNTIF($L$12:$L974,$J974)&gt;1,"Data Duplicate",""),"")</f>
        <v/>
      </c>
      <c r="S974" s="140" t="str">
        <f>IF($N974="Complete",VLOOKUP($B974,'2C.Report TOS PostCall'!$B$2:$U$842,2,FALSE)," ")</f>
        <v xml:space="preserve"> </v>
      </c>
      <c r="T974" s="140" t="str">
        <f>IF($N974="Complete",VLOOKUP($B974,'2C.Report TOS PostCall'!$B$2:$U$842,4,FALSE)," ")</f>
        <v xml:space="preserve"> </v>
      </c>
      <c r="U974" s="140" t="str">
        <f>IF($N974="Complete",VLOOKUP($B974,'2C.Report TOS PostCall'!$B$2:$U$842,7,FALSE)," ")</f>
        <v xml:space="preserve"> </v>
      </c>
      <c r="V974" s="140" t="str">
        <f>IF($N974="Complete",VLOOKUP($B974,'2C.Report TOS PostCall'!$B$2:$U$842,5,FALSE)," ")</f>
        <v xml:space="preserve"> </v>
      </c>
      <c r="W974" s="140" t="str">
        <f>IF($N974="Complete",VLOOKUP($B974,'2C.Report TOS PostCall'!$B$2:$U$842,6,FALSE)," ")</f>
        <v xml:space="preserve"> </v>
      </c>
      <c r="X974" s="140" t="str">
        <f>IF($N974="Complete",VLOOKUP($B974,'2C.Report TOS PostCall'!$B$2:$U$842,8,FALSE)," ")</f>
        <v xml:space="preserve"> </v>
      </c>
      <c r="Y974" s="140" t="str">
        <f>IF($N974="Complete",VLOOKUP($B974,'2C.Report TOS PostCall'!$B$2:$U$842,9,FALSE)," ")</f>
        <v xml:space="preserve"> </v>
      </c>
      <c r="Z974" s="140" t="str">
        <f>IF($N974="Complete",VLOOKUP($B974,'2C.Report TOS PostCall'!$B$2:$U$842,11,FALSE)," ")</f>
        <v xml:space="preserve"> </v>
      </c>
      <c r="AA974" s="140" t="str">
        <f>IF($N974="Complete",VLOOKUP($B974,'2C.Report TOS PostCall'!$B$2:$U$842,12,FALSE)," ")</f>
        <v xml:space="preserve"> </v>
      </c>
      <c r="AB974" s="140" t="str">
        <f>IF($N974="Complete",VLOOKUP($B974,'2C.Report TOS PostCall'!$B$2:$U$842,13,FALSE)," ")</f>
        <v xml:space="preserve"> </v>
      </c>
      <c r="AC974" s="140" t="str">
        <f>IF($N974="Complete",VLOOKUP($B974,'2C.Report TOS PostCall'!$B$2:$U$842,14,FALSE)," ")</f>
        <v xml:space="preserve"> </v>
      </c>
      <c r="AD974" s="140" t="str">
        <f>IF($N974="Complete",VLOOKUP($B974,'2C.Report TOS PostCall'!$B$2:$U$842,16,FALSE)," ")</f>
        <v xml:space="preserve"> </v>
      </c>
      <c r="AE974" s="140" t="str">
        <f>IF($N974="Complete",VLOOKUP($B974,'2C.Report TOS PostCall'!$B$2:$U$842,15,FALSE)," ")</f>
        <v xml:space="preserve"> </v>
      </c>
      <c r="AF974" s="140" t="str">
        <f>IF($N974="Complete",VLOOKUP($B974,'2C.Report TOS PostCall'!$B$2:$U$842,17,FALSE)," ")</f>
        <v xml:space="preserve"> </v>
      </c>
    </row>
    <row r="975" spans="1:32">
      <c r="A975" s="18">
        <v>964</v>
      </c>
      <c r="B975" s="19"/>
      <c r="C975" s="19"/>
      <c r="D975" s="19"/>
      <c r="E975" s="22"/>
      <c r="F975" s="20"/>
      <c r="G975" s="20"/>
      <c r="H975" s="22"/>
      <c r="I975" s="20"/>
      <c r="J975" s="32"/>
      <c r="K975" s="32"/>
      <c r="L975" s="32"/>
      <c r="M975" s="22"/>
      <c r="N975" s="62"/>
      <c r="O975" s="140" t="str">
        <f>IF($N975="Complete",IF(NOT(ISBLANK(J975)),VLOOKUP(J975,'2D.Report SMS TYN'!$D$5:$J$1005,7,FALSE),""),"")</f>
        <v/>
      </c>
      <c r="P975" s="140" t="str">
        <f>IF($N975="Complete",IF(NOT(ISBLANK(K975)),VLOOKUP(K975,'2D.Report SMS TYN'!$D$5:$J$1005,7,FALSE),""),"")</f>
        <v/>
      </c>
      <c r="Q975" s="140" t="str">
        <f>IF($N975="Complete",IF(NOT(ISBLANK(L975)),VLOOKUP(L975,'2D.Report SMS TYN'!$D$5:$J$1005,7,FALSE),""),"")</f>
        <v/>
      </c>
      <c r="R975" s="140" t="str">
        <f>IF(N975="Complete",IF(COUNTIF($J$12:$J975,$J975)+COUNTIF($K$12:$K975,$J975)+COUNTIF($L$12:$L975,$J975)&gt;1,"Data Duplicate",""),"")</f>
        <v/>
      </c>
      <c r="S975" s="140" t="str">
        <f>IF($N975="Complete",VLOOKUP($B975,'2C.Report TOS PostCall'!$B$2:$U$842,2,FALSE)," ")</f>
        <v xml:space="preserve"> </v>
      </c>
      <c r="T975" s="140" t="str">
        <f>IF($N975="Complete",VLOOKUP($B975,'2C.Report TOS PostCall'!$B$2:$U$842,4,FALSE)," ")</f>
        <v xml:space="preserve"> </v>
      </c>
      <c r="U975" s="140" t="str">
        <f>IF($N975="Complete",VLOOKUP($B975,'2C.Report TOS PostCall'!$B$2:$U$842,7,FALSE)," ")</f>
        <v xml:space="preserve"> </v>
      </c>
      <c r="V975" s="140" t="str">
        <f>IF($N975="Complete",VLOOKUP($B975,'2C.Report TOS PostCall'!$B$2:$U$842,5,FALSE)," ")</f>
        <v xml:space="preserve"> </v>
      </c>
      <c r="W975" s="140" t="str">
        <f>IF($N975="Complete",VLOOKUP($B975,'2C.Report TOS PostCall'!$B$2:$U$842,6,FALSE)," ")</f>
        <v xml:space="preserve"> </v>
      </c>
      <c r="X975" s="140" t="str">
        <f>IF($N975="Complete",VLOOKUP($B975,'2C.Report TOS PostCall'!$B$2:$U$842,8,FALSE)," ")</f>
        <v xml:space="preserve"> </v>
      </c>
      <c r="Y975" s="140" t="str">
        <f>IF($N975="Complete",VLOOKUP($B975,'2C.Report TOS PostCall'!$B$2:$U$842,9,FALSE)," ")</f>
        <v xml:space="preserve"> </v>
      </c>
      <c r="Z975" s="140" t="str">
        <f>IF($N975="Complete",VLOOKUP($B975,'2C.Report TOS PostCall'!$B$2:$U$842,11,FALSE)," ")</f>
        <v xml:space="preserve"> </v>
      </c>
      <c r="AA975" s="140" t="str">
        <f>IF($N975="Complete",VLOOKUP($B975,'2C.Report TOS PostCall'!$B$2:$U$842,12,FALSE)," ")</f>
        <v xml:space="preserve"> </v>
      </c>
      <c r="AB975" s="140" t="str">
        <f>IF($N975="Complete",VLOOKUP($B975,'2C.Report TOS PostCall'!$B$2:$U$842,13,FALSE)," ")</f>
        <v xml:space="preserve"> </v>
      </c>
      <c r="AC975" s="140" t="str">
        <f>IF($N975="Complete",VLOOKUP($B975,'2C.Report TOS PostCall'!$B$2:$U$842,14,FALSE)," ")</f>
        <v xml:space="preserve"> </v>
      </c>
      <c r="AD975" s="140" t="str">
        <f>IF($N975="Complete",VLOOKUP($B975,'2C.Report TOS PostCall'!$B$2:$U$842,16,FALSE)," ")</f>
        <v xml:space="preserve"> </v>
      </c>
      <c r="AE975" s="140" t="str">
        <f>IF($N975="Complete",VLOOKUP($B975,'2C.Report TOS PostCall'!$B$2:$U$842,15,FALSE)," ")</f>
        <v xml:space="preserve"> </v>
      </c>
      <c r="AF975" s="140" t="str">
        <f>IF($N975="Complete",VLOOKUP($B975,'2C.Report TOS PostCall'!$B$2:$U$842,17,FALSE)," ")</f>
        <v xml:space="preserve"> </v>
      </c>
    </row>
    <row r="976" spans="1:32">
      <c r="A976" s="18">
        <v>965</v>
      </c>
      <c r="B976" s="19"/>
      <c r="C976" s="19"/>
      <c r="D976" s="19"/>
      <c r="E976" s="22"/>
      <c r="F976" s="20"/>
      <c r="G976" s="20"/>
      <c r="H976" s="22"/>
      <c r="I976" s="20"/>
      <c r="J976" s="32"/>
      <c r="K976" s="32"/>
      <c r="L976" s="32"/>
      <c r="M976" s="22"/>
      <c r="N976" s="62"/>
      <c r="O976" s="140" t="str">
        <f>IF($N976="Complete",IF(NOT(ISBLANK(J976)),VLOOKUP(J976,'2D.Report SMS TYN'!$D$5:$J$1005,7,FALSE),""),"")</f>
        <v/>
      </c>
      <c r="P976" s="140" t="str">
        <f>IF($N976="Complete",IF(NOT(ISBLANK(K976)),VLOOKUP(K976,'2D.Report SMS TYN'!$D$5:$J$1005,7,FALSE),""),"")</f>
        <v/>
      </c>
      <c r="Q976" s="140" t="str">
        <f>IF($N976="Complete",IF(NOT(ISBLANK(L976)),VLOOKUP(L976,'2D.Report SMS TYN'!$D$5:$J$1005,7,FALSE),""),"")</f>
        <v/>
      </c>
      <c r="R976" s="140" t="str">
        <f>IF(N976="Complete",IF(COUNTIF($J$12:$J976,$J976)+COUNTIF($K$12:$K976,$J976)+COUNTIF($L$12:$L976,$J976)&gt;1,"Data Duplicate",""),"")</f>
        <v/>
      </c>
      <c r="S976" s="140" t="str">
        <f>IF($N976="Complete",VLOOKUP($B976,'2C.Report TOS PostCall'!$B$2:$U$842,2,FALSE)," ")</f>
        <v xml:space="preserve"> </v>
      </c>
      <c r="T976" s="140" t="str">
        <f>IF($N976="Complete",VLOOKUP($B976,'2C.Report TOS PostCall'!$B$2:$U$842,4,FALSE)," ")</f>
        <v xml:space="preserve"> </v>
      </c>
      <c r="U976" s="140" t="str">
        <f>IF($N976="Complete",VLOOKUP($B976,'2C.Report TOS PostCall'!$B$2:$U$842,7,FALSE)," ")</f>
        <v xml:space="preserve"> </v>
      </c>
      <c r="V976" s="140" t="str">
        <f>IF($N976="Complete",VLOOKUP($B976,'2C.Report TOS PostCall'!$B$2:$U$842,5,FALSE)," ")</f>
        <v xml:space="preserve"> </v>
      </c>
      <c r="W976" s="140" t="str">
        <f>IF($N976="Complete",VLOOKUP($B976,'2C.Report TOS PostCall'!$B$2:$U$842,6,FALSE)," ")</f>
        <v xml:space="preserve"> </v>
      </c>
      <c r="X976" s="140" t="str">
        <f>IF($N976="Complete",VLOOKUP($B976,'2C.Report TOS PostCall'!$B$2:$U$842,8,FALSE)," ")</f>
        <v xml:space="preserve"> </v>
      </c>
      <c r="Y976" s="140" t="str">
        <f>IF($N976="Complete",VLOOKUP($B976,'2C.Report TOS PostCall'!$B$2:$U$842,9,FALSE)," ")</f>
        <v xml:space="preserve"> </v>
      </c>
      <c r="Z976" s="140" t="str">
        <f>IF($N976="Complete",VLOOKUP($B976,'2C.Report TOS PostCall'!$B$2:$U$842,11,FALSE)," ")</f>
        <v xml:space="preserve"> </v>
      </c>
      <c r="AA976" s="140" t="str">
        <f>IF($N976="Complete",VLOOKUP($B976,'2C.Report TOS PostCall'!$B$2:$U$842,12,FALSE)," ")</f>
        <v xml:space="preserve"> </v>
      </c>
      <c r="AB976" s="140" t="str">
        <f>IF($N976="Complete",VLOOKUP($B976,'2C.Report TOS PostCall'!$B$2:$U$842,13,FALSE)," ")</f>
        <v xml:space="preserve"> </v>
      </c>
      <c r="AC976" s="140" t="str">
        <f>IF($N976="Complete",VLOOKUP($B976,'2C.Report TOS PostCall'!$B$2:$U$842,14,FALSE)," ")</f>
        <v xml:space="preserve"> </v>
      </c>
      <c r="AD976" s="140" t="str">
        <f>IF($N976="Complete",VLOOKUP($B976,'2C.Report TOS PostCall'!$B$2:$U$842,16,FALSE)," ")</f>
        <v xml:space="preserve"> </v>
      </c>
      <c r="AE976" s="140" t="str">
        <f>IF($N976="Complete",VLOOKUP($B976,'2C.Report TOS PostCall'!$B$2:$U$842,15,FALSE)," ")</f>
        <v xml:space="preserve"> </v>
      </c>
      <c r="AF976" s="140" t="str">
        <f>IF($N976="Complete",VLOOKUP($B976,'2C.Report TOS PostCall'!$B$2:$U$842,17,FALSE)," ")</f>
        <v xml:space="preserve"> </v>
      </c>
    </row>
    <row r="977" spans="1:32">
      <c r="A977" s="18">
        <v>966</v>
      </c>
      <c r="B977" s="19"/>
      <c r="C977" s="19"/>
      <c r="D977" s="19"/>
      <c r="E977" s="22"/>
      <c r="F977" s="20"/>
      <c r="G977" s="20"/>
      <c r="H977" s="22"/>
      <c r="I977" s="20"/>
      <c r="J977" s="32"/>
      <c r="K977" s="32"/>
      <c r="L977" s="32"/>
      <c r="M977" s="22"/>
      <c r="N977" s="62"/>
      <c r="O977" s="140" t="str">
        <f>IF($N977="Complete",IF(NOT(ISBLANK(J977)),VLOOKUP(J977,'2D.Report SMS TYN'!$D$5:$J$1005,7,FALSE),""),"")</f>
        <v/>
      </c>
      <c r="P977" s="140" t="str">
        <f>IF($N977="Complete",IF(NOT(ISBLANK(K977)),VLOOKUP(K977,'2D.Report SMS TYN'!$D$5:$J$1005,7,FALSE),""),"")</f>
        <v/>
      </c>
      <c r="Q977" s="140" t="str">
        <f>IF($N977="Complete",IF(NOT(ISBLANK(L977)),VLOOKUP(L977,'2D.Report SMS TYN'!$D$5:$J$1005,7,FALSE),""),"")</f>
        <v/>
      </c>
      <c r="R977" s="140" t="str">
        <f>IF(N977="Complete",IF(COUNTIF($J$12:$J977,$J977)+COUNTIF($K$12:$K977,$J977)+COUNTIF($L$12:$L977,$J977)&gt;1,"Data Duplicate",""),"")</f>
        <v/>
      </c>
      <c r="S977" s="140" t="str">
        <f>IF($N977="Complete",VLOOKUP($B977,'2C.Report TOS PostCall'!$B$2:$U$842,2,FALSE)," ")</f>
        <v xml:space="preserve"> </v>
      </c>
      <c r="T977" s="140" t="str">
        <f>IF($N977="Complete",VLOOKUP($B977,'2C.Report TOS PostCall'!$B$2:$U$842,4,FALSE)," ")</f>
        <v xml:space="preserve"> </v>
      </c>
      <c r="U977" s="140" t="str">
        <f>IF($N977="Complete",VLOOKUP($B977,'2C.Report TOS PostCall'!$B$2:$U$842,7,FALSE)," ")</f>
        <v xml:space="preserve"> </v>
      </c>
      <c r="V977" s="140" t="str">
        <f>IF($N977="Complete",VLOOKUP($B977,'2C.Report TOS PostCall'!$B$2:$U$842,5,FALSE)," ")</f>
        <v xml:space="preserve"> </v>
      </c>
      <c r="W977" s="140" t="str">
        <f>IF($N977="Complete",VLOOKUP($B977,'2C.Report TOS PostCall'!$B$2:$U$842,6,FALSE)," ")</f>
        <v xml:space="preserve"> </v>
      </c>
      <c r="X977" s="140" t="str">
        <f>IF($N977="Complete",VLOOKUP($B977,'2C.Report TOS PostCall'!$B$2:$U$842,8,FALSE)," ")</f>
        <v xml:space="preserve"> </v>
      </c>
      <c r="Y977" s="140" t="str">
        <f>IF($N977="Complete",VLOOKUP($B977,'2C.Report TOS PostCall'!$B$2:$U$842,9,FALSE)," ")</f>
        <v xml:space="preserve"> </v>
      </c>
      <c r="Z977" s="140" t="str">
        <f>IF($N977="Complete",VLOOKUP($B977,'2C.Report TOS PostCall'!$B$2:$U$842,11,FALSE)," ")</f>
        <v xml:space="preserve"> </v>
      </c>
      <c r="AA977" s="140" t="str">
        <f>IF($N977="Complete",VLOOKUP($B977,'2C.Report TOS PostCall'!$B$2:$U$842,12,FALSE)," ")</f>
        <v xml:space="preserve"> </v>
      </c>
      <c r="AB977" s="140" t="str">
        <f>IF($N977="Complete",VLOOKUP($B977,'2C.Report TOS PostCall'!$B$2:$U$842,13,FALSE)," ")</f>
        <v xml:space="preserve"> </v>
      </c>
      <c r="AC977" s="140" t="str">
        <f>IF($N977="Complete",VLOOKUP($B977,'2C.Report TOS PostCall'!$B$2:$U$842,14,FALSE)," ")</f>
        <v xml:space="preserve"> </v>
      </c>
      <c r="AD977" s="140" t="str">
        <f>IF($N977="Complete",VLOOKUP($B977,'2C.Report TOS PostCall'!$B$2:$U$842,16,FALSE)," ")</f>
        <v xml:space="preserve"> </v>
      </c>
      <c r="AE977" s="140" t="str">
        <f>IF($N977="Complete",VLOOKUP($B977,'2C.Report TOS PostCall'!$B$2:$U$842,15,FALSE)," ")</f>
        <v xml:space="preserve"> </v>
      </c>
      <c r="AF977" s="140" t="str">
        <f>IF($N977="Complete",VLOOKUP($B977,'2C.Report TOS PostCall'!$B$2:$U$842,17,FALSE)," ")</f>
        <v xml:space="preserve"> </v>
      </c>
    </row>
    <row r="978" spans="1:32">
      <c r="A978" s="18">
        <v>967</v>
      </c>
      <c r="B978" s="19"/>
      <c r="C978" s="19"/>
      <c r="D978" s="19"/>
      <c r="E978" s="22"/>
      <c r="F978" s="20"/>
      <c r="G978" s="20"/>
      <c r="H978" s="22"/>
      <c r="I978" s="20"/>
      <c r="J978" s="32"/>
      <c r="K978" s="32"/>
      <c r="L978" s="32"/>
      <c r="M978" s="22"/>
      <c r="N978" s="62"/>
      <c r="O978" s="140" t="str">
        <f>IF($N978="Complete",IF(NOT(ISBLANK(J978)),VLOOKUP(J978,'2D.Report SMS TYN'!$D$5:$J$1005,7,FALSE),""),"")</f>
        <v/>
      </c>
      <c r="P978" s="140" t="str">
        <f>IF($N978="Complete",IF(NOT(ISBLANK(K978)),VLOOKUP(K978,'2D.Report SMS TYN'!$D$5:$J$1005,7,FALSE),""),"")</f>
        <v/>
      </c>
      <c r="Q978" s="140" t="str">
        <f>IF($N978="Complete",IF(NOT(ISBLANK(L978)),VLOOKUP(L978,'2D.Report SMS TYN'!$D$5:$J$1005,7,FALSE),""),"")</f>
        <v/>
      </c>
      <c r="R978" s="140" t="str">
        <f>IF(N978="Complete",IF(COUNTIF($J$12:$J978,$J978)+COUNTIF($K$12:$K978,$J978)+COUNTIF($L$12:$L978,$J978)&gt;1,"Data Duplicate",""),"")</f>
        <v/>
      </c>
      <c r="S978" s="140" t="str">
        <f>IF($N978="Complete",VLOOKUP($B978,'2C.Report TOS PostCall'!$B$2:$U$842,2,FALSE)," ")</f>
        <v xml:space="preserve"> </v>
      </c>
      <c r="T978" s="140" t="str">
        <f>IF($N978="Complete",VLOOKUP($B978,'2C.Report TOS PostCall'!$B$2:$U$842,4,FALSE)," ")</f>
        <v xml:space="preserve"> </v>
      </c>
      <c r="U978" s="140" t="str">
        <f>IF($N978="Complete",VLOOKUP($B978,'2C.Report TOS PostCall'!$B$2:$U$842,7,FALSE)," ")</f>
        <v xml:space="preserve"> </v>
      </c>
      <c r="V978" s="140" t="str">
        <f>IF($N978="Complete",VLOOKUP($B978,'2C.Report TOS PostCall'!$B$2:$U$842,5,FALSE)," ")</f>
        <v xml:space="preserve"> </v>
      </c>
      <c r="W978" s="140" t="str">
        <f>IF($N978="Complete",VLOOKUP($B978,'2C.Report TOS PostCall'!$B$2:$U$842,6,FALSE)," ")</f>
        <v xml:space="preserve"> </v>
      </c>
      <c r="X978" s="140" t="str">
        <f>IF($N978="Complete",VLOOKUP($B978,'2C.Report TOS PostCall'!$B$2:$U$842,8,FALSE)," ")</f>
        <v xml:space="preserve"> </v>
      </c>
      <c r="Y978" s="140" t="str">
        <f>IF($N978="Complete",VLOOKUP($B978,'2C.Report TOS PostCall'!$B$2:$U$842,9,FALSE)," ")</f>
        <v xml:space="preserve"> </v>
      </c>
      <c r="Z978" s="140" t="str">
        <f>IF($N978="Complete",VLOOKUP($B978,'2C.Report TOS PostCall'!$B$2:$U$842,11,FALSE)," ")</f>
        <v xml:space="preserve"> </v>
      </c>
      <c r="AA978" s="140" t="str">
        <f>IF($N978="Complete",VLOOKUP($B978,'2C.Report TOS PostCall'!$B$2:$U$842,12,FALSE)," ")</f>
        <v xml:space="preserve"> </v>
      </c>
      <c r="AB978" s="140" t="str">
        <f>IF($N978="Complete",VLOOKUP($B978,'2C.Report TOS PostCall'!$B$2:$U$842,13,FALSE)," ")</f>
        <v xml:space="preserve"> </v>
      </c>
      <c r="AC978" s="140" t="str">
        <f>IF($N978="Complete",VLOOKUP($B978,'2C.Report TOS PostCall'!$B$2:$U$842,14,FALSE)," ")</f>
        <v xml:space="preserve"> </v>
      </c>
      <c r="AD978" s="140" t="str">
        <f>IF($N978="Complete",VLOOKUP($B978,'2C.Report TOS PostCall'!$B$2:$U$842,16,FALSE)," ")</f>
        <v xml:space="preserve"> </v>
      </c>
      <c r="AE978" s="140" t="str">
        <f>IF($N978="Complete",VLOOKUP($B978,'2C.Report TOS PostCall'!$B$2:$U$842,15,FALSE)," ")</f>
        <v xml:space="preserve"> </v>
      </c>
      <c r="AF978" s="140" t="str">
        <f>IF($N978="Complete",VLOOKUP($B978,'2C.Report TOS PostCall'!$B$2:$U$842,17,FALSE)," ")</f>
        <v xml:space="preserve"> </v>
      </c>
    </row>
    <row r="979" spans="1:32">
      <c r="A979" s="18">
        <v>968</v>
      </c>
      <c r="B979" s="19"/>
      <c r="C979" s="19"/>
      <c r="D979" s="19"/>
      <c r="E979" s="22"/>
      <c r="F979" s="20"/>
      <c r="G979" s="20"/>
      <c r="H979" s="22"/>
      <c r="I979" s="20"/>
      <c r="J979" s="32"/>
      <c r="K979" s="32"/>
      <c r="L979" s="32"/>
      <c r="M979" s="22"/>
      <c r="N979" s="62"/>
      <c r="O979" s="140" t="str">
        <f>IF($N979="Complete",IF(NOT(ISBLANK(J979)),VLOOKUP(J979,'2D.Report SMS TYN'!$D$5:$J$1005,7,FALSE),""),"")</f>
        <v/>
      </c>
      <c r="P979" s="140" t="str">
        <f>IF($N979="Complete",IF(NOT(ISBLANK(K979)),VLOOKUP(K979,'2D.Report SMS TYN'!$D$5:$J$1005,7,FALSE),""),"")</f>
        <v/>
      </c>
      <c r="Q979" s="140" t="str">
        <f>IF($N979="Complete",IF(NOT(ISBLANK(L979)),VLOOKUP(L979,'2D.Report SMS TYN'!$D$5:$J$1005,7,FALSE),""),"")</f>
        <v/>
      </c>
      <c r="R979" s="140" t="str">
        <f>IF(N979="Complete",IF(COUNTIF($J$12:$J979,$J979)+COUNTIF($K$12:$K979,$J979)+COUNTIF($L$12:$L979,$J979)&gt;1,"Data Duplicate",""),"")</f>
        <v/>
      </c>
      <c r="S979" s="140" t="str">
        <f>IF($N979="Complete",VLOOKUP($B979,'2C.Report TOS PostCall'!$B$2:$U$842,2,FALSE)," ")</f>
        <v xml:space="preserve"> </v>
      </c>
      <c r="T979" s="140" t="str">
        <f>IF($N979="Complete",VLOOKUP($B979,'2C.Report TOS PostCall'!$B$2:$U$842,4,FALSE)," ")</f>
        <v xml:space="preserve"> </v>
      </c>
      <c r="U979" s="140" t="str">
        <f>IF($N979="Complete",VLOOKUP($B979,'2C.Report TOS PostCall'!$B$2:$U$842,7,FALSE)," ")</f>
        <v xml:space="preserve"> </v>
      </c>
      <c r="V979" s="140" t="str">
        <f>IF($N979="Complete",VLOOKUP($B979,'2C.Report TOS PostCall'!$B$2:$U$842,5,FALSE)," ")</f>
        <v xml:space="preserve"> </v>
      </c>
      <c r="W979" s="140" t="str">
        <f>IF($N979="Complete",VLOOKUP($B979,'2C.Report TOS PostCall'!$B$2:$U$842,6,FALSE)," ")</f>
        <v xml:space="preserve"> </v>
      </c>
      <c r="X979" s="140" t="str">
        <f>IF($N979="Complete",VLOOKUP($B979,'2C.Report TOS PostCall'!$B$2:$U$842,8,FALSE)," ")</f>
        <v xml:space="preserve"> </v>
      </c>
      <c r="Y979" s="140" t="str">
        <f>IF($N979="Complete",VLOOKUP($B979,'2C.Report TOS PostCall'!$B$2:$U$842,9,FALSE)," ")</f>
        <v xml:space="preserve"> </v>
      </c>
      <c r="Z979" s="140" t="str">
        <f>IF($N979="Complete",VLOOKUP($B979,'2C.Report TOS PostCall'!$B$2:$U$842,11,FALSE)," ")</f>
        <v xml:space="preserve"> </v>
      </c>
      <c r="AA979" s="140" t="str">
        <f>IF($N979="Complete",VLOOKUP($B979,'2C.Report TOS PostCall'!$B$2:$U$842,12,FALSE)," ")</f>
        <v xml:space="preserve"> </v>
      </c>
      <c r="AB979" s="140" t="str">
        <f>IF($N979="Complete",VLOOKUP($B979,'2C.Report TOS PostCall'!$B$2:$U$842,13,FALSE)," ")</f>
        <v xml:space="preserve"> </v>
      </c>
      <c r="AC979" s="140" t="str">
        <f>IF($N979="Complete",VLOOKUP($B979,'2C.Report TOS PostCall'!$B$2:$U$842,14,FALSE)," ")</f>
        <v xml:space="preserve"> </v>
      </c>
      <c r="AD979" s="140" t="str">
        <f>IF($N979="Complete",VLOOKUP($B979,'2C.Report TOS PostCall'!$B$2:$U$842,16,FALSE)," ")</f>
        <v xml:space="preserve"> </v>
      </c>
      <c r="AE979" s="140" t="str">
        <f>IF($N979="Complete",VLOOKUP($B979,'2C.Report TOS PostCall'!$B$2:$U$842,15,FALSE)," ")</f>
        <v xml:space="preserve"> </v>
      </c>
      <c r="AF979" s="140" t="str">
        <f>IF($N979="Complete",VLOOKUP($B979,'2C.Report TOS PostCall'!$B$2:$U$842,17,FALSE)," ")</f>
        <v xml:space="preserve"> </v>
      </c>
    </row>
    <row r="980" spans="1:32">
      <c r="A980" s="18">
        <v>969</v>
      </c>
      <c r="B980" s="19"/>
      <c r="C980" s="19"/>
      <c r="D980" s="19"/>
      <c r="E980" s="22"/>
      <c r="F980" s="20"/>
      <c r="G980" s="20"/>
      <c r="H980" s="22"/>
      <c r="I980" s="20"/>
      <c r="J980" s="32"/>
      <c r="K980" s="32"/>
      <c r="L980" s="32"/>
      <c r="M980" s="22"/>
      <c r="N980" s="62"/>
      <c r="O980" s="140" t="str">
        <f>IF($N980="Complete",IF(NOT(ISBLANK(J980)),VLOOKUP(J980,'2D.Report SMS TYN'!$D$5:$J$1005,7,FALSE),""),"")</f>
        <v/>
      </c>
      <c r="P980" s="140" t="str">
        <f>IF($N980="Complete",IF(NOT(ISBLANK(K980)),VLOOKUP(K980,'2D.Report SMS TYN'!$D$5:$J$1005,7,FALSE),""),"")</f>
        <v/>
      </c>
      <c r="Q980" s="140" t="str">
        <f>IF($N980="Complete",IF(NOT(ISBLANK(L980)),VLOOKUP(L980,'2D.Report SMS TYN'!$D$5:$J$1005,7,FALSE),""),"")</f>
        <v/>
      </c>
      <c r="R980" s="140" t="str">
        <f>IF(N980="Complete",IF(COUNTIF($J$12:$J980,$J980)+COUNTIF($K$12:$K980,$J980)+COUNTIF($L$12:$L980,$J980)&gt;1,"Data Duplicate",""),"")</f>
        <v/>
      </c>
      <c r="S980" s="140" t="str">
        <f>IF($N980="Complete",VLOOKUP($B980,'2C.Report TOS PostCall'!$B$2:$U$842,2,FALSE)," ")</f>
        <v xml:space="preserve"> </v>
      </c>
      <c r="T980" s="140" t="str">
        <f>IF($N980="Complete",VLOOKUP($B980,'2C.Report TOS PostCall'!$B$2:$U$842,4,FALSE)," ")</f>
        <v xml:space="preserve"> </v>
      </c>
      <c r="U980" s="140" t="str">
        <f>IF($N980="Complete",VLOOKUP($B980,'2C.Report TOS PostCall'!$B$2:$U$842,7,FALSE)," ")</f>
        <v xml:space="preserve"> </v>
      </c>
      <c r="V980" s="140" t="str">
        <f>IF($N980="Complete",VLOOKUP($B980,'2C.Report TOS PostCall'!$B$2:$U$842,5,FALSE)," ")</f>
        <v xml:space="preserve"> </v>
      </c>
      <c r="W980" s="140" t="str">
        <f>IF($N980="Complete",VLOOKUP($B980,'2C.Report TOS PostCall'!$B$2:$U$842,6,FALSE)," ")</f>
        <v xml:space="preserve"> </v>
      </c>
      <c r="X980" s="140" t="str">
        <f>IF($N980="Complete",VLOOKUP($B980,'2C.Report TOS PostCall'!$B$2:$U$842,8,FALSE)," ")</f>
        <v xml:space="preserve"> </v>
      </c>
      <c r="Y980" s="140" t="str">
        <f>IF($N980="Complete",VLOOKUP($B980,'2C.Report TOS PostCall'!$B$2:$U$842,9,FALSE)," ")</f>
        <v xml:space="preserve"> </v>
      </c>
      <c r="Z980" s="140" t="str">
        <f>IF($N980="Complete",VLOOKUP($B980,'2C.Report TOS PostCall'!$B$2:$U$842,11,FALSE)," ")</f>
        <v xml:space="preserve"> </v>
      </c>
      <c r="AA980" s="140" t="str">
        <f>IF($N980="Complete",VLOOKUP($B980,'2C.Report TOS PostCall'!$B$2:$U$842,12,FALSE)," ")</f>
        <v xml:space="preserve"> </v>
      </c>
      <c r="AB980" s="140" t="str">
        <f>IF($N980="Complete",VLOOKUP($B980,'2C.Report TOS PostCall'!$B$2:$U$842,13,FALSE)," ")</f>
        <v xml:space="preserve"> </v>
      </c>
      <c r="AC980" s="140" t="str">
        <f>IF($N980="Complete",VLOOKUP($B980,'2C.Report TOS PostCall'!$B$2:$U$842,14,FALSE)," ")</f>
        <v xml:space="preserve"> </v>
      </c>
      <c r="AD980" s="140" t="str">
        <f>IF($N980="Complete",VLOOKUP($B980,'2C.Report TOS PostCall'!$B$2:$U$842,16,FALSE)," ")</f>
        <v xml:space="preserve"> </v>
      </c>
      <c r="AE980" s="140" t="str">
        <f>IF($N980="Complete",VLOOKUP($B980,'2C.Report TOS PostCall'!$B$2:$U$842,15,FALSE)," ")</f>
        <v xml:space="preserve"> </v>
      </c>
      <c r="AF980" s="140" t="str">
        <f>IF($N980="Complete",VLOOKUP($B980,'2C.Report TOS PostCall'!$B$2:$U$842,17,FALSE)," ")</f>
        <v xml:space="preserve"> </v>
      </c>
    </row>
    <row r="981" spans="1:32">
      <c r="A981" s="18">
        <v>970</v>
      </c>
      <c r="B981" s="19"/>
      <c r="C981" s="19"/>
      <c r="D981" s="19"/>
      <c r="E981" s="22"/>
      <c r="F981" s="20"/>
      <c r="G981" s="20"/>
      <c r="H981" s="22"/>
      <c r="I981" s="20"/>
      <c r="J981" s="32"/>
      <c r="K981" s="32"/>
      <c r="L981" s="32"/>
      <c r="M981" s="22"/>
      <c r="N981" s="62"/>
      <c r="O981" s="140" t="str">
        <f>IF($N981="Complete",IF(NOT(ISBLANK(J981)),VLOOKUP(J981,'2D.Report SMS TYN'!$D$5:$J$1005,7,FALSE),""),"")</f>
        <v/>
      </c>
      <c r="P981" s="140" t="str">
        <f>IF($N981="Complete",IF(NOT(ISBLANK(K981)),VLOOKUP(K981,'2D.Report SMS TYN'!$D$5:$J$1005,7,FALSE),""),"")</f>
        <v/>
      </c>
      <c r="Q981" s="140" t="str">
        <f>IF($N981="Complete",IF(NOT(ISBLANK(L981)),VLOOKUP(L981,'2D.Report SMS TYN'!$D$5:$J$1005,7,FALSE),""),"")</f>
        <v/>
      </c>
      <c r="R981" s="140" t="str">
        <f>IF(N981="Complete",IF(COUNTIF($J$12:$J981,$J981)+COUNTIF($K$12:$K981,$J981)+COUNTIF($L$12:$L981,$J981)&gt;1,"Data Duplicate",""),"")</f>
        <v/>
      </c>
      <c r="S981" s="140" t="str">
        <f>IF($N981="Complete",VLOOKUP($B981,'2C.Report TOS PostCall'!$B$2:$U$842,2,FALSE)," ")</f>
        <v xml:space="preserve"> </v>
      </c>
      <c r="T981" s="140" t="str">
        <f>IF($N981="Complete",VLOOKUP($B981,'2C.Report TOS PostCall'!$B$2:$U$842,4,FALSE)," ")</f>
        <v xml:space="preserve"> </v>
      </c>
      <c r="U981" s="140" t="str">
        <f>IF($N981="Complete",VLOOKUP($B981,'2C.Report TOS PostCall'!$B$2:$U$842,7,FALSE)," ")</f>
        <v xml:space="preserve"> </v>
      </c>
      <c r="V981" s="140" t="str">
        <f>IF($N981="Complete",VLOOKUP($B981,'2C.Report TOS PostCall'!$B$2:$U$842,5,FALSE)," ")</f>
        <v xml:space="preserve"> </v>
      </c>
      <c r="W981" s="140" t="str">
        <f>IF($N981="Complete",VLOOKUP($B981,'2C.Report TOS PostCall'!$B$2:$U$842,6,FALSE)," ")</f>
        <v xml:space="preserve"> </v>
      </c>
      <c r="X981" s="140" t="str">
        <f>IF($N981="Complete",VLOOKUP($B981,'2C.Report TOS PostCall'!$B$2:$U$842,8,FALSE)," ")</f>
        <v xml:space="preserve"> </v>
      </c>
      <c r="Y981" s="140" t="str">
        <f>IF($N981="Complete",VLOOKUP($B981,'2C.Report TOS PostCall'!$B$2:$U$842,9,FALSE)," ")</f>
        <v xml:space="preserve"> </v>
      </c>
      <c r="Z981" s="140" t="str">
        <f>IF($N981="Complete",VLOOKUP($B981,'2C.Report TOS PostCall'!$B$2:$U$842,11,FALSE)," ")</f>
        <v xml:space="preserve"> </v>
      </c>
      <c r="AA981" s="140" t="str">
        <f>IF($N981="Complete",VLOOKUP($B981,'2C.Report TOS PostCall'!$B$2:$U$842,12,FALSE)," ")</f>
        <v xml:space="preserve"> </v>
      </c>
      <c r="AB981" s="140" t="str">
        <f>IF($N981="Complete",VLOOKUP($B981,'2C.Report TOS PostCall'!$B$2:$U$842,13,FALSE)," ")</f>
        <v xml:space="preserve"> </v>
      </c>
      <c r="AC981" s="140" t="str">
        <f>IF($N981="Complete",VLOOKUP($B981,'2C.Report TOS PostCall'!$B$2:$U$842,14,FALSE)," ")</f>
        <v xml:space="preserve"> </v>
      </c>
      <c r="AD981" s="140" t="str">
        <f>IF($N981="Complete",VLOOKUP($B981,'2C.Report TOS PostCall'!$B$2:$U$842,16,FALSE)," ")</f>
        <v xml:space="preserve"> </v>
      </c>
      <c r="AE981" s="140" t="str">
        <f>IF($N981="Complete",VLOOKUP($B981,'2C.Report TOS PostCall'!$B$2:$U$842,15,FALSE)," ")</f>
        <v xml:space="preserve"> </v>
      </c>
      <c r="AF981" s="140" t="str">
        <f>IF($N981="Complete",VLOOKUP($B981,'2C.Report TOS PostCall'!$B$2:$U$842,17,FALSE)," ")</f>
        <v xml:space="preserve"> </v>
      </c>
    </row>
    <row r="982" spans="1:32">
      <c r="A982" s="18">
        <v>971</v>
      </c>
      <c r="B982" s="19"/>
      <c r="C982" s="19"/>
      <c r="D982" s="19"/>
      <c r="E982" s="22"/>
      <c r="F982" s="20"/>
      <c r="G982" s="20"/>
      <c r="H982" s="22"/>
      <c r="I982" s="20"/>
      <c r="J982" s="32"/>
      <c r="K982" s="32"/>
      <c r="L982" s="32"/>
      <c r="M982" s="22"/>
      <c r="N982" s="62"/>
      <c r="O982" s="140" t="str">
        <f>IF($N982="Complete",IF(NOT(ISBLANK(J982)),VLOOKUP(J982,'2D.Report SMS TYN'!$D$5:$J$1005,7,FALSE),""),"")</f>
        <v/>
      </c>
      <c r="P982" s="140" t="str">
        <f>IF($N982="Complete",IF(NOT(ISBLANK(K982)),VLOOKUP(K982,'2D.Report SMS TYN'!$D$5:$J$1005,7,FALSE),""),"")</f>
        <v/>
      </c>
      <c r="Q982" s="140" t="str">
        <f>IF($N982="Complete",IF(NOT(ISBLANK(L982)),VLOOKUP(L982,'2D.Report SMS TYN'!$D$5:$J$1005,7,FALSE),""),"")</f>
        <v/>
      </c>
      <c r="R982" s="140" t="str">
        <f>IF(N982="Complete",IF(COUNTIF($J$12:$J982,$J982)+COUNTIF($K$12:$K982,$J982)+COUNTIF($L$12:$L982,$J982)&gt;1,"Data Duplicate",""),"")</f>
        <v/>
      </c>
      <c r="S982" s="140" t="str">
        <f>IF($N982="Complete",VLOOKUP($B982,'2C.Report TOS PostCall'!$B$2:$U$842,2,FALSE)," ")</f>
        <v xml:space="preserve"> </v>
      </c>
      <c r="T982" s="140" t="str">
        <f>IF($N982="Complete",VLOOKUP($B982,'2C.Report TOS PostCall'!$B$2:$U$842,4,FALSE)," ")</f>
        <v xml:space="preserve"> </v>
      </c>
      <c r="U982" s="140" t="str">
        <f>IF($N982="Complete",VLOOKUP($B982,'2C.Report TOS PostCall'!$B$2:$U$842,7,FALSE)," ")</f>
        <v xml:space="preserve"> </v>
      </c>
      <c r="V982" s="140" t="str">
        <f>IF($N982="Complete",VLOOKUP($B982,'2C.Report TOS PostCall'!$B$2:$U$842,5,FALSE)," ")</f>
        <v xml:space="preserve"> </v>
      </c>
      <c r="W982" s="140" t="str">
        <f>IF($N982="Complete",VLOOKUP($B982,'2C.Report TOS PostCall'!$B$2:$U$842,6,FALSE)," ")</f>
        <v xml:space="preserve"> </v>
      </c>
      <c r="X982" s="140" t="str">
        <f>IF($N982="Complete",VLOOKUP($B982,'2C.Report TOS PostCall'!$B$2:$U$842,8,FALSE)," ")</f>
        <v xml:space="preserve"> </v>
      </c>
      <c r="Y982" s="140" t="str">
        <f>IF($N982="Complete",VLOOKUP($B982,'2C.Report TOS PostCall'!$B$2:$U$842,9,FALSE)," ")</f>
        <v xml:space="preserve"> </v>
      </c>
      <c r="Z982" s="140" t="str">
        <f>IF($N982="Complete",VLOOKUP($B982,'2C.Report TOS PostCall'!$B$2:$U$842,11,FALSE)," ")</f>
        <v xml:space="preserve"> </v>
      </c>
      <c r="AA982" s="140" t="str">
        <f>IF($N982="Complete",VLOOKUP($B982,'2C.Report TOS PostCall'!$B$2:$U$842,12,FALSE)," ")</f>
        <v xml:space="preserve"> </v>
      </c>
      <c r="AB982" s="140" t="str">
        <f>IF($N982="Complete",VLOOKUP($B982,'2C.Report TOS PostCall'!$B$2:$U$842,13,FALSE)," ")</f>
        <v xml:space="preserve"> </v>
      </c>
      <c r="AC982" s="140" t="str">
        <f>IF($N982="Complete",VLOOKUP($B982,'2C.Report TOS PostCall'!$B$2:$U$842,14,FALSE)," ")</f>
        <v xml:space="preserve"> </v>
      </c>
      <c r="AD982" s="140" t="str">
        <f>IF($N982="Complete",VLOOKUP($B982,'2C.Report TOS PostCall'!$B$2:$U$842,16,FALSE)," ")</f>
        <v xml:space="preserve"> </v>
      </c>
      <c r="AE982" s="140" t="str">
        <f>IF($N982="Complete",VLOOKUP($B982,'2C.Report TOS PostCall'!$B$2:$U$842,15,FALSE)," ")</f>
        <v xml:space="preserve"> </v>
      </c>
      <c r="AF982" s="140" t="str">
        <f>IF($N982="Complete",VLOOKUP($B982,'2C.Report TOS PostCall'!$B$2:$U$842,17,FALSE)," ")</f>
        <v xml:space="preserve"> </v>
      </c>
    </row>
    <row r="983" spans="1:32">
      <c r="A983" s="18">
        <v>972</v>
      </c>
      <c r="B983" s="19"/>
      <c r="C983" s="19"/>
      <c r="D983" s="19"/>
      <c r="E983" s="22"/>
      <c r="F983" s="20"/>
      <c r="G983" s="20"/>
      <c r="H983" s="22"/>
      <c r="I983" s="20"/>
      <c r="J983" s="32"/>
      <c r="K983" s="32"/>
      <c r="L983" s="32"/>
      <c r="M983" s="22"/>
      <c r="N983" s="62"/>
      <c r="O983" s="140" t="str">
        <f>IF($N983="Complete",IF(NOT(ISBLANK(J983)),VLOOKUP(J983,'2D.Report SMS TYN'!$D$5:$J$1005,7,FALSE),""),"")</f>
        <v/>
      </c>
      <c r="P983" s="140" t="str">
        <f>IF($N983="Complete",IF(NOT(ISBLANK(K983)),VLOOKUP(K983,'2D.Report SMS TYN'!$D$5:$J$1005,7,FALSE),""),"")</f>
        <v/>
      </c>
      <c r="Q983" s="140" t="str">
        <f>IF($N983="Complete",IF(NOT(ISBLANK(L983)),VLOOKUP(L983,'2D.Report SMS TYN'!$D$5:$J$1005,7,FALSE),""),"")</f>
        <v/>
      </c>
      <c r="R983" s="140" t="str">
        <f>IF(N983="Complete",IF(COUNTIF($J$12:$J983,$J983)+COUNTIF($K$12:$K983,$J983)+COUNTIF($L$12:$L983,$J983)&gt;1,"Data Duplicate",""),"")</f>
        <v/>
      </c>
      <c r="S983" s="140" t="str">
        <f>IF($N983="Complete",VLOOKUP($B983,'2C.Report TOS PostCall'!$B$2:$U$842,2,FALSE)," ")</f>
        <v xml:space="preserve"> </v>
      </c>
      <c r="T983" s="140" t="str">
        <f>IF($N983="Complete",VLOOKUP($B983,'2C.Report TOS PostCall'!$B$2:$U$842,4,FALSE)," ")</f>
        <v xml:space="preserve"> </v>
      </c>
      <c r="U983" s="140" t="str">
        <f>IF($N983="Complete",VLOOKUP($B983,'2C.Report TOS PostCall'!$B$2:$U$842,7,FALSE)," ")</f>
        <v xml:space="preserve"> </v>
      </c>
      <c r="V983" s="140" t="str">
        <f>IF($N983="Complete",VLOOKUP($B983,'2C.Report TOS PostCall'!$B$2:$U$842,5,FALSE)," ")</f>
        <v xml:space="preserve"> </v>
      </c>
      <c r="W983" s="140" t="str">
        <f>IF($N983="Complete",VLOOKUP($B983,'2C.Report TOS PostCall'!$B$2:$U$842,6,FALSE)," ")</f>
        <v xml:space="preserve"> </v>
      </c>
      <c r="X983" s="140" t="str">
        <f>IF($N983="Complete",VLOOKUP($B983,'2C.Report TOS PostCall'!$B$2:$U$842,8,FALSE)," ")</f>
        <v xml:space="preserve"> </v>
      </c>
      <c r="Y983" s="140" t="str">
        <f>IF($N983="Complete",VLOOKUP($B983,'2C.Report TOS PostCall'!$B$2:$U$842,9,FALSE)," ")</f>
        <v xml:space="preserve"> </v>
      </c>
      <c r="Z983" s="140" t="str">
        <f>IF($N983="Complete",VLOOKUP($B983,'2C.Report TOS PostCall'!$B$2:$U$842,11,FALSE)," ")</f>
        <v xml:space="preserve"> </v>
      </c>
      <c r="AA983" s="140" t="str">
        <f>IF($N983="Complete",VLOOKUP($B983,'2C.Report TOS PostCall'!$B$2:$U$842,12,FALSE)," ")</f>
        <v xml:space="preserve"> </v>
      </c>
      <c r="AB983" s="140" t="str">
        <f>IF($N983="Complete",VLOOKUP($B983,'2C.Report TOS PostCall'!$B$2:$U$842,13,FALSE)," ")</f>
        <v xml:space="preserve"> </v>
      </c>
      <c r="AC983" s="140" t="str">
        <f>IF($N983="Complete",VLOOKUP($B983,'2C.Report TOS PostCall'!$B$2:$U$842,14,FALSE)," ")</f>
        <v xml:space="preserve"> </v>
      </c>
      <c r="AD983" s="140" t="str">
        <f>IF($N983="Complete",VLOOKUP($B983,'2C.Report TOS PostCall'!$B$2:$U$842,16,FALSE)," ")</f>
        <v xml:space="preserve"> </v>
      </c>
      <c r="AE983" s="140" t="str">
        <f>IF($N983="Complete",VLOOKUP($B983,'2C.Report TOS PostCall'!$B$2:$U$842,15,FALSE)," ")</f>
        <v xml:space="preserve"> </v>
      </c>
      <c r="AF983" s="140" t="str">
        <f>IF($N983="Complete",VLOOKUP($B983,'2C.Report TOS PostCall'!$B$2:$U$842,17,FALSE)," ")</f>
        <v xml:space="preserve"> </v>
      </c>
    </row>
    <row r="984" spans="1:32">
      <c r="A984" s="18">
        <v>973</v>
      </c>
      <c r="B984" s="19"/>
      <c r="C984" s="19"/>
      <c r="D984" s="19"/>
      <c r="E984" s="22"/>
      <c r="F984" s="20"/>
      <c r="G984" s="20"/>
      <c r="H984" s="22"/>
      <c r="I984" s="20"/>
      <c r="J984" s="32"/>
      <c r="K984" s="32"/>
      <c r="L984" s="32"/>
      <c r="M984" s="22"/>
      <c r="N984" s="62"/>
      <c r="O984" s="140" t="str">
        <f>IF($N984="Complete",IF(NOT(ISBLANK(J984)),VLOOKUP(J984,'2D.Report SMS TYN'!$D$5:$J$1005,7,FALSE),""),"")</f>
        <v/>
      </c>
      <c r="P984" s="140" t="str">
        <f>IF($N984="Complete",IF(NOT(ISBLANK(K984)),VLOOKUP(K984,'2D.Report SMS TYN'!$D$5:$J$1005,7,FALSE),""),"")</f>
        <v/>
      </c>
      <c r="Q984" s="140" t="str">
        <f>IF($N984="Complete",IF(NOT(ISBLANK(L984)),VLOOKUP(L984,'2D.Report SMS TYN'!$D$5:$J$1005,7,FALSE),""),"")</f>
        <v/>
      </c>
      <c r="R984" s="140" t="str">
        <f>IF(N984="Complete",IF(COUNTIF($J$12:$J984,$J984)+COUNTIF($K$12:$K984,$J984)+COUNTIF($L$12:$L984,$J984)&gt;1,"Data Duplicate",""),"")</f>
        <v/>
      </c>
      <c r="S984" s="140" t="str">
        <f>IF($N984="Complete",VLOOKUP($B984,'2C.Report TOS PostCall'!$B$2:$U$842,2,FALSE)," ")</f>
        <v xml:space="preserve"> </v>
      </c>
      <c r="T984" s="140" t="str">
        <f>IF($N984="Complete",VLOOKUP($B984,'2C.Report TOS PostCall'!$B$2:$U$842,4,FALSE)," ")</f>
        <v xml:space="preserve"> </v>
      </c>
      <c r="U984" s="140" t="str">
        <f>IF($N984="Complete",VLOOKUP($B984,'2C.Report TOS PostCall'!$B$2:$U$842,7,FALSE)," ")</f>
        <v xml:space="preserve"> </v>
      </c>
      <c r="V984" s="140" t="str">
        <f>IF($N984="Complete",VLOOKUP($B984,'2C.Report TOS PostCall'!$B$2:$U$842,5,FALSE)," ")</f>
        <v xml:space="preserve"> </v>
      </c>
      <c r="W984" s="140" t="str">
        <f>IF($N984="Complete",VLOOKUP($B984,'2C.Report TOS PostCall'!$B$2:$U$842,6,FALSE)," ")</f>
        <v xml:space="preserve"> </v>
      </c>
      <c r="X984" s="140" t="str">
        <f>IF($N984="Complete",VLOOKUP($B984,'2C.Report TOS PostCall'!$B$2:$U$842,8,FALSE)," ")</f>
        <v xml:space="preserve"> </v>
      </c>
      <c r="Y984" s="140" t="str">
        <f>IF($N984="Complete",VLOOKUP($B984,'2C.Report TOS PostCall'!$B$2:$U$842,9,FALSE)," ")</f>
        <v xml:space="preserve"> </v>
      </c>
      <c r="Z984" s="140" t="str">
        <f>IF($N984="Complete",VLOOKUP($B984,'2C.Report TOS PostCall'!$B$2:$U$842,11,FALSE)," ")</f>
        <v xml:space="preserve"> </v>
      </c>
      <c r="AA984" s="140" t="str">
        <f>IF($N984="Complete",VLOOKUP($B984,'2C.Report TOS PostCall'!$B$2:$U$842,12,FALSE)," ")</f>
        <v xml:space="preserve"> </v>
      </c>
      <c r="AB984" s="140" t="str">
        <f>IF($N984="Complete",VLOOKUP($B984,'2C.Report TOS PostCall'!$B$2:$U$842,13,FALSE)," ")</f>
        <v xml:space="preserve"> </v>
      </c>
      <c r="AC984" s="140" t="str">
        <f>IF($N984="Complete",VLOOKUP($B984,'2C.Report TOS PostCall'!$B$2:$U$842,14,FALSE)," ")</f>
        <v xml:space="preserve"> </v>
      </c>
      <c r="AD984" s="140" t="str">
        <f>IF($N984="Complete",VLOOKUP($B984,'2C.Report TOS PostCall'!$B$2:$U$842,16,FALSE)," ")</f>
        <v xml:space="preserve"> </v>
      </c>
      <c r="AE984" s="140" t="str">
        <f>IF($N984="Complete",VLOOKUP($B984,'2C.Report TOS PostCall'!$B$2:$U$842,15,FALSE)," ")</f>
        <v xml:space="preserve"> </v>
      </c>
      <c r="AF984" s="140" t="str">
        <f>IF($N984="Complete",VLOOKUP($B984,'2C.Report TOS PostCall'!$B$2:$U$842,17,FALSE)," ")</f>
        <v xml:space="preserve"> </v>
      </c>
    </row>
    <row r="985" spans="1:32">
      <c r="A985" s="18">
        <v>974</v>
      </c>
      <c r="B985" s="19"/>
      <c r="C985" s="19"/>
      <c r="D985" s="19"/>
      <c r="E985" s="22"/>
      <c r="F985" s="20"/>
      <c r="G985" s="20"/>
      <c r="H985" s="22"/>
      <c r="I985" s="20"/>
      <c r="J985" s="32"/>
      <c r="K985" s="32"/>
      <c r="L985" s="32"/>
      <c r="M985" s="22"/>
      <c r="N985" s="62"/>
      <c r="O985" s="140" t="str">
        <f>IF($N985="Complete",IF(NOT(ISBLANK(J985)),VLOOKUP(J985,'2D.Report SMS TYN'!$D$5:$J$1005,7,FALSE),""),"")</f>
        <v/>
      </c>
      <c r="P985" s="140" t="str">
        <f>IF($N985="Complete",IF(NOT(ISBLANK(K985)),VLOOKUP(K985,'2D.Report SMS TYN'!$D$5:$J$1005,7,FALSE),""),"")</f>
        <v/>
      </c>
      <c r="Q985" s="140" t="str">
        <f>IF($N985="Complete",IF(NOT(ISBLANK(L985)),VLOOKUP(L985,'2D.Report SMS TYN'!$D$5:$J$1005,7,FALSE),""),"")</f>
        <v/>
      </c>
      <c r="R985" s="140" t="str">
        <f>IF(N985="Complete",IF(COUNTIF($J$12:$J985,$J985)+COUNTIF($K$12:$K985,$J985)+COUNTIF($L$12:$L985,$J985)&gt;1,"Data Duplicate",""),"")</f>
        <v/>
      </c>
      <c r="S985" s="140" t="str">
        <f>IF($N985="Complete",VLOOKUP($B985,'2C.Report TOS PostCall'!$B$2:$U$842,2,FALSE)," ")</f>
        <v xml:space="preserve"> </v>
      </c>
      <c r="T985" s="140" t="str">
        <f>IF($N985="Complete",VLOOKUP($B985,'2C.Report TOS PostCall'!$B$2:$U$842,4,FALSE)," ")</f>
        <v xml:space="preserve"> </v>
      </c>
      <c r="U985" s="140" t="str">
        <f>IF($N985="Complete",VLOOKUP($B985,'2C.Report TOS PostCall'!$B$2:$U$842,7,FALSE)," ")</f>
        <v xml:space="preserve"> </v>
      </c>
      <c r="V985" s="140" t="str">
        <f>IF($N985="Complete",VLOOKUP($B985,'2C.Report TOS PostCall'!$B$2:$U$842,5,FALSE)," ")</f>
        <v xml:space="preserve"> </v>
      </c>
      <c r="W985" s="140" t="str">
        <f>IF($N985="Complete",VLOOKUP($B985,'2C.Report TOS PostCall'!$B$2:$U$842,6,FALSE)," ")</f>
        <v xml:space="preserve"> </v>
      </c>
      <c r="X985" s="140" t="str">
        <f>IF($N985="Complete",VLOOKUP($B985,'2C.Report TOS PostCall'!$B$2:$U$842,8,FALSE)," ")</f>
        <v xml:space="preserve"> </v>
      </c>
      <c r="Y985" s="140" t="str">
        <f>IF($N985="Complete",VLOOKUP($B985,'2C.Report TOS PostCall'!$B$2:$U$842,9,FALSE)," ")</f>
        <v xml:space="preserve"> </v>
      </c>
      <c r="Z985" s="140" t="str">
        <f>IF($N985="Complete",VLOOKUP($B985,'2C.Report TOS PostCall'!$B$2:$U$842,11,FALSE)," ")</f>
        <v xml:space="preserve"> </v>
      </c>
      <c r="AA985" s="140" t="str">
        <f>IF($N985="Complete",VLOOKUP($B985,'2C.Report TOS PostCall'!$B$2:$U$842,12,FALSE)," ")</f>
        <v xml:space="preserve"> </v>
      </c>
      <c r="AB985" s="140" t="str">
        <f>IF($N985="Complete",VLOOKUP($B985,'2C.Report TOS PostCall'!$B$2:$U$842,13,FALSE)," ")</f>
        <v xml:space="preserve"> </v>
      </c>
      <c r="AC985" s="140" t="str">
        <f>IF($N985="Complete",VLOOKUP($B985,'2C.Report TOS PostCall'!$B$2:$U$842,14,FALSE)," ")</f>
        <v xml:space="preserve"> </v>
      </c>
      <c r="AD985" s="140" t="str">
        <f>IF($N985="Complete",VLOOKUP($B985,'2C.Report TOS PostCall'!$B$2:$U$842,16,FALSE)," ")</f>
        <v xml:space="preserve"> </v>
      </c>
      <c r="AE985" s="140" t="str">
        <f>IF($N985="Complete",VLOOKUP($B985,'2C.Report TOS PostCall'!$B$2:$U$842,15,FALSE)," ")</f>
        <v xml:space="preserve"> </v>
      </c>
      <c r="AF985" s="140" t="str">
        <f>IF($N985="Complete",VLOOKUP($B985,'2C.Report TOS PostCall'!$B$2:$U$842,17,FALSE)," ")</f>
        <v xml:space="preserve"> </v>
      </c>
    </row>
    <row r="986" spans="1:32">
      <c r="A986" s="18">
        <v>975</v>
      </c>
      <c r="B986" s="19"/>
      <c r="C986" s="19"/>
      <c r="D986" s="19"/>
      <c r="E986" s="22"/>
      <c r="F986" s="20"/>
      <c r="G986" s="20"/>
      <c r="H986" s="22"/>
      <c r="I986" s="20"/>
      <c r="J986" s="32"/>
      <c r="K986" s="32"/>
      <c r="L986" s="32"/>
      <c r="M986" s="22"/>
      <c r="N986" s="62"/>
      <c r="O986" s="140" t="str">
        <f>IF($N986="Complete",IF(NOT(ISBLANK(J986)),VLOOKUP(J986,'2D.Report SMS TYN'!$D$5:$J$1005,7,FALSE),""),"")</f>
        <v/>
      </c>
      <c r="P986" s="140" t="str">
        <f>IF($N986="Complete",IF(NOT(ISBLANK(K986)),VLOOKUP(K986,'2D.Report SMS TYN'!$D$5:$J$1005,7,FALSE),""),"")</f>
        <v/>
      </c>
      <c r="Q986" s="140" t="str">
        <f>IF($N986="Complete",IF(NOT(ISBLANK(L986)),VLOOKUP(L986,'2D.Report SMS TYN'!$D$5:$J$1005,7,FALSE),""),"")</f>
        <v/>
      </c>
      <c r="R986" s="140" t="str">
        <f>IF(N986="Complete",IF(COUNTIF($J$12:$J986,$J986)+COUNTIF($K$12:$K986,$J986)+COUNTIF($L$12:$L986,$J986)&gt;1,"Data Duplicate",""),"")</f>
        <v/>
      </c>
      <c r="S986" s="140" t="str">
        <f>IF($N986="Complete",VLOOKUP($B986,'2C.Report TOS PostCall'!$B$2:$U$842,2,FALSE)," ")</f>
        <v xml:space="preserve"> </v>
      </c>
      <c r="T986" s="140" t="str">
        <f>IF($N986="Complete",VLOOKUP($B986,'2C.Report TOS PostCall'!$B$2:$U$842,4,FALSE)," ")</f>
        <v xml:space="preserve"> </v>
      </c>
      <c r="U986" s="140" t="str">
        <f>IF($N986="Complete",VLOOKUP($B986,'2C.Report TOS PostCall'!$B$2:$U$842,7,FALSE)," ")</f>
        <v xml:space="preserve"> </v>
      </c>
      <c r="V986" s="140" t="str">
        <f>IF($N986="Complete",VLOOKUP($B986,'2C.Report TOS PostCall'!$B$2:$U$842,5,FALSE)," ")</f>
        <v xml:space="preserve"> </v>
      </c>
      <c r="W986" s="140" t="str">
        <f>IF($N986="Complete",VLOOKUP($B986,'2C.Report TOS PostCall'!$B$2:$U$842,6,FALSE)," ")</f>
        <v xml:space="preserve"> </v>
      </c>
      <c r="X986" s="140" t="str">
        <f>IF($N986="Complete",VLOOKUP($B986,'2C.Report TOS PostCall'!$B$2:$U$842,8,FALSE)," ")</f>
        <v xml:space="preserve"> </v>
      </c>
      <c r="Y986" s="140" t="str">
        <f>IF($N986="Complete",VLOOKUP($B986,'2C.Report TOS PostCall'!$B$2:$U$842,9,FALSE)," ")</f>
        <v xml:space="preserve"> </v>
      </c>
      <c r="Z986" s="140" t="str">
        <f>IF($N986="Complete",VLOOKUP($B986,'2C.Report TOS PostCall'!$B$2:$U$842,11,FALSE)," ")</f>
        <v xml:space="preserve"> </v>
      </c>
      <c r="AA986" s="140" t="str">
        <f>IF($N986="Complete",VLOOKUP($B986,'2C.Report TOS PostCall'!$B$2:$U$842,12,FALSE)," ")</f>
        <v xml:space="preserve"> </v>
      </c>
      <c r="AB986" s="140" t="str">
        <f>IF($N986="Complete",VLOOKUP($B986,'2C.Report TOS PostCall'!$B$2:$U$842,13,FALSE)," ")</f>
        <v xml:space="preserve"> </v>
      </c>
      <c r="AC986" s="140" t="str">
        <f>IF($N986="Complete",VLOOKUP($B986,'2C.Report TOS PostCall'!$B$2:$U$842,14,FALSE)," ")</f>
        <v xml:space="preserve"> </v>
      </c>
      <c r="AD986" s="140" t="str">
        <f>IF($N986="Complete",VLOOKUP($B986,'2C.Report TOS PostCall'!$B$2:$U$842,16,FALSE)," ")</f>
        <v xml:space="preserve"> </v>
      </c>
      <c r="AE986" s="140" t="str">
        <f>IF($N986="Complete",VLOOKUP($B986,'2C.Report TOS PostCall'!$B$2:$U$842,15,FALSE)," ")</f>
        <v xml:space="preserve"> </v>
      </c>
      <c r="AF986" s="140" t="str">
        <f>IF($N986="Complete",VLOOKUP($B986,'2C.Report TOS PostCall'!$B$2:$U$842,17,FALSE)," ")</f>
        <v xml:space="preserve"> </v>
      </c>
    </row>
    <row r="987" spans="1:32">
      <c r="A987" s="18">
        <v>976</v>
      </c>
      <c r="B987" s="19"/>
      <c r="C987" s="19"/>
      <c r="D987" s="19"/>
      <c r="E987" s="22"/>
      <c r="F987" s="20"/>
      <c r="G987" s="20"/>
      <c r="H987" s="22"/>
      <c r="I987" s="20"/>
      <c r="J987" s="32"/>
      <c r="K987" s="32"/>
      <c r="L987" s="32"/>
      <c r="M987" s="22"/>
      <c r="N987" s="62"/>
      <c r="O987" s="140" t="str">
        <f>IF($N987="Complete",IF(NOT(ISBLANK(J987)),VLOOKUP(J987,'2D.Report SMS TYN'!$D$5:$J$1005,7,FALSE),""),"")</f>
        <v/>
      </c>
      <c r="P987" s="140" t="str">
        <f>IF($N987="Complete",IF(NOT(ISBLANK(K987)),VLOOKUP(K987,'2D.Report SMS TYN'!$D$5:$J$1005,7,FALSE),""),"")</f>
        <v/>
      </c>
      <c r="Q987" s="140" t="str">
        <f>IF($N987="Complete",IF(NOT(ISBLANK(L987)),VLOOKUP(L987,'2D.Report SMS TYN'!$D$5:$J$1005,7,FALSE),""),"")</f>
        <v/>
      </c>
      <c r="R987" s="140" t="str">
        <f>IF(N987="Complete",IF(COUNTIF($J$12:$J987,$J987)+COUNTIF($K$12:$K987,$J987)+COUNTIF($L$12:$L987,$J987)&gt;1,"Data Duplicate",""),"")</f>
        <v/>
      </c>
      <c r="S987" s="140" t="str">
        <f>IF($N987="Complete",VLOOKUP($B987,'2C.Report TOS PostCall'!$B$2:$U$842,2,FALSE)," ")</f>
        <v xml:space="preserve"> </v>
      </c>
      <c r="T987" s="140" t="str">
        <f>IF($N987="Complete",VLOOKUP($B987,'2C.Report TOS PostCall'!$B$2:$U$842,4,FALSE)," ")</f>
        <v xml:space="preserve"> </v>
      </c>
      <c r="U987" s="140" t="str">
        <f>IF($N987="Complete",VLOOKUP($B987,'2C.Report TOS PostCall'!$B$2:$U$842,7,FALSE)," ")</f>
        <v xml:space="preserve"> </v>
      </c>
      <c r="V987" s="140" t="str">
        <f>IF($N987="Complete",VLOOKUP($B987,'2C.Report TOS PostCall'!$B$2:$U$842,5,FALSE)," ")</f>
        <v xml:space="preserve"> </v>
      </c>
      <c r="W987" s="140" t="str">
        <f>IF($N987="Complete",VLOOKUP($B987,'2C.Report TOS PostCall'!$B$2:$U$842,6,FALSE)," ")</f>
        <v xml:space="preserve"> </v>
      </c>
      <c r="X987" s="140" t="str">
        <f>IF($N987="Complete",VLOOKUP($B987,'2C.Report TOS PostCall'!$B$2:$U$842,8,FALSE)," ")</f>
        <v xml:space="preserve"> </v>
      </c>
      <c r="Y987" s="140" t="str">
        <f>IF($N987="Complete",VLOOKUP($B987,'2C.Report TOS PostCall'!$B$2:$U$842,9,FALSE)," ")</f>
        <v xml:space="preserve"> </v>
      </c>
      <c r="Z987" s="140" t="str">
        <f>IF($N987="Complete",VLOOKUP($B987,'2C.Report TOS PostCall'!$B$2:$U$842,11,FALSE)," ")</f>
        <v xml:space="preserve"> </v>
      </c>
      <c r="AA987" s="140" t="str">
        <f>IF($N987="Complete",VLOOKUP($B987,'2C.Report TOS PostCall'!$B$2:$U$842,12,FALSE)," ")</f>
        <v xml:space="preserve"> </v>
      </c>
      <c r="AB987" s="140" t="str">
        <f>IF($N987="Complete",VLOOKUP($B987,'2C.Report TOS PostCall'!$B$2:$U$842,13,FALSE)," ")</f>
        <v xml:space="preserve"> </v>
      </c>
      <c r="AC987" s="140" t="str">
        <f>IF($N987="Complete",VLOOKUP($B987,'2C.Report TOS PostCall'!$B$2:$U$842,14,FALSE)," ")</f>
        <v xml:space="preserve"> </v>
      </c>
      <c r="AD987" s="140" t="str">
        <f>IF($N987="Complete",VLOOKUP($B987,'2C.Report TOS PostCall'!$B$2:$U$842,16,FALSE)," ")</f>
        <v xml:space="preserve"> </v>
      </c>
      <c r="AE987" s="140" t="str">
        <f>IF($N987="Complete",VLOOKUP($B987,'2C.Report TOS PostCall'!$B$2:$U$842,15,FALSE)," ")</f>
        <v xml:space="preserve"> </v>
      </c>
      <c r="AF987" s="140" t="str">
        <f>IF($N987="Complete",VLOOKUP($B987,'2C.Report TOS PostCall'!$B$2:$U$842,17,FALSE)," ")</f>
        <v xml:space="preserve"> </v>
      </c>
    </row>
    <row r="988" spans="1:32">
      <c r="A988" s="18">
        <v>977</v>
      </c>
      <c r="B988" s="19"/>
      <c r="C988" s="19"/>
      <c r="D988" s="19"/>
      <c r="E988" s="22"/>
      <c r="F988" s="20"/>
      <c r="G988" s="20"/>
      <c r="H988" s="22"/>
      <c r="I988" s="20"/>
      <c r="J988" s="32"/>
      <c r="K988" s="32"/>
      <c r="L988" s="32"/>
      <c r="M988" s="22"/>
      <c r="N988" s="62"/>
      <c r="O988" s="140" t="str">
        <f>IF($N988="Complete",IF(NOT(ISBLANK(J988)),VLOOKUP(J988,'2D.Report SMS TYN'!$D$5:$J$1005,7,FALSE),""),"")</f>
        <v/>
      </c>
      <c r="P988" s="140" t="str">
        <f>IF($N988="Complete",IF(NOT(ISBLANK(K988)),VLOOKUP(K988,'2D.Report SMS TYN'!$D$5:$J$1005,7,FALSE),""),"")</f>
        <v/>
      </c>
      <c r="Q988" s="140" t="str">
        <f>IF($N988="Complete",IF(NOT(ISBLANK(L988)),VLOOKUP(L988,'2D.Report SMS TYN'!$D$5:$J$1005,7,FALSE),""),"")</f>
        <v/>
      </c>
      <c r="R988" s="140" t="str">
        <f>IF(N988="Complete",IF(COUNTIF($J$12:$J988,$J988)+COUNTIF($K$12:$K988,$J988)+COUNTIF($L$12:$L988,$J988)&gt;1,"Data Duplicate",""),"")</f>
        <v/>
      </c>
      <c r="S988" s="140" t="str">
        <f>IF($N988="Complete",VLOOKUP($B988,'2C.Report TOS PostCall'!$B$2:$U$842,2,FALSE)," ")</f>
        <v xml:space="preserve"> </v>
      </c>
      <c r="T988" s="140" t="str">
        <f>IF($N988="Complete",VLOOKUP($B988,'2C.Report TOS PostCall'!$B$2:$U$842,4,FALSE)," ")</f>
        <v xml:space="preserve"> </v>
      </c>
      <c r="U988" s="140" t="str">
        <f>IF($N988="Complete",VLOOKUP($B988,'2C.Report TOS PostCall'!$B$2:$U$842,7,FALSE)," ")</f>
        <v xml:space="preserve"> </v>
      </c>
      <c r="V988" s="140" t="str">
        <f>IF($N988="Complete",VLOOKUP($B988,'2C.Report TOS PostCall'!$B$2:$U$842,5,FALSE)," ")</f>
        <v xml:space="preserve"> </v>
      </c>
      <c r="W988" s="140" t="str">
        <f>IF($N988="Complete",VLOOKUP($B988,'2C.Report TOS PostCall'!$B$2:$U$842,6,FALSE)," ")</f>
        <v xml:space="preserve"> </v>
      </c>
      <c r="X988" s="140" t="str">
        <f>IF($N988="Complete",VLOOKUP($B988,'2C.Report TOS PostCall'!$B$2:$U$842,8,FALSE)," ")</f>
        <v xml:space="preserve"> </v>
      </c>
      <c r="Y988" s="140" t="str">
        <f>IF($N988="Complete",VLOOKUP($B988,'2C.Report TOS PostCall'!$B$2:$U$842,9,FALSE)," ")</f>
        <v xml:space="preserve"> </v>
      </c>
      <c r="Z988" s="140" t="str">
        <f>IF($N988="Complete",VLOOKUP($B988,'2C.Report TOS PostCall'!$B$2:$U$842,11,FALSE)," ")</f>
        <v xml:space="preserve"> </v>
      </c>
      <c r="AA988" s="140" t="str">
        <f>IF($N988="Complete",VLOOKUP($B988,'2C.Report TOS PostCall'!$B$2:$U$842,12,FALSE)," ")</f>
        <v xml:space="preserve"> </v>
      </c>
      <c r="AB988" s="140" t="str">
        <f>IF($N988="Complete",VLOOKUP($B988,'2C.Report TOS PostCall'!$B$2:$U$842,13,FALSE)," ")</f>
        <v xml:space="preserve"> </v>
      </c>
      <c r="AC988" s="140" t="str">
        <f>IF($N988="Complete",VLOOKUP($B988,'2C.Report TOS PostCall'!$B$2:$U$842,14,FALSE)," ")</f>
        <v xml:space="preserve"> </v>
      </c>
      <c r="AD988" s="140" t="str">
        <f>IF($N988="Complete",VLOOKUP($B988,'2C.Report TOS PostCall'!$B$2:$U$842,16,FALSE)," ")</f>
        <v xml:space="preserve"> </v>
      </c>
      <c r="AE988" s="140" t="str">
        <f>IF($N988="Complete",VLOOKUP($B988,'2C.Report TOS PostCall'!$B$2:$U$842,15,FALSE)," ")</f>
        <v xml:space="preserve"> </v>
      </c>
      <c r="AF988" s="140" t="str">
        <f>IF($N988="Complete",VLOOKUP($B988,'2C.Report TOS PostCall'!$B$2:$U$842,17,FALSE)," ")</f>
        <v xml:space="preserve"> </v>
      </c>
    </row>
    <row r="989" spans="1:32">
      <c r="A989" s="18">
        <v>978</v>
      </c>
      <c r="B989" s="19"/>
      <c r="C989" s="19"/>
      <c r="D989" s="19"/>
      <c r="E989" s="22"/>
      <c r="F989" s="20"/>
      <c r="G989" s="20"/>
      <c r="H989" s="22"/>
      <c r="I989" s="20"/>
      <c r="J989" s="32"/>
      <c r="K989" s="32"/>
      <c r="L989" s="32"/>
      <c r="M989" s="22"/>
      <c r="N989" s="62"/>
      <c r="O989" s="140" t="str">
        <f>IF($N989="Complete",IF(NOT(ISBLANK(J989)),VLOOKUP(J989,'2D.Report SMS TYN'!$D$5:$J$1005,7,FALSE),""),"")</f>
        <v/>
      </c>
      <c r="P989" s="140" t="str">
        <f>IF($N989="Complete",IF(NOT(ISBLANK(K989)),VLOOKUP(K989,'2D.Report SMS TYN'!$D$5:$J$1005,7,FALSE),""),"")</f>
        <v/>
      </c>
      <c r="Q989" s="140" t="str">
        <f>IF($N989="Complete",IF(NOT(ISBLANK(L989)),VLOOKUP(L989,'2D.Report SMS TYN'!$D$5:$J$1005,7,FALSE),""),"")</f>
        <v/>
      </c>
      <c r="R989" s="140" t="str">
        <f>IF(N989="Complete",IF(COUNTIF($J$12:$J989,$J989)+COUNTIF($K$12:$K989,$J989)+COUNTIF($L$12:$L989,$J989)&gt;1,"Data Duplicate",""),"")</f>
        <v/>
      </c>
      <c r="S989" s="140" t="str">
        <f>IF($N989="Complete",VLOOKUP($B989,'2C.Report TOS PostCall'!$B$2:$U$842,2,FALSE)," ")</f>
        <v xml:space="preserve"> </v>
      </c>
      <c r="T989" s="140" t="str">
        <f>IF($N989="Complete",VLOOKUP($B989,'2C.Report TOS PostCall'!$B$2:$U$842,4,FALSE)," ")</f>
        <v xml:space="preserve"> </v>
      </c>
      <c r="U989" s="140" t="str">
        <f>IF($N989="Complete",VLOOKUP($B989,'2C.Report TOS PostCall'!$B$2:$U$842,7,FALSE)," ")</f>
        <v xml:space="preserve"> </v>
      </c>
      <c r="V989" s="140" t="str">
        <f>IF($N989="Complete",VLOOKUP($B989,'2C.Report TOS PostCall'!$B$2:$U$842,5,FALSE)," ")</f>
        <v xml:space="preserve"> </v>
      </c>
      <c r="W989" s="140" t="str">
        <f>IF($N989="Complete",VLOOKUP($B989,'2C.Report TOS PostCall'!$B$2:$U$842,6,FALSE)," ")</f>
        <v xml:space="preserve"> </v>
      </c>
      <c r="X989" s="140" t="str">
        <f>IF($N989="Complete",VLOOKUP($B989,'2C.Report TOS PostCall'!$B$2:$U$842,8,FALSE)," ")</f>
        <v xml:space="preserve"> </v>
      </c>
      <c r="Y989" s="140" t="str">
        <f>IF($N989="Complete",VLOOKUP($B989,'2C.Report TOS PostCall'!$B$2:$U$842,9,FALSE)," ")</f>
        <v xml:space="preserve"> </v>
      </c>
      <c r="Z989" s="140" t="str">
        <f>IF($N989="Complete",VLOOKUP($B989,'2C.Report TOS PostCall'!$B$2:$U$842,11,FALSE)," ")</f>
        <v xml:space="preserve"> </v>
      </c>
      <c r="AA989" s="140" t="str">
        <f>IF($N989="Complete",VLOOKUP($B989,'2C.Report TOS PostCall'!$B$2:$U$842,12,FALSE)," ")</f>
        <v xml:space="preserve"> </v>
      </c>
      <c r="AB989" s="140" t="str">
        <f>IF($N989="Complete",VLOOKUP($B989,'2C.Report TOS PostCall'!$B$2:$U$842,13,FALSE)," ")</f>
        <v xml:space="preserve"> </v>
      </c>
      <c r="AC989" s="140" t="str">
        <f>IF($N989="Complete",VLOOKUP($B989,'2C.Report TOS PostCall'!$B$2:$U$842,14,FALSE)," ")</f>
        <v xml:space="preserve"> </v>
      </c>
      <c r="AD989" s="140" t="str">
        <f>IF($N989="Complete",VLOOKUP($B989,'2C.Report TOS PostCall'!$B$2:$U$842,16,FALSE)," ")</f>
        <v xml:space="preserve"> </v>
      </c>
      <c r="AE989" s="140" t="str">
        <f>IF($N989="Complete",VLOOKUP($B989,'2C.Report TOS PostCall'!$B$2:$U$842,15,FALSE)," ")</f>
        <v xml:space="preserve"> </v>
      </c>
      <c r="AF989" s="140" t="str">
        <f>IF($N989="Complete",VLOOKUP($B989,'2C.Report TOS PostCall'!$B$2:$U$842,17,FALSE)," ")</f>
        <v xml:space="preserve"> </v>
      </c>
    </row>
    <row r="990" spans="1:32">
      <c r="A990" s="18">
        <v>979</v>
      </c>
      <c r="B990" s="19"/>
      <c r="C990" s="19"/>
      <c r="D990" s="19"/>
      <c r="E990" s="22"/>
      <c r="F990" s="20"/>
      <c r="G990" s="20"/>
      <c r="H990" s="22"/>
      <c r="I990" s="20"/>
      <c r="J990" s="32"/>
      <c r="K990" s="32"/>
      <c r="L990" s="32"/>
      <c r="M990" s="22"/>
      <c r="N990" s="62"/>
      <c r="O990" s="140" t="str">
        <f>IF($N990="Complete",IF(NOT(ISBLANK(J990)),VLOOKUP(J990,'2D.Report SMS TYN'!$D$5:$J$1005,7,FALSE),""),"")</f>
        <v/>
      </c>
      <c r="P990" s="140" t="str">
        <f>IF($N990="Complete",IF(NOT(ISBLANK(K990)),VLOOKUP(K990,'2D.Report SMS TYN'!$D$5:$J$1005,7,FALSE),""),"")</f>
        <v/>
      </c>
      <c r="Q990" s="140" t="str">
        <f>IF($N990="Complete",IF(NOT(ISBLANK(L990)),VLOOKUP(L990,'2D.Report SMS TYN'!$D$5:$J$1005,7,FALSE),""),"")</f>
        <v/>
      </c>
      <c r="R990" s="140" t="str">
        <f>IF(N990="Complete",IF(COUNTIF($J$12:$J990,$J990)+COUNTIF($K$12:$K990,$J990)+COUNTIF($L$12:$L990,$J990)&gt;1,"Data Duplicate",""),"")</f>
        <v/>
      </c>
      <c r="S990" s="140" t="str">
        <f>IF($N990="Complete",VLOOKUP($B990,'2C.Report TOS PostCall'!$B$2:$U$842,2,FALSE)," ")</f>
        <v xml:space="preserve"> </v>
      </c>
      <c r="T990" s="140" t="str">
        <f>IF($N990="Complete",VLOOKUP($B990,'2C.Report TOS PostCall'!$B$2:$U$842,4,FALSE)," ")</f>
        <v xml:space="preserve"> </v>
      </c>
      <c r="U990" s="140" t="str">
        <f>IF($N990="Complete",VLOOKUP($B990,'2C.Report TOS PostCall'!$B$2:$U$842,7,FALSE)," ")</f>
        <v xml:space="preserve"> </v>
      </c>
      <c r="V990" s="140" t="str">
        <f>IF($N990="Complete",VLOOKUP($B990,'2C.Report TOS PostCall'!$B$2:$U$842,5,FALSE)," ")</f>
        <v xml:space="preserve"> </v>
      </c>
      <c r="W990" s="140" t="str">
        <f>IF($N990="Complete",VLOOKUP($B990,'2C.Report TOS PostCall'!$B$2:$U$842,6,FALSE)," ")</f>
        <v xml:space="preserve"> </v>
      </c>
      <c r="X990" s="140" t="str">
        <f>IF($N990="Complete",VLOOKUP($B990,'2C.Report TOS PostCall'!$B$2:$U$842,8,FALSE)," ")</f>
        <v xml:space="preserve"> </v>
      </c>
      <c r="Y990" s="140" t="str">
        <f>IF($N990="Complete",VLOOKUP($B990,'2C.Report TOS PostCall'!$B$2:$U$842,9,FALSE)," ")</f>
        <v xml:space="preserve"> </v>
      </c>
      <c r="Z990" s="140" t="str">
        <f>IF($N990="Complete",VLOOKUP($B990,'2C.Report TOS PostCall'!$B$2:$U$842,11,FALSE)," ")</f>
        <v xml:space="preserve"> </v>
      </c>
      <c r="AA990" s="140" t="str">
        <f>IF($N990="Complete",VLOOKUP($B990,'2C.Report TOS PostCall'!$B$2:$U$842,12,FALSE)," ")</f>
        <v xml:space="preserve"> </v>
      </c>
      <c r="AB990" s="140" t="str">
        <f>IF($N990="Complete",VLOOKUP($B990,'2C.Report TOS PostCall'!$B$2:$U$842,13,FALSE)," ")</f>
        <v xml:space="preserve"> </v>
      </c>
      <c r="AC990" s="140" t="str">
        <f>IF($N990="Complete",VLOOKUP($B990,'2C.Report TOS PostCall'!$B$2:$U$842,14,FALSE)," ")</f>
        <v xml:space="preserve"> </v>
      </c>
      <c r="AD990" s="140" t="str">
        <f>IF($N990="Complete",VLOOKUP($B990,'2C.Report TOS PostCall'!$B$2:$U$842,16,FALSE)," ")</f>
        <v xml:space="preserve"> </v>
      </c>
      <c r="AE990" s="140" t="str">
        <f>IF($N990="Complete",VLOOKUP($B990,'2C.Report TOS PostCall'!$B$2:$U$842,15,FALSE)," ")</f>
        <v xml:space="preserve"> </v>
      </c>
      <c r="AF990" s="140" t="str">
        <f>IF($N990="Complete",VLOOKUP($B990,'2C.Report TOS PostCall'!$B$2:$U$842,17,FALSE)," ")</f>
        <v xml:space="preserve"> </v>
      </c>
    </row>
    <row r="991" spans="1:32">
      <c r="A991" s="18">
        <v>980</v>
      </c>
      <c r="B991" s="19"/>
      <c r="C991" s="19"/>
      <c r="D991" s="19"/>
      <c r="E991" s="22"/>
      <c r="F991" s="20"/>
      <c r="G991" s="20"/>
      <c r="H991" s="22"/>
      <c r="I991" s="20"/>
      <c r="J991" s="32"/>
      <c r="K991" s="32"/>
      <c r="L991" s="32"/>
      <c r="M991" s="22"/>
      <c r="N991" s="62"/>
      <c r="O991" s="140" t="str">
        <f>IF($N991="Complete",IF(NOT(ISBLANK(J991)),VLOOKUP(J991,'2D.Report SMS TYN'!$D$5:$J$1005,7,FALSE),""),"")</f>
        <v/>
      </c>
      <c r="P991" s="140" t="str">
        <f>IF($N991="Complete",IF(NOT(ISBLANK(K991)),VLOOKUP(K991,'2D.Report SMS TYN'!$D$5:$J$1005,7,FALSE),""),"")</f>
        <v/>
      </c>
      <c r="Q991" s="140" t="str">
        <f>IF($N991="Complete",IF(NOT(ISBLANK(L991)),VLOOKUP(L991,'2D.Report SMS TYN'!$D$5:$J$1005,7,FALSE),""),"")</f>
        <v/>
      </c>
      <c r="R991" s="140" t="str">
        <f>IF(N991="Complete",IF(COUNTIF($J$12:$J991,$J991)+COUNTIF($K$12:$K991,$J991)+COUNTIF($L$12:$L991,$J991)&gt;1,"Data Duplicate",""),"")</f>
        <v/>
      </c>
      <c r="S991" s="140" t="str">
        <f>IF($N991="Complete",VLOOKUP($B991,'2C.Report TOS PostCall'!$B$2:$U$842,2,FALSE)," ")</f>
        <v xml:space="preserve"> </v>
      </c>
      <c r="T991" s="140" t="str">
        <f>IF($N991="Complete",VLOOKUP($B991,'2C.Report TOS PostCall'!$B$2:$U$842,4,FALSE)," ")</f>
        <v xml:space="preserve"> </v>
      </c>
      <c r="U991" s="140" t="str">
        <f>IF($N991="Complete",VLOOKUP($B991,'2C.Report TOS PostCall'!$B$2:$U$842,7,FALSE)," ")</f>
        <v xml:space="preserve"> </v>
      </c>
      <c r="V991" s="140" t="str">
        <f>IF($N991="Complete",VLOOKUP($B991,'2C.Report TOS PostCall'!$B$2:$U$842,5,FALSE)," ")</f>
        <v xml:space="preserve"> </v>
      </c>
      <c r="W991" s="140" t="str">
        <f>IF($N991="Complete",VLOOKUP($B991,'2C.Report TOS PostCall'!$B$2:$U$842,6,FALSE)," ")</f>
        <v xml:space="preserve"> </v>
      </c>
      <c r="X991" s="140" t="str">
        <f>IF($N991="Complete",VLOOKUP($B991,'2C.Report TOS PostCall'!$B$2:$U$842,8,FALSE)," ")</f>
        <v xml:space="preserve"> </v>
      </c>
      <c r="Y991" s="140" t="str">
        <f>IF($N991="Complete",VLOOKUP($B991,'2C.Report TOS PostCall'!$B$2:$U$842,9,FALSE)," ")</f>
        <v xml:space="preserve"> </v>
      </c>
      <c r="Z991" s="140" t="str">
        <f>IF($N991="Complete",VLOOKUP($B991,'2C.Report TOS PostCall'!$B$2:$U$842,11,FALSE)," ")</f>
        <v xml:space="preserve"> </v>
      </c>
      <c r="AA991" s="140" t="str">
        <f>IF($N991="Complete",VLOOKUP($B991,'2C.Report TOS PostCall'!$B$2:$U$842,12,FALSE)," ")</f>
        <v xml:space="preserve"> </v>
      </c>
      <c r="AB991" s="140" t="str">
        <f>IF($N991="Complete",VLOOKUP($B991,'2C.Report TOS PostCall'!$B$2:$U$842,13,FALSE)," ")</f>
        <v xml:space="preserve"> </v>
      </c>
      <c r="AC991" s="140" t="str">
        <f>IF($N991="Complete",VLOOKUP($B991,'2C.Report TOS PostCall'!$B$2:$U$842,14,FALSE)," ")</f>
        <v xml:space="preserve"> </v>
      </c>
      <c r="AD991" s="140" t="str">
        <f>IF($N991="Complete",VLOOKUP($B991,'2C.Report TOS PostCall'!$B$2:$U$842,16,FALSE)," ")</f>
        <v xml:space="preserve"> </v>
      </c>
      <c r="AE991" s="140" t="str">
        <f>IF($N991="Complete",VLOOKUP($B991,'2C.Report TOS PostCall'!$B$2:$U$842,15,FALSE)," ")</f>
        <v xml:space="preserve"> </v>
      </c>
      <c r="AF991" s="140" t="str">
        <f>IF($N991="Complete",VLOOKUP($B991,'2C.Report TOS PostCall'!$B$2:$U$842,17,FALSE)," ")</f>
        <v xml:space="preserve"> </v>
      </c>
    </row>
    <row r="992" spans="1:32">
      <c r="A992" s="18">
        <v>981</v>
      </c>
      <c r="B992" s="19"/>
      <c r="C992" s="19"/>
      <c r="D992" s="19"/>
      <c r="E992" s="22"/>
      <c r="F992" s="20"/>
      <c r="G992" s="20"/>
      <c r="H992" s="22"/>
      <c r="I992" s="20"/>
      <c r="J992" s="32"/>
      <c r="K992" s="32"/>
      <c r="L992" s="32"/>
      <c r="M992" s="22"/>
      <c r="N992" s="62"/>
      <c r="O992" s="140" t="str">
        <f>IF($N992="Complete",IF(NOT(ISBLANK(J992)),VLOOKUP(J992,'2D.Report SMS TYN'!$D$5:$J$1005,7,FALSE),""),"")</f>
        <v/>
      </c>
      <c r="P992" s="140" t="str">
        <f>IF($N992="Complete",IF(NOT(ISBLANK(K992)),VLOOKUP(K992,'2D.Report SMS TYN'!$D$5:$J$1005,7,FALSE),""),"")</f>
        <v/>
      </c>
      <c r="Q992" s="140" t="str">
        <f>IF($N992="Complete",IF(NOT(ISBLANK(L992)),VLOOKUP(L992,'2D.Report SMS TYN'!$D$5:$J$1005,7,FALSE),""),"")</f>
        <v/>
      </c>
      <c r="R992" s="140" t="str">
        <f>IF(N992="Complete",IF(COUNTIF($J$12:$J992,$J992)+COUNTIF($K$12:$K992,$J992)+COUNTIF($L$12:$L992,$J992)&gt;1,"Data Duplicate",""),"")</f>
        <v/>
      </c>
      <c r="S992" s="140" t="str">
        <f>IF($N992="Complete",VLOOKUP($B992,'2C.Report TOS PostCall'!$B$2:$U$842,2,FALSE)," ")</f>
        <v xml:space="preserve"> </v>
      </c>
      <c r="T992" s="140" t="str">
        <f>IF($N992="Complete",VLOOKUP($B992,'2C.Report TOS PostCall'!$B$2:$U$842,4,FALSE)," ")</f>
        <v xml:space="preserve"> </v>
      </c>
      <c r="U992" s="140" t="str">
        <f>IF($N992="Complete",VLOOKUP($B992,'2C.Report TOS PostCall'!$B$2:$U$842,7,FALSE)," ")</f>
        <v xml:space="preserve"> </v>
      </c>
      <c r="V992" s="140" t="str">
        <f>IF($N992="Complete",VLOOKUP($B992,'2C.Report TOS PostCall'!$B$2:$U$842,5,FALSE)," ")</f>
        <v xml:space="preserve"> </v>
      </c>
      <c r="W992" s="140" t="str">
        <f>IF($N992="Complete",VLOOKUP($B992,'2C.Report TOS PostCall'!$B$2:$U$842,6,FALSE)," ")</f>
        <v xml:space="preserve"> </v>
      </c>
      <c r="X992" s="140" t="str">
        <f>IF($N992="Complete",VLOOKUP($B992,'2C.Report TOS PostCall'!$B$2:$U$842,8,FALSE)," ")</f>
        <v xml:space="preserve"> </v>
      </c>
      <c r="Y992" s="140" t="str">
        <f>IF($N992="Complete",VLOOKUP($B992,'2C.Report TOS PostCall'!$B$2:$U$842,9,FALSE)," ")</f>
        <v xml:space="preserve"> </v>
      </c>
      <c r="Z992" s="140" t="str">
        <f>IF($N992="Complete",VLOOKUP($B992,'2C.Report TOS PostCall'!$B$2:$U$842,11,FALSE)," ")</f>
        <v xml:space="preserve"> </v>
      </c>
      <c r="AA992" s="140" t="str">
        <f>IF($N992="Complete",VLOOKUP($B992,'2C.Report TOS PostCall'!$B$2:$U$842,12,FALSE)," ")</f>
        <v xml:space="preserve"> </v>
      </c>
      <c r="AB992" s="140" t="str">
        <f>IF($N992="Complete",VLOOKUP($B992,'2C.Report TOS PostCall'!$B$2:$U$842,13,FALSE)," ")</f>
        <v xml:space="preserve"> </v>
      </c>
      <c r="AC992" s="140" t="str">
        <f>IF($N992="Complete",VLOOKUP($B992,'2C.Report TOS PostCall'!$B$2:$U$842,14,FALSE)," ")</f>
        <v xml:space="preserve"> </v>
      </c>
      <c r="AD992" s="140" t="str">
        <f>IF($N992="Complete",VLOOKUP($B992,'2C.Report TOS PostCall'!$B$2:$U$842,16,FALSE)," ")</f>
        <v xml:space="preserve"> </v>
      </c>
      <c r="AE992" s="140" t="str">
        <f>IF($N992="Complete",VLOOKUP($B992,'2C.Report TOS PostCall'!$B$2:$U$842,15,FALSE)," ")</f>
        <v xml:space="preserve"> </v>
      </c>
      <c r="AF992" s="140" t="str">
        <f>IF($N992="Complete",VLOOKUP($B992,'2C.Report TOS PostCall'!$B$2:$U$842,17,FALSE)," ")</f>
        <v xml:space="preserve"> </v>
      </c>
    </row>
    <row r="993" spans="1:32">
      <c r="A993" s="18">
        <v>982</v>
      </c>
      <c r="B993" s="19"/>
      <c r="C993" s="19"/>
      <c r="D993" s="19"/>
      <c r="E993" s="22"/>
      <c r="F993" s="20"/>
      <c r="G993" s="20"/>
      <c r="H993" s="22"/>
      <c r="I993" s="20"/>
      <c r="J993" s="32"/>
      <c r="K993" s="32"/>
      <c r="L993" s="32"/>
      <c r="M993" s="22"/>
      <c r="N993" s="62"/>
      <c r="O993" s="140" t="str">
        <f>IF($N993="Complete",IF(NOT(ISBLANK(J993)),VLOOKUP(J993,'2D.Report SMS TYN'!$D$5:$J$1005,7,FALSE),""),"")</f>
        <v/>
      </c>
      <c r="P993" s="140" t="str">
        <f>IF($N993="Complete",IF(NOT(ISBLANK(K993)),VLOOKUP(K993,'2D.Report SMS TYN'!$D$5:$J$1005,7,FALSE),""),"")</f>
        <v/>
      </c>
      <c r="Q993" s="140" t="str">
        <f>IF($N993="Complete",IF(NOT(ISBLANK(L993)),VLOOKUP(L993,'2D.Report SMS TYN'!$D$5:$J$1005,7,FALSE),""),"")</f>
        <v/>
      </c>
      <c r="R993" s="140" t="str">
        <f>IF(N993="Complete",IF(COUNTIF($J$12:$J993,$J993)+COUNTIF($K$12:$K993,$J993)+COUNTIF($L$12:$L993,$J993)&gt;1,"Data Duplicate",""),"")</f>
        <v/>
      </c>
      <c r="S993" s="140" t="str">
        <f>IF($N993="Complete",VLOOKUP($B993,'2C.Report TOS PostCall'!$B$2:$U$842,2,FALSE)," ")</f>
        <v xml:space="preserve"> </v>
      </c>
      <c r="T993" s="140" t="str">
        <f>IF($N993="Complete",VLOOKUP($B993,'2C.Report TOS PostCall'!$B$2:$U$842,4,FALSE)," ")</f>
        <v xml:space="preserve"> </v>
      </c>
      <c r="U993" s="140" t="str">
        <f>IF($N993="Complete",VLOOKUP($B993,'2C.Report TOS PostCall'!$B$2:$U$842,7,FALSE)," ")</f>
        <v xml:space="preserve"> </v>
      </c>
      <c r="V993" s="140" t="str">
        <f>IF($N993="Complete",VLOOKUP($B993,'2C.Report TOS PostCall'!$B$2:$U$842,5,FALSE)," ")</f>
        <v xml:space="preserve"> </v>
      </c>
      <c r="W993" s="140" t="str">
        <f>IF($N993="Complete",VLOOKUP($B993,'2C.Report TOS PostCall'!$B$2:$U$842,6,FALSE)," ")</f>
        <v xml:space="preserve"> </v>
      </c>
      <c r="X993" s="140" t="str">
        <f>IF($N993="Complete",VLOOKUP($B993,'2C.Report TOS PostCall'!$B$2:$U$842,8,FALSE)," ")</f>
        <v xml:space="preserve"> </v>
      </c>
      <c r="Y993" s="140" t="str">
        <f>IF($N993="Complete",VLOOKUP($B993,'2C.Report TOS PostCall'!$B$2:$U$842,9,FALSE)," ")</f>
        <v xml:space="preserve"> </v>
      </c>
      <c r="Z993" s="140" t="str">
        <f>IF($N993="Complete",VLOOKUP($B993,'2C.Report TOS PostCall'!$B$2:$U$842,11,FALSE)," ")</f>
        <v xml:space="preserve"> </v>
      </c>
      <c r="AA993" s="140" t="str">
        <f>IF($N993="Complete",VLOOKUP($B993,'2C.Report TOS PostCall'!$B$2:$U$842,12,FALSE)," ")</f>
        <v xml:space="preserve"> </v>
      </c>
      <c r="AB993" s="140" t="str">
        <f>IF($N993="Complete",VLOOKUP($B993,'2C.Report TOS PostCall'!$B$2:$U$842,13,FALSE)," ")</f>
        <v xml:space="preserve"> </v>
      </c>
      <c r="AC993" s="140" t="str">
        <f>IF($N993="Complete",VLOOKUP($B993,'2C.Report TOS PostCall'!$B$2:$U$842,14,FALSE)," ")</f>
        <v xml:space="preserve"> </v>
      </c>
      <c r="AD993" s="140" t="str">
        <f>IF($N993="Complete",VLOOKUP($B993,'2C.Report TOS PostCall'!$B$2:$U$842,16,FALSE)," ")</f>
        <v xml:space="preserve"> </v>
      </c>
      <c r="AE993" s="140" t="str">
        <f>IF($N993="Complete",VLOOKUP($B993,'2C.Report TOS PostCall'!$B$2:$U$842,15,FALSE)," ")</f>
        <v xml:space="preserve"> </v>
      </c>
      <c r="AF993" s="140" t="str">
        <f>IF($N993="Complete",VLOOKUP($B993,'2C.Report TOS PostCall'!$B$2:$U$842,17,FALSE)," ")</f>
        <v xml:space="preserve"> </v>
      </c>
    </row>
    <row r="994" spans="1:32">
      <c r="A994" s="18">
        <v>983</v>
      </c>
      <c r="B994" s="19"/>
      <c r="C994" s="19"/>
      <c r="D994" s="19"/>
      <c r="E994" s="22"/>
      <c r="F994" s="20"/>
      <c r="G994" s="20"/>
      <c r="H994" s="22"/>
      <c r="I994" s="20"/>
      <c r="J994" s="32"/>
      <c r="K994" s="32"/>
      <c r="L994" s="32"/>
      <c r="M994" s="22"/>
      <c r="N994" s="62"/>
      <c r="O994" s="140" t="str">
        <f>IF($N994="Complete",IF(NOT(ISBLANK(J994)),VLOOKUP(J994,'2D.Report SMS TYN'!$D$5:$J$1005,7,FALSE),""),"")</f>
        <v/>
      </c>
      <c r="P994" s="140" t="str">
        <f>IF($N994="Complete",IF(NOT(ISBLANK(K994)),VLOOKUP(K994,'2D.Report SMS TYN'!$D$5:$J$1005,7,FALSE),""),"")</f>
        <v/>
      </c>
      <c r="Q994" s="140" t="str">
        <f>IF($N994="Complete",IF(NOT(ISBLANK(L994)),VLOOKUP(L994,'2D.Report SMS TYN'!$D$5:$J$1005,7,FALSE),""),"")</f>
        <v/>
      </c>
      <c r="R994" s="140" t="str">
        <f>IF(N994="Complete",IF(COUNTIF($J$12:$J994,$J994)+COUNTIF($K$12:$K994,$J994)+COUNTIF($L$12:$L994,$J994)&gt;1,"Data Duplicate",""),"")</f>
        <v/>
      </c>
      <c r="S994" s="140" t="str">
        <f>IF($N994="Complete",VLOOKUP($B994,'2C.Report TOS PostCall'!$B$2:$U$842,2,FALSE)," ")</f>
        <v xml:space="preserve"> </v>
      </c>
      <c r="T994" s="140" t="str">
        <f>IF($N994="Complete",VLOOKUP($B994,'2C.Report TOS PostCall'!$B$2:$U$842,4,FALSE)," ")</f>
        <v xml:space="preserve"> </v>
      </c>
      <c r="U994" s="140" t="str">
        <f>IF($N994="Complete",VLOOKUP($B994,'2C.Report TOS PostCall'!$B$2:$U$842,7,FALSE)," ")</f>
        <v xml:space="preserve"> </v>
      </c>
      <c r="V994" s="140" t="str">
        <f>IF($N994="Complete",VLOOKUP($B994,'2C.Report TOS PostCall'!$B$2:$U$842,5,FALSE)," ")</f>
        <v xml:space="preserve"> </v>
      </c>
      <c r="W994" s="140" t="str">
        <f>IF($N994="Complete",VLOOKUP($B994,'2C.Report TOS PostCall'!$B$2:$U$842,6,FALSE)," ")</f>
        <v xml:space="preserve"> </v>
      </c>
      <c r="X994" s="140" t="str">
        <f>IF($N994="Complete",VLOOKUP($B994,'2C.Report TOS PostCall'!$B$2:$U$842,8,FALSE)," ")</f>
        <v xml:space="preserve"> </v>
      </c>
      <c r="Y994" s="140" t="str">
        <f>IF($N994="Complete",VLOOKUP($B994,'2C.Report TOS PostCall'!$B$2:$U$842,9,FALSE)," ")</f>
        <v xml:space="preserve"> </v>
      </c>
      <c r="Z994" s="140" t="str">
        <f>IF($N994="Complete",VLOOKUP($B994,'2C.Report TOS PostCall'!$B$2:$U$842,11,FALSE)," ")</f>
        <v xml:space="preserve"> </v>
      </c>
      <c r="AA994" s="140" t="str">
        <f>IF($N994="Complete",VLOOKUP($B994,'2C.Report TOS PostCall'!$B$2:$U$842,12,FALSE)," ")</f>
        <v xml:space="preserve"> </v>
      </c>
      <c r="AB994" s="140" t="str">
        <f>IF($N994="Complete",VLOOKUP($B994,'2C.Report TOS PostCall'!$B$2:$U$842,13,FALSE)," ")</f>
        <v xml:space="preserve"> </v>
      </c>
      <c r="AC994" s="140" t="str">
        <f>IF($N994="Complete",VLOOKUP($B994,'2C.Report TOS PostCall'!$B$2:$U$842,14,FALSE)," ")</f>
        <v xml:space="preserve"> </v>
      </c>
      <c r="AD994" s="140" t="str">
        <f>IF($N994="Complete",VLOOKUP($B994,'2C.Report TOS PostCall'!$B$2:$U$842,16,FALSE)," ")</f>
        <v xml:space="preserve"> </v>
      </c>
      <c r="AE994" s="140" t="str">
        <f>IF($N994="Complete",VLOOKUP($B994,'2C.Report TOS PostCall'!$B$2:$U$842,15,FALSE)," ")</f>
        <v xml:space="preserve"> </v>
      </c>
      <c r="AF994" s="140" t="str">
        <f>IF($N994="Complete",VLOOKUP($B994,'2C.Report TOS PostCall'!$B$2:$U$842,17,FALSE)," ")</f>
        <v xml:space="preserve"> </v>
      </c>
    </row>
    <row r="995" spans="1:32">
      <c r="A995" s="18">
        <v>984</v>
      </c>
      <c r="B995" s="19"/>
      <c r="C995" s="19"/>
      <c r="D995" s="19"/>
      <c r="E995" s="22"/>
      <c r="F995" s="20"/>
      <c r="G995" s="20"/>
      <c r="H995" s="22"/>
      <c r="I995" s="20"/>
      <c r="J995" s="32"/>
      <c r="K995" s="32"/>
      <c r="L995" s="32"/>
      <c r="M995" s="22"/>
      <c r="N995" s="62"/>
      <c r="O995" s="140" t="str">
        <f>IF($N995="Complete",IF(NOT(ISBLANK(J995)),VLOOKUP(J995,'2D.Report SMS TYN'!$D$5:$J$1005,7,FALSE),""),"")</f>
        <v/>
      </c>
      <c r="P995" s="140" t="str">
        <f>IF($N995="Complete",IF(NOT(ISBLANK(K995)),VLOOKUP(K995,'2D.Report SMS TYN'!$D$5:$J$1005,7,FALSE),""),"")</f>
        <v/>
      </c>
      <c r="Q995" s="140" t="str">
        <f>IF($N995="Complete",IF(NOT(ISBLANK(L995)),VLOOKUP(L995,'2D.Report SMS TYN'!$D$5:$J$1005,7,FALSE),""),"")</f>
        <v/>
      </c>
      <c r="R995" s="140" t="str">
        <f>IF(N995="Complete",IF(COUNTIF($J$12:$J995,$J995)+COUNTIF($K$12:$K995,$J995)+COUNTIF($L$12:$L995,$J995)&gt;1,"Data Duplicate",""),"")</f>
        <v/>
      </c>
      <c r="S995" s="140" t="str">
        <f>IF($N995="Complete",VLOOKUP($B995,'2C.Report TOS PostCall'!$B$2:$U$842,2,FALSE)," ")</f>
        <v xml:space="preserve"> </v>
      </c>
      <c r="T995" s="140" t="str">
        <f>IF($N995="Complete",VLOOKUP($B995,'2C.Report TOS PostCall'!$B$2:$U$842,4,FALSE)," ")</f>
        <v xml:space="preserve"> </v>
      </c>
      <c r="U995" s="140" t="str">
        <f>IF($N995="Complete",VLOOKUP($B995,'2C.Report TOS PostCall'!$B$2:$U$842,7,FALSE)," ")</f>
        <v xml:space="preserve"> </v>
      </c>
      <c r="V995" s="140" t="str">
        <f>IF($N995="Complete",VLOOKUP($B995,'2C.Report TOS PostCall'!$B$2:$U$842,5,FALSE)," ")</f>
        <v xml:space="preserve"> </v>
      </c>
      <c r="W995" s="140" t="str">
        <f>IF($N995="Complete",VLOOKUP($B995,'2C.Report TOS PostCall'!$B$2:$U$842,6,FALSE)," ")</f>
        <v xml:space="preserve"> </v>
      </c>
      <c r="X995" s="140" t="str">
        <f>IF($N995="Complete",VLOOKUP($B995,'2C.Report TOS PostCall'!$B$2:$U$842,8,FALSE)," ")</f>
        <v xml:space="preserve"> </v>
      </c>
      <c r="Y995" s="140" t="str">
        <f>IF($N995="Complete",VLOOKUP($B995,'2C.Report TOS PostCall'!$B$2:$U$842,9,FALSE)," ")</f>
        <v xml:space="preserve"> </v>
      </c>
      <c r="Z995" s="140" t="str">
        <f>IF($N995="Complete",VLOOKUP($B995,'2C.Report TOS PostCall'!$B$2:$U$842,11,FALSE)," ")</f>
        <v xml:space="preserve"> </v>
      </c>
      <c r="AA995" s="140" t="str">
        <f>IF($N995="Complete",VLOOKUP($B995,'2C.Report TOS PostCall'!$B$2:$U$842,12,FALSE)," ")</f>
        <v xml:space="preserve"> </v>
      </c>
      <c r="AB995" s="140" t="str">
        <f>IF($N995="Complete",VLOOKUP($B995,'2C.Report TOS PostCall'!$B$2:$U$842,13,FALSE)," ")</f>
        <v xml:space="preserve"> </v>
      </c>
      <c r="AC995" s="140" t="str">
        <f>IF($N995="Complete",VLOOKUP($B995,'2C.Report TOS PostCall'!$B$2:$U$842,14,FALSE)," ")</f>
        <v xml:space="preserve"> </v>
      </c>
      <c r="AD995" s="140" t="str">
        <f>IF($N995="Complete",VLOOKUP($B995,'2C.Report TOS PostCall'!$B$2:$U$842,16,FALSE)," ")</f>
        <v xml:space="preserve"> </v>
      </c>
      <c r="AE995" s="140" t="str">
        <f>IF($N995="Complete",VLOOKUP($B995,'2C.Report TOS PostCall'!$B$2:$U$842,15,FALSE)," ")</f>
        <v xml:space="preserve"> </v>
      </c>
      <c r="AF995" s="140" t="str">
        <f>IF($N995="Complete",VLOOKUP($B995,'2C.Report TOS PostCall'!$B$2:$U$842,17,FALSE)," ")</f>
        <v xml:space="preserve"> </v>
      </c>
    </row>
    <row r="996" spans="1:32">
      <c r="A996" s="18">
        <v>985</v>
      </c>
      <c r="B996" s="19"/>
      <c r="C996" s="19"/>
      <c r="D996" s="19"/>
      <c r="E996" s="22"/>
      <c r="F996" s="20"/>
      <c r="G996" s="20"/>
      <c r="H996" s="22"/>
      <c r="I996" s="20"/>
      <c r="J996" s="32"/>
      <c r="K996" s="32"/>
      <c r="L996" s="32"/>
      <c r="M996" s="22"/>
      <c r="N996" s="62"/>
      <c r="O996" s="140" t="str">
        <f>IF($N996="Complete",IF(NOT(ISBLANK(J996)),VLOOKUP(J996,'2D.Report SMS TYN'!$D$5:$J$1005,7,FALSE),""),"")</f>
        <v/>
      </c>
      <c r="P996" s="140" t="str">
        <f>IF($N996="Complete",IF(NOT(ISBLANK(K996)),VLOOKUP(K996,'2D.Report SMS TYN'!$D$5:$J$1005,7,FALSE),""),"")</f>
        <v/>
      </c>
      <c r="Q996" s="140" t="str">
        <f>IF($N996="Complete",IF(NOT(ISBLANK(L996)),VLOOKUP(L996,'2D.Report SMS TYN'!$D$5:$J$1005,7,FALSE),""),"")</f>
        <v/>
      </c>
      <c r="R996" s="140" t="str">
        <f>IF(N996="Complete",IF(COUNTIF($J$12:$J996,$J996)+COUNTIF($K$12:$K996,$J996)+COUNTIF($L$12:$L996,$J996)&gt;1,"Data Duplicate",""),"")</f>
        <v/>
      </c>
      <c r="S996" s="140" t="str">
        <f>IF($N996="Complete",VLOOKUP($B996,'2C.Report TOS PostCall'!$B$2:$U$842,2,FALSE)," ")</f>
        <v xml:space="preserve"> </v>
      </c>
      <c r="T996" s="140" t="str">
        <f>IF($N996="Complete",VLOOKUP($B996,'2C.Report TOS PostCall'!$B$2:$U$842,4,FALSE)," ")</f>
        <v xml:space="preserve"> </v>
      </c>
      <c r="U996" s="140" t="str">
        <f>IF($N996="Complete",VLOOKUP($B996,'2C.Report TOS PostCall'!$B$2:$U$842,7,FALSE)," ")</f>
        <v xml:space="preserve"> </v>
      </c>
      <c r="V996" s="140" t="str">
        <f>IF($N996="Complete",VLOOKUP($B996,'2C.Report TOS PostCall'!$B$2:$U$842,5,FALSE)," ")</f>
        <v xml:space="preserve"> </v>
      </c>
      <c r="W996" s="140" t="str">
        <f>IF($N996="Complete",VLOOKUP($B996,'2C.Report TOS PostCall'!$B$2:$U$842,6,FALSE)," ")</f>
        <v xml:space="preserve"> </v>
      </c>
      <c r="X996" s="140" t="str">
        <f>IF($N996="Complete",VLOOKUP($B996,'2C.Report TOS PostCall'!$B$2:$U$842,8,FALSE)," ")</f>
        <v xml:space="preserve"> </v>
      </c>
      <c r="Y996" s="140" t="str">
        <f>IF($N996="Complete",VLOOKUP($B996,'2C.Report TOS PostCall'!$B$2:$U$842,9,FALSE)," ")</f>
        <v xml:space="preserve"> </v>
      </c>
      <c r="Z996" s="140" t="str">
        <f>IF($N996="Complete",VLOOKUP($B996,'2C.Report TOS PostCall'!$B$2:$U$842,11,FALSE)," ")</f>
        <v xml:space="preserve"> </v>
      </c>
      <c r="AA996" s="140" t="str">
        <f>IF($N996="Complete",VLOOKUP($B996,'2C.Report TOS PostCall'!$B$2:$U$842,12,FALSE)," ")</f>
        <v xml:space="preserve"> </v>
      </c>
      <c r="AB996" s="140" t="str">
        <f>IF($N996="Complete",VLOOKUP($B996,'2C.Report TOS PostCall'!$B$2:$U$842,13,FALSE)," ")</f>
        <v xml:space="preserve"> </v>
      </c>
      <c r="AC996" s="140" t="str">
        <f>IF($N996="Complete",VLOOKUP($B996,'2C.Report TOS PostCall'!$B$2:$U$842,14,FALSE)," ")</f>
        <v xml:space="preserve"> </v>
      </c>
      <c r="AD996" s="140" t="str">
        <f>IF($N996="Complete",VLOOKUP($B996,'2C.Report TOS PostCall'!$B$2:$U$842,16,FALSE)," ")</f>
        <v xml:space="preserve"> </v>
      </c>
      <c r="AE996" s="140" t="str">
        <f>IF($N996="Complete",VLOOKUP($B996,'2C.Report TOS PostCall'!$B$2:$U$842,15,FALSE)," ")</f>
        <v xml:space="preserve"> </v>
      </c>
      <c r="AF996" s="140" t="str">
        <f>IF($N996="Complete",VLOOKUP($B996,'2C.Report TOS PostCall'!$B$2:$U$842,17,FALSE)," ")</f>
        <v xml:space="preserve"> </v>
      </c>
    </row>
    <row r="997" spans="1:32">
      <c r="A997" s="18">
        <v>986</v>
      </c>
      <c r="B997" s="19"/>
      <c r="C997" s="19"/>
      <c r="D997" s="19"/>
      <c r="E997" s="22"/>
      <c r="F997" s="20"/>
      <c r="G997" s="20"/>
      <c r="H997" s="22"/>
      <c r="I997" s="20"/>
      <c r="J997" s="32"/>
      <c r="K997" s="32"/>
      <c r="L997" s="32"/>
      <c r="M997" s="22"/>
      <c r="N997" s="62"/>
      <c r="O997" s="140" t="str">
        <f>IF($N997="Complete",IF(NOT(ISBLANK(J997)),VLOOKUP(J997,'2D.Report SMS TYN'!$D$5:$J$1005,7,FALSE),""),"")</f>
        <v/>
      </c>
      <c r="P997" s="140" t="str">
        <f>IF($N997="Complete",IF(NOT(ISBLANK(K997)),VLOOKUP(K997,'2D.Report SMS TYN'!$D$5:$J$1005,7,FALSE),""),"")</f>
        <v/>
      </c>
      <c r="Q997" s="140" t="str">
        <f>IF($N997="Complete",IF(NOT(ISBLANK(L997)),VLOOKUP(L997,'2D.Report SMS TYN'!$D$5:$J$1005,7,FALSE),""),"")</f>
        <v/>
      </c>
      <c r="R997" s="140" t="str">
        <f>IF(N997="Complete",IF(COUNTIF($J$12:$J997,$J997)+COUNTIF($K$12:$K997,$J997)+COUNTIF($L$12:$L997,$J997)&gt;1,"Data Duplicate",""),"")</f>
        <v/>
      </c>
      <c r="S997" s="140" t="str">
        <f>IF($N997="Complete",VLOOKUP($B997,'2C.Report TOS PostCall'!$B$2:$U$842,2,FALSE)," ")</f>
        <v xml:space="preserve"> </v>
      </c>
      <c r="T997" s="140" t="str">
        <f>IF($N997="Complete",VLOOKUP($B997,'2C.Report TOS PostCall'!$B$2:$U$842,4,FALSE)," ")</f>
        <v xml:space="preserve"> </v>
      </c>
      <c r="U997" s="140" t="str">
        <f>IF($N997="Complete",VLOOKUP($B997,'2C.Report TOS PostCall'!$B$2:$U$842,7,FALSE)," ")</f>
        <v xml:space="preserve"> </v>
      </c>
      <c r="V997" s="140" t="str">
        <f>IF($N997="Complete",VLOOKUP($B997,'2C.Report TOS PostCall'!$B$2:$U$842,5,FALSE)," ")</f>
        <v xml:space="preserve"> </v>
      </c>
      <c r="W997" s="140" t="str">
        <f>IF($N997="Complete",VLOOKUP($B997,'2C.Report TOS PostCall'!$B$2:$U$842,6,FALSE)," ")</f>
        <v xml:space="preserve"> </v>
      </c>
      <c r="X997" s="140" t="str">
        <f>IF($N997="Complete",VLOOKUP($B997,'2C.Report TOS PostCall'!$B$2:$U$842,8,FALSE)," ")</f>
        <v xml:space="preserve"> </v>
      </c>
      <c r="Y997" s="140" t="str">
        <f>IF($N997="Complete",VLOOKUP($B997,'2C.Report TOS PostCall'!$B$2:$U$842,9,FALSE)," ")</f>
        <v xml:space="preserve"> </v>
      </c>
      <c r="Z997" s="140" t="str">
        <f>IF($N997="Complete",VLOOKUP($B997,'2C.Report TOS PostCall'!$B$2:$U$842,11,FALSE)," ")</f>
        <v xml:space="preserve"> </v>
      </c>
      <c r="AA997" s="140" t="str">
        <f>IF($N997="Complete",VLOOKUP($B997,'2C.Report TOS PostCall'!$B$2:$U$842,12,FALSE)," ")</f>
        <v xml:space="preserve"> </v>
      </c>
      <c r="AB997" s="140" t="str">
        <f>IF($N997="Complete",VLOOKUP($B997,'2C.Report TOS PostCall'!$B$2:$U$842,13,FALSE)," ")</f>
        <v xml:space="preserve"> </v>
      </c>
      <c r="AC997" s="140" t="str">
        <f>IF($N997="Complete",VLOOKUP($B997,'2C.Report TOS PostCall'!$B$2:$U$842,14,FALSE)," ")</f>
        <v xml:space="preserve"> </v>
      </c>
      <c r="AD997" s="140" t="str">
        <f>IF($N997="Complete",VLOOKUP($B997,'2C.Report TOS PostCall'!$B$2:$U$842,16,FALSE)," ")</f>
        <v xml:space="preserve"> </v>
      </c>
      <c r="AE997" s="140" t="str">
        <f>IF($N997="Complete",VLOOKUP($B997,'2C.Report TOS PostCall'!$B$2:$U$842,15,FALSE)," ")</f>
        <v xml:space="preserve"> </v>
      </c>
      <c r="AF997" s="140" t="str">
        <f>IF($N997="Complete",VLOOKUP($B997,'2C.Report TOS PostCall'!$B$2:$U$842,17,FALSE)," ")</f>
        <v xml:space="preserve"> </v>
      </c>
    </row>
    <row r="998" spans="1:32">
      <c r="A998" s="18">
        <v>987</v>
      </c>
      <c r="B998" s="19"/>
      <c r="C998" s="19"/>
      <c r="D998" s="19"/>
      <c r="E998" s="22"/>
      <c r="F998" s="20"/>
      <c r="G998" s="20"/>
      <c r="H998" s="22"/>
      <c r="I998" s="20"/>
      <c r="J998" s="32"/>
      <c r="K998" s="32"/>
      <c r="L998" s="32"/>
      <c r="M998" s="22"/>
      <c r="N998" s="62"/>
      <c r="O998" s="140" t="str">
        <f>IF($N998="Complete",IF(NOT(ISBLANK(J998)),VLOOKUP(J998,'2D.Report SMS TYN'!$D$5:$J$1005,7,FALSE),""),"")</f>
        <v/>
      </c>
      <c r="P998" s="140" t="str">
        <f>IF($N998="Complete",IF(NOT(ISBLANK(K998)),VLOOKUP(K998,'2D.Report SMS TYN'!$D$5:$J$1005,7,FALSE),""),"")</f>
        <v/>
      </c>
      <c r="Q998" s="140" t="str">
        <f>IF($N998="Complete",IF(NOT(ISBLANK(L998)),VLOOKUP(L998,'2D.Report SMS TYN'!$D$5:$J$1005,7,FALSE),""),"")</f>
        <v/>
      </c>
      <c r="R998" s="140" t="str">
        <f>IF(N998="Complete",IF(COUNTIF($J$12:$J998,$J998)+COUNTIF($K$12:$K998,$J998)+COUNTIF($L$12:$L998,$J998)&gt;1,"Data Duplicate",""),"")</f>
        <v/>
      </c>
      <c r="S998" s="140" t="str">
        <f>IF($N998="Complete",VLOOKUP($B998,'2C.Report TOS PostCall'!$B$2:$U$842,2,FALSE)," ")</f>
        <v xml:space="preserve"> </v>
      </c>
      <c r="T998" s="140" t="str">
        <f>IF($N998="Complete",VLOOKUP($B998,'2C.Report TOS PostCall'!$B$2:$U$842,4,FALSE)," ")</f>
        <v xml:space="preserve"> </v>
      </c>
      <c r="U998" s="140" t="str">
        <f>IF($N998="Complete",VLOOKUP($B998,'2C.Report TOS PostCall'!$B$2:$U$842,7,FALSE)," ")</f>
        <v xml:space="preserve"> </v>
      </c>
      <c r="V998" s="140" t="str">
        <f>IF($N998="Complete",VLOOKUP($B998,'2C.Report TOS PostCall'!$B$2:$U$842,5,FALSE)," ")</f>
        <v xml:space="preserve"> </v>
      </c>
      <c r="W998" s="140" t="str">
        <f>IF($N998="Complete",VLOOKUP($B998,'2C.Report TOS PostCall'!$B$2:$U$842,6,FALSE)," ")</f>
        <v xml:space="preserve"> </v>
      </c>
      <c r="X998" s="140" t="str">
        <f>IF($N998="Complete",VLOOKUP($B998,'2C.Report TOS PostCall'!$B$2:$U$842,8,FALSE)," ")</f>
        <v xml:space="preserve"> </v>
      </c>
      <c r="Y998" s="140" t="str">
        <f>IF($N998="Complete",VLOOKUP($B998,'2C.Report TOS PostCall'!$B$2:$U$842,9,FALSE)," ")</f>
        <v xml:space="preserve"> </v>
      </c>
      <c r="Z998" s="140" t="str">
        <f>IF($N998="Complete",VLOOKUP($B998,'2C.Report TOS PostCall'!$B$2:$U$842,11,FALSE)," ")</f>
        <v xml:space="preserve"> </v>
      </c>
      <c r="AA998" s="140" t="str">
        <f>IF($N998="Complete",VLOOKUP($B998,'2C.Report TOS PostCall'!$B$2:$U$842,12,FALSE)," ")</f>
        <v xml:space="preserve"> </v>
      </c>
      <c r="AB998" s="140" t="str">
        <f>IF($N998="Complete",VLOOKUP($B998,'2C.Report TOS PostCall'!$B$2:$U$842,13,FALSE)," ")</f>
        <v xml:space="preserve"> </v>
      </c>
      <c r="AC998" s="140" t="str">
        <f>IF($N998="Complete",VLOOKUP($B998,'2C.Report TOS PostCall'!$B$2:$U$842,14,FALSE)," ")</f>
        <v xml:space="preserve"> </v>
      </c>
      <c r="AD998" s="140" t="str">
        <f>IF($N998="Complete",VLOOKUP($B998,'2C.Report TOS PostCall'!$B$2:$U$842,16,FALSE)," ")</f>
        <v xml:space="preserve"> </v>
      </c>
      <c r="AE998" s="140" t="str">
        <f>IF($N998="Complete",VLOOKUP($B998,'2C.Report TOS PostCall'!$B$2:$U$842,15,FALSE)," ")</f>
        <v xml:space="preserve"> </v>
      </c>
      <c r="AF998" s="140" t="str">
        <f>IF($N998="Complete",VLOOKUP($B998,'2C.Report TOS PostCall'!$B$2:$U$842,17,FALSE)," ")</f>
        <v xml:space="preserve"> </v>
      </c>
    </row>
    <row r="999" spans="1:32">
      <c r="A999" s="18">
        <v>988</v>
      </c>
      <c r="B999" s="19"/>
      <c r="C999" s="19"/>
      <c r="D999" s="19"/>
      <c r="E999" s="22"/>
      <c r="F999" s="20"/>
      <c r="G999" s="20"/>
      <c r="H999" s="22"/>
      <c r="I999" s="20"/>
      <c r="J999" s="32"/>
      <c r="K999" s="32"/>
      <c r="L999" s="32"/>
      <c r="M999" s="22"/>
      <c r="N999" s="62"/>
      <c r="O999" s="140" t="str">
        <f>IF($N999="Complete",IF(NOT(ISBLANK(J999)),VLOOKUP(J999,'2D.Report SMS TYN'!$D$5:$J$1005,7,FALSE),""),"")</f>
        <v/>
      </c>
      <c r="P999" s="140" t="str">
        <f>IF($N999="Complete",IF(NOT(ISBLANK(K999)),VLOOKUP(K999,'2D.Report SMS TYN'!$D$5:$J$1005,7,FALSE),""),"")</f>
        <v/>
      </c>
      <c r="Q999" s="140" t="str">
        <f>IF($N999="Complete",IF(NOT(ISBLANK(L999)),VLOOKUP(L999,'2D.Report SMS TYN'!$D$5:$J$1005,7,FALSE),""),"")</f>
        <v/>
      </c>
      <c r="R999" s="140" t="str">
        <f>IF(N999="Complete",IF(COUNTIF($J$12:$J999,$J999)+COUNTIF($K$12:$K999,$J999)+COUNTIF($L$12:$L999,$J999)&gt;1,"Data Duplicate",""),"")</f>
        <v/>
      </c>
      <c r="S999" s="140" t="str">
        <f>IF($N999="Complete",VLOOKUP($B999,'2C.Report TOS PostCall'!$B$2:$U$842,2,FALSE)," ")</f>
        <v xml:space="preserve"> </v>
      </c>
      <c r="T999" s="140" t="str">
        <f>IF($N999="Complete",VLOOKUP($B999,'2C.Report TOS PostCall'!$B$2:$U$842,4,FALSE)," ")</f>
        <v xml:space="preserve"> </v>
      </c>
      <c r="U999" s="140" t="str">
        <f>IF($N999="Complete",VLOOKUP($B999,'2C.Report TOS PostCall'!$B$2:$U$842,7,FALSE)," ")</f>
        <v xml:space="preserve"> </v>
      </c>
      <c r="V999" s="140" t="str">
        <f>IF($N999="Complete",VLOOKUP($B999,'2C.Report TOS PostCall'!$B$2:$U$842,5,FALSE)," ")</f>
        <v xml:space="preserve"> </v>
      </c>
      <c r="W999" s="140" t="str">
        <f>IF($N999="Complete",VLOOKUP($B999,'2C.Report TOS PostCall'!$B$2:$U$842,6,FALSE)," ")</f>
        <v xml:space="preserve"> </v>
      </c>
      <c r="X999" s="140" t="str">
        <f>IF($N999="Complete",VLOOKUP($B999,'2C.Report TOS PostCall'!$B$2:$U$842,8,FALSE)," ")</f>
        <v xml:space="preserve"> </v>
      </c>
      <c r="Y999" s="140" t="str">
        <f>IF($N999="Complete",VLOOKUP($B999,'2C.Report TOS PostCall'!$B$2:$U$842,9,FALSE)," ")</f>
        <v xml:space="preserve"> </v>
      </c>
      <c r="Z999" s="140" t="str">
        <f>IF($N999="Complete",VLOOKUP($B999,'2C.Report TOS PostCall'!$B$2:$U$842,11,FALSE)," ")</f>
        <v xml:space="preserve"> </v>
      </c>
      <c r="AA999" s="140" t="str">
        <f>IF($N999="Complete",VLOOKUP($B999,'2C.Report TOS PostCall'!$B$2:$U$842,12,FALSE)," ")</f>
        <v xml:space="preserve"> </v>
      </c>
      <c r="AB999" s="140" t="str">
        <f>IF($N999="Complete",VLOOKUP($B999,'2C.Report TOS PostCall'!$B$2:$U$842,13,FALSE)," ")</f>
        <v xml:space="preserve"> </v>
      </c>
      <c r="AC999" s="140" t="str">
        <f>IF($N999="Complete",VLOOKUP($B999,'2C.Report TOS PostCall'!$B$2:$U$842,14,FALSE)," ")</f>
        <v xml:space="preserve"> </v>
      </c>
      <c r="AD999" s="140" t="str">
        <f>IF($N999="Complete",VLOOKUP($B999,'2C.Report TOS PostCall'!$B$2:$U$842,16,FALSE)," ")</f>
        <v xml:space="preserve"> </v>
      </c>
      <c r="AE999" s="140" t="str">
        <f>IF($N999="Complete",VLOOKUP($B999,'2C.Report TOS PostCall'!$B$2:$U$842,15,FALSE)," ")</f>
        <v xml:space="preserve"> </v>
      </c>
      <c r="AF999" s="140" t="str">
        <f>IF($N999="Complete",VLOOKUP($B999,'2C.Report TOS PostCall'!$B$2:$U$842,17,FALSE)," ")</f>
        <v xml:space="preserve"> </v>
      </c>
    </row>
    <row r="1000" spans="1:32">
      <c r="A1000" s="18">
        <v>989</v>
      </c>
      <c r="B1000" s="19"/>
      <c r="C1000" s="19"/>
      <c r="D1000" s="19"/>
      <c r="E1000" s="22"/>
      <c r="F1000" s="20"/>
      <c r="G1000" s="20"/>
      <c r="H1000" s="22"/>
      <c r="I1000" s="20"/>
      <c r="J1000" s="32"/>
      <c r="K1000" s="32"/>
      <c r="L1000" s="32"/>
      <c r="M1000" s="22"/>
      <c r="N1000" s="62"/>
      <c r="O1000" s="140" t="str">
        <f>IF($N1000="Complete",IF(NOT(ISBLANK(J1000)),VLOOKUP(J1000,'2D.Report SMS TYN'!$D$5:$J$1005,7,FALSE),""),"")</f>
        <v/>
      </c>
      <c r="P1000" s="140" t="str">
        <f>IF($N1000="Complete",IF(NOT(ISBLANK(K1000)),VLOOKUP(K1000,'2D.Report SMS TYN'!$D$5:$J$1005,7,FALSE),""),"")</f>
        <v/>
      </c>
      <c r="Q1000" s="140" t="str">
        <f>IF($N1000="Complete",IF(NOT(ISBLANK(L1000)),VLOOKUP(L1000,'2D.Report SMS TYN'!$D$5:$J$1005,7,FALSE),""),"")</f>
        <v/>
      </c>
      <c r="R1000" s="140" t="str">
        <f>IF(N1000="Complete",IF(COUNTIF($J$12:$J1000,$J1000)+COUNTIF($K$12:$K1000,$J1000)+COUNTIF($L$12:$L1000,$J1000)&gt;1,"Data Duplicate",""),"")</f>
        <v/>
      </c>
      <c r="S1000" s="140" t="str">
        <f>IF($N1000="Complete",VLOOKUP($B1000,'2C.Report TOS PostCall'!$B$2:$U$842,2,FALSE)," ")</f>
        <v xml:space="preserve"> </v>
      </c>
      <c r="T1000" s="140" t="str">
        <f>IF($N1000="Complete",VLOOKUP($B1000,'2C.Report TOS PostCall'!$B$2:$U$842,4,FALSE)," ")</f>
        <v xml:space="preserve"> </v>
      </c>
      <c r="U1000" s="140" t="str">
        <f>IF($N1000="Complete",VLOOKUP($B1000,'2C.Report TOS PostCall'!$B$2:$U$842,7,FALSE)," ")</f>
        <v xml:space="preserve"> </v>
      </c>
      <c r="V1000" s="140" t="str">
        <f>IF($N1000="Complete",VLOOKUP($B1000,'2C.Report TOS PostCall'!$B$2:$U$842,5,FALSE)," ")</f>
        <v xml:space="preserve"> </v>
      </c>
      <c r="W1000" s="140" t="str">
        <f>IF($N1000="Complete",VLOOKUP($B1000,'2C.Report TOS PostCall'!$B$2:$U$842,6,FALSE)," ")</f>
        <v xml:space="preserve"> </v>
      </c>
      <c r="X1000" s="140" t="str">
        <f>IF($N1000="Complete",VLOOKUP($B1000,'2C.Report TOS PostCall'!$B$2:$U$842,8,FALSE)," ")</f>
        <v xml:space="preserve"> </v>
      </c>
      <c r="Y1000" s="140" t="str">
        <f>IF($N1000="Complete",VLOOKUP($B1000,'2C.Report TOS PostCall'!$B$2:$U$842,9,FALSE)," ")</f>
        <v xml:space="preserve"> </v>
      </c>
      <c r="Z1000" s="140" t="str">
        <f>IF($N1000="Complete",VLOOKUP($B1000,'2C.Report TOS PostCall'!$B$2:$U$842,11,FALSE)," ")</f>
        <v xml:space="preserve"> </v>
      </c>
      <c r="AA1000" s="140" t="str">
        <f>IF($N1000="Complete",VLOOKUP($B1000,'2C.Report TOS PostCall'!$B$2:$U$842,12,FALSE)," ")</f>
        <v xml:space="preserve"> </v>
      </c>
      <c r="AB1000" s="140" t="str">
        <f>IF($N1000="Complete",VLOOKUP($B1000,'2C.Report TOS PostCall'!$B$2:$U$842,13,FALSE)," ")</f>
        <v xml:space="preserve"> </v>
      </c>
      <c r="AC1000" s="140" t="str">
        <f>IF($N1000="Complete",VLOOKUP($B1000,'2C.Report TOS PostCall'!$B$2:$U$842,14,FALSE)," ")</f>
        <v xml:space="preserve"> </v>
      </c>
      <c r="AD1000" s="140" t="str">
        <f>IF($N1000="Complete",VLOOKUP($B1000,'2C.Report TOS PostCall'!$B$2:$U$842,16,FALSE)," ")</f>
        <v xml:space="preserve"> </v>
      </c>
      <c r="AE1000" s="140" t="str">
        <f>IF($N1000="Complete",VLOOKUP($B1000,'2C.Report TOS PostCall'!$B$2:$U$842,15,FALSE)," ")</f>
        <v xml:space="preserve"> </v>
      </c>
      <c r="AF1000" s="140" t="str">
        <f>IF($N1000="Complete",VLOOKUP($B1000,'2C.Report TOS PostCall'!$B$2:$U$842,17,FALSE)," ")</f>
        <v xml:space="preserve"> </v>
      </c>
    </row>
    <row r="1001" spans="1:32">
      <c r="A1001" s="18">
        <v>990</v>
      </c>
      <c r="B1001" s="19"/>
      <c r="C1001" s="19"/>
      <c r="D1001" s="19"/>
      <c r="E1001" s="22"/>
      <c r="F1001" s="20"/>
      <c r="G1001" s="20"/>
      <c r="H1001" s="22"/>
      <c r="I1001" s="20"/>
      <c r="J1001" s="32"/>
      <c r="K1001" s="32"/>
      <c r="L1001" s="32"/>
      <c r="M1001" s="22"/>
      <c r="N1001" s="62"/>
      <c r="O1001" s="140" t="str">
        <f>IF($N1001="Complete",IF(NOT(ISBLANK(J1001)),VLOOKUP(J1001,'2D.Report SMS TYN'!$D$5:$J$1005,7,FALSE),""),"")</f>
        <v/>
      </c>
      <c r="P1001" s="140" t="str">
        <f>IF($N1001="Complete",IF(NOT(ISBLANK(K1001)),VLOOKUP(K1001,'2D.Report SMS TYN'!$D$5:$J$1005,7,FALSE),""),"")</f>
        <v/>
      </c>
      <c r="Q1001" s="140" t="str">
        <f>IF($N1001="Complete",IF(NOT(ISBLANK(L1001)),VLOOKUP(L1001,'2D.Report SMS TYN'!$D$5:$J$1005,7,FALSE),""),"")</f>
        <v/>
      </c>
      <c r="R1001" s="140" t="str">
        <f>IF(N1001="Complete",IF(COUNTIF($J$12:$J1001,$J1001)+COUNTIF($K$12:$K1001,$J1001)+COUNTIF($L$12:$L1001,$J1001)&gt;1,"Data Duplicate",""),"")</f>
        <v/>
      </c>
      <c r="S1001" s="140" t="str">
        <f>IF($N1001="Complete",VLOOKUP($B1001,'2C.Report TOS PostCall'!$B$2:$U$842,2,FALSE)," ")</f>
        <v xml:space="preserve"> </v>
      </c>
      <c r="T1001" s="140" t="str">
        <f>IF($N1001="Complete",VLOOKUP($B1001,'2C.Report TOS PostCall'!$B$2:$U$842,4,FALSE)," ")</f>
        <v xml:space="preserve"> </v>
      </c>
      <c r="U1001" s="140" t="str">
        <f>IF($N1001="Complete",VLOOKUP($B1001,'2C.Report TOS PostCall'!$B$2:$U$842,7,FALSE)," ")</f>
        <v xml:space="preserve"> </v>
      </c>
      <c r="V1001" s="140" t="str">
        <f>IF($N1001="Complete",VLOOKUP($B1001,'2C.Report TOS PostCall'!$B$2:$U$842,5,FALSE)," ")</f>
        <v xml:space="preserve"> </v>
      </c>
      <c r="W1001" s="140" t="str">
        <f>IF($N1001="Complete",VLOOKUP($B1001,'2C.Report TOS PostCall'!$B$2:$U$842,6,FALSE)," ")</f>
        <v xml:space="preserve"> </v>
      </c>
      <c r="X1001" s="140" t="str">
        <f>IF($N1001="Complete",VLOOKUP($B1001,'2C.Report TOS PostCall'!$B$2:$U$842,8,FALSE)," ")</f>
        <v xml:space="preserve"> </v>
      </c>
      <c r="Y1001" s="140" t="str">
        <f>IF($N1001="Complete",VLOOKUP($B1001,'2C.Report TOS PostCall'!$B$2:$U$842,9,FALSE)," ")</f>
        <v xml:space="preserve"> </v>
      </c>
      <c r="Z1001" s="140" t="str">
        <f>IF($N1001="Complete",VLOOKUP($B1001,'2C.Report TOS PostCall'!$B$2:$U$842,11,FALSE)," ")</f>
        <v xml:space="preserve"> </v>
      </c>
      <c r="AA1001" s="140" t="str">
        <f>IF($N1001="Complete",VLOOKUP($B1001,'2C.Report TOS PostCall'!$B$2:$U$842,12,FALSE)," ")</f>
        <v xml:space="preserve"> </v>
      </c>
      <c r="AB1001" s="140" t="str">
        <f>IF($N1001="Complete",VLOOKUP($B1001,'2C.Report TOS PostCall'!$B$2:$U$842,13,FALSE)," ")</f>
        <v xml:space="preserve"> </v>
      </c>
      <c r="AC1001" s="140" t="str">
        <f>IF($N1001="Complete",VLOOKUP($B1001,'2C.Report TOS PostCall'!$B$2:$U$842,14,FALSE)," ")</f>
        <v xml:space="preserve"> </v>
      </c>
      <c r="AD1001" s="140" t="str">
        <f>IF($N1001="Complete",VLOOKUP($B1001,'2C.Report TOS PostCall'!$B$2:$U$842,16,FALSE)," ")</f>
        <v xml:space="preserve"> </v>
      </c>
      <c r="AE1001" s="140" t="str">
        <f>IF($N1001="Complete",VLOOKUP($B1001,'2C.Report TOS PostCall'!$B$2:$U$842,15,FALSE)," ")</f>
        <v xml:space="preserve"> </v>
      </c>
      <c r="AF1001" s="140" t="str">
        <f>IF($N1001="Complete",VLOOKUP($B1001,'2C.Report TOS PostCall'!$B$2:$U$842,17,FALSE)," ")</f>
        <v xml:space="preserve"> </v>
      </c>
    </row>
    <row r="1002" spans="1:32">
      <c r="A1002" s="18">
        <v>991</v>
      </c>
      <c r="B1002" s="19"/>
      <c r="C1002" s="19"/>
      <c r="D1002" s="19"/>
      <c r="E1002" s="22"/>
      <c r="F1002" s="20"/>
      <c r="G1002" s="20"/>
      <c r="H1002" s="22"/>
      <c r="I1002" s="20"/>
      <c r="J1002" s="32"/>
      <c r="K1002" s="32"/>
      <c r="L1002" s="32"/>
      <c r="M1002" s="22"/>
      <c r="N1002" s="62"/>
      <c r="O1002" s="140" t="str">
        <f>IF($N1002="Complete",IF(NOT(ISBLANK(J1002)),VLOOKUP(J1002,'2D.Report SMS TYN'!$D$5:$J$1005,7,FALSE),""),"")</f>
        <v/>
      </c>
      <c r="P1002" s="140" t="str">
        <f>IF($N1002="Complete",IF(NOT(ISBLANK(K1002)),VLOOKUP(K1002,'2D.Report SMS TYN'!$D$5:$J$1005,7,FALSE),""),"")</f>
        <v/>
      </c>
      <c r="Q1002" s="140" t="str">
        <f>IF($N1002="Complete",IF(NOT(ISBLANK(L1002)),VLOOKUP(L1002,'2D.Report SMS TYN'!$D$5:$J$1005,7,FALSE),""),"")</f>
        <v/>
      </c>
      <c r="R1002" s="140" t="str">
        <f>IF(N1002="Complete",IF(COUNTIF($J$12:$J1002,$J1002)+COUNTIF($K$12:$K1002,$J1002)+COUNTIF($L$12:$L1002,$J1002)&gt;1,"Data Duplicate",""),"")</f>
        <v/>
      </c>
      <c r="S1002" s="140" t="str">
        <f>IF($N1002="Complete",VLOOKUP($B1002,'2C.Report TOS PostCall'!$B$2:$U$842,2,FALSE)," ")</f>
        <v xml:space="preserve"> </v>
      </c>
      <c r="T1002" s="140" t="str">
        <f>IF($N1002="Complete",VLOOKUP($B1002,'2C.Report TOS PostCall'!$B$2:$U$842,4,FALSE)," ")</f>
        <v xml:space="preserve"> </v>
      </c>
      <c r="U1002" s="140" t="str">
        <f>IF($N1002="Complete",VLOOKUP($B1002,'2C.Report TOS PostCall'!$B$2:$U$842,7,FALSE)," ")</f>
        <v xml:space="preserve"> </v>
      </c>
      <c r="V1002" s="140" t="str">
        <f>IF($N1002="Complete",VLOOKUP($B1002,'2C.Report TOS PostCall'!$B$2:$U$842,5,FALSE)," ")</f>
        <v xml:space="preserve"> </v>
      </c>
      <c r="W1002" s="140" t="str">
        <f>IF($N1002="Complete",VLOOKUP($B1002,'2C.Report TOS PostCall'!$B$2:$U$842,6,FALSE)," ")</f>
        <v xml:space="preserve"> </v>
      </c>
      <c r="X1002" s="140" t="str">
        <f>IF($N1002="Complete",VLOOKUP($B1002,'2C.Report TOS PostCall'!$B$2:$U$842,8,FALSE)," ")</f>
        <v xml:space="preserve"> </v>
      </c>
      <c r="Y1002" s="140" t="str">
        <f>IF($N1002="Complete",VLOOKUP($B1002,'2C.Report TOS PostCall'!$B$2:$U$842,9,FALSE)," ")</f>
        <v xml:space="preserve"> </v>
      </c>
      <c r="Z1002" s="140" t="str">
        <f>IF($N1002="Complete",VLOOKUP($B1002,'2C.Report TOS PostCall'!$B$2:$U$842,11,FALSE)," ")</f>
        <v xml:space="preserve"> </v>
      </c>
      <c r="AA1002" s="140" t="str">
        <f>IF($N1002="Complete",VLOOKUP($B1002,'2C.Report TOS PostCall'!$B$2:$U$842,12,FALSE)," ")</f>
        <v xml:space="preserve"> </v>
      </c>
      <c r="AB1002" s="140" t="str">
        <f>IF($N1002="Complete",VLOOKUP($B1002,'2C.Report TOS PostCall'!$B$2:$U$842,13,FALSE)," ")</f>
        <v xml:space="preserve"> </v>
      </c>
      <c r="AC1002" s="140" t="str">
        <f>IF($N1002="Complete",VLOOKUP($B1002,'2C.Report TOS PostCall'!$B$2:$U$842,14,FALSE)," ")</f>
        <v xml:space="preserve"> </v>
      </c>
      <c r="AD1002" s="140" t="str">
        <f>IF($N1002="Complete",VLOOKUP($B1002,'2C.Report TOS PostCall'!$B$2:$U$842,16,FALSE)," ")</f>
        <v xml:space="preserve"> </v>
      </c>
      <c r="AE1002" s="140" t="str">
        <f>IF($N1002="Complete",VLOOKUP($B1002,'2C.Report TOS PostCall'!$B$2:$U$842,15,FALSE)," ")</f>
        <v xml:space="preserve"> </v>
      </c>
      <c r="AF1002" s="140" t="str">
        <f>IF($N1002="Complete",VLOOKUP($B1002,'2C.Report TOS PostCall'!$B$2:$U$842,17,FALSE)," ")</f>
        <v xml:space="preserve"> </v>
      </c>
    </row>
    <row r="1003" spans="1:32">
      <c r="A1003" s="18">
        <v>992</v>
      </c>
      <c r="B1003" s="19"/>
      <c r="C1003" s="19"/>
      <c r="D1003" s="19"/>
      <c r="E1003" s="22"/>
      <c r="F1003" s="20"/>
      <c r="G1003" s="20"/>
      <c r="H1003" s="22"/>
      <c r="I1003" s="20"/>
      <c r="J1003" s="32"/>
      <c r="K1003" s="32"/>
      <c r="L1003" s="32"/>
      <c r="M1003" s="22"/>
      <c r="N1003" s="62"/>
      <c r="O1003" s="140" t="str">
        <f>IF($N1003="Complete",IF(NOT(ISBLANK(J1003)),VLOOKUP(J1003,'2D.Report SMS TYN'!$D$5:$J$1005,7,FALSE),""),"")</f>
        <v/>
      </c>
      <c r="P1003" s="140" t="str">
        <f>IF($N1003="Complete",IF(NOT(ISBLANK(K1003)),VLOOKUP(K1003,'2D.Report SMS TYN'!$D$5:$J$1005,7,FALSE),""),"")</f>
        <v/>
      </c>
      <c r="Q1003" s="140" t="str">
        <f>IF($N1003="Complete",IF(NOT(ISBLANK(L1003)),VLOOKUP(L1003,'2D.Report SMS TYN'!$D$5:$J$1005,7,FALSE),""),"")</f>
        <v/>
      </c>
      <c r="R1003" s="140" t="str">
        <f>IF(N1003="Complete",IF(COUNTIF($J$12:$J1003,$J1003)+COUNTIF($K$12:$K1003,$J1003)+COUNTIF($L$12:$L1003,$J1003)&gt;1,"Data Duplicate",""),"")</f>
        <v/>
      </c>
      <c r="S1003" s="140" t="str">
        <f>IF($N1003="Complete",VLOOKUP($B1003,'2C.Report TOS PostCall'!$B$2:$U$842,2,FALSE)," ")</f>
        <v xml:space="preserve"> </v>
      </c>
      <c r="T1003" s="140" t="str">
        <f>IF($N1003="Complete",VLOOKUP($B1003,'2C.Report TOS PostCall'!$B$2:$U$842,4,FALSE)," ")</f>
        <v xml:space="preserve"> </v>
      </c>
      <c r="U1003" s="140" t="str">
        <f>IF($N1003="Complete",VLOOKUP($B1003,'2C.Report TOS PostCall'!$B$2:$U$842,7,FALSE)," ")</f>
        <v xml:space="preserve"> </v>
      </c>
      <c r="V1003" s="140" t="str">
        <f>IF($N1003="Complete",VLOOKUP($B1003,'2C.Report TOS PostCall'!$B$2:$U$842,5,FALSE)," ")</f>
        <v xml:space="preserve"> </v>
      </c>
      <c r="W1003" s="140" t="str">
        <f>IF($N1003="Complete",VLOOKUP($B1003,'2C.Report TOS PostCall'!$B$2:$U$842,6,FALSE)," ")</f>
        <v xml:space="preserve"> </v>
      </c>
      <c r="X1003" s="140" t="str">
        <f>IF($N1003="Complete",VLOOKUP($B1003,'2C.Report TOS PostCall'!$B$2:$U$842,8,FALSE)," ")</f>
        <v xml:space="preserve"> </v>
      </c>
      <c r="Y1003" s="140" t="str">
        <f>IF($N1003="Complete",VLOOKUP($B1003,'2C.Report TOS PostCall'!$B$2:$U$842,9,FALSE)," ")</f>
        <v xml:space="preserve"> </v>
      </c>
      <c r="Z1003" s="140" t="str">
        <f>IF($N1003="Complete",VLOOKUP($B1003,'2C.Report TOS PostCall'!$B$2:$U$842,11,FALSE)," ")</f>
        <v xml:space="preserve"> </v>
      </c>
      <c r="AA1003" s="140" t="str">
        <f>IF($N1003="Complete",VLOOKUP($B1003,'2C.Report TOS PostCall'!$B$2:$U$842,12,FALSE)," ")</f>
        <v xml:space="preserve"> </v>
      </c>
      <c r="AB1003" s="140" t="str">
        <f>IF($N1003="Complete",VLOOKUP($B1003,'2C.Report TOS PostCall'!$B$2:$U$842,13,FALSE)," ")</f>
        <v xml:space="preserve"> </v>
      </c>
      <c r="AC1003" s="140" t="str">
        <f>IF($N1003="Complete",VLOOKUP($B1003,'2C.Report TOS PostCall'!$B$2:$U$842,14,FALSE)," ")</f>
        <v xml:space="preserve"> </v>
      </c>
      <c r="AD1003" s="140" t="str">
        <f>IF($N1003="Complete",VLOOKUP($B1003,'2C.Report TOS PostCall'!$B$2:$U$842,16,FALSE)," ")</f>
        <v xml:space="preserve"> </v>
      </c>
      <c r="AE1003" s="140" t="str">
        <f>IF($N1003="Complete",VLOOKUP($B1003,'2C.Report TOS PostCall'!$B$2:$U$842,15,FALSE)," ")</f>
        <v xml:space="preserve"> </v>
      </c>
      <c r="AF1003" s="140" t="str">
        <f>IF($N1003="Complete",VLOOKUP($B1003,'2C.Report TOS PostCall'!$B$2:$U$842,17,FALSE)," ")</f>
        <v xml:space="preserve"> </v>
      </c>
    </row>
    <row r="1004" spans="1:32">
      <c r="A1004" s="18">
        <v>993</v>
      </c>
      <c r="B1004" s="19"/>
      <c r="C1004" s="19"/>
      <c r="D1004" s="19"/>
      <c r="E1004" s="22"/>
      <c r="F1004" s="20"/>
      <c r="G1004" s="20"/>
      <c r="H1004" s="22"/>
      <c r="I1004" s="20"/>
      <c r="J1004" s="32"/>
      <c r="K1004" s="32"/>
      <c r="L1004" s="32"/>
      <c r="M1004" s="22"/>
      <c r="N1004" s="62"/>
      <c r="O1004" s="140" t="str">
        <f>IF($N1004="Complete",IF(NOT(ISBLANK(J1004)),VLOOKUP(J1004,'2D.Report SMS TYN'!$D$5:$J$1005,7,FALSE),""),"")</f>
        <v/>
      </c>
      <c r="P1004" s="140" t="str">
        <f>IF($N1004="Complete",IF(NOT(ISBLANK(K1004)),VLOOKUP(K1004,'2D.Report SMS TYN'!$D$5:$J$1005,7,FALSE),""),"")</f>
        <v/>
      </c>
      <c r="Q1004" s="140" t="str">
        <f>IF($N1004="Complete",IF(NOT(ISBLANK(L1004)),VLOOKUP(L1004,'2D.Report SMS TYN'!$D$5:$J$1005,7,FALSE),""),"")</f>
        <v/>
      </c>
      <c r="R1004" s="140" t="str">
        <f>IF(N1004="Complete",IF(COUNTIF($J$12:$J1004,$J1004)+COUNTIF($K$12:$K1004,$J1004)+COUNTIF($L$12:$L1004,$J1004)&gt;1,"Data Duplicate",""),"")</f>
        <v/>
      </c>
      <c r="S1004" s="140" t="str">
        <f>IF($N1004="Complete",VLOOKUP($B1004,'2C.Report TOS PostCall'!$B$2:$U$842,2,FALSE)," ")</f>
        <v xml:space="preserve"> </v>
      </c>
      <c r="T1004" s="140" t="str">
        <f>IF($N1004="Complete",VLOOKUP($B1004,'2C.Report TOS PostCall'!$B$2:$U$842,4,FALSE)," ")</f>
        <v xml:space="preserve"> </v>
      </c>
      <c r="U1004" s="140" t="str">
        <f>IF($N1004="Complete",VLOOKUP($B1004,'2C.Report TOS PostCall'!$B$2:$U$842,7,FALSE)," ")</f>
        <v xml:space="preserve"> </v>
      </c>
      <c r="V1004" s="140" t="str">
        <f>IF($N1004="Complete",VLOOKUP($B1004,'2C.Report TOS PostCall'!$B$2:$U$842,5,FALSE)," ")</f>
        <v xml:space="preserve"> </v>
      </c>
      <c r="W1004" s="140" t="str">
        <f>IF($N1004="Complete",VLOOKUP($B1004,'2C.Report TOS PostCall'!$B$2:$U$842,6,FALSE)," ")</f>
        <v xml:space="preserve"> </v>
      </c>
      <c r="X1004" s="140" t="str">
        <f>IF($N1004="Complete",VLOOKUP($B1004,'2C.Report TOS PostCall'!$B$2:$U$842,8,FALSE)," ")</f>
        <v xml:space="preserve"> </v>
      </c>
      <c r="Y1004" s="140" t="str">
        <f>IF($N1004="Complete",VLOOKUP($B1004,'2C.Report TOS PostCall'!$B$2:$U$842,9,FALSE)," ")</f>
        <v xml:space="preserve"> </v>
      </c>
      <c r="Z1004" s="140" t="str">
        <f>IF($N1004="Complete",VLOOKUP($B1004,'2C.Report TOS PostCall'!$B$2:$U$842,11,FALSE)," ")</f>
        <v xml:space="preserve"> </v>
      </c>
      <c r="AA1004" s="140" t="str">
        <f>IF($N1004="Complete",VLOOKUP($B1004,'2C.Report TOS PostCall'!$B$2:$U$842,12,FALSE)," ")</f>
        <v xml:space="preserve"> </v>
      </c>
      <c r="AB1004" s="140" t="str">
        <f>IF($N1004="Complete",VLOOKUP($B1004,'2C.Report TOS PostCall'!$B$2:$U$842,13,FALSE)," ")</f>
        <v xml:space="preserve"> </v>
      </c>
      <c r="AC1004" s="140" t="str">
        <f>IF($N1004="Complete",VLOOKUP($B1004,'2C.Report TOS PostCall'!$B$2:$U$842,14,FALSE)," ")</f>
        <v xml:space="preserve"> </v>
      </c>
      <c r="AD1004" s="140" t="str">
        <f>IF($N1004="Complete",VLOOKUP($B1004,'2C.Report TOS PostCall'!$B$2:$U$842,16,FALSE)," ")</f>
        <v xml:space="preserve"> </v>
      </c>
      <c r="AE1004" s="140" t="str">
        <f>IF($N1004="Complete",VLOOKUP($B1004,'2C.Report TOS PostCall'!$B$2:$U$842,15,FALSE)," ")</f>
        <v xml:space="preserve"> </v>
      </c>
      <c r="AF1004" s="140" t="str">
        <f>IF($N1004="Complete",VLOOKUP($B1004,'2C.Report TOS PostCall'!$B$2:$U$842,17,FALSE)," ")</f>
        <v xml:space="preserve"> </v>
      </c>
    </row>
    <row r="1005" spans="1:32">
      <c r="A1005" s="18">
        <v>994</v>
      </c>
      <c r="B1005" s="19"/>
      <c r="C1005" s="19"/>
      <c r="D1005" s="19"/>
      <c r="E1005" s="22"/>
      <c r="F1005" s="20"/>
      <c r="G1005" s="20"/>
      <c r="H1005" s="22"/>
      <c r="I1005" s="20"/>
      <c r="J1005" s="32"/>
      <c r="K1005" s="32"/>
      <c r="L1005" s="32"/>
      <c r="M1005" s="22"/>
      <c r="N1005" s="62"/>
      <c r="O1005" s="140" t="str">
        <f>IF($N1005="Complete",IF(NOT(ISBLANK(J1005)),VLOOKUP(J1005,'2D.Report SMS TYN'!$D$5:$J$1005,7,FALSE),""),"")</f>
        <v/>
      </c>
      <c r="P1005" s="140" t="str">
        <f>IF($N1005="Complete",IF(NOT(ISBLANK(K1005)),VLOOKUP(K1005,'2D.Report SMS TYN'!$D$5:$J$1005,7,FALSE),""),"")</f>
        <v/>
      </c>
      <c r="Q1005" s="140" t="str">
        <f>IF($N1005="Complete",IF(NOT(ISBLANK(L1005)),VLOOKUP(L1005,'2D.Report SMS TYN'!$D$5:$J$1005,7,FALSE),""),"")</f>
        <v/>
      </c>
      <c r="R1005" s="140" t="str">
        <f>IF(N1005="Complete",IF(COUNTIF($J$12:$J1005,$J1005)+COUNTIF($K$12:$K1005,$J1005)+COUNTIF($L$12:$L1005,$J1005)&gt;1,"Data Duplicate",""),"")</f>
        <v/>
      </c>
      <c r="S1005" s="140" t="str">
        <f>IF($N1005="Complete",VLOOKUP($B1005,'2C.Report TOS PostCall'!$B$2:$U$842,2,FALSE)," ")</f>
        <v xml:space="preserve"> </v>
      </c>
      <c r="T1005" s="140" t="str">
        <f>IF($N1005="Complete",VLOOKUP($B1005,'2C.Report TOS PostCall'!$B$2:$U$842,4,FALSE)," ")</f>
        <v xml:space="preserve"> </v>
      </c>
      <c r="U1005" s="140" t="str">
        <f>IF($N1005="Complete",VLOOKUP($B1005,'2C.Report TOS PostCall'!$B$2:$U$842,7,FALSE)," ")</f>
        <v xml:space="preserve"> </v>
      </c>
      <c r="V1005" s="140" t="str">
        <f>IF($N1005="Complete",VLOOKUP($B1005,'2C.Report TOS PostCall'!$B$2:$U$842,5,FALSE)," ")</f>
        <v xml:space="preserve"> </v>
      </c>
      <c r="W1005" s="140" t="str">
        <f>IF($N1005="Complete",VLOOKUP($B1005,'2C.Report TOS PostCall'!$B$2:$U$842,6,FALSE)," ")</f>
        <v xml:space="preserve"> </v>
      </c>
      <c r="X1005" s="140" t="str">
        <f>IF($N1005="Complete",VLOOKUP($B1005,'2C.Report TOS PostCall'!$B$2:$U$842,8,FALSE)," ")</f>
        <v xml:space="preserve"> </v>
      </c>
      <c r="Y1005" s="140" t="str">
        <f>IF($N1005="Complete",VLOOKUP($B1005,'2C.Report TOS PostCall'!$B$2:$U$842,9,FALSE)," ")</f>
        <v xml:space="preserve"> </v>
      </c>
      <c r="Z1005" s="140" t="str">
        <f>IF($N1005="Complete",VLOOKUP($B1005,'2C.Report TOS PostCall'!$B$2:$U$842,11,FALSE)," ")</f>
        <v xml:space="preserve"> </v>
      </c>
      <c r="AA1005" s="140" t="str">
        <f>IF($N1005="Complete",VLOOKUP($B1005,'2C.Report TOS PostCall'!$B$2:$U$842,12,FALSE)," ")</f>
        <v xml:space="preserve"> </v>
      </c>
      <c r="AB1005" s="140" t="str">
        <f>IF($N1005="Complete",VLOOKUP($B1005,'2C.Report TOS PostCall'!$B$2:$U$842,13,FALSE)," ")</f>
        <v xml:space="preserve"> </v>
      </c>
      <c r="AC1005" s="140" t="str">
        <f>IF($N1005="Complete",VLOOKUP($B1005,'2C.Report TOS PostCall'!$B$2:$U$842,14,FALSE)," ")</f>
        <v xml:space="preserve"> </v>
      </c>
      <c r="AD1005" s="140" t="str">
        <f>IF($N1005="Complete",VLOOKUP($B1005,'2C.Report TOS PostCall'!$B$2:$U$842,16,FALSE)," ")</f>
        <v xml:space="preserve"> </v>
      </c>
      <c r="AE1005" s="140" t="str">
        <f>IF($N1005="Complete",VLOOKUP($B1005,'2C.Report TOS PostCall'!$B$2:$U$842,15,FALSE)," ")</f>
        <v xml:space="preserve"> </v>
      </c>
      <c r="AF1005" s="140" t="str">
        <f>IF($N1005="Complete",VLOOKUP($B1005,'2C.Report TOS PostCall'!$B$2:$U$842,17,FALSE)," ")</f>
        <v xml:space="preserve"> </v>
      </c>
    </row>
    <row r="1006" spans="1:32">
      <c r="A1006" s="18">
        <v>995</v>
      </c>
      <c r="B1006" s="19"/>
      <c r="C1006" s="19"/>
      <c r="D1006" s="19"/>
      <c r="E1006" s="22"/>
      <c r="F1006" s="20"/>
      <c r="G1006" s="20"/>
      <c r="H1006" s="22"/>
      <c r="I1006" s="20"/>
      <c r="J1006" s="32"/>
      <c r="K1006" s="32"/>
      <c r="L1006" s="32"/>
      <c r="M1006" s="22"/>
      <c r="N1006" s="62"/>
      <c r="O1006" s="140" t="str">
        <f>IF($N1006="Complete",IF(NOT(ISBLANK(J1006)),VLOOKUP(J1006,'2D.Report SMS TYN'!$D$5:$J$1005,7,FALSE),""),"")</f>
        <v/>
      </c>
      <c r="P1006" s="140" t="str">
        <f>IF($N1006="Complete",IF(NOT(ISBLANK(K1006)),VLOOKUP(K1006,'2D.Report SMS TYN'!$D$5:$J$1005,7,FALSE),""),"")</f>
        <v/>
      </c>
      <c r="Q1006" s="140" t="str">
        <f>IF($N1006="Complete",IF(NOT(ISBLANK(L1006)),VLOOKUP(L1006,'2D.Report SMS TYN'!$D$5:$J$1005,7,FALSE),""),"")</f>
        <v/>
      </c>
      <c r="R1006" s="140" t="str">
        <f>IF(N1006="Complete",IF(COUNTIF($J$12:$J1006,$J1006)+COUNTIF($K$12:$K1006,$J1006)+COUNTIF($L$12:$L1006,$J1006)&gt;1,"Data Duplicate",""),"")</f>
        <v/>
      </c>
      <c r="S1006" s="140" t="str">
        <f>IF($N1006="Complete",VLOOKUP($B1006,'2C.Report TOS PostCall'!$B$2:$U$842,2,FALSE)," ")</f>
        <v xml:space="preserve"> </v>
      </c>
      <c r="T1006" s="140" t="str">
        <f>IF($N1006="Complete",VLOOKUP($B1006,'2C.Report TOS PostCall'!$B$2:$U$842,4,FALSE)," ")</f>
        <v xml:space="preserve"> </v>
      </c>
      <c r="U1006" s="140" t="str">
        <f>IF($N1006="Complete",VLOOKUP($B1006,'2C.Report TOS PostCall'!$B$2:$U$842,7,FALSE)," ")</f>
        <v xml:space="preserve"> </v>
      </c>
      <c r="V1006" s="140" t="str">
        <f>IF($N1006="Complete",VLOOKUP($B1006,'2C.Report TOS PostCall'!$B$2:$U$842,5,FALSE)," ")</f>
        <v xml:space="preserve"> </v>
      </c>
      <c r="W1006" s="140" t="str">
        <f>IF($N1006="Complete",VLOOKUP($B1006,'2C.Report TOS PostCall'!$B$2:$U$842,6,FALSE)," ")</f>
        <v xml:space="preserve"> </v>
      </c>
      <c r="X1006" s="140" t="str">
        <f>IF($N1006="Complete",VLOOKUP($B1006,'2C.Report TOS PostCall'!$B$2:$U$842,8,FALSE)," ")</f>
        <v xml:space="preserve"> </v>
      </c>
      <c r="Y1006" s="140" t="str">
        <f>IF($N1006="Complete",VLOOKUP($B1006,'2C.Report TOS PostCall'!$B$2:$U$842,9,FALSE)," ")</f>
        <v xml:space="preserve"> </v>
      </c>
      <c r="Z1006" s="140" t="str">
        <f>IF($N1006="Complete",VLOOKUP($B1006,'2C.Report TOS PostCall'!$B$2:$U$842,11,FALSE)," ")</f>
        <v xml:space="preserve"> </v>
      </c>
      <c r="AA1006" s="140" t="str">
        <f>IF($N1006="Complete",VLOOKUP($B1006,'2C.Report TOS PostCall'!$B$2:$U$842,12,FALSE)," ")</f>
        <v xml:space="preserve"> </v>
      </c>
      <c r="AB1006" s="140" t="str">
        <f>IF($N1006="Complete",VLOOKUP($B1006,'2C.Report TOS PostCall'!$B$2:$U$842,13,FALSE)," ")</f>
        <v xml:space="preserve"> </v>
      </c>
      <c r="AC1006" s="140" t="str">
        <f>IF($N1006="Complete",VLOOKUP($B1006,'2C.Report TOS PostCall'!$B$2:$U$842,14,FALSE)," ")</f>
        <v xml:space="preserve"> </v>
      </c>
      <c r="AD1006" s="140" t="str">
        <f>IF($N1006="Complete",VLOOKUP($B1006,'2C.Report TOS PostCall'!$B$2:$U$842,16,FALSE)," ")</f>
        <v xml:space="preserve"> </v>
      </c>
      <c r="AE1006" s="140" t="str">
        <f>IF($N1006="Complete",VLOOKUP($B1006,'2C.Report TOS PostCall'!$B$2:$U$842,15,FALSE)," ")</f>
        <v xml:space="preserve"> </v>
      </c>
      <c r="AF1006" s="140" t="str">
        <f>IF($N1006="Complete",VLOOKUP($B1006,'2C.Report TOS PostCall'!$B$2:$U$842,17,FALSE)," ")</f>
        <v xml:space="preserve"> </v>
      </c>
    </row>
    <row r="1007" spans="1:32">
      <c r="A1007" s="18">
        <v>996</v>
      </c>
      <c r="B1007" s="19"/>
      <c r="C1007" s="19"/>
      <c r="D1007" s="19"/>
      <c r="E1007" s="22"/>
      <c r="F1007" s="20"/>
      <c r="G1007" s="20"/>
      <c r="H1007" s="22"/>
      <c r="I1007" s="20"/>
      <c r="J1007" s="32"/>
      <c r="K1007" s="32"/>
      <c r="L1007" s="32"/>
      <c r="M1007" s="22"/>
      <c r="N1007" s="62"/>
      <c r="O1007" s="140" t="str">
        <f>IF($N1007="Complete",IF(NOT(ISBLANK(J1007)),VLOOKUP(J1007,'2D.Report SMS TYN'!$D$5:$J$1005,7,FALSE),""),"")</f>
        <v/>
      </c>
      <c r="P1007" s="140" t="str">
        <f>IF($N1007="Complete",IF(NOT(ISBLANK(K1007)),VLOOKUP(K1007,'2D.Report SMS TYN'!$D$5:$J$1005,7,FALSE),""),"")</f>
        <v/>
      </c>
      <c r="Q1007" s="140" t="str">
        <f>IF($N1007="Complete",IF(NOT(ISBLANK(L1007)),VLOOKUP(L1007,'2D.Report SMS TYN'!$D$5:$J$1005,7,FALSE),""),"")</f>
        <v/>
      </c>
      <c r="R1007" s="140" t="str">
        <f>IF(N1007="Complete",IF(COUNTIF($J$12:$J1007,$J1007)+COUNTIF($K$12:$K1007,$J1007)+COUNTIF($L$12:$L1007,$J1007)&gt;1,"Data Duplicate",""),"")</f>
        <v/>
      </c>
      <c r="S1007" s="140" t="str">
        <f>IF($N1007="Complete",VLOOKUP($B1007,'2C.Report TOS PostCall'!$B$2:$U$842,2,FALSE)," ")</f>
        <v xml:space="preserve"> </v>
      </c>
      <c r="T1007" s="140" t="str">
        <f>IF($N1007="Complete",VLOOKUP($B1007,'2C.Report TOS PostCall'!$B$2:$U$842,4,FALSE)," ")</f>
        <v xml:space="preserve"> </v>
      </c>
      <c r="U1007" s="140" t="str">
        <f>IF($N1007="Complete",VLOOKUP($B1007,'2C.Report TOS PostCall'!$B$2:$U$842,7,FALSE)," ")</f>
        <v xml:space="preserve"> </v>
      </c>
      <c r="V1007" s="140" t="str">
        <f>IF($N1007="Complete",VLOOKUP($B1007,'2C.Report TOS PostCall'!$B$2:$U$842,5,FALSE)," ")</f>
        <v xml:space="preserve"> </v>
      </c>
      <c r="W1007" s="140" t="str">
        <f>IF($N1007="Complete",VLOOKUP($B1007,'2C.Report TOS PostCall'!$B$2:$U$842,6,FALSE)," ")</f>
        <v xml:space="preserve"> </v>
      </c>
      <c r="X1007" s="140" t="str">
        <f>IF($N1007="Complete",VLOOKUP($B1007,'2C.Report TOS PostCall'!$B$2:$U$842,8,FALSE)," ")</f>
        <v xml:space="preserve"> </v>
      </c>
      <c r="Y1007" s="140" t="str">
        <f>IF($N1007="Complete",VLOOKUP($B1007,'2C.Report TOS PostCall'!$B$2:$U$842,9,FALSE)," ")</f>
        <v xml:space="preserve"> </v>
      </c>
      <c r="Z1007" s="140" t="str">
        <f>IF($N1007="Complete",VLOOKUP($B1007,'2C.Report TOS PostCall'!$B$2:$U$842,11,FALSE)," ")</f>
        <v xml:space="preserve"> </v>
      </c>
      <c r="AA1007" s="140" t="str">
        <f>IF($N1007="Complete",VLOOKUP($B1007,'2C.Report TOS PostCall'!$B$2:$U$842,12,FALSE)," ")</f>
        <v xml:space="preserve"> </v>
      </c>
      <c r="AB1007" s="140" t="str">
        <f>IF($N1007="Complete",VLOOKUP($B1007,'2C.Report TOS PostCall'!$B$2:$U$842,13,FALSE)," ")</f>
        <v xml:space="preserve"> </v>
      </c>
      <c r="AC1007" s="140" t="str">
        <f>IF($N1007="Complete",VLOOKUP($B1007,'2C.Report TOS PostCall'!$B$2:$U$842,14,FALSE)," ")</f>
        <v xml:space="preserve"> </v>
      </c>
      <c r="AD1007" s="140" t="str">
        <f>IF($N1007="Complete",VLOOKUP($B1007,'2C.Report TOS PostCall'!$B$2:$U$842,16,FALSE)," ")</f>
        <v xml:space="preserve"> </v>
      </c>
      <c r="AE1007" s="140" t="str">
        <f>IF($N1007="Complete",VLOOKUP($B1007,'2C.Report TOS PostCall'!$B$2:$U$842,15,FALSE)," ")</f>
        <v xml:space="preserve"> </v>
      </c>
      <c r="AF1007" s="140" t="str">
        <f>IF($N1007="Complete",VLOOKUP($B1007,'2C.Report TOS PostCall'!$B$2:$U$842,17,FALSE)," ")</f>
        <v xml:space="preserve"> </v>
      </c>
    </row>
    <row r="1008" spans="1:32">
      <c r="A1008" s="18">
        <v>997</v>
      </c>
      <c r="B1008" s="19"/>
      <c r="C1008" s="19"/>
      <c r="D1008" s="19"/>
      <c r="E1008" s="22"/>
      <c r="F1008" s="20"/>
      <c r="G1008" s="20"/>
      <c r="H1008" s="22"/>
      <c r="I1008" s="20"/>
      <c r="J1008" s="32"/>
      <c r="K1008" s="32"/>
      <c r="L1008" s="32"/>
      <c r="M1008" s="22"/>
      <c r="N1008" s="62"/>
      <c r="O1008" s="140" t="str">
        <f>IF($N1008="Complete",IF(NOT(ISBLANK(J1008)),VLOOKUP(J1008,'2D.Report SMS TYN'!$D$5:$J$1005,7,FALSE),""),"")</f>
        <v/>
      </c>
      <c r="P1008" s="140" t="str">
        <f>IF($N1008="Complete",IF(NOT(ISBLANK(K1008)),VLOOKUP(K1008,'2D.Report SMS TYN'!$D$5:$J$1005,7,FALSE),""),"")</f>
        <v/>
      </c>
      <c r="Q1008" s="140" t="str">
        <f>IF($N1008="Complete",IF(NOT(ISBLANK(L1008)),VLOOKUP(L1008,'2D.Report SMS TYN'!$D$5:$J$1005,7,FALSE),""),"")</f>
        <v/>
      </c>
      <c r="R1008" s="140" t="str">
        <f>IF(N1008="Complete",IF(COUNTIF($J$12:$J1008,$J1008)+COUNTIF($K$12:$K1008,$J1008)+COUNTIF($L$12:$L1008,$J1008)&gt;1,"Data Duplicate",""),"")</f>
        <v/>
      </c>
      <c r="S1008" s="140" t="str">
        <f>IF($N1008="Complete",VLOOKUP($B1008,'2C.Report TOS PostCall'!$B$2:$U$842,2,FALSE)," ")</f>
        <v xml:space="preserve"> </v>
      </c>
      <c r="T1008" s="140" t="str">
        <f>IF($N1008="Complete",VLOOKUP($B1008,'2C.Report TOS PostCall'!$B$2:$U$842,4,FALSE)," ")</f>
        <v xml:space="preserve"> </v>
      </c>
      <c r="U1008" s="140" t="str">
        <f>IF($N1008="Complete",VLOOKUP($B1008,'2C.Report TOS PostCall'!$B$2:$U$842,7,FALSE)," ")</f>
        <v xml:space="preserve"> </v>
      </c>
      <c r="V1008" s="140" t="str">
        <f>IF($N1008="Complete",VLOOKUP($B1008,'2C.Report TOS PostCall'!$B$2:$U$842,5,FALSE)," ")</f>
        <v xml:space="preserve"> </v>
      </c>
      <c r="W1008" s="140" t="str">
        <f>IF($N1008="Complete",VLOOKUP($B1008,'2C.Report TOS PostCall'!$B$2:$U$842,6,FALSE)," ")</f>
        <v xml:space="preserve"> </v>
      </c>
      <c r="X1008" s="140" t="str">
        <f>IF($N1008="Complete",VLOOKUP($B1008,'2C.Report TOS PostCall'!$B$2:$U$842,8,FALSE)," ")</f>
        <v xml:space="preserve"> </v>
      </c>
      <c r="Y1008" s="140" t="str">
        <f>IF($N1008="Complete",VLOOKUP($B1008,'2C.Report TOS PostCall'!$B$2:$U$842,9,FALSE)," ")</f>
        <v xml:space="preserve"> </v>
      </c>
      <c r="Z1008" s="140" t="str">
        <f>IF($N1008="Complete",VLOOKUP($B1008,'2C.Report TOS PostCall'!$B$2:$U$842,11,FALSE)," ")</f>
        <v xml:space="preserve"> </v>
      </c>
      <c r="AA1008" s="140" t="str">
        <f>IF($N1008="Complete",VLOOKUP($B1008,'2C.Report TOS PostCall'!$B$2:$U$842,12,FALSE)," ")</f>
        <v xml:space="preserve"> </v>
      </c>
      <c r="AB1008" s="140" t="str">
        <f>IF($N1008="Complete",VLOOKUP($B1008,'2C.Report TOS PostCall'!$B$2:$U$842,13,FALSE)," ")</f>
        <v xml:space="preserve"> </v>
      </c>
      <c r="AC1008" s="140" t="str">
        <f>IF($N1008="Complete",VLOOKUP($B1008,'2C.Report TOS PostCall'!$B$2:$U$842,14,FALSE)," ")</f>
        <v xml:space="preserve"> </v>
      </c>
      <c r="AD1008" s="140" t="str">
        <f>IF($N1008="Complete",VLOOKUP($B1008,'2C.Report TOS PostCall'!$B$2:$U$842,16,FALSE)," ")</f>
        <v xml:space="preserve"> </v>
      </c>
      <c r="AE1008" s="140" t="str">
        <f>IF($N1008="Complete",VLOOKUP($B1008,'2C.Report TOS PostCall'!$B$2:$U$842,15,FALSE)," ")</f>
        <v xml:space="preserve"> </v>
      </c>
      <c r="AF1008" s="140" t="str">
        <f>IF($N1008="Complete",VLOOKUP($B1008,'2C.Report TOS PostCall'!$B$2:$U$842,17,FALSE)," ")</f>
        <v xml:space="preserve"> </v>
      </c>
    </row>
    <row r="1009" spans="1:32">
      <c r="A1009" s="18">
        <v>998</v>
      </c>
      <c r="B1009" s="19"/>
      <c r="C1009" s="19"/>
      <c r="D1009" s="19"/>
      <c r="E1009" s="22"/>
      <c r="F1009" s="20"/>
      <c r="G1009" s="20"/>
      <c r="H1009" s="22"/>
      <c r="I1009" s="20"/>
      <c r="J1009" s="32"/>
      <c r="K1009" s="32"/>
      <c r="L1009" s="32"/>
      <c r="M1009" s="22"/>
      <c r="N1009" s="62"/>
      <c r="O1009" s="140" t="str">
        <f>IF($N1009="Complete",IF(NOT(ISBLANK(J1009)),VLOOKUP(J1009,'2D.Report SMS TYN'!$D$5:$J$1005,7,FALSE),""),"")</f>
        <v/>
      </c>
      <c r="P1009" s="140" t="str">
        <f>IF($N1009="Complete",IF(NOT(ISBLANK(K1009)),VLOOKUP(K1009,'2D.Report SMS TYN'!$D$5:$J$1005,7,FALSE),""),"")</f>
        <v/>
      </c>
      <c r="Q1009" s="140" t="str">
        <f>IF($N1009="Complete",IF(NOT(ISBLANK(L1009)),VLOOKUP(L1009,'2D.Report SMS TYN'!$D$5:$J$1005,7,FALSE),""),"")</f>
        <v/>
      </c>
      <c r="R1009" s="140" t="str">
        <f>IF(N1009="Complete",IF(COUNTIF($J$12:$J1009,$J1009)+COUNTIF($K$12:$K1009,$J1009)+COUNTIF($L$12:$L1009,$J1009)&gt;1,"Data Duplicate",""),"")</f>
        <v/>
      </c>
      <c r="S1009" s="140" t="str">
        <f>IF($N1009="Complete",VLOOKUP($B1009,'2C.Report TOS PostCall'!$B$2:$U$842,2,FALSE)," ")</f>
        <v xml:space="preserve"> </v>
      </c>
      <c r="T1009" s="140" t="str">
        <f>IF($N1009="Complete",VLOOKUP($B1009,'2C.Report TOS PostCall'!$B$2:$U$842,4,FALSE)," ")</f>
        <v xml:space="preserve"> </v>
      </c>
      <c r="U1009" s="140" t="str">
        <f>IF($N1009="Complete",VLOOKUP($B1009,'2C.Report TOS PostCall'!$B$2:$U$842,7,FALSE)," ")</f>
        <v xml:space="preserve"> </v>
      </c>
      <c r="V1009" s="140" t="str">
        <f>IF($N1009="Complete",VLOOKUP($B1009,'2C.Report TOS PostCall'!$B$2:$U$842,5,FALSE)," ")</f>
        <v xml:space="preserve"> </v>
      </c>
      <c r="W1009" s="140" t="str">
        <f>IF($N1009="Complete",VLOOKUP($B1009,'2C.Report TOS PostCall'!$B$2:$U$842,6,FALSE)," ")</f>
        <v xml:space="preserve"> </v>
      </c>
      <c r="X1009" s="140" t="str">
        <f>IF($N1009="Complete",VLOOKUP($B1009,'2C.Report TOS PostCall'!$B$2:$U$842,8,FALSE)," ")</f>
        <v xml:space="preserve"> </v>
      </c>
      <c r="Y1009" s="140" t="str">
        <f>IF($N1009="Complete",VLOOKUP($B1009,'2C.Report TOS PostCall'!$B$2:$U$842,9,FALSE)," ")</f>
        <v xml:space="preserve"> </v>
      </c>
      <c r="Z1009" s="140" t="str">
        <f>IF($N1009="Complete",VLOOKUP($B1009,'2C.Report TOS PostCall'!$B$2:$U$842,11,FALSE)," ")</f>
        <v xml:space="preserve"> </v>
      </c>
      <c r="AA1009" s="140" t="str">
        <f>IF($N1009="Complete",VLOOKUP($B1009,'2C.Report TOS PostCall'!$B$2:$U$842,12,FALSE)," ")</f>
        <v xml:space="preserve"> </v>
      </c>
      <c r="AB1009" s="140" t="str">
        <f>IF($N1009="Complete",VLOOKUP($B1009,'2C.Report TOS PostCall'!$B$2:$U$842,13,FALSE)," ")</f>
        <v xml:space="preserve"> </v>
      </c>
      <c r="AC1009" s="140" t="str">
        <f>IF($N1009="Complete",VLOOKUP($B1009,'2C.Report TOS PostCall'!$B$2:$U$842,14,FALSE)," ")</f>
        <v xml:space="preserve"> </v>
      </c>
      <c r="AD1009" s="140" t="str">
        <f>IF($N1009="Complete",VLOOKUP($B1009,'2C.Report TOS PostCall'!$B$2:$U$842,16,FALSE)," ")</f>
        <v xml:space="preserve"> </v>
      </c>
      <c r="AE1009" s="140" t="str">
        <f>IF($N1009="Complete",VLOOKUP($B1009,'2C.Report TOS PostCall'!$B$2:$U$842,15,FALSE)," ")</f>
        <v xml:space="preserve"> </v>
      </c>
      <c r="AF1009" s="140" t="str">
        <f>IF($N1009="Complete",VLOOKUP($B1009,'2C.Report TOS PostCall'!$B$2:$U$842,17,FALSE)," ")</f>
        <v xml:space="preserve"> </v>
      </c>
    </row>
    <row r="1010" spans="1:32">
      <c r="A1010" s="18">
        <v>999</v>
      </c>
      <c r="B1010" s="19"/>
      <c r="C1010" s="19"/>
      <c r="D1010" s="19"/>
      <c r="E1010" s="22"/>
      <c r="F1010" s="20"/>
      <c r="G1010" s="20"/>
      <c r="H1010" s="22"/>
      <c r="I1010" s="20"/>
      <c r="J1010" s="32"/>
      <c r="K1010" s="32"/>
      <c r="L1010" s="32"/>
      <c r="M1010" s="22"/>
      <c r="N1010" s="62"/>
      <c r="O1010" s="140" t="str">
        <f>IF($N1010="Complete",IF(NOT(ISBLANK(J1010)),VLOOKUP(J1010,'2D.Report SMS TYN'!$D$5:$J$1005,7,FALSE),""),"")</f>
        <v/>
      </c>
      <c r="P1010" s="140" t="str">
        <f>IF($N1010="Complete",IF(NOT(ISBLANK(K1010)),VLOOKUP(K1010,'2D.Report SMS TYN'!$D$5:$J$1005,7,FALSE),""),"")</f>
        <v/>
      </c>
      <c r="Q1010" s="140" t="str">
        <f>IF($N1010="Complete",IF(NOT(ISBLANK(L1010)),VLOOKUP(L1010,'2D.Report SMS TYN'!$D$5:$J$1005,7,FALSE),""),"")</f>
        <v/>
      </c>
      <c r="R1010" s="140" t="str">
        <f>IF(N1010="Complete",IF(COUNTIF($J$12:$J1010,$J1010)+COUNTIF($K$12:$K1010,$J1010)+COUNTIF($L$12:$L1010,$J1010)&gt;1,"Data Duplicate",""),"")</f>
        <v/>
      </c>
      <c r="S1010" s="140" t="str">
        <f>IF($N1010="Complete",VLOOKUP($B1010,'2C.Report TOS PostCall'!$B$2:$U$842,2,FALSE)," ")</f>
        <v xml:space="preserve"> </v>
      </c>
      <c r="T1010" s="140" t="str">
        <f>IF($N1010="Complete",VLOOKUP($B1010,'2C.Report TOS PostCall'!$B$2:$U$842,4,FALSE)," ")</f>
        <v xml:space="preserve"> </v>
      </c>
      <c r="U1010" s="140" t="str">
        <f>IF($N1010="Complete",VLOOKUP($B1010,'2C.Report TOS PostCall'!$B$2:$U$842,7,FALSE)," ")</f>
        <v xml:space="preserve"> </v>
      </c>
      <c r="V1010" s="140" t="str">
        <f>IF($N1010="Complete",VLOOKUP($B1010,'2C.Report TOS PostCall'!$B$2:$U$842,5,FALSE)," ")</f>
        <v xml:space="preserve"> </v>
      </c>
      <c r="W1010" s="140" t="str">
        <f>IF($N1010="Complete",VLOOKUP($B1010,'2C.Report TOS PostCall'!$B$2:$U$842,6,FALSE)," ")</f>
        <v xml:space="preserve"> </v>
      </c>
      <c r="X1010" s="140" t="str">
        <f>IF($N1010="Complete",VLOOKUP($B1010,'2C.Report TOS PostCall'!$B$2:$U$842,8,FALSE)," ")</f>
        <v xml:space="preserve"> </v>
      </c>
      <c r="Y1010" s="140" t="str">
        <f>IF($N1010="Complete",VLOOKUP($B1010,'2C.Report TOS PostCall'!$B$2:$U$842,9,FALSE)," ")</f>
        <v xml:space="preserve"> </v>
      </c>
      <c r="Z1010" s="140" t="str">
        <f>IF($N1010="Complete",VLOOKUP($B1010,'2C.Report TOS PostCall'!$B$2:$U$842,11,FALSE)," ")</f>
        <v xml:space="preserve"> </v>
      </c>
      <c r="AA1010" s="140" t="str">
        <f>IF($N1010="Complete",VLOOKUP($B1010,'2C.Report TOS PostCall'!$B$2:$U$842,12,FALSE)," ")</f>
        <v xml:space="preserve"> </v>
      </c>
      <c r="AB1010" s="140" t="str">
        <f>IF($N1010="Complete",VLOOKUP($B1010,'2C.Report TOS PostCall'!$B$2:$U$842,13,FALSE)," ")</f>
        <v xml:space="preserve"> </v>
      </c>
      <c r="AC1010" s="140" t="str">
        <f>IF($N1010="Complete",VLOOKUP($B1010,'2C.Report TOS PostCall'!$B$2:$U$842,14,FALSE)," ")</f>
        <v xml:space="preserve"> </v>
      </c>
      <c r="AD1010" s="140" t="str">
        <f>IF($N1010="Complete",VLOOKUP($B1010,'2C.Report TOS PostCall'!$B$2:$U$842,16,FALSE)," ")</f>
        <v xml:space="preserve"> </v>
      </c>
      <c r="AE1010" s="140" t="str">
        <f>IF($N1010="Complete",VLOOKUP($B1010,'2C.Report TOS PostCall'!$B$2:$U$842,15,FALSE)," ")</f>
        <v xml:space="preserve"> </v>
      </c>
      <c r="AF1010" s="140" t="str">
        <f>IF($N1010="Complete",VLOOKUP($B1010,'2C.Report TOS PostCall'!$B$2:$U$842,17,FALSE)," ")</f>
        <v xml:space="preserve"> </v>
      </c>
    </row>
    <row r="1011" spans="1:32">
      <c r="A1011" s="18">
        <v>1000</v>
      </c>
      <c r="B1011" s="19"/>
      <c r="C1011" s="19"/>
      <c r="D1011" s="19"/>
      <c r="E1011" s="22"/>
      <c r="F1011" s="20"/>
      <c r="G1011" s="20"/>
      <c r="H1011" s="22"/>
      <c r="I1011" s="20"/>
      <c r="J1011" s="32"/>
      <c r="K1011" s="32"/>
      <c r="L1011" s="32"/>
      <c r="M1011" s="22"/>
      <c r="N1011" s="62"/>
      <c r="O1011" s="140" t="str">
        <f>IF($N1011="Complete",IF(NOT(ISBLANK(J1011)),VLOOKUP(J1011,'2D.Report SMS TYN'!$D$5:$J$1005,7,FALSE),""),"")</f>
        <v/>
      </c>
      <c r="P1011" s="140" t="str">
        <f>IF($N1011="Complete",IF(NOT(ISBLANK(K1011)),VLOOKUP(K1011,'2D.Report SMS TYN'!$D$5:$J$1005,7,FALSE),""),"")</f>
        <v/>
      </c>
      <c r="Q1011" s="140" t="str">
        <f>IF($N1011="Complete",IF(NOT(ISBLANK(L1011)),VLOOKUP(L1011,'2D.Report SMS TYN'!$D$5:$J$1005,7,FALSE),""),"")</f>
        <v/>
      </c>
      <c r="R1011" s="140" t="str">
        <f>IF(N1011="Complete",IF(COUNTIF($J$12:$J1011,$J1011)+COUNTIF($K$12:$K1011,$J1011)+COUNTIF($L$12:$L1011,$J1011)&gt;1,"Data Duplicate",""),"")</f>
        <v/>
      </c>
      <c r="S1011" s="140" t="str">
        <f>IF($N1011="Complete",VLOOKUP($B1011,'2C.Report TOS PostCall'!$B$2:$U$842,2,FALSE)," ")</f>
        <v xml:space="preserve"> </v>
      </c>
      <c r="T1011" s="140" t="str">
        <f>IF($N1011="Complete",VLOOKUP($B1011,'2C.Report TOS PostCall'!$B$2:$U$842,4,FALSE)," ")</f>
        <v xml:space="preserve"> </v>
      </c>
      <c r="U1011" s="140" t="str">
        <f>IF($N1011="Complete",VLOOKUP($B1011,'2C.Report TOS PostCall'!$B$2:$U$842,7,FALSE)," ")</f>
        <v xml:space="preserve"> </v>
      </c>
      <c r="V1011" s="140" t="str">
        <f>IF($N1011="Complete",VLOOKUP($B1011,'2C.Report TOS PostCall'!$B$2:$U$842,5,FALSE)," ")</f>
        <v xml:space="preserve"> </v>
      </c>
      <c r="W1011" s="140" t="str">
        <f>IF($N1011="Complete",VLOOKUP($B1011,'2C.Report TOS PostCall'!$B$2:$U$842,6,FALSE)," ")</f>
        <v xml:space="preserve"> </v>
      </c>
      <c r="X1011" s="140" t="str">
        <f>IF($N1011="Complete",VLOOKUP($B1011,'2C.Report TOS PostCall'!$B$2:$U$842,8,FALSE)," ")</f>
        <v xml:space="preserve"> </v>
      </c>
      <c r="Y1011" s="140" t="str">
        <f>IF($N1011="Complete",VLOOKUP($B1011,'2C.Report TOS PostCall'!$B$2:$U$842,9,FALSE)," ")</f>
        <v xml:space="preserve"> </v>
      </c>
      <c r="Z1011" s="140" t="str">
        <f>IF($N1011="Complete",VLOOKUP($B1011,'2C.Report TOS PostCall'!$B$2:$U$842,11,FALSE)," ")</f>
        <v xml:space="preserve"> </v>
      </c>
      <c r="AA1011" s="140" t="str">
        <f>IF($N1011="Complete",VLOOKUP($B1011,'2C.Report TOS PostCall'!$B$2:$U$842,12,FALSE)," ")</f>
        <v xml:space="preserve"> </v>
      </c>
      <c r="AB1011" s="140" t="str">
        <f>IF($N1011="Complete",VLOOKUP($B1011,'2C.Report TOS PostCall'!$B$2:$U$842,13,FALSE)," ")</f>
        <v xml:space="preserve"> </v>
      </c>
      <c r="AC1011" s="140" t="str">
        <f>IF($N1011="Complete",VLOOKUP($B1011,'2C.Report TOS PostCall'!$B$2:$U$842,14,FALSE)," ")</f>
        <v xml:space="preserve"> </v>
      </c>
      <c r="AD1011" s="140" t="str">
        <f>IF($N1011="Complete",VLOOKUP($B1011,'2C.Report TOS PostCall'!$B$2:$U$842,16,FALSE)," ")</f>
        <v xml:space="preserve"> </v>
      </c>
      <c r="AE1011" s="140" t="str">
        <f>IF($N1011="Complete",VLOOKUP($B1011,'2C.Report TOS PostCall'!$B$2:$U$842,15,FALSE)," ")</f>
        <v xml:space="preserve"> </v>
      </c>
      <c r="AF1011" s="140" t="str">
        <f>IF($N1011="Complete",VLOOKUP($B1011,'2C.Report TOS PostCall'!$B$2:$U$842,17,FALSE)," ")</f>
        <v xml:space="preserve"> </v>
      </c>
    </row>
    <row r="1012" spans="1:32">
      <c r="A1012" s="18">
        <v>1001</v>
      </c>
      <c r="B1012" s="19"/>
      <c r="C1012" s="19"/>
      <c r="D1012" s="19"/>
      <c r="E1012" s="22"/>
      <c r="F1012" s="20"/>
      <c r="G1012" s="20"/>
      <c r="H1012" s="22"/>
      <c r="I1012" s="20"/>
      <c r="J1012" s="32"/>
      <c r="K1012" s="32"/>
      <c r="L1012" s="32"/>
      <c r="M1012" s="22"/>
      <c r="N1012" s="62"/>
      <c r="O1012" s="140" t="str">
        <f>IF($N1012="Complete",IF(NOT(ISBLANK(J1012)),VLOOKUP(J1012,'2D.Report SMS TYN'!$D$5:$J$1005,7,FALSE),""),"")</f>
        <v/>
      </c>
      <c r="P1012" s="140" t="str">
        <f>IF($N1012="Complete",IF(NOT(ISBLANK(K1012)),VLOOKUP(K1012,'2D.Report SMS TYN'!$D$5:$J$1005,7,FALSE),""),"")</f>
        <v/>
      </c>
      <c r="Q1012" s="140" t="str">
        <f>IF($N1012="Complete",IF(NOT(ISBLANK(L1012)),VLOOKUP(L1012,'2D.Report SMS TYN'!$D$5:$J$1005,7,FALSE),""),"")</f>
        <v/>
      </c>
      <c r="R1012" s="140" t="str">
        <f>IF(N1012="Complete",IF(COUNTIF($J$12:$J1012,$J1012)+COUNTIF($K$12:$K1012,$J1012)+COUNTIF($L$12:$L1012,$J1012)&gt;1,"Data Duplicate",""),"")</f>
        <v/>
      </c>
      <c r="S1012" s="140" t="str">
        <f>IF($N1012="Complete",VLOOKUP($B1012,'2C.Report TOS PostCall'!$B$2:$U$842,2,FALSE)," ")</f>
        <v xml:space="preserve"> </v>
      </c>
      <c r="T1012" s="140" t="str">
        <f>IF($N1012="Complete",VLOOKUP($B1012,'2C.Report TOS PostCall'!$B$2:$U$842,4,FALSE)," ")</f>
        <v xml:space="preserve"> </v>
      </c>
      <c r="U1012" s="140" t="str">
        <f>IF($N1012="Complete",VLOOKUP($B1012,'2C.Report TOS PostCall'!$B$2:$U$842,7,FALSE)," ")</f>
        <v xml:space="preserve"> </v>
      </c>
      <c r="V1012" s="140" t="str">
        <f>IF($N1012="Complete",VLOOKUP($B1012,'2C.Report TOS PostCall'!$B$2:$U$842,5,FALSE)," ")</f>
        <v xml:space="preserve"> </v>
      </c>
      <c r="W1012" s="140" t="str">
        <f>IF($N1012="Complete",VLOOKUP($B1012,'2C.Report TOS PostCall'!$B$2:$U$842,6,FALSE)," ")</f>
        <v xml:space="preserve"> </v>
      </c>
      <c r="X1012" s="140" t="str">
        <f>IF($N1012="Complete",VLOOKUP($B1012,'2C.Report TOS PostCall'!$B$2:$U$842,8,FALSE)," ")</f>
        <v xml:space="preserve"> </v>
      </c>
      <c r="Y1012" s="140" t="str">
        <f>IF($N1012="Complete",VLOOKUP($B1012,'2C.Report TOS PostCall'!$B$2:$U$842,9,FALSE)," ")</f>
        <v xml:space="preserve"> </v>
      </c>
      <c r="Z1012" s="140" t="str">
        <f>IF($N1012="Complete",VLOOKUP($B1012,'2C.Report TOS PostCall'!$B$2:$U$842,11,FALSE)," ")</f>
        <v xml:space="preserve"> </v>
      </c>
      <c r="AA1012" s="140" t="str">
        <f>IF($N1012="Complete",VLOOKUP($B1012,'2C.Report TOS PostCall'!$B$2:$U$842,12,FALSE)," ")</f>
        <v xml:space="preserve"> </v>
      </c>
      <c r="AB1012" s="140" t="str">
        <f>IF($N1012="Complete",VLOOKUP($B1012,'2C.Report TOS PostCall'!$B$2:$U$842,13,FALSE)," ")</f>
        <v xml:space="preserve"> </v>
      </c>
      <c r="AC1012" s="140" t="str">
        <f>IF($N1012="Complete",VLOOKUP($B1012,'2C.Report TOS PostCall'!$B$2:$U$842,14,FALSE)," ")</f>
        <v xml:space="preserve"> </v>
      </c>
      <c r="AD1012" s="140" t="str">
        <f>IF($N1012="Complete",VLOOKUP($B1012,'2C.Report TOS PostCall'!$B$2:$U$842,16,FALSE)," ")</f>
        <v xml:space="preserve"> </v>
      </c>
      <c r="AE1012" s="140" t="str">
        <f>IF($N1012="Complete",VLOOKUP($B1012,'2C.Report TOS PostCall'!$B$2:$U$842,15,FALSE)," ")</f>
        <v xml:space="preserve"> </v>
      </c>
      <c r="AF1012" s="140" t="str">
        <f>IF($N1012="Complete",VLOOKUP($B1012,'2C.Report TOS PostCall'!$B$2:$U$842,17,FALSE)," ")</f>
        <v xml:space="preserve"> </v>
      </c>
    </row>
  </sheetData>
  <autoFilter ref="A11:AF1012"/>
  <mergeCells count="5">
    <mergeCell ref="B9:B10"/>
    <mergeCell ref="C9:N10"/>
    <mergeCell ref="O10:R10"/>
    <mergeCell ref="O9:AF9"/>
    <mergeCell ref="S10:AF10"/>
  </mergeCells>
  <conditionalFormatting sqref="S41:AF41">
    <cfRule type="expression" dxfId="11" priority="15">
      <formula>#REF!="Excluded. Incomplete Data."</formula>
    </cfRule>
  </conditionalFormatting>
  <conditionalFormatting sqref="S41:AF41">
    <cfRule type="expression" dxfId="10" priority="16">
      <formula>#REF!="Excluded. Has Active Lead."</formula>
    </cfRule>
  </conditionalFormatting>
  <conditionalFormatting sqref="S14:AF14">
    <cfRule type="expression" dxfId="9" priority="13">
      <formula>#REF!="Excluded. Incomplete Data."</formula>
    </cfRule>
  </conditionalFormatting>
  <conditionalFormatting sqref="S14:AF14">
    <cfRule type="expression" dxfId="8" priority="14">
      <formula>#REF!="Excluded. Has Active Lead."</formula>
    </cfRule>
  </conditionalFormatting>
  <conditionalFormatting sqref="S162:AF163">
    <cfRule type="expression" dxfId="7" priority="11">
      <formula>#REF!="Excluded. Incomplete Data."</formula>
    </cfRule>
  </conditionalFormatting>
  <conditionalFormatting sqref="S162:AF163">
    <cfRule type="expression" dxfId="6" priority="12">
      <formula>#REF!="Excluded. Has Active Lead."</formula>
    </cfRule>
  </conditionalFormatting>
  <dataValidations count="2">
    <dataValidation type="list" allowBlank="1" showInputMessage="1" showErrorMessage="1" sqref="AB13:AB1012">
      <formula1>Lead_Origin</formula1>
    </dataValidation>
    <dataValidation type="list" allowBlank="1" showInputMessage="1" showErrorMessage="1" sqref="AF13:AF1012">
      <formula1>Call_Status</formula1>
    </dataValidation>
  </dataValidations>
  <pageMargins left="0.16" right="0.16" top="0.75" bottom="0.16" header="0.3" footer="0.3"/>
  <pageSetup paperSize="9"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Appendix!$B$4:$B$5</xm:f>
          </x14:formula1>
          <xm:sqref>N12:N1012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53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37" sqref="B37"/>
    </sheetView>
  </sheetViews>
  <sheetFormatPr defaultRowHeight="16.5"/>
  <cols>
    <col min="1" max="1" width="2.5703125" style="14" customWidth="1"/>
    <col min="2" max="2" width="41.28515625" style="14" customWidth="1"/>
    <col min="3" max="3" width="22" style="14" customWidth="1"/>
    <col min="4" max="4" width="19.140625" style="14" customWidth="1"/>
    <col min="5" max="5" width="13.28515625" style="14" customWidth="1"/>
    <col min="6" max="6" width="9.140625" style="14"/>
    <col min="7" max="7" width="46.42578125" style="14" customWidth="1"/>
    <col min="8" max="16384" width="9.140625" style="14"/>
  </cols>
  <sheetData>
    <row r="1" spans="2:9">
      <c r="B1" s="4" t="s">
        <v>32</v>
      </c>
      <c r="C1" s="56" t="str">
        <f>'1A.DATAInvitation&amp;RSVP'!C3</f>
        <v>Next Gen Cat Excavators Launch &amp; Trakindo Roadshow 2018</v>
      </c>
    </row>
    <row r="2" spans="2:9">
      <c r="B2" s="10" t="s">
        <v>63</v>
      </c>
      <c r="C2" s="57" t="str">
        <f>'1A.DATAInvitation&amp;RSVP'!C4</f>
        <v>Trakindo cab Palembang</v>
      </c>
    </row>
    <row r="3" spans="2:9">
      <c r="B3" s="10" t="s">
        <v>64</v>
      </c>
      <c r="C3" s="58">
        <f>'1A.DATAInvitation&amp;RSVP'!C5</f>
        <v>43363</v>
      </c>
    </row>
    <row r="4" spans="2:9">
      <c r="B4" s="6" t="s">
        <v>12</v>
      </c>
      <c r="C4" s="2"/>
    </row>
    <row r="5" spans="2:9">
      <c r="B5" s="8" t="s">
        <v>13</v>
      </c>
      <c r="C5" s="3"/>
    </row>
    <row r="7" spans="2:9">
      <c r="B7" s="559" t="s">
        <v>84</v>
      </c>
      <c r="C7" s="560"/>
      <c r="D7" s="560"/>
      <c r="E7" s="561"/>
      <c r="G7" s="559" t="s">
        <v>187</v>
      </c>
      <c r="H7" s="560"/>
      <c r="I7" s="561"/>
    </row>
    <row r="8" spans="2:9">
      <c r="B8" s="39" t="s">
        <v>108</v>
      </c>
      <c r="G8" s="39" t="s">
        <v>65</v>
      </c>
    </row>
    <row r="9" spans="2:9">
      <c r="B9" s="59" t="s">
        <v>181</v>
      </c>
      <c r="C9" s="59" t="s">
        <v>192</v>
      </c>
      <c r="D9" s="59" t="s">
        <v>193</v>
      </c>
      <c r="G9" s="40" t="s">
        <v>66</v>
      </c>
      <c r="H9" s="40" t="s">
        <v>67</v>
      </c>
      <c r="I9" s="40" t="s">
        <v>68</v>
      </c>
    </row>
    <row r="10" spans="2:9">
      <c r="B10" s="43" t="s">
        <v>178</v>
      </c>
      <c r="C10" s="153">
        <f>COUNTIFS('1A.DATAInvitation&amp;RSVP'!$N$12:$N$1022,"Complete",'1A.DATAInvitation&amp;RSVP'!$J$12:$J$1022,"&lt;&gt;")</f>
        <v>26</v>
      </c>
      <c r="D10" s="153">
        <f>COUNTIFS('1A.DATAInvitation&amp;RSVP'!$N$12:$N$1022,"Complete",'1A.DATAInvitation&amp;RSVP'!$J$12:$J$1022,"&lt;&gt;")</f>
        <v>26</v>
      </c>
      <c r="G10" s="41" t="s">
        <v>69</v>
      </c>
      <c r="H10" s="150">
        <f>H11</f>
        <v>26</v>
      </c>
      <c r="I10" s="151">
        <f>H10/$H$14</f>
        <v>1</v>
      </c>
    </row>
    <row r="11" spans="2:9">
      <c r="B11" s="104" t="s">
        <v>179</v>
      </c>
      <c r="C11" s="186">
        <f>COUNTIFS('1A.DATAInvitation&amp;RSVP'!$N$12:$N$1022,"Complete",'1A.DATAInvitation&amp;RSVP'!$K$12:$K$1022,"&lt;&gt;")</f>
        <v>6</v>
      </c>
      <c r="D11" s="186">
        <f>COUNTIFS('1A.DATAInvitation&amp;RSVP'!$N$12:$N$1022,"Complete",'1A.DATAInvitation&amp;RSVP'!$K$12:$K$1022,"&lt;&gt;")</f>
        <v>6</v>
      </c>
      <c r="G11" s="42" t="s">
        <v>31</v>
      </c>
      <c r="H11" s="152">
        <f>COUNTIF('1A.DATAInvitation&amp;RSVP'!$N$12:$N$1022,G11)</f>
        <v>26</v>
      </c>
      <c r="I11" s="153"/>
    </row>
    <row r="12" spans="2:9">
      <c r="B12" s="105" t="s">
        <v>180</v>
      </c>
      <c r="C12" s="187">
        <f>COUNTIFS('1A.DATAInvitation&amp;RSVP'!$N$12:$N$1022,"Complete",'1A.DATAInvitation&amp;RSVP'!$L$12:$L$1022,"&lt;&gt;")</f>
        <v>0</v>
      </c>
      <c r="D12" s="187">
        <f>COUNTIFS('1A.DATAInvitation&amp;RSVP'!$N$12:$N$1022,"Complete",'1A.DATAInvitation&amp;RSVP'!$L$12:$L$1022,"&lt;&gt;")</f>
        <v>0</v>
      </c>
      <c r="G12" s="41" t="s">
        <v>70</v>
      </c>
      <c r="H12" s="150">
        <f>H13</f>
        <v>0</v>
      </c>
      <c r="I12" s="151">
        <f>H12/$H$14</f>
        <v>0</v>
      </c>
    </row>
    <row r="13" spans="2:9">
      <c r="B13" s="242" t="s">
        <v>197</v>
      </c>
      <c r="C13" s="105"/>
      <c r="D13" s="188"/>
      <c r="G13" s="44" t="s">
        <v>29</v>
      </c>
      <c r="H13" s="152">
        <f>COUNTIF('1A.DATAInvitation&amp;RSVP'!$N$12:$N$1022,G13)</f>
        <v>0</v>
      </c>
      <c r="I13" s="154"/>
    </row>
    <row r="14" spans="2:9">
      <c r="B14" s="52" t="s">
        <v>71</v>
      </c>
      <c r="C14" s="143">
        <f>SUM(C10:C12)-D13</f>
        <v>32</v>
      </c>
      <c r="D14" s="143">
        <f>SUM(D10:D12)</f>
        <v>32</v>
      </c>
      <c r="G14" s="45" t="s">
        <v>71</v>
      </c>
      <c r="H14" s="150">
        <f>H10+H12</f>
        <v>26</v>
      </c>
      <c r="I14" s="155">
        <f>I10+I12</f>
        <v>1</v>
      </c>
    </row>
    <row r="15" spans="2:9">
      <c r="B15" s="39"/>
      <c r="G15" s="247"/>
    </row>
    <row r="16" spans="2:9">
      <c r="B16" s="39" t="s">
        <v>109</v>
      </c>
      <c r="G16" s="39" t="s">
        <v>72</v>
      </c>
    </row>
    <row r="17" spans="2:9">
      <c r="B17" s="59" t="s">
        <v>85</v>
      </c>
      <c r="C17" s="59" t="s">
        <v>67</v>
      </c>
      <c r="D17" s="213" t="s">
        <v>68</v>
      </c>
      <c r="E17" s="214" t="s">
        <v>208</v>
      </c>
      <c r="G17" s="40" t="s">
        <v>73</v>
      </c>
      <c r="H17" s="40" t="s">
        <v>67</v>
      </c>
    </row>
    <row r="18" spans="2:9">
      <c r="B18" s="109" t="s">
        <v>104</v>
      </c>
      <c r="C18" s="144">
        <f>COUNTIF('1A.DATAInvitation&amp;RSVP'!$O$12:$O$1022,B18)+COUNTIF('1A.DATAInvitation&amp;RSVP'!$P$12:$P$1022,B18)+COUNTIF('1A.DATAInvitation&amp;RSVP'!$Q$12:$Q$1022,B18)-C19</f>
        <v>0</v>
      </c>
      <c r="D18" s="215" t="e">
        <f t="shared" ref="D18:D24" si="0">C18/$C$25</f>
        <v>#DIV/0!</v>
      </c>
      <c r="E18" s="238"/>
      <c r="G18" s="46" t="s">
        <v>69</v>
      </c>
      <c r="H18" s="156">
        <f>H10-H20</f>
        <v>26</v>
      </c>
    </row>
    <row r="19" spans="2:9">
      <c r="B19" s="185" t="s">
        <v>48</v>
      </c>
      <c r="C19" s="184">
        <f>COUNTIF('1A.DATAInvitation&amp;RSVP'!$U$12:$U$1002,B19)</f>
        <v>0</v>
      </c>
      <c r="D19" s="215" t="e">
        <f t="shared" si="0"/>
        <v>#DIV/0!</v>
      </c>
      <c r="E19" s="239"/>
      <c r="G19" s="47" t="s">
        <v>74</v>
      </c>
      <c r="H19" s="157">
        <f>COUNTIFS('1A.DATAInvitation&amp;RSVP'!$N$12:$N$1022,G11,'1A.DATAInvitation&amp;RSVP'!$V$12:$V$1022,"&lt;&gt;#N/A")</f>
        <v>25</v>
      </c>
    </row>
    <row r="20" spans="2:9">
      <c r="B20" s="61" t="s">
        <v>105</v>
      </c>
      <c r="C20" s="144">
        <f>COUNTIF('1A.DATAInvitation&amp;RSVP'!$O$12:$O$1022,B20)+COUNTIF('1A.DATAInvitation&amp;RSVP'!$P$12:$P$1022,B20)+COUNTIF('1A.DATAInvitation&amp;RSVP'!$Q$12:$Q$1022,B20)</f>
        <v>0</v>
      </c>
      <c r="D20" s="215" t="e">
        <f t="shared" si="0"/>
        <v>#DIV/0!</v>
      </c>
      <c r="E20" s="239"/>
      <c r="G20" s="192" t="s">
        <v>198</v>
      </c>
      <c r="H20" s="193"/>
    </row>
    <row r="21" spans="2:9">
      <c r="B21" s="61" t="s">
        <v>188</v>
      </c>
      <c r="C21" s="144">
        <f>COUNTIF('1A.DATAInvitation&amp;RSVP'!$O$12:$O$1022,B21)+COUNTIF('1A.DATAInvitation&amp;RSVP'!$P$12:$P$1022,B21)+COUNTIF('1A.DATAInvitation&amp;RSVP'!$Q$12:$Q$1022,B21)</f>
        <v>0</v>
      </c>
      <c r="D21" s="215" t="e">
        <f t="shared" si="0"/>
        <v>#DIV/0!</v>
      </c>
      <c r="E21" s="239"/>
      <c r="H21" s="158">
        <f>H19/H18</f>
        <v>0.96153846153846156</v>
      </c>
    </row>
    <row r="22" spans="2:9">
      <c r="B22" s="61" t="s">
        <v>189</v>
      </c>
      <c r="C22" s="144">
        <f>COUNTIF('1A.DATAInvitation&amp;RSVP'!$O$12:$O$1022,B22)+COUNTIF('1A.DATAInvitation&amp;RSVP'!$P$12:$P$1022,B22)+COUNTIF('1A.DATAInvitation&amp;RSVP'!$Q$12:$Q$1022,B22)</f>
        <v>0</v>
      </c>
      <c r="D22" s="215" t="e">
        <f t="shared" si="0"/>
        <v>#DIV/0!</v>
      </c>
      <c r="E22" s="239"/>
    </row>
    <row r="23" spans="2:9">
      <c r="B23" s="197" t="s">
        <v>200</v>
      </c>
      <c r="C23" s="196"/>
      <c r="D23" s="215" t="e">
        <f t="shared" si="0"/>
        <v>#DIV/0!</v>
      </c>
      <c r="E23" s="239"/>
      <c r="G23" s="39" t="s">
        <v>101</v>
      </c>
    </row>
    <row r="24" spans="2:9">
      <c r="B24" s="109" t="s">
        <v>276</v>
      </c>
      <c r="C24" s="144">
        <f>COUNTIF('1A.DATAInvitation&amp;RSVP'!$O$12:$O$1022,LEFT(B24,4))+COUNTIF('1A.DATAInvitation&amp;RSVP'!$P$12:$P$1022,LEFT(B24,4))+COUNTIF('1A.DATAInvitation&amp;RSVP'!$Q$12:$Q$1022,LEFT(B24,4))-D13</f>
        <v>0</v>
      </c>
      <c r="D24" s="215" t="e">
        <f t="shared" si="0"/>
        <v>#DIV/0!</v>
      </c>
      <c r="E24" s="237" t="s">
        <v>275</v>
      </c>
      <c r="G24" s="59" t="s">
        <v>39</v>
      </c>
      <c r="H24" s="59" t="s">
        <v>67</v>
      </c>
      <c r="I24" s="59" t="s">
        <v>68</v>
      </c>
    </row>
    <row r="25" spans="2:9">
      <c r="B25" s="52" t="s">
        <v>71</v>
      </c>
      <c r="C25" s="143">
        <f>SUM(C18:C24)</f>
        <v>0</v>
      </c>
      <c r="D25" s="146" t="e">
        <f>SUM(D18:D24)</f>
        <v>#DIV/0!</v>
      </c>
      <c r="E25" s="189"/>
      <c r="G25" s="60" t="s">
        <v>40</v>
      </c>
      <c r="H25" s="147">
        <f>COUNTIF('1A.DATAInvitation&amp;RSVP'!$W$12:$W$1022,G25)</f>
        <v>0</v>
      </c>
      <c r="I25" s="159" t="e">
        <f>H25/$H$29</f>
        <v>#DIV/0!</v>
      </c>
    </row>
    <row r="26" spans="2:9">
      <c r="B26" s="194" t="s">
        <v>196</v>
      </c>
      <c r="C26" s="190">
        <f>C25-C14</f>
        <v>-32</v>
      </c>
      <c r="D26" s="189"/>
      <c r="E26" s="189"/>
      <c r="G26" s="61" t="s">
        <v>41</v>
      </c>
      <c r="H26" s="144">
        <f>COUNTIF('1A.DATAInvitation&amp;RSVP'!$W$12:$W$1022,G26)</f>
        <v>0</v>
      </c>
      <c r="I26" s="145" t="e">
        <f>H26/$H$29</f>
        <v>#DIV/0!</v>
      </c>
    </row>
    <row r="27" spans="2:9">
      <c r="G27" s="61" t="s">
        <v>42</v>
      </c>
      <c r="H27" s="144">
        <f>COUNTIF('1A.DATAInvitation&amp;RSVP'!$W$12:$W$1022,G27)</f>
        <v>0</v>
      </c>
      <c r="I27" s="145" t="e">
        <f>H27/$H$29</f>
        <v>#DIV/0!</v>
      </c>
    </row>
    <row r="28" spans="2:9">
      <c r="B28" s="39" t="s">
        <v>110</v>
      </c>
      <c r="G28" s="61" t="s">
        <v>43</v>
      </c>
      <c r="H28" s="144">
        <f>COUNTIF('1A.DATAInvitation&amp;RSVP'!$W$12:$W$1022,G28)</f>
        <v>0</v>
      </c>
      <c r="I28" s="145" t="e">
        <f>H28/$H$29</f>
        <v>#DIV/0!</v>
      </c>
    </row>
    <row r="29" spans="2:9">
      <c r="B29" s="59" t="s">
        <v>85</v>
      </c>
      <c r="C29" s="59" t="s">
        <v>67</v>
      </c>
      <c r="D29" s="59" t="s">
        <v>68</v>
      </c>
      <c r="E29" s="214" t="s">
        <v>208</v>
      </c>
      <c r="G29" s="52" t="s">
        <v>71</v>
      </c>
      <c r="H29" s="143">
        <f>SUM(H25:H28)</f>
        <v>0</v>
      </c>
      <c r="I29" s="146" t="e">
        <f>SUM(I25:I28)</f>
        <v>#DIV/0!</v>
      </c>
    </row>
    <row r="30" spans="2:9">
      <c r="B30" s="191" t="s">
        <v>104</v>
      </c>
      <c r="C30" s="147">
        <f>COUNTIF('1A.DATAInvitation&amp;RSVP'!$R$12:$R$1022,B30)+COUNTIF('1A.DATAInvitation&amp;RSVP'!$S$12:$S$1022,B30)+COUNTIF('1A.DATAInvitation&amp;RSVP'!$T$12:$T$1022,B30)-C31</f>
        <v>0</v>
      </c>
      <c r="D30" s="148">
        <f>C30/$C$37</f>
        <v>0</v>
      </c>
      <c r="E30" s="238"/>
      <c r="G30" s="194" t="s">
        <v>196</v>
      </c>
      <c r="H30" s="195">
        <f>H29-H19</f>
        <v>-25</v>
      </c>
    </row>
    <row r="31" spans="2:9">
      <c r="B31" s="185" t="s">
        <v>48</v>
      </c>
      <c r="C31" s="184">
        <f>COUNTIF('1A.DATAInvitation&amp;RSVP'!$U$12:$U$1002,B31)</f>
        <v>0</v>
      </c>
      <c r="D31" s="149">
        <f>C31/$C$37</f>
        <v>0</v>
      </c>
      <c r="E31" s="239"/>
    </row>
    <row r="32" spans="2:9">
      <c r="B32" s="61" t="s">
        <v>105</v>
      </c>
      <c r="C32" s="144">
        <f>COUNTIF('1A.DATAInvitation&amp;RSVP'!$R$12:$R$1022,B32)+COUNTIF('1A.DATAInvitation&amp;RSVP'!$S$12:$S$1022,B32)+COUNTIF('1A.DATAInvitation&amp;RSVP'!$T$12:$T$1022,B32)</f>
        <v>0</v>
      </c>
      <c r="D32" s="149">
        <f>C32/$C$37</f>
        <v>0</v>
      </c>
      <c r="E32" s="239"/>
      <c r="G32" s="39" t="s">
        <v>88</v>
      </c>
    </row>
    <row r="33" spans="2:8">
      <c r="B33" s="61" t="s">
        <v>188</v>
      </c>
      <c r="C33" s="144">
        <f>COUNTIF('1A.DATAInvitation&amp;RSVP'!$R$12:$R$1022,B33)+COUNTIF('1A.DATAInvitation&amp;RSVP'!$S$12:$S$1022,B33)+COUNTIF('1A.DATAInvitation&amp;RSVP'!$T$12:$T$1022,B33)</f>
        <v>0</v>
      </c>
      <c r="D33" s="149">
        <f t="shared" ref="D33:D35" si="1">C33/$C$37</f>
        <v>0</v>
      </c>
      <c r="E33" s="239"/>
      <c r="G33" s="40" t="s">
        <v>46</v>
      </c>
      <c r="H33" s="40" t="s">
        <v>71</v>
      </c>
    </row>
    <row r="34" spans="2:8">
      <c r="B34" s="61" t="s">
        <v>189</v>
      </c>
      <c r="C34" s="144">
        <f>COUNTIF('1A.DATAInvitation&amp;RSVP'!$R$12:$R$1022,B34)+COUNTIF('1A.DATAInvitation&amp;RSVP'!$S$12:$S$1022,B34)+COUNTIF('1A.DATAInvitation&amp;RSVP'!$T$12:$T$1022,B34)</f>
        <v>0</v>
      </c>
      <c r="D34" s="149">
        <f t="shared" si="1"/>
        <v>0</v>
      </c>
      <c r="E34" s="239"/>
      <c r="G34" s="48" t="s">
        <v>76</v>
      </c>
      <c r="H34" s="160">
        <f>SUM(H35:H40)</f>
        <v>0</v>
      </c>
    </row>
    <row r="35" spans="2:8">
      <c r="B35" s="197" t="s">
        <v>200</v>
      </c>
      <c r="C35" s="196">
        <v>0</v>
      </c>
      <c r="D35" s="149">
        <f t="shared" si="1"/>
        <v>0</v>
      </c>
      <c r="E35" s="239"/>
      <c r="G35" s="49" t="s">
        <v>49</v>
      </c>
      <c r="H35" s="161">
        <f>COUNTIF('1A.DATAInvitation&amp;RSVP'!$AA$12:$AA$1022,G35)</f>
        <v>0</v>
      </c>
    </row>
    <row r="36" spans="2:8">
      <c r="B36" s="109" t="s">
        <v>276</v>
      </c>
      <c r="C36" s="144">
        <f>COUNTIF('1A.DATAInvitation&amp;RSVP'!$R$12:$R$1022,LEFT(B36,4))+COUNTIF('1A.DATAInvitation&amp;RSVP'!$S$12:$S$1022,LEFT(B36,4))+COUNTIF('1A.DATAInvitation&amp;RSVP'!$T$12:$T$1022,LEFT(B36,4))</f>
        <v>2</v>
      </c>
      <c r="D36" s="149">
        <f>C36/$C$37</f>
        <v>1</v>
      </c>
      <c r="E36" s="237" t="s">
        <v>256</v>
      </c>
      <c r="G36" s="49" t="s">
        <v>50</v>
      </c>
      <c r="H36" s="161">
        <f>COUNTIF('1A.DATAInvitation&amp;RSVP'!$AA$12:$AA$1022,G36)</f>
        <v>0</v>
      </c>
    </row>
    <row r="37" spans="2:8">
      <c r="B37" s="52" t="s">
        <v>71</v>
      </c>
      <c r="C37" s="143">
        <f>SUM(C30:C36)</f>
        <v>2</v>
      </c>
      <c r="D37" s="146">
        <f>SUM(D30:D36)</f>
        <v>1</v>
      </c>
      <c r="E37" s="189"/>
      <c r="G37" s="49" t="s">
        <v>51</v>
      </c>
      <c r="H37" s="161">
        <f>COUNTIF('1A.DATAInvitation&amp;RSVP'!$AA$12:$AA$1022,G37)</f>
        <v>0</v>
      </c>
    </row>
    <row r="38" spans="2:8">
      <c r="B38" s="194" t="s">
        <v>196</v>
      </c>
      <c r="C38" s="190">
        <f>C37-D14</f>
        <v>-30</v>
      </c>
      <c r="G38" s="49" t="s">
        <v>52</v>
      </c>
      <c r="H38" s="161">
        <f>COUNTIF('1A.DATAInvitation&amp;RSVP'!$AA$12:$AA$1022,G38)</f>
        <v>0</v>
      </c>
    </row>
    <row r="39" spans="2:8">
      <c r="G39" s="49" t="s">
        <v>53</v>
      </c>
      <c r="H39" s="161">
        <f>COUNTIF('1A.DATAInvitation&amp;RSVP'!$AA$12:$AA$1022,G39)</f>
        <v>0</v>
      </c>
    </row>
    <row r="40" spans="2:8">
      <c r="G40" s="49" t="s">
        <v>54</v>
      </c>
      <c r="H40" s="161">
        <f>COUNTIF('1A.DATAInvitation&amp;RSVP'!$AA$12:$AA$1022,G40)</f>
        <v>0</v>
      </c>
    </row>
    <row r="41" spans="2:8">
      <c r="G41" s="50" t="s">
        <v>77</v>
      </c>
      <c r="H41" s="160">
        <f>SUM(H42:H47)</f>
        <v>0</v>
      </c>
    </row>
    <row r="42" spans="2:8">
      <c r="G42" s="49" t="s">
        <v>78</v>
      </c>
      <c r="H42" s="161">
        <f>COUNTIF('1A.DATAInvitation&amp;RSVP'!$AA$12:$AA$1022,G42)</f>
        <v>0</v>
      </c>
    </row>
    <row r="43" spans="2:8">
      <c r="G43" s="49" t="s">
        <v>79</v>
      </c>
      <c r="H43" s="161">
        <f>COUNTIF('1A.DATAInvitation&amp;RSVP'!$AA$12:$AA$1022,G43)</f>
        <v>0</v>
      </c>
    </row>
    <row r="44" spans="2:8">
      <c r="G44" s="49" t="s">
        <v>57</v>
      </c>
      <c r="H44" s="161">
        <f>COUNTIF('1A.DATAInvitation&amp;RSVP'!$AA$12:$AA$1022,G44)</f>
        <v>0</v>
      </c>
    </row>
    <row r="45" spans="2:8">
      <c r="G45" s="49" t="s">
        <v>58</v>
      </c>
      <c r="H45" s="161">
        <f>COUNTIF('1A.DATAInvitation&amp;RSVP'!$AA$12:$AA$1022,G45)</f>
        <v>0</v>
      </c>
    </row>
    <row r="46" spans="2:8">
      <c r="G46" s="49" t="s">
        <v>59</v>
      </c>
      <c r="H46" s="161">
        <f>COUNTIF('1A.DATAInvitation&amp;RSVP'!$AA$12:$AA$1022,G46)</f>
        <v>0</v>
      </c>
    </row>
    <row r="47" spans="2:8">
      <c r="G47" s="49" t="s">
        <v>60</v>
      </c>
      <c r="H47" s="161">
        <f>COUNTIF('1A.DATAInvitation&amp;RSVP'!$AA$12:$AA$1022,G47)</f>
        <v>0</v>
      </c>
    </row>
    <row r="48" spans="2:8">
      <c r="G48" s="50" t="s">
        <v>80</v>
      </c>
      <c r="H48" s="160">
        <f>SUM(H49:H51)</f>
        <v>0</v>
      </c>
    </row>
    <row r="49" spans="7:8">
      <c r="G49" s="49" t="s">
        <v>47</v>
      </c>
      <c r="H49" s="161">
        <f>COUNTIF('1A.DATAInvitation&amp;RSVP'!$AA$12:$AA$1022,G49)</f>
        <v>0</v>
      </c>
    </row>
    <row r="50" spans="7:8">
      <c r="G50" s="49" t="s">
        <v>81</v>
      </c>
      <c r="H50" s="161">
        <f>COUNTIF('1A.DATAInvitation&amp;RSVP'!$AA$12:$AA$1022,G50)</f>
        <v>0</v>
      </c>
    </row>
    <row r="51" spans="7:8">
      <c r="G51" s="51" t="s">
        <v>61</v>
      </c>
      <c r="H51" s="162">
        <f>COUNTIF('1A.DATAInvitation&amp;RSVP'!$AA$12:$AA$1022,G51)</f>
        <v>0</v>
      </c>
    </row>
    <row r="52" spans="7:8">
      <c r="G52" s="52" t="s">
        <v>71</v>
      </c>
      <c r="H52" s="143">
        <f>H34+H41+H48</f>
        <v>0</v>
      </c>
    </row>
    <row r="53" spans="7:8">
      <c r="G53" s="194" t="s">
        <v>196</v>
      </c>
      <c r="H53" s="195">
        <f>H52-H19</f>
        <v>-25</v>
      </c>
    </row>
  </sheetData>
  <mergeCells count="2">
    <mergeCell ref="G7:I7"/>
    <mergeCell ref="B7:E7"/>
  </mergeCells>
  <conditionalFormatting sqref="C26">
    <cfRule type="cellIs" dxfId="5" priority="4" operator="notEqual">
      <formula>0</formula>
    </cfRule>
  </conditionalFormatting>
  <conditionalFormatting sqref="H30">
    <cfRule type="cellIs" dxfId="4" priority="3" operator="notEqual">
      <formula>0</formula>
    </cfRule>
  </conditionalFormatting>
  <conditionalFormatting sqref="C38">
    <cfRule type="cellIs" dxfId="3" priority="2" operator="notEqual">
      <formula>0</formula>
    </cfRule>
  </conditionalFormatting>
  <conditionalFormatting sqref="H53">
    <cfRule type="cellIs" dxfId="2" priority="1" operator="not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45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25" sqref="B25"/>
    </sheetView>
  </sheetViews>
  <sheetFormatPr defaultRowHeight="16.5"/>
  <cols>
    <col min="1" max="1" width="2.5703125" style="14" customWidth="1"/>
    <col min="2" max="2" width="48.42578125" style="14" customWidth="1"/>
    <col min="3" max="3" width="21.7109375" style="14" customWidth="1"/>
    <col min="4" max="4" width="22.140625" style="14" bestFit="1" customWidth="1"/>
    <col min="5" max="5" width="15.42578125" style="14" customWidth="1"/>
    <col min="6" max="6" width="9.140625" style="14"/>
    <col min="7" max="7" width="46.42578125" style="14" customWidth="1"/>
    <col min="8" max="16384" width="9.140625" style="14"/>
  </cols>
  <sheetData>
    <row r="1" spans="2:9">
      <c r="B1" s="4" t="s">
        <v>32</v>
      </c>
      <c r="C1" s="56">
        <f>'2A.DATAThankYou&amp;LeadGen'!C3</f>
        <v>0</v>
      </c>
    </row>
    <row r="2" spans="2:9">
      <c r="B2" s="10" t="s">
        <v>63</v>
      </c>
      <c r="C2" s="57">
        <f>'2A.DATAThankYou&amp;LeadGen'!C4</f>
        <v>0</v>
      </c>
    </row>
    <row r="3" spans="2:9">
      <c r="B3" s="10" t="s">
        <v>64</v>
      </c>
      <c r="C3" s="58">
        <f>'2A.DATAThankYou&amp;LeadGen'!C5</f>
        <v>0</v>
      </c>
    </row>
    <row r="4" spans="2:9">
      <c r="B4" s="6" t="s">
        <v>12</v>
      </c>
      <c r="C4" s="2"/>
    </row>
    <row r="5" spans="2:9">
      <c r="B5" s="8" t="s">
        <v>13</v>
      </c>
      <c r="C5" s="3"/>
    </row>
    <row r="7" spans="2:9">
      <c r="B7" s="559" t="s">
        <v>84</v>
      </c>
      <c r="C7" s="560"/>
      <c r="D7" s="560"/>
      <c r="E7" s="561"/>
      <c r="G7" s="559" t="s">
        <v>87</v>
      </c>
      <c r="H7" s="560"/>
      <c r="I7" s="561"/>
    </row>
    <row r="8" spans="2:9">
      <c r="B8" s="39" t="s">
        <v>108</v>
      </c>
      <c r="G8" s="39" t="s">
        <v>65</v>
      </c>
    </row>
    <row r="9" spans="2:9">
      <c r="B9" s="59" t="s">
        <v>181</v>
      </c>
      <c r="C9" s="59" t="s">
        <v>199</v>
      </c>
      <c r="G9" s="40" t="s">
        <v>66</v>
      </c>
      <c r="H9" s="40" t="s">
        <v>67</v>
      </c>
      <c r="I9" s="40" t="s">
        <v>68</v>
      </c>
    </row>
    <row r="10" spans="2:9">
      <c r="B10" s="43" t="s">
        <v>178</v>
      </c>
      <c r="C10" s="43">
        <f>COUNTIFS('2A.DATAThankYou&amp;LeadGen'!$N$12:$N$1012,"Complete",'2A.DATAThankYou&amp;LeadGen'!$J$12:$J$1012,"&lt;&gt;")</f>
        <v>0</v>
      </c>
      <c r="G10" s="41" t="s">
        <v>69</v>
      </c>
      <c r="H10" s="150">
        <f>H11</f>
        <v>0</v>
      </c>
      <c r="I10" s="151" t="e">
        <f>H10/$H$14</f>
        <v>#DIV/0!</v>
      </c>
    </row>
    <row r="11" spans="2:9">
      <c r="B11" s="104" t="s">
        <v>179</v>
      </c>
      <c r="C11" s="104">
        <f>COUNTIFS('2A.DATAThankYou&amp;LeadGen'!$N$12:$N$1012,"Complete",'2A.DATAThankYou&amp;LeadGen'!$K$12:$K$1012,"&lt;&gt;")</f>
        <v>0</v>
      </c>
      <c r="G11" s="42" t="s">
        <v>31</v>
      </c>
      <c r="H11" s="152">
        <f>COUNTIF('2A.DATAThankYou&amp;LeadGen'!$N$12:$N$1012,G11)</f>
        <v>0</v>
      </c>
      <c r="I11" s="153"/>
    </row>
    <row r="12" spans="2:9">
      <c r="B12" s="105" t="s">
        <v>180</v>
      </c>
      <c r="C12" s="105">
        <f>COUNTIFS('2A.DATAThankYou&amp;LeadGen'!$N$12:$N$1012,"Complete",'2A.DATAThankYou&amp;LeadGen'!$L$12:$L$1012,"&lt;&gt;")</f>
        <v>0</v>
      </c>
      <c r="G12" s="41" t="s">
        <v>70</v>
      </c>
      <c r="H12" s="150">
        <f>H13</f>
        <v>0</v>
      </c>
      <c r="I12" s="151" t="e">
        <f>H12/$H$14</f>
        <v>#DIV/0!</v>
      </c>
    </row>
    <row r="13" spans="2:9">
      <c r="B13" s="242" t="s">
        <v>262</v>
      </c>
      <c r="C13" s="193"/>
      <c r="G13" s="44" t="s">
        <v>29</v>
      </c>
      <c r="H13" s="152">
        <f>COUNTIF('2A.DATAThankYou&amp;LeadGen'!$N$12:$N$1012,G13)</f>
        <v>0</v>
      </c>
      <c r="I13" s="154"/>
    </row>
    <row r="14" spans="2:9">
      <c r="B14" s="52" t="s">
        <v>71</v>
      </c>
      <c r="C14" s="143">
        <f>SUM(C10:C12)-C13</f>
        <v>0</v>
      </c>
      <c r="G14" s="45" t="s">
        <v>71</v>
      </c>
      <c r="H14" s="150">
        <f>H10+H12</f>
        <v>0</v>
      </c>
      <c r="I14" s="155" t="e">
        <f>I10+I12</f>
        <v>#DIV/0!</v>
      </c>
    </row>
    <row r="15" spans="2:9">
      <c r="B15" s="39"/>
    </row>
    <row r="16" spans="2:9">
      <c r="B16" s="39" t="s">
        <v>182</v>
      </c>
    </row>
    <row r="17" spans="2:8">
      <c r="B17" s="59" t="s">
        <v>85</v>
      </c>
      <c r="C17" s="59" t="s">
        <v>67</v>
      </c>
      <c r="D17" s="59" t="s">
        <v>68</v>
      </c>
      <c r="E17" s="214" t="s">
        <v>208</v>
      </c>
      <c r="G17" s="39" t="s">
        <v>72</v>
      </c>
    </row>
    <row r="18" spans="2:8">
      <c r="B18" s="60" t="s">
        <v>104</v>
      </c>
      <c r="C18" s="147">
        <f>COUNTIF('2A.DATAThankYou&amp;LeadGen'!$O$12:$O$1012,B18)+COUNTIF('2A.DATAThankYou&amp;LeadGen'!$P$12:$P$1012,B18)+COUNTIF('2A.DATAThankYou&amp;LeadGen'!$Q$12:$Q$1012,B18)-C19</f>
        <v>0</v>
      </c>
      <c r="D18" s="148" t="e">
        <f>C18/$C$25</f>
        <v>#DIV/0!</v>
      </c>
      <c r="E18" s="238"/>
      <c r="G18" s="40" t="s">
        <v>73</v>
      </c>
      <c r="H18" s="40" t="s">
        <v>67</v>
      </c>
    </row>
    <row r="19" spans="2:8">
      <c r="B19" s="185" t="s">
        <v>48</v>
      </c>
      <c r="C19" s="184">
        <f>COUNTIF('2A.DATAThankYou&amp;LeadGen'!$R$12:$R$1010,B19)</f>
        <v>0</v>
      </c>
      <c r="D19" s="149" t="e">
        <f>C19/$C$25</f>
        <v>#DIV/0!</v>
      </c>
      <c r="E19" s="239"/>
      <c r="G19" s="46" t="s">
        <v>69</v>
      </c>
      <c r="H19" s="156">
        <f>H10</f>
        <v>0</v>
      </c>
    </row>
    <row r="20" spans="2:8">
      <c r="B20" s="61" t="s">
        <v>105</v>
      </c>
      <c r="C20" s="144">
        <f>COUNTIF('2A.DATAThankYou&amp;LeadGen'!$O$12:$O$1012,B20)+COUNTIF('2A.DATAThankYou&amp;LeadGen'!$P$12:$P$1012,B20)+COUNTIF('2A.DATAThankYou&amp;LeadGen'!$Q$12:$Q$1012,B20)</f>
        <v>0</v>
      </c>
      <c r="D20" s="149" t="e">
        <f>C20/$C$25</f>
        <v>#DIV/0!</v>
      </c>
      <c r="E20" s="239"/>
      <c r="G20" s="47" t="s">
        <v>74</v>
      </c>
      <c r="H20" s="157">
        <f>COUNTIFS('2A.DATAThankYou&amp;LeadGen'!$N$12:$N$1023,G11,'2A.DATAThankYou&amp;LeadGen'!$V$12:$V$1023,"&lt;&gt;#N/A")</f>
        <v>0</v>
      </c>
    </row>
    <row r="21" spans="2:8">
      <c r="B21" s="61" t="s">
        <v>188</v>
      </c>
      <c r="C21" s="144">
        <f>COUNTIF('2A.DATAThankYou&amp;LeadGen'!$O$12:$O$1012,B21)+COUNTIF('2A.DATAThankYou&amp;LeadGen'!$P$12:$P$1012,B21)+COUNTIF('2A.DATAThankYou&amp;LeadGen'!$Q$12:$Q$1012,B21)</f>
        <v>0</v>
      </c>
      <c r="D21" s="149" t="e">
        <f t="shared" ref="D21:D23" si="0">C21/$C$25</f>
        <v>#DIV/0!</v>
      </c>
      <c r="E21" s="239"/>
      <c r="H21" s="158" t="e">
        <f>H20/H19</f>
        <v>#DIV/0!</v>
      </c>
    </row>
    <row r="22" spans="2:8">
      <c r="B22" s="61" t="s">
        <v>189</v>
      </c>
      <c r="C22" s="144">
        <f>COUNTIF('2A.DATAThankYou&amp;LeadGen'!$O$12:$O$1012,B22)+COUNTIF('2A.DATAThankYou&amp;LeadGen'!$P$12:$P$1012,B22)+COUNTIF('2A.DATAThankYou&amp;LeadGen'!$Q$12:$Q$1012,B22)</f>
        <v>0</v>
      </c>
      <c r="D22" s="149" t="e">
        <f t="shared" si="0"/>
        <v>#DIV/0!</v>
      </c>
      <c r="E22" s="239"/>
    </row>
    <row r="23" spans="2:8">
      <c r="B23" s="197" t="s">
        <v>200</v>
      </c>
      <c r="C23" s="196"/>
      <c r="D23" s="149" t="e">
        <f t="shared" si="0"/>
        <v>#DIV/0!</v>
      </c>
      <c r="E23" s="239"/>
    </row>
    <row r="24" spans="2:8">
      <c r="B24" s="109" t="s">
        <v>276</v>
      </c>
      <c r="C24" s="144">
        <f>COUNTIF('2A.DATAThankYou&amp;LeadGen'!$O$12:$O$1012,LEFT(B24,4))+COUNTIF('2A.DATAThankYou&amp;LeadGen'!$P$12:$P$1012,LEFT(B24,4))+COUNTIF('2A.DATAThankYou&amp;LeadGen'!$Q$12:$Q$1012,LEFT(B24,4))</f>
        <v>0</v>
      </c>
      <c r="D24" s="149" t="e">
        <f>C24/$C$25</f>
        <v>#DIV/0!</v>
      </c>
      <c r="E24" s="237"/>
      <c r="G24" s="39" t="s">
        <v>75</v>
      </c>
    </row>
    <row r="25" spans="2:8">
      <c r="B25" s="52" t="s">
        <v>71</v>
      </c>
      <c r="C25" s="143">
        <f>SUM(C18:C24)</f>
        <v>0</v>
      </c>
      <c r="D25" s="146" t="e">
        <f>SUM(D18:D24)</f>
        <v>#DIV/0!</v>
      </c>
      <c r="G25" s="40" t="s">
        <v>46</v>
      </c>
      <c r="H25" s="40" t="s">
        <v>71</v>
      </c>
    </row>
    <row r="26" spans="2:8">
      <c r="B26" s="194" t="s">
        <v>196</v>
      </c>
      <c r="C26" s="190">
        <f>C25-C14</f>
        <v>0</v>
      </c>
      <c r="G26" s="48" t="s">
        <v>76</v>
      </c>
      <c r="H26" s="160">
        <f>SUM(H27:H32)</f>
        <v>0</v>
      </c>
    </row>
    <row r="27" spans="2:8">
      <c r="G27" s="49" t="s">
        <v>49</v>
      </c>
      <c r="H27" s="161">
        <f>COUNTIF('2A.DATAThankYou&amp;LeadGen'!$AF$12:$AF$1012,G27)</f>
        <v>0</v>
      </c>
    </row>
    <row r="28" spans="2:8">
      <c r="G28" s="49" t="s">
        <v>50</v>
      </c>
      <c r="H28" s="161">
        <f>COUNTIF('2A.DATAThankYou&amp;LeadGen'!$AF$12:$AF$1012,G28)</f>
        <v>0</v>
      </c>
    </row>
    <row r="29" spans="2:8">
      <c r="G29" s="49" t="s">
        <v>51</v>
      </c>
      <c r="H29" s="161">
        <f>COUNTIF('2A.DATAThankYou&amp;LeadGen'!$AF$12:$AF$1012,G29)</f>
        <v>0</v>
      </c>
    </row>
    <row r="30" spans="2:8">
      <c r="G30" s="49" t="s">
        <v>52</v>
      </c>
      <c r="H30" s="161">
        <f>COUNTIF('2A.DATAThankYou&amp;LeadGen'!$AF$12:$AF$1012,G30)</f>
        <v>0</v>
      </c>
    </row>
    <row r="31" spans="2:8">
      <c r="G31" s="49" t="s">
        <v>53</v>
      </c>
      <c r="H31" s="161">
        <f>COUNTIF('2A.DATAThankYou&amp;LeadGen'!$AF$12:$AF$1012,G31)</f>
        <v>0</v>
      </c>
    </row>
    <row r="32" spans="2:8">
      <c r="G32" s="49" t="s">
        <v>54</v>
      </c>
      <c r="H32" s="161">
        <f>COUNTIF('2A.DATAThankYou&amp;LeadGen'!$AF$12:$AF$1012,G32)</f>
        <v>0</v>
      </c>
    </row>
    <row r="33" spans="7:8">
      <c r="G33" s="50" t="s">
        <v>77</v>
      </c>
      <c r="H33" s="160">
        <f>SUM(H34:H39)</f>
        <v>0</v>
      </c>
    </row>
    <row r="34" spans="7:8">
      <c r="G34" s="49" t="s">
        <v>78</v>
      </c>
      <c r="H34" s="161">
        <f>COUNTIF('2A.DATAThankYou&amp;LeadGen'!$AF$12:$AF$1012,G34)</f>
        <v>0</v>
      </c>
    </row>
    <row r="35" spans="7:8">
      <c r="G35" s="49" t="s">
        <v>79</v>
      </c>
      <c r="H35" s="161">
        <f>COUNTIF('2A.DATAThankYou&amp;LeadGen'!$AF$12:$AF$1012,G35)</f>
        <v>0</v>
      </c>
    </row>
    <row r="36" spans="7:8">
      <c r="G36" s="49" t="s">
        <v>57</v>
      </c>
      <c r="H36" s="161">
        <f>COUNTIF('2A.DATAThankYou&amp;LeadGen'!$AF$12:$AF$1012,G36)</f>
        <v>0</v>
      </c>
    </row>
    <row r="37" spans="7:8">
      <c r="G37" s="49" t="s">
        <v>58</v>
      </c>
      <c r="H37" s="161">
        <f>COUNTIF('2A.DATAThankYou&amp;LeadGen'!$AF$12:$AF$1012,G37)</f>
        <v>0</v>
      </c>
    </row>
    <row r="38" spans="7:8">
      <c r="G38" s="49" t="s">
        <v>59</v>
      </c>
      <c r="H38" s="161">
        <f>COUNTIF('2A.DATAThankYou&amp;LeadGen'!$AF$12:$AF$1012,G38)</f>
        <v>0</v>
      </c>
    </row>
    <row r="39" spans="7:8">
      <c r="G39" s="49" t="s">
        <v>60</v>
      </c>
      <c r="H39" s="161">
        <f>COUNTIF('2A.DATAThankYou&amp;LeadGen'!$AF$12:$AF$1012,G39)</f>
        <v>0</v>
      </c>
    </row>
    <row r="40" spans="7:8">
      <c r="G40" s="50" t="s">
        <v>80</v>
      </c>
      <c r="H40" s="160">
        <f>SUM(H41:H43)</f>
        <v>0</v>
      </c>
    </row>
    <row r="41" spans="7:8">
      <c r="G41" s="49" t="s">
        <v>47</v>
      </c>
      <c r="H41" s="161">
        <f>COUNTIF('2A.DATAThankYou&amp;LeadGen'!$AF$12:$AF$1012,G41)</f>
        <v>0</v>
      </c>
    </row>
    <row r="42" spans="7:8">
      <c r="G42" s="49" t="s">
        <v>81</v>
      </c>
      <c r="H42" s="161">
        <f>COUNTIF('2A.DATAThankYou&amp;LeadGen'!$AF$12:$AF$1012,G42)</f>
        <v>0</v>
      </c>
    </row>
    <row r="43" spans="7:8">
      <c r="G43" s="51" t="s">
        <v>61</v>
      </c>
      <c r="H43" s="162">
        <f>COUNTIF('2A.DATAThankYou&amp;LeadGen'!$AF$12:$AF$1012,G43)</f>
        <v>0</v>
      </c>
    </row>
    <row r="44" spans="7:8">
      <c r="G44" s="52" t="s">
        <v>71</v>
      </c>
      <c r="H44" s="143">
        <f>H26+H33+H40</f>
        <v>0</v>
      </c>
    </row>
    <row r="45" spans="7:8">
      <c r="G45" s="194" t="s">
        <v>196</v>
      </c>
      <c r="H45" s="195">
        <f>H44-H20</f>
        <v>0</v>
      </c>
    </row>
  </sheetData>
  <mergeCells count="2">
    <mergeCell ref="G7:I7"/>
    <mergeCell ref="B7:E7"/>
  </mergeCells>
  <conditionalFormatting sqref="C26">
    <cfRule type="cellIs" dxfId="1" priority="2" operator="notEqual">
      <formula>0</formula>
    </cfRule>
  </conditionalFormatting>
  <conditionalFormatting sqref="H45">
    <cfRule type="cellIs" dxfId="0" priority="1" operator="notEqual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51"/>
  <sheetViews>
    <sheetView workbookViewId="0">
      <pane ySplit="2" topLeftCell="A3" activePane="bottomLeft" state="frozen"/>
      <selection pane="bottomLeft" activeCell="F16" sqref="F16"/>
    </sheetView>
  </sheetViews>
  <sheetFormatPr defaultRowHeight="15"/>
  <cols>
    <col min="1" max="1" width="9.140625" style="179"/>
    <col min="2" max="2" width="24.42578125" style="179" bestFit="1" customWidth="1"/>
    <col min="3" max="3" width="24.85546875" style="179" customWidth="1"/>
    <col min="4" max="4" width="15.85546875" style="179" customWidth="1"/>
    <col min="5" max="5" width="22.85546875" style="179" bestFit="1" customWidth="1"/>
    <col min="6" max="6" width="19.140625" style="179" bestFit="1" customWidth="1"/>
    <col min="7" max="7" width="14.28515625" style="179" bestFit="1" customWidth="1"/>
    <col min="8" max="8" width="9.7109375" style="179" bestFit="1" customWidth="1"/>
    <col min="9" max="9" width="30.7109375" style="179" customWidth="1"/>
    <col min="10" max="10" width="14.140625" style="179" customWidth="1"/>
    <col min="11" max="11" width="15.5703125" style="179" customWidth="1"/>
    <col min="12" max="16384" width="9.140625" style="179"/>
  </cols>
  <sheetData>
    <row r="1" spans="1:11">
      <c r="B1" s="246">
        <v>1</v>
      </c>
      <c r="C1" s="246">
        <v>2</v>
      </c>
      <c r="D1" s="246">
        <v>3</v>
      </c>
      <c r="E1" s="246">
        <v>4</v>
      </c>
      <c r="F1" s="246">
        <v>5</v>
      </c>
      <c r="G1" s="246">
        <v>6</v>
      </c>
      <c r="H1" s="246">
        <v>7</v>
      </c>
      <c r="I1" s="246">
        <v>8</v>
      </c>
      <c r="J1" s="246">
        <v>9</v>
      </c>
    </row>
    <row r="2" spans="1:11">
      <c r="A2" s="179" t="s">
        <v>89</v>
      </c>
      <c r="B2" s="179" t="s">
        <v>90</v>
      </c>
      <c r="C2" s="179" t="s">
        <v>91</v>
      </c>
      <c r="D2" s="179" t="s">
        <v>92</v>
      </c>
      <c r="E2" s="179" t="s">
        <v>93</v>
      </c>
      <c r="F2" s="179" t="s">
        <v>94</v>
      </c>
      <c r="G2" s="179" t="s">
        <v>95</v>
      </c>
      <c r="H2" s="179" t="s">
        <v>96</v>
      </c>
      <c r="I2" s="179" t="s">
        <v>97</v>
      </c>
      <c r="J2" s="179" t="s">
        <v>98</v>
      </c>
      <c r="K2" s="179" t="s">
        <v>99</v>
      </c>
    </row>
    <row r="3" spans="1:11" ht="16.5">
      <c r="A3" s="83"/>
      <c r="B3" s="83"/>
      <c r="C3" s="83"/>
      <c r="D3" s="83"/>
      <c r="E3" s="83"/>
      <c r="F3" s="83"/>
      <c r="G3" s="83"/>
      <c r="H3" s="248"/>
      <c r="I3" s="83"/>
      <c r="J3" s="83"/>
      <c r="K3" s="248"/>
    </row>
    <row r="4" spans="1:11" ht="16.5">
      <c r="A4" s="83"/>
      <c r="B4" s="282"/>
      <c r="C4" s="83"/>
      <c r="D4" s="83"/>
      <c r="E4" s="83"/>
      <c r="F4" s="83"/>
      <c r="G4" s="83"/>
      <c r="H4" s="248"/>
      <c r="I4" s="83"/>
      <c r="J4" s="83"/>
      <c r="K4" s="83"/>
    </row>
    <row r="5" spans="1:11" ht="16.5">
      <c r="A5" s="83"/>
      <c r="B5" s="83"/>
      <c r="C5" s="83"/>
      <c r="D5" s="83"/>
      <c r="E5" s="83"/>
      <c r="F5" s="83"/>
      <c r="G5" s="83"/>
      <c r="H5" s="248"/>
      <c r="I5" s="83"/>
      <c r="J5" s="83"/>
      <c r="K5" s="248"/>
    </row>
    <row r="6" spans="1:11" ht="16.5">
      <c r="A6" s="83"/>
      <c r="B6" s="83"/>
      <c r="C6" s="83"/>
      <c r="D6" s="83"/>
      <c r="E6" s="83"/>
      <c r="F6" s="83"/>
      <c r="G6" s="83"/>
      <c r="H6" s="248"/>
      <c r="I6" s="83"/>
      <c r="J6" s="83"/>
      <c r="K6" s="83"/>
    </row>
    <row r="7" spans="1:11" ht="16.5">
      <c r="A7" s="83"/>
      <c r="B7" s="83"/>
      <c r="C7" s="83"/>
      <c r="D7" s="83"/>
      <c r="E7" s="83"/>
      <c r="F7" s="83"/>
      <c r="G7" s="83"/>
      <c r="H7" s="248"/>
      <c r="I7" s="83"/>
      <c r="J7" s="83"/>
      <c r="K7" s="83"/>
    </row>
    <row r="8" spans="1:11" ht="16.5">
      <c r="A8" s="83"/>
      <c r="B8" s="83"/>
      <c r="C8" s="83"/>
      <c r="D8" s="83"/>
      <c r="E8" s="83"/>
      <c r="F8" s="83"/>
      <c r="G8" s="83"/>
      <c r="H8" s="248"/>
      <c r="I8" s="83"/>
      <c r="J8" s="83"/>
      <c r="K8" s="83"/>
    </row>
    <row r="9" spans="1:11" ht="16.5">
      <c r="A9" s="83"/>
      <c r="B9" s="83"/>
      <c r="C9" s="83"/>
      <c r="D9" s="83"/>
      <c r="E9" s="83"/>
      <c r="F9" s="83"/>
      <c r="G9" s="83"/>
      <c r="H9" s="248"/>
      <c r="I9" s="83"/>
      <c r="J9" s="83"/>
      <c r="K9" s="83"/>
    </row>
    <row r="10" spans="1:11" ht="16.5">
      <c r="A10" s="83"/>
      <c r="B10" s="83"/>
      <c r="C10" s="83"/>
      <c r="D10" s="83"/>
      <c r="E10" s="83"/>
      <c r="F10" s="83"/>
      <c r="G10" s="83"/>
      <c r="H10" s="248"/>
      <c r="I10" s="83"/>
      <c r="J10" s="83"/>
      <c r="K10" s="83"/>
    </row>
    <row r="11" spans="1:11" ht="16.5">
      <c r="A11" s="83"/>
      <c r="B11" s="83"/>
      <c r="C11" s="83"/>
      <c r="D11" s="83"/>
      <c r="E11" s="83"/>
      <c r="F11" s="83"/>
      <c r="G11" s="83"/>
      <c r="H11" s="248"/>
      <c r="I11" s="83"/>
      <c r="J11" s="83"/>
      <c r="K11" s="83"/>
    </row>
    <row r="12" spans="1:11" ht="16.5">
      <c r="A12" s="83"/>
      <c r="B12" s="83"/>
      <c r="C12" s="83"/>
      <c r="D12" s="83"/>
      <c r="E12" s="83"/>
      <c r="F12" s="83"/>
      <c r="G12" s="83"/>
      <c r="H12" s="248"/>
      <c r="I12" s="83"/>
      <c r="J12" s="83"/>
      <c r="K12" s="83"/>
    </row>
    <row r="13" spans="1:11" ht="16.5">
      <c r="A13" s="83"/>
      <c r="B13" s="83"/>
      <c r="C13" s="83"/>
      <c r="D13" s="83"/>
      <c r="E13" s="83"/>
      <c r="F13" s="83"/>
      <c r="G13" s="83"/>
      <c r="H13" s="248"/>
      <c r="I13" s="83"/>
      <c r="J13" s="83"/>
      <c r="K13" s="83"/>
    </row>
    <row r="14" spans="1:11" ht="16.5">
      <c r="A14" s="83"/>
      <c r="B14" s="83"/>
      <c r="C14" s="83"/>
      <c r="D14" s="83"/>
      <c r="E14" s="83"/>
      <c r="F14" s="83"/>
      <c r="G14" s="83"/>
      <c r="H14" s="248"/>
      <c r="I14" s="83"/>
      <c r="J14" s="83"/>
      <c r="K14" s="83"/>
    </row>
    <row r="15" spans="1:11" ht="16.5">
      <c r="A15" s="83"/>
      <c r="B15" s="83"/>
      <c r="C15" s="83"/>
      <c r="D15" s="83"/>
      <c r="E15" s="83"/>
      <c r="F15" s="83"/>
      <c r="G15" s="83"/>
      <c r="H15" s="248"/>
      <c r="I15" s="83"/>
      <c r="J15" s="83"/>
      <c r="K15" s="248"/>
    </row>
    <row r="16" spans="1:11" ht="16.5">
      <c r="A16" s="83"/>
      <c r="B16" s="83"/>
      <c r="C16" s="83"/>
      <c r="D16" s="83"/>
      <c r="E16" s="83"/>
      <c r="F16" s="83"/>
      <c r="G16" s="83"/>
      <c r="H16" s="248"/>
      <c r="I16" s="83"/>
      <c r="J16" s="83"/>
      <c r="K16" s="83"/>
    </row>
    <row r="17" spans="1:11" ht="16.5">
      <c r="A17" s="83"/>
      <c r="B17" s="83"/>
      <c r="C17" s="83"/>
      <c r="D17" s="83"/>
      <c r="E17" s="83"/>
      <c r="F17" s="83"/>
      <c r="G17" s="83"/>
      <c r="H17" s="248"/>
      <c r="I17" s="83"/>
      <c r="J17" s="83"/>
      <c r="K17" s="83"/>
    </row>
    <row r="18" spans="1:11" ht="16.5">
      <c r="A18" s="83"/>
      <c r="B18" s="83"/>
      <c r="C18" s="83"/>
      <c r="D18" s="83"/>
      <c r="E18" s="83"/>
      <c r="F18" s="83"/>
      <c r="G18" s="83"/>
      <c r="H18" s="248"/>
      <c r="I18" s="83"/>
      <c r="J18" s="83"/>
      <c r="K18" s="83"/>
    </row>
    <row r="19" spans="1:11" ht="16.5">
      <c r="A19" s="83"/>
      <c r="B19" s="83"/>
      <c r="C19" s="83"/>
      <c r="D19" s="83"/>
      <c r="E19" s="83"/>
      <c r="F19" s="83"/>
      <c r="G19" s="83"/>
      <c r="H19" s="248"/>
      <c r="I19" s="83"/>
      <c r="J19" s="83"/>
      <c r="K19" s="248"/>
    </row>
    <row r="20" spans="1:11" ht="16.5">
      <c r="A20" s="83"/>
      <c r="B20" s="83"/>
      <c r="C20" s="83"/>
      <c r="D20" s="83"/>
      <c r="E20" s="83"/>
      <c r="F20" s="83"/>
      <c r="G20" s="83"/>
      <c r="H20" s="248"/>
      <c r="I20" s="83"/>
      <c r="J20" s="83"/>
      <c r="K20" s="83"/>
    </row>
    <row r="21" spans="1:11" ht="16.5">
      <c r="A21" s="83"/>
      <c r="B21" s="83"/>
      <c r="C21" s="83"/>
      <c r="D21" s="83"/>
      <c r="E21" s="83"/>
      <c r="F21" s="83"/>
      <c r="G21" s="83"/>
      <c r="H21" s="248"/>
      <c r="I21" s="83"/>
      <c r="J21" s="83"/>
      <c r="K21" s="83"/>
    </row>
    <row r="22" spans="1:11" ht="16.5">
      <c r="A22" s="83"/>
      <c r="B22" s="83"/>
      <c r="C22" s="83"/>
      <c r="D22" s="83"/>
      <c r="E22" s="83"/>
      <c r="F22" s="83"/>
      <c r="G22" s="83"/>
      <c r="H22" s="248"/>
      <c r="I22" s="83"/>
      <c r="J22" s="83"/>
      <c r="K22" s="83"/>
    </row>
    <row r="23" spans="1:11" ht="16.5">
      <c r="A23" s="83"/>
      <c r="B23" s="83"/>
      <c r="C23" s="83"/>
      <c r="D23" s="83"/>
      <c r="E23" s="83"/>
      <c r="F23" s="83"/>
      <c r="G23" s="83"/>
      <c r="H23" s="248"/>
      <c r="I23" s="83"/>
      <c r="J23" s="83"/>
      <c r="K23" s="248"/>
    </row>
    <row r="24" spans="1:11" ht="16.5">
      <c r="A24" s="83"/>
      <c r="B24" s="83"/>
      <c r="C24" s="83"/>
      <c r="D24" s="83"/>
      <c r="E24" s="83"/>
      <c r="F24" s="83"/>
      <c r="G24" s="83"/>
      <c r="H24" s="248"/>
      <c r="I24" s="83"/>
      <c r="J24" s="83"/>
      <c r="K24" s="248"/>
    </row>
    <row r="25" spans="1:11" ht="16.5">
      <c r="A25" s="83"/>
      <c r="B25" s="83"/>
      <c r="C25" s="83"/>
      <c r="D25" s="83"/>
      <c r="E25" s="83"/>
      <c r="F25" s="83"/>
      <c r="G25" s="83"/>
      <c r="H25" s="248"/>
      <c r="I25" s="83"/>
      <c r="J25" s="83"/>
      <c r="K25" s="83"/>
    </row>
    <row r="26" spans="1:11" ht="16.5">
      <c r="A26" s="83"/>
      <c r="B26" s="83"/>
      <c r="C26" s="83"/>
      <c r="D26" s="83"/>
      <c r="E26" s="83"/>
      <c r="F26" s="83"/>
      <c r="G26" s="83"/>
      <c r="H26" s="248"/>
      <c r="I26" s="83"/>
      <c r="J26" s="83"/>
      <c r="K26" s="83"/>
    </row>
    <row r="27" spans="1:11" ht="16.5">
      <c r="A27" s="83"/>
      <c r="B27" s="83"/>
      <c r="C27" s="83"/>
      <c r="D27" s="83"/>
      <c r="E27" s="83"/>
      <c r="F27" s="83"/>
      <c r="G27" s="83"/>
      <c r="H27" s="248"/>
      <c r="I27" s="83"/>
      <c r="J27" s="83"/>
      <c r="K27" s="83"/>
    </row>
    <row r="28" spans="1:11" ht="16.5">
      <c r="A28" s="83"/>
      <c r="B28" s="83"/>
      <c r="C28" s="83"/>
      <c r="D28" s="83"/>
      <c r="E28" s="83"/>
      <c r="F28" s="83"/>
      <c r="G28" s="83"/>
      <c r="H28" s="248"/>
      <c r="I28" s="83"/>
      <c r="J28" s="83"/>
      <c r="K28" s="83"/>
    </row>
    <row r="29" spans="1:11" ht="16.5">
      <c r="A29" s="83"/>
      <c r="B29" s="83"/>
      <c r="C29" s="83"/>
      <c r="D29" s="83"/>
      <c r="E29" s="83"/>
      <c r="F29" s="83"/>
      <c r="G29" s="83"/>
      <c r="H29" s="248"/>
      <c r="I29" s="83"/>
      <c r="J29" s="83"/>
      <c r="K29" s="248"/>
    </row>
    <row r="30" spans="1:11" ht="16.5">
      <c r="A30" s="83"/>
      <c r="B30" s="83"/>
      <c r="C30" s="83"/>
      <c r="D30" s="83"/>
      <c r="E30" s="83"/>
      <c r="F30" s="83"/>
      <c r="G30" s="83"/>
      <c r="H30" s="248"/>
      <c r="I30" s="83"/>
      <c r="J30" s="83"/>
      <c r="K30" s="83"/>
    </row>
    <row r="31" spans="1:11" ht="16.5">
      <c r="A31" s="83"/>
      <c r="B31" s="83"/>
      <c r="C31" s="83"/>
      <c r="D31" s="83"/>
      <c r="E31" s="83"/>
      <c r="F31" s="83"/>
      <c r="G31" s="83"/>
      <c r="H31" s="248"/>
      <c r="I31" s="83"/>
      <c r="J31" s="83"/>
      <c r="K31" s="83"/>
    </row>
    <row r="32" spans="1:11" ht="16.5">
      <c r="A32" s="83"/>
      <c r="B32" s="83"/>
      <c r="C32" s="83"/>
      <c r="D32" s="83"/>
      <c r="E32" s="83"/>
      <c r="F32" s="83"/>
      <c r="G32" s="83"/>
      <c r="H32" s="248"/>
      <c r="I32" s="83"/>
      <c r="J32" s="83"/>
      <c r="K32" s="83"/>
    </row>
    <row r="33" spans="1:11" ht="16.5">
      <c r="A33" s="83"/>
      <c r="B33" s="83"/>
      <c r="C33" s="83"/>
      <c r="D33" s="83"/>
      <c r="E33" s="83"/>
      <c r="F33" s="83"/>
      <c r="G33" s="83"/>
      <c r="H33" s="248"/>
      <c r="I33" s="83"/>
      <c r="J33" s="83"/>
      <c r="K33" s="248"/>
    </row>
    <row r="34" spans="1:11" ht="16.5">
      <c r="A34" s="83"/>
      <c r="B34" s="83"/>
      <c r="C34" s="83"/>
      <c r="D34" s="83"/>
      <c r="E34" s="83"/>
      <c r="F34" s="83"/>
      <c r="G34" s="83"/>
      <c r="H34" s="248"/>
      <c r="I34" s="83"/>
      <c r="J34" s="83"/>
      <c r="K34" s="83"/>
    </row>
    <row r="35" spans="1:11" ht="16.5">
      <c r="A35" s="83"/>
      <c r="B35" s="83"/>
      <c r="C35" s="83"/>
      <c r="D35" s="83"/>
      <c r="E35" s="83"/>
      <c r="F35" s="83"/>
      <c r="G35" s="83"/>
      <c r="H35" s="248"/>
      <c r="I35" s="83"/>
      <c r="J35" s="83"/>
      <c r="K35" s="248"/>
    </row>
    <row r="36" spans="1:11" ht="16.5">
      <c r="A36" s="83"/>
      <c r="B36" s="83"/>
      <c r="C36" s="83"/>
      <c r="D36" s="83"/>
      <c r="E36" s="83"/>
      <c r="F36" s="83"/>
      <c r="G36" s="83"/>
      <c r="H36" s="248"/>
      <c r="I36" s="83"/>
      <c r="J36" s="83"/>
      <c r="K36" s="248"/>
    </row>
    <row r="37" spans="1:11" ht="16.5">
      <c r="A37" s="83"/>
      <c r="B37" s="83"/>
      <c r="C37" s="83"/>
      <c r="D37" s="83"/>
      <c r="E37" s="83"/>
      <c r="F37" s="83"/>
      <c r="G37" s="83"/>
      <c r="H37" s="248"/>
      <c r="I37" s="83"/>
      <c r="J37" s="83"/>
      <c r="K37" s="248"/>
    </row>
    <row r="38" spans="1:11" ht="16.5">
      <c r="A38" s="83"/>
      <c r="B38" s="83"/>
      <c r="C38" s="83"/>
      <c r="D38" s="83"/>
      <c r="E38" s="83"/>
      <c r="F38" s="83"/>
      <c r="G38" s="83"/>
      <c r="H38" s="248"/>
      <c r="I38" s="83"/>
      <c r="J38" s="83"/>
      <c r="K38" s="83"/>
    </row>
    <row r="39" spans="1:11" ht="16.5">
      <c r="A39" s="83"/>
      <c r="B39" s="83"/>
      <c r="C39" s="83"/>
      <c r="D39" s="83"/>
      <c r="E39" s="83"/>
      <c r="F39" s="83"/>
      <c r="G39" s="83"/>
      <c r="H39" s="248"/>
      <c r="I39" s="83"/>
      <c r="J39" s="83"/>
      <c r="K39" s="248"/>
    </row>
    <row r="40" spans="1:11" ht="16.5">
      <c r="A40" s="83"/>
      <c r="B40" s="83"/>
      <c r="C40" s="83"/>
      <c r="D40" s="83"/>
      <c r="E40" s="83"/>
      <c r="F40" s="83"/>
      <c r="G40" s="83"/>
      <c r="H40" s="248"/>
      <c r="I40" s="83"/>
      <c r="J40" s="83"/>
      <c r="K40" s="83"/>
    </row>
    <row r="41" spans="1:11" ht="16.5">
      <c r="A41" s="83"/>
      <c r="B41" s="83"/>
      <c r="C41" s="83"/>
      <c r="D41" s="83"/>
      <c r="E41" s="83"/>
      <c r="F41" s="83"/>
      <c r="G41" s="83"/>
      <c r="H41" s="248"/>
      <c r="I41" s="83"/>
      <c r="J41" s="83"/>
      <c r="K41" s="83"/>
    </row>
    <row r="42" spans="1:11" ht="16.5">
      <c r="A42" s="83"/>
      <c r="B42" s="83"/>
      <c r="C42" s="83"/>
      <c r="D42" s="83"/>
      <c r="E42" s="83"/>
      <c r="F42" s="83"/>
      <c r="G42" s="83"/>
      <c r="H42" s="248"/>
      <c r="I42" s="83"/>
      <c r="J42" s="83"/>
      <c r="K42" s="83"/>
    </row>
    <row r="43" spans="1:11" ht="16.5">
      <c r="A43" s="83"/>
      <c r="B43" s="83"/>
      <c r="C43" s="83"/>
      <c r="D43" s="83"/>
      <c r="E43" s="83"/>
      <c r="F43" s="83"/>
      <c r="G43" s="83"/>
      <c r="H43" s="248"/>
      <c r="I43" s="83"/>
      <c r="J43" s="83"/>
      <c r="K43" s="248"/>
    </row>
    <row r="44" spans="1:11" ht="16.5">
      <c r="A44" s="83"/>
      <c r="B44" s="83"/>
      <c r="C44" s="83"/>
      <c r="D44" s="83"/>
      <c r="E44" s="83"/>
      <c r="F44" s="83"/>
      <c r="G44" s="83"/>
      <c r="H44" s="248"/>
      <c r="I44" s="83"/>
      <c r="J44" s="83"/>
      <c r="K44" s="83"/>
    </row>
    <row r="45" spans="1:11" ht="16.5">
      <c r="A45" s="83"/>
      <c r="B45" s="83"/>
      <c r="C45" s="83"/>
      <c r="D45" s="83"/>
      <c r="E45" s="83"/>
      <c r="F45" s="83"/>
      <c r="G45" s="83"/>
      <c r="H45" s="248"/>
      <c r="I45" s="83"/>
      <c r="J45" s="83"/>
      <c r="K45" s="83"/>
    </row>
    <row r="46" spans="1:11" ht="16.5">
      <c r="A46" s="83"/>
      <c r="B46" s="83"/>
      <c r="C46" s="83"/>
      <c r="D46" s="83"/>
      <c r="E46" s="83"/>
      <c r="F46" s="83"/>
      <c r="G46" s="83"/>
      <c r="H46" s="248"/>
      <c r="I46" s="83"/>
      <c r="J46" s="83"/>
      <c r="K46" s="248"/>
    </row>
    <row r="47" spans="1:11" ht="16.5">
      <c r="A47" s="83"/>
      <c r="B47" s="83"/>
      <c r="C47" s="83"/>
      <c r="D47" s="83"/>
      <c r="E47" s="83"/>
      <c r="F47" s="83"/>
      <c r="G47" s="83"/>
      <c r="H47" s="248"/>
      <c r="I47" s="83"/>
      <c r="J47" s="83"/>
      <c r="K47" s="83"/>
    </row>
    <row r="48" spans="1:11" ht="16.5">
      <c r="A48" s="83"/>
      <c r="B48" s="83"/>
      <c r="C48" s="83"/>
      <c r="D48" s="83"/>
      <c r="E48" s="83"/>
      <c r="F48" s="83"/>
      <c r="G48" s="83"/>
      <c r="H48" s="248"/>
      <c r="I48" s="83"/>
      <c r="J48" s="83"/>
      <c r="K48" s="83"/>
    </row>
    <row r="49" spans="1:11" ht="16.5">
      <c r="A49" s="83"/>
      <c r="B49" s="83"/>
      <c r="C49" s="83"/>
      <c r="D49" s="83"/>
      <c r="E49" s="83"/>
      <c r="F49" s="83"/>
      <c r="G49" s="83"/>
      <c r="H49" s="248"/>
      <c r="I49" s="83"/>
      <c r="J49" s="83"/>
      <c r="K49" s="83"/>
    </row>
    <row r="50" spans="1:11" ht="16.5">
      <c r="A50" s="83"/>
      <c r="B50" s="83"/>
      <c r="C50" s="83"/>
      <c r="D50" s="83"/>
      <c r="E50" s="83"/>
      <c r="F50" s="83"/>
      <c r="G50" s="83"/>
      <c r="H50" s="248"/>
      <c r="I50" s="83"/>
      <c r="J50" s="83"/>
      <c r="K50" s="83"/>
    </row>
    <row r="51" spans="1:11" ht="16.5">
      <c r="A51" s="83"/>
      <c r="B51" s="249"/>
      <c r="C51" s="83"/>
      <c r="D51" s="83"/>
      <c r="E51" s="83"/>
      <c r="F51" s="83"/>
      <c r="G51" s="83"/>
      <c r="H51" s="248"/>
      <c r="I51" s="83"/>
      <c r="J51" s="83"/>
      <c r="K51" s="248"/>
    </row>
    <row r="52" spans="1:11" ht="16.5">
      <c r="A52" s="83"/>
      <c r="B52" s="83"/>
      <c r="C52" s="83"/>
      <c r="D52" s="83"/>
      <c r="E52" s="83"/>
      <c r="F52" s="83"/>
      <c r="G52" s="83"/>
      <c r="H52" s="248"/>
      <c r="I52" s="83"/>
      <c r="J52" s="83"/>
      <c r="K52" s="83"/>
    </row>
    <row r="53" spans="1:11" ht="16.5">
      <c r="A53" s="83"/>
      <c r="B53" s="83"/>
      <c r="C53" s="83"/>
      <c r="D53" s="83"/>
      <c r="E53" s="83"/>
      <c r="F53" s="83"/>
      <c r="G53" s="83"/>
      <c r="H53" s="248"/>
      <c r="I53" s="83"/>
      <c r="J53" s="83"/>
      <c r="K53" s="248"/>
    </row>
    <row r="54" spans="1:11" ht="16.5">
      <c r="A54" s="83"/>
      <c r="B54" s="83"/>
      <c r="C54" s="83"/>
      <c r="D54" s="83"/>
      <c r="E54" s="83"/>
      <c r="F54" s="83"/>
      <c r="G54" s="83"/>
      <c r="H54" s="248"/>
      <c r="I54" s="83"/>
      <c r="J54" s="83"/>
      <c r="K54" s="83"/>
    </row>
    <row r="55" spans="1:11" ht="16.5">
      <c r="A55" s="83"/>
      <c r="B55" s="83"/>
      <c r="C55" s="83"/>
      <c r="D55" s="83"/>
      <c r="E55" s="83"/>
      <c r="F55" s="83"/>
      <c r="G55" s="83"/>
      <c r="H55" s="248"/>
      <c r="I55" s="83"/>
      <c r="J55" s="83"/>
      <c r="K55" s="83"/>
    </row>
    <row r="56" spans="1:11" ht="16.5">
      <c r="A56" s="83"/>
      <c r="B56" s="83"/>
      <c r="C56" s="83"/>
      <c r="D56" s="83"/>
      <c r="E56" s="83"/>
      <c r="F56" s="83"/>
      <c r="G56" s="83"/>
      <c r="H56" s="248"/>
      <c r="I56" s="83"/>
      <c r="J56" s="83"/>
      <c r="K56" s="83"/>
    </row>
    <row r="57" spans="1:11" ht="16.5">
      <c r="A57" s="83"/>
      <c r="B57" s="83"/>
      <c r="C57" s="83"/>
      <c r="D57" s="83"/>
      <c r="E57" s="83"/>
      <c r="F57" s="83"/>
      <c r="G57" s="83"/>
      <c r="H57" s="248"/>
      <c r="I57" s="83"/>
      <c r="J57" s="83"/>
      <c r="K57" s="83"/>
    </row>
    <row r="58" spans="1:11" ht="16.5">
      <c r="A58" s="83"/>
      <c r="B58" s="83"/>
      <c r="C58" s="83"/>
      <c r="D58" s="83"/>
      <c r="E58" s="83"/>
      <c r="F58" s="83"/>
      <c r="G58" s="83"/>
      <c r="H58" s="248"/>
      <c r="I58" s="83"/>
      <c r="J58" s="83"/>
      <c r="K58" s="83"/>
    </row>
    <row r="59" spans="1:11" ht="16.5">
      <c r="A59" s="83"/>
      <c r="B59" s="83"/>
      <c r="C59" s="83"/>
      <c r="D59" s="83"/>
      <c r="E59" s="83"/>
      <c r="F59" s="83"/>
      <c r="G59" s="83"/>
      <c r="H59" s="248"/>
      <c r="I59" s="83"/>
      <c r="J59" s="83"/>
      <c r="K59" s="248"/>
    </row>
    <row r="60" spans="1:11" ht="16.5">
      <c r="A60" s="83"/>
      <c r="B60" s="83"/>
      <c r="C60" s="83"/>
      <c r="D60" s="83"/>
      <c r="E60" s="83"/>
      <c r="F60" s="83"/>
      <c r="G60" s="83"/>
      <c r="H60" s="248"/>
      <c r="I60" s="83"/>
      <c r="J60" s="83"/>
      <c r="K60" s="83"/>
    </row>
    <row r="61" spans="1:11" ht="16.5">
      <c r="A61" s="83"/>
      <c r="B61" s="83"/>
      <c r="C61" s="83"/>
      <c r="D61" s="83"/>
      <c r="E61" s="83"/>
      <c r="F61" s="83"/>
      <c r="G61" s="83"/>
      <c r="H61" s="248"/>
      <c r="I61" s="83"/>
      <c r="J61" s="83"/>
      <c r="K61" s="83"/>
    </row>
    <row r="62" spans="1:11" ht="16.5">
      <c r="A62" s="83"/>
      <c r="B62" s="83"/>
      <c r="C62" s="83"/>
      <c r="D62" s="83"/>
      <c r="E62" s="83"/>
      <c r="F62" s="83"/>
      <c r="G62" s="83"/>
      <c r="H62" s="248"/>
      <c r="I62" s="83"/>
      <c r="J62" s="83"/>
      <c r="K62" s="83"/>
    </row>
    <row r="63" spans="1:11" ht="16.5">
      <c r="A63" s="83"/>
      <c r="B63" s="83"/>
      <c r="C63" s="83"/>
      <c r="D63" s="83"/>
      <c r="E63" s="83"/>
      <c r="F63" s="83"/>
      <c r="G63" s="83"/>
      <c r="H63" s="248"/>
      <c r="I63" s="83"/>
      <c r="J63" s="83"/>
      <c r="K63" s="83"/>
    </row>
    <row r="64" spans="1:11" ht="16.5">
      <c r="A64" s="83"/>
      <c r="B64" s="83"/>
      <c r="C64" s="83"/>
      <c r="D64" s="83"/>
      <c r="E64" s="83"/>
      <c r="F64" s="83"/>
      <c r="G64" s="83"/>
      <c r="H64" s="248"/>
      <c r="I64" s="83"/>
      <c r="J64" s="83"/>
      <c r="K64" s="83"/>
    </row>
    <row r="65" spans="1:11" ht="16.5">
      <c r="A65" s="83"/>
      <c r="B65" s="83"/>
      <c r="C65" s="83"/>
      <c r="D65" s="83"/>
      <c r="E65" s="83"/>
      <c r="F65" s="83"/>
      <c r="G65" s="83"/>
      <c r="H65" s="248"/>
      <c r="I65" s="83"/>
      <c r="J65" s="83"/>
      <c r="K65" s="83"/>
    </row>
    <row r="66" spans="1:11" ht="16.5">
      <c r="A66" s="83"/>
      <c r="B66" s="83"/>
      <c r="C66" s="83"/>
      <c r="D66" s="83"/>
      <c r="E66" s="83"/>
      <c r="F66" s="83"/>
      <c r="G66" s="83"/>
      <c r="H66" s="248"/>
      <c r="I66" s="83"/>
      <c r="J66" s="83"/>
      <c r="K66" s="83"/>
    </row>
    <row r="67" spans="1:11" ht="16.5">
      <c r="A67" s="83"/>
      <c r="B67" s="83"/>
      <c r="C67" s="83"/>
      <c r="D67" s="83"/>
      <c r="E67" s="83"/>
      <c r="F67" s="83"/>
      <c r="G67" s="83"/>
      <c r="H67" s="248"/>
      <c r="I67" s="83"/>
      <c r="J67" s="83"/>
      <c r="K67" s="83"/>
    </row>
    <row r="68" spans="1:11" ht="16.5">
      <c r="A68" s="83"/>
      <c r="B68" s="83"/>
      <c r="C68" s="83"/>
      <c r="D68" s="83"/>
      <c r="E68" s="83"/>
      <c r="F68" s="83"/>
      <c r="G68" s="83"/>
      <c r="H68" s="248"/>
      <c r="I68" s="83"/>
      <c r="J68" s="83"/>
      <c r="K68" s="83"/>
    </row>
    <row r="69" spans="1:11" ht="16.5">
      <c r="A69" s="83"/>
      <c r="B69" s="83"/>
      <c r="C69" s="83"/>
      <c r="D69" s="83"/>
      <c r="E69" s="83"/>
      <c r="F69" s="83"/>
      <c r="G69" s="83"/>
      <c r="H69" s="248"/>
      <c r="I69" s="83"/>
      <c r="J69" s="83"/>
      <c r="K69" s="248"/>
    </row>
    <row r="70" spans="1:11" ht="16.5">
      <c r="A70" s="83"/>
      <c r="B70" s="83"/>
      <c r="C70" s="83"/>
      <c r="D70" s="83"/>
      <c r="E70" s="83"/>
      <c r="F70" s="83"/>
      <c r="G70" s="83"/>
      <c r="H70" s="248"/>
      <c r="I70" s="83"/>
      <c r="J70" s="83"/>
      <c r="K70" s="83"/>
    </row>
    <row r="71" spans="1:11" ht="16.5">
      <c r="A71" s="83"/>
      <c r="B71" s="83"/>
      <c r="C71" s="83"/>
      <c r="D71" s="83"/>
      <c r="E71" s="83"/>
      <c r="F71" s="83"/>
      <c r="G71" s="83"/>
      <c r="H71" s="248"/>
      <c r="I71" s="83"/>
      <c r="J71" s="83"/>
      <c r="K71" s="83"/>
    </row>
    <row r="72" spans="1:11" ht="16.5">
      <c r="A72" s="83"/>
      <c r="B72" s="83"/>
      <c r="C72" s="83"/>
      <c r="D72" s="83"/>
      <c r="E72" s="83"/>
      <c r="F72" s="83"/>
      <c r="G72" s="83"/>
      <c r="H72" s="248"/>
      <c r="I72" s="83"/>
      <c r="J72" s="83"/>
      <c r="K72" s="83"/>
    </row>
    <row r="73" spans="1:11" ht="16.5">
      <c r="A73" s="83"/>
      <c r="B73" s="83"/>
      <c r="C73" s="83"/>
      <c r="D73" s="83"/>
      <c r="E73" s="83"/>
      <c r="F73" s="83"/>
      <c r="G73" s="83"/>
      <c r="H73" s="248"/>
      <c r="I73" s="83"/>
      <c r="J73" s="83"/>
      <c r="K73" s="83"/>
    </row>
    <row r="74" spans="1:11" ht="16.5">
      <c r="A74" s="83"/>
      <c r="B74" s="83"/>
      <c r="C74" s="83"/>
      <c r="D74" s="83"/>
      <c r="E74" s="83"/>
      <c r="F74" s="83"/>
      <c r="G74" s="83"/>
      <c r="H74" s="248"/>
      <c r="I74" s="83"/>
      <c r="J74" s="83"/>
      <c r="K74" s="83"/>
    </row>
    <row r="75" spans="1:11" ht="16.5">
      <c r="A75" s="83"/>
      <c r="B75" s="83"/>
      <c r="C75" s="83"/>
      <c r="D75" s="83"/>
      <c r="E75" s="83"/>
      <c r="F75" s="83"/>
      <c r="G75" s="83"/>
      <c r="H75" s="248"/>
      <c r="I75" s="83"/>
      <c r="J75" s="83"/>
      <c r="K75" s="83"/>
    </row>
    <row r="76" spans="1:11" ht="16.5">
      <c r="A76" s="83"/>
      <c r="B76" s="83"/>
      <c r="C76" s="83"/>
      <c r="D76" s="83"/>
      <c r="E76" s="83"/>
      <c r="F76" s="83"/>
      <c r="G76" s="83"/>
      <c r="H76" s="248"/>
      <c r="I76" s="83"/>
      <c r="J76" s="83"/>
      <c r="K76" s="83"/>
    </row>
    <row r="77" spans="1:11" ht="16.5">
      <c r="A77" s="83"/>
      <c r="B77" s="83"/>
      <c r="C77" s="83"/>
      <c r="D77" s="83"/>
      <c r="E77" s="83"/>
      <c r="F77" s="83"/>
      <c r="G77" s="83"/>
      <c r="H77" s="248"/>
      <c r="I77" s="83"/>
      <c r="J77" s="83"/>
      <c r="K77" s="83"/>
    </row>
    <row r="78" spans="1:11" ht="16.5">
      <c r="A78" s="83"/>
      <c r="B78" s="83"/>
      <c r="C78" s="83"/>
      <c r="D78" s="83"/>
      <c r="E78" s="83"/>
      <c r="F78" s="83"/>
      <c r="G78" s="83"/>
      <c r="H78" s="248"/>
      <c r="I78" s="83"/>
      <c r="J78" s="83"/>
      <c r="K78" s="83"/>
    </row>
    <row r="79" spans="1:11" ht="16.5">
      <c r="A79" s="83"/>
      <c r="B79" s="83"/>
      <c r="C79" s="83"/>
      <c r="D79" s="83"/>
      <c r="E79" s="83"/>
      <c r="F79" s="83"/>
      <c r="G79" s="83"/>
      <c r="H79" s="248"/>
      <c r="I79" s="83"/>
      <c r="J79" s="83"/>
      <c r="K79" s="248"/>
    </row>
    <row r="80" spans="1:11" ht="16.5">
      <c r="A80" s="83"/>
      <c r="B80" s="83"/>
      <c r="C80" s="83"/>
      <c r="D80" s="83"/>
      <c r="E80" s="83"/>
      <c r="F80" s="83"/>
      <c r="G80" s="83"/>
      <c r="H80" s="248"/>
      <c r="I80" s="83"/>
      <c r="J80" s="83"/>
      <c r="K80" s="248"/>
    </row>
    <row r="81" spans="1:11" ht="16.5">
      <c r="A81" s="83"/>
      <c r="B81" s="83"/>
      <c r="C81" s="83"/>
      <c r="D81" s="83"/>
      <c r="E81" s="83"/>
      <c r="F81" s="83"/>
      <c r="G81" s="83"/>
      <c r="H81" s="248"/>
      <c r="I81" s="83"/>
      <c r="J81" s="83"/>
      <c r="K81" s="248"/>
    </row>
    <row r="82" spans="1:11" ht="16.5">
      <c r="A82" s="83"/>
      <c r="B82" s="83"/>
      <c r="C82" s="83"/>
      <c r="D82" s="83"/>
      <c r="E82" s="83"/>
      <c r="F82" s="83"/>
      <c r="G82" s="83"/>
      <c r="H82" s="248"/>
      <c r="I82" s="83"/>
      <c r="J82" s="83"/>
      <c r="K82" s="83"/>
    </row>
    <row r="83" spans="1:11" ht="16.5">
      <c r="A83" s="83"/>
      <c r="B83" s="83"/>
      <c r="C83" s="83"/>
      <c r="D83" s="83"/>
      <c r="E83" s="83"/>
      <c r="F83" s="83"/>
      <c r="G83" s="83"/>
      <c r="H83" s="248"/>
      <c r="I83" s="83"/>
      <c r="J83" s="83"/>
      <c r="K83" s="83"/>
    </row>
    <row r="84" spans="1:11" ht="16.5">
      <c r="A84" s="83"/>
      <c r="B84" s="83"/>
      <c r="C84" s="83"/>
      <c r="D84" s="83"/>
      <c r="E84" s="83"/>
      <c r="F84" s="83"/>
      <c r="G84" s="83"/>
      <c r="H84" s="248"/>
      <c r="I84" s="83"/>
      <c r="J84" s="83"/>
      <c r="K84" s="83"/>
    </row>
    <row r="85" spans="1:11" ht="16.5">
      <c r="A85" s="83"/>
      <c r="B85" s="83"/>
      <c r="C85" s="83"/>
      <c r="D85" s="83"/>
      <c r="E85" s="83"/>
      <c r="F85" s="83"/>
      <c r="G85" s="83"/>
      <c r="H85" s="248"/>
      <c r="I85" s="83"/>
      <c r="J85" s="83"/>
      <c r="K85" s="83"/>
    </row>
    <row r="86" spans="1:11" ht="16.5">
      <c r="A86" s="83"/>
      <c r="B86" s="83"/>
      <c r="C86" s="83"/>
      <c r="D86" s="83"/>
      <c r="E86" s="83"/>
      <c r="F86" s="83"/>
      <c r="G86" s="83"/>
      <c r="H86" s="248"/>
      <c r="I86" s="83"/>
      <c r="J86" s="83"/>
      <c r="K86" s="83"/>
    </row>
    <row r="87" spans="1:11" ht="16.5">
      <c r="A87" s="83"/>
      <c r="B87" s="83"/>
      <c r="C87" s="83"/>
      <c r="D87" s="83"/>
      <c r="E87" s="83"/>
      <c r="F87" s="83"/>
      <c r="G87" s="83"/>
      <c r="H87" s="248"/>
      <c r="I87" s="83"/>
      <c r="J87" s="83"/>
      <c r="K87" s="83"/>
    </row>
    <row r="88" spans="1:11" ht="16.5">
      <c r="A88" s="83"/>
      <c r="B88" s="83"/>
      <c r="C88" s="83"/>
      <c r="D88" s="83"/>
      <c r="E88" s="83"/>
      <c r="F88" s="83"/>
      <c r="G88" s="83"/>
      <c r="H88" s="248"/>
      <c r="I88" s="83"/>
      <c r="J88" s="83"/>
      <c r="K88" s="83"/>
    </row>
    <row r="89" spans="1:11" ht="16.5">
      <c r="A89" s="83"/>
      <c r="B89" s="83"/>
      <c r="C89" s="83"/>
      <c r="D89" s="83"/>
      <c r="E89" s="83"/>
      <c r="F89" s="83"/>
      <c r="G89" s="83"/>
      <c r="H89" s="248"/>
      <c r="I89" s="83"/>
      <c r="J89" s="83"/>
      <c r="K89" s="83"/>
    </row>
    <row r="90" spans="1:11" ht="16.5">
      <c r="A90" s="83"/>
      <c r="B90" s="83"/>
      <c r="C90" s="83"/>
      <c r="D90" s="83"/>
      <c r="E90" s="83"/>
      <c r="F90" s="83"/>
      <c r="G90" s="83"/>
      <c r="H90" s="248"/>
      <c r="I90" s="83"/>
      <c r="J90" s="83"/>
      <c r="K90" s="248"/>
    </row>
    <row r="91" spans="1:11" ht="16.5">
      <c r="A91" s="83"/>
      <c r="B91" s="83"/>
      <c r="C91" s="83"/>
      <c r="D91" s="83"/>
      <c r="E91" s="83"/>
      <c r="F91" s="83"/>
      <c r="G91" s="83"/>
      <c r="H91" s="248"/>
      <c r="I91" s="83"/>
      <c r="J91" s="83"/>
      <c r="K91" s="248"/>
    </row>
    <row r="92" spans="1:11" ht="16.5">
      <c r="A92" s="83"/>
      <c r="B92" s="83"/>
      <c r="C92" s="83"/>
      <c r="D92" s="83"/>
      <c r="E92" s="83"/>
      <c r="F92" s="83"/>
      <c r="G92" s="83"/>
      <c r="H92" s="248"/>
      <c r="I92" s="83"/>
      <c r="J92" s="83"/>
      <c r="K92" s="83"/>
    </row>
    <row r="93" spans="1:11" ht="16.5">
      <c r="A93" s="83"/>
      <c r="B93" s="83"/>
      <c r="C93" s="83"/>
      <c r="D93" s="83"/>
      <c r="E93" s="83"/>
      <c r="F93" s="83"/>
      <c r="G93" s="83"/>
      <c r="H93" s="248"/>
      <c r="I93" s="83"/>
      <c r="J93" s="83"/>
      <c r="K93" s="83"/>
    </row>
    <row r="94" spans="1:11" ht="16.5">
      <c r="A94" s="83"/>
      <c r="B94" s="83"/>
      <c r="C94" s="83"/>
      <c r="D94" s="83"/>
      <c r="E94" s="83"/>
      <c r="F94" s="83"/>
      <c r="G94" s="83"/>
      <c r="H94" s="248"/>
      <c r="I94" s="83"/>
      <c r="J94" s="83"/>
      <c r="K94" s="248"/>
    </row>
    <row r="95" spans="1:11" ht="16.5">
      <c r="A95" s="83"/>
      <c r="B95" s="83"/>
      <c r="C95" s="83"/>
      <c r="D95" s="83"/>
      <c r="E95" s="83"/>
      <c r="F95" s="83"/>
      <c r="G95" s="83"/>
      <c r="H95" s="248"/>
      <c r="I95" s="83"/>
      <c r="J95" s="83"/>
      <c r="K95" s="83"/>
    </row>
    <row r="96" spans="1:11" ht="16.5">
      <c r="A96" s="83"/>
      <c r="B96" s="83"/>
      <c r="C96" s="83"/>
      <c r="D96" s="83"/>
      <c r="E96" s="83"/>
      <c r="F96" s="83"/>
      <c r="G96" s="83"/>
      <c r="H96" s="248"/>
      <c r="I96" s="83"/>
      <c r="J96" s="83"/>
      <c r="K96" s="248"/>
    </row>
    <row r="97" spans="1:11" ht="16.5">
      <c r="A97" s="83"/>
      <c r="B97" s="83"/>
      <c r="C97" s="83"/>
      <c r="D97" s="83"/>
      <c r="E97" s="83"/>
      <c r="F97" s="83"/>
      <c r="G97" s="83"/>
      <c r="H97" s="248"/>
      <c r="I97" s="83"/>
      <c r="J97" s="83"/>
      <c r="K97" s="248"/>
    </row>
    <row r="98" spans="1:11" ht="16.5">
      <c r="A98" s="83"/>
      <c r="B98" s="83"/>
      <c r="C98" s="83"/>
      <c r="D98" s="83"/>
      <c r="E98" s="83"/>
      <c r="F98" s="83"/>
      <c r="G98" s="83"/>
      <c r="H98" s="248"/>
      <c r="I98" s="83"/>
      <c r="J98" s="83"/>
      <c r="K98" s="248"/>
    </row>
    <row r="99" spans="1:11" ht="16.5">
      <c r="A99" s="83"/>
      <c r="B99" s="83"/>
      <c r="C99" s="83"/>
      <c r="D99" s="83"/>
      <c r="E99" s="83"/>
      <c r="F99" s="83"/>
      <c r="G99" s="83"/>
      <c r="H99" s="248"/>
      <c r="I99" s="83"/>
      <c r="J99" s="83"/>
      <c r="K99" s="83"/>
    </row>
    <row r="100" spans="1:11" ht="16.5">
      <c r="A100" s="83"/>
      <c r="B100" s="83"/>
      <c r="C100" s="83"/>
      <c r="D100" s="83"/>
      <c r="E100" s="83"/>
      <c r="F100" s="83"/>
      <c r="G100" s="83"/>
      <c r="H100" s="248"/>
      <c r="I100" s="83"/>
      <c r="J100" s="83"/>
      <c r="K100" s="248"/>
    </row>
    <row r="101" spans="1:11" ht="16.5">
      <c r="A101" s="83"/>
      <c r="B101" s="83"/>
      <c r="C101" s="83"/>
      <c r="D101" s="83"/>
      <c r="E101" s="83"/>
      <c r="F101" s="83"/>
      <c r="G101" s="83"/>
      <c r="H101" s="248"/>
      <c r="I101" s="83"/>
      <c r="J101" s="83"/>
      <c r="K101" s="83"/>
    </row>
    <row r="102" spans="1:11" ht="16.5">
      <c r="A102" s="83"/>
      <c r="B102" s="83"/>
      <c r="C102" s="83"/>
      <c r="D102" s="83"/>
      <c r="E102" s="83"/>
      <c r="F102" s="83"/>
      <c r="G102" s="83"/>
      <c r="H102" s="248"/>
      <c r="I102" s="83"/>
      <c r="J102" s="83"/>
      <c r="K102" s="83"/>
    </row>
    <row r="103" spans="1:11" ht="16.5">
      <c r="A103" s="83"/>
      <c r="B103" s="83"/>
      <c r="C103" s="83"/>
      <c r="D103" s="83"/>
      <c r="E103" s="83"/>
      <c r="F103" s="83"/>
      <c r="G103" s="83"/>
      <c r="H103" s="248"/>
      <c r="I103" s="83"/>
      <c r="J103" s="83"/>
      <c r="K103" s="83"/>
    </row>
    <row r="104" spans="1:11" ht="16.5">
      <c r="A104" s="83"/>
      <c r="B104" s="83"/>
      <c r="C104" s="83"/>
      <c r="D104" s="83"/>
      <c r="E104" s="83"/>
      <c r="F104" s="83"/>
      <c r="G104" s="83"/>
      <c r="H104" s="248"/>
      <c r="I104" s="83"/>
      <c r="J104" s="83"/>
      <c r="K104" s="83"/>
    </row>
    <row r="105" spans="1:11" ht="16.5">
      <c r="A105" s="83"/>
      <c r="B105" s="83"/>
      <c r="C105" s="83"/>
      <c r="D105" s="83"/>
      <c r="E105" s="83"/>
      <c r="F105" s="83"/>
      <c r="G105" s="83"/>
      <c r="H105" s="248"/>
      <c r="I105" s="83"/>
      <c r="J105" s="83"/>
      <c r="K105" s="83"/>
    </row>
    <row r="106" spans="1:11" ht="16.5">
      <c r="A106" s="83"/>
      <c r="B106" s="83"/>
      <c r="C106" s="83"/>
      <c r="D106" s="83"/>
      <c r="E106" s="83"/>
      <c r="F106" s="83"/>
      <c r="G106" s="83"/>
      <c r="H106" s="248"/>
      <c r="I106" s="83"/>
      <c r="J106" s="83"/>
      <c r="K106" s="83"/>
    </row>
    <row r="107" spans="1:11" ht="16.5">
      <c r="A107" s="83"/>
      <c r="B107" s="83"/>
      <c r="C107" s="83"/>
      <c r="D107" s="83"/>
      <c r="E107" s="83"/>
      <c r="F107" s="83"/>
      <c r="G107" s="83"/>
      <c r="H107" s="248"/>
      <c r="I107" s="83"/>
      <c r="J107" s="83"/>
      <c r="K107" s="83"/>
    </row>
    <row r="108" spans="1:11" ht="16.5">
      <c r="A108" s="83"/>
      <c r="B108" s="83"/>
      <c r="C108" s="83"/>
      <c r="D108" s="83"/>
      <c r="E108" s="83"/>
      <c r="F108" s="83"/>
      <c r="G108" s="83"/>
      <c r="H108" s="248"/>
      <c r="I108" s="83"/>
      <c r="J108" s="83"/>
      <c r="K108" s="83"/>
    </row>
    <row r="109" spans="1:11" ht="16.5">
      <c r="A109" s="83"/>
      <c r="B109" s="83"/>
      <c r="C109" s="83"/>
      <c r="D109" s="83"/>
      <c r="E109" s="83"/>
      <c r="F109" s="83"/>
      <c r="G109" s="83"/>
      <c r="H109" s="248"/>
      <c r="I109" s="83"/>
      <c r="J109" s="83"/>
      <c r="K109" s="83"/>
    </row>
    <row r="110" spans="1:11" ht="16.5">
      <c r="A110" s="83"/>
      <c r="B110" s="83"/>
      <c r="C110" s="83"/>
      <c r="D110" s="83"/>
      <c r="E110" s="83"/>
      <c r="F110" s="83"/>
      <c r="G110" s="83"/>
      <c r="H110" s="248"/>
      <c r="I110" s="83"/>
      <c r="J110" s="83"/>
      <c r="K110" s="83"/>
    </row>
    <row r="111" spans="1:11" ht="16.5">
      <c r="A111" s="83"/>
      <c r="B111" s="83"/>
      <c r="C111" s="83"/>
      <c r="D111" s="83"/>
      <c r="E111" s="83"/>
      <c r="F111" s="83"/>
      <c r="G111" s="83"/>
      <c r="H111" s="248"/>
      <c r="I111" s="83"/>
      <c r="J111" s="83"/>
      <c r="K111" s="83"/>
    </row>
    <row r="112" spans="1:11" ht="16.5">
      <c r="A112" s="83"/>
      <c r="B112" s="83"/>
      <c r="C112" s="83"/>
      <c r="D112" s="83"/>
      <c r="E112" s="83"/>
      <c r="F112" s="83"/>
      <c r="G112" s="83"/>
      <c r="H112" s="248"/>
      <c r="I112" s="83"/>
      <c r="J112" s="83"/>
      <c r="K112" s="83"/>
    </row>
    <row r="113" spans="1:11" ht="16.5">
      <c r="A113" s="83"/>
      <c r="B113" s="83"/>
      <c r="C113" s="83"/>
      <c r="D113" s="83"/>
      <c r="E113" s="83"/>
      <c r="F113" s="83"/>
      <c r="G113" s="83"/>
      <c r="H113" s="248"/>
      <c r="I113" s="83"/>
      <c r="J113" s="83"/>
      <c r="K113" s="83"/>
    </row>
    <row r="114" spans="1:11" ht="16.5">
      <c r="A114" s="83"/>
      <c r="B114" s="83"/>
      <c r="C114" s="83"/>
      <c r="D114" s="83"/>
      <c r="E114" s="83"/>
      <c r="F114" s="83"/>
      <c r="G114" s="83"/>
      <c r="H114" s="248"/>
      <c r="I114" s="83"/>
      <c r="J114" s="83"/>
      <c r="K114" s="83"/>
    </row>
    <row r="115" spans="1:11" ht="16.5">
      <c r="A115" s="83"/>
      <c r="B115" s="83"/>
      <c r="C115" s="83"/>
      <c r="D115" s="83"/>
      <c r="E115" s="83"/>
      <c r="F115" s="83"/>
      <c r="G115" s="83"/>
      <c r="H115" s="248"/>
      <c r="I115" s="83"/>
      <c r="J115" s="83"/>
      <c r="K115" s="83"/>
    </row>
    <row r="116" spans="1:11" ht="16.5">
      <c r="A116" s="83"/>
      <c r="B116" s="83"/>
      <c r="C116" s="83"/>
      <c r="D116" s="83"/>
      <c r="E116" s="83"/>
      <c r="F116" s="83"/>
      <c r="G116" s="83"/>
      <c r="H116" s="248"/>
      <c r="I116" s="83"/>
      <c r="J116" s="83"/>
      <c r="K116" s="83"/>
    </row>
    <row r="117" spans="1:11" ht="16.5">
      <c r="A117" s="83"/>
      <c r="B117" s="83"/>
      <c r="C117" s="83"/>
      <c r="D117" s="83"/>
      <c r="E117" s="83"/>
      <c r="F117" s="83"/>
      <c r="G117" s="83"/>
      <c r="H117" s="248"/>
      <c r="I117" s="83"/>
      <c r="J117" s="83"/>
      <c r="K117" s="83"/>
    </row>
    <row r="118" spans="1:11" ht="16.5">
      <c r="A118" s="83"/>
      <c r="B118" s="83"/>
      <c r="C118" s="83"/>
      <c r="D118" s="83"/>
      <c r="E118" s="83"/>
      <c r="F118" s="83"/>
      <c r="G118" s="83"/>
      <c r="H118" s="248"/>
      <c r="I118" s="83"/>
      <c r="J118" s="83"/>
      <c r="K118" s="83"/>
    </row>
    <row r="119" spans="1:11" ht="16.5">
      <c r="A119" s="83"/>
      <c r="B119" s="83"/>
      <c r="C119" s="83"/>
      <c r="D119" s="83"/>
      <c r="E119" s="83"/>
      <c r="F119" s="83"/>
      <c r="G119" s="83"/>
      <c r="H119" s="248"/>
      <c r="I119" s="83"/>
      <c r="J119" s="83"/>
      <c r="K119" s="83"/>
    </row>
    <row r="120" spans="1:11" ht="16.5">
      <c r="A120" s="83"/>
      <c r="B120" s="83"/>
      <c r="C120" s="83"/>
      <c r="D120" s="83"/>
      <c r="E120" s="83"/>
      <c r="F120" s="83"/>
      <c r="G120" s="83"/>
      <c r="H120" s="248"/>
      <c r="I120" s="83"/>
      <c r="J120" s="83"/>
      <c r="K120" s="83"/>
    </row>
    <row r="121" spans="1:11" ht="16.5">
      <c r="A121" s="83"/>
      <c r="B121" s="83"/>
      <c r="C121" s="83"/>
      <c r="D121" s="83"/>
      <c r="E121" s="83"/>
      <c r="F121" s="83"/>
      <c r="G121" s="83"/>
      <c r="H121" s="248"/>
      <c r="I121" s="83"/>
      <c r="J121" s="83"/>
      <c r="K121" s="83"/>
    </row>
    <row r="122" spans="1:11" ht="16.5">
      <c r="A122" s="83"/>
      <c r="B122" s="83"/>
      <c r="C122" s="83"/>
      <c r="D122" s="83"/>
      <c r="E122" s="83"/>
      <c r="F122" s="83"/>
      <c r="G122" s="83"/>
      <c r="H122" s="248"/>
      <c r="I122" s="83"/>
      <c r="J122" s="83"/>
      <c r="K122" s="248"/>
    </row>
    <row r="123" spans="1:11" ht="16.5">
      <c r="A123" s="83"/>
      <c r="B123" s="83"/>
      <c r="C123" s="83"/>
      <c r="D123" s="83"/>
      <c r="E123" s="83"/>
      <c r="F123" s="83"/>
      <c r="G123" s="83"/>
      <c r="H123" s="248"/>
      <c r="I123" s="83"/>
      <c r="J123" s="83"/>
      <c r="K123" s="83"/>
    </row>
    <row r="124" spans="1:11" ht="16.5">
      <c r="A124" s="83"/>
      <c r="B124" s="83"/>
      <c r="C124" s="83"/>
      <c r="D124" s="83"/>
      <c r="E124" s="83"/>
      <c r="F124" s="83"/>
      <c r="G124" s="83"/>
      <c r="H124" s="248"/>
      <c r="I124" s="83"/>
      <c r="J124" s="83"/>
      <c r="K124" s="83"/>
    </row>
    <row r="125" spans="1:11" ht="16.5">
      <c r="A125" s="83"/>
      <c r="B125" s="83"/>
      <c r="C125" s="83"/>
      <c r="D125" s="83"/>
      <c r="E125" s="83"/>
      <c r="F125" s="83"/>
      <c r="G125" s="83"/>
      <c r="H125" s="248"/>
      <c r="I125" s="83"/>
      <c r="J125" s="83"/>
      <c r="K125" s="83"/>
    </row>
    <row r="126" spans="1:11" ht="16.5">
      <c r="A126" s="83"/>
      <c r="B126" s="83"/>
      <c r="C126" s="83"/>
      <c r="D126" s="83"/>
      <c r="E126" s="83"/>
      <c r="F126" s="83"/>
      <c r="G126" s="83"/>
      <c r="H126" s="248"/>
      <c r="I126" s="83"/>
      <c r="J126" s="83"/>
      <c r="K126" s="83"/>
    </row>
    <row r="127" spans="1:11" ht="16.5">
      <c r="A127" s="83"/>
      <c r="B127" s="83"/>
      <c r="C127" s="83"/>
      <c r="D127" s="83"/>
      <c r="E127" s="83"/>
      <c r="F127" s="83"/>
      <c r="G127" s="83"/>
      <c r="H127" s="248"/>
      <c r="I127" s="83"/>
      <c r="J127" s="83"/>
      <c r="K127" s="83"/>
    </row>
    <row r="128" spans="1:11" ht="16.5">
      <c r="A128" s="83"/>
      <c r="B128" s="83"/>
      <c r="C128" s="83"/>
      <c r="D128" s="83"/>
      <c r="E128" s="83"/>
      <c r="F128" s="83"/>
      <c r="G128" s="83"/>
      <c r="H128" s="248"/>
      <c r="I128" s="83"/>
      <c r="J128" s="83"/>
      <c r="K128" s="83"/>
    </row>
    <row r="129" spans="1:11" ht="16.5">
      <c r="A129" s="83"/>
      <c r="B129" s="83"/>
      <c r="C129" s="83"/>
      <c r="D129" s="83"/>
      <c r="E129" s="83"/>
      <c r="F129" s="83"/>
      <c r="G129" s="83"/>
      <c r="H129" s="248"/>
      <c r="I129" s="83"/>
      <c r="J129" s="83"/>
      <c r="K129" s="83"/>
    </row>
    <row r="130" spans="1:11" ht="16.5">
      <c r="A130" s="83"/>
      <c r="B130" s="83"/>
      <c r="C130" s="83"/>
      <c r="D130" s="83"/>
      <c r="E130" s="83"/>
      <c r="F130" s="83"/>
      <c r="G130" s="83"/>
      <c r="H130" s="248"/>
      <c r="I130" s="83"/>
      <c r="J130" s="83"/>
      <c r="K130" s="83"/>
    </row>
    <row r="131" spans="1:11">
      <c r="B131" s="251"/>
      <c r="H131" s="180"/>
    </row>
    <row r="132" spans="1:11">
      <c r="B132" s="251"/>
      <c r="H132" s="180"/>
    </row>
    <row r="133" spans="1:11">
      <c r="B133" s="251"/>
      <c r="H133" s="180"/>
    </row>
    <row r="134" spans="1:11">
      <c r="B134" s="251"/>
      <c r="H134" s="180"/>
    </row>
    <row r="135" spans="1:11">
      <c r="B135" s="251"/>
      <c r="H135" s="180"/>
    </row>
    <row r="136" spans="1:11">
      <c r="B136" s="251"/>
      <c r="H136" s="180"/>
    </row>
    <row r="137" spans="1:11">
      <c r="B137" s="251"/>
      <c r="H137" s="180"/>
    </row>
    <row r="138" spans="1:11">
      <c r="B138" s="251"/>
      <c r="H138" s="180"/>
    </row>
    <row r="139" spans="1:11">
      <c r="B139" s="251"/>
      <c r="C139" s="182"/>
      <c r="D139" s="182"/>
      <c r="H139" s="180"/>
    </row>
    <row r="140" spans="1:11">
      <c r="H140" s="180"/>
    </row>
    <row r="141" spans="1:11">
      <c r="H141" s="180"/>
    </row>
    <row r="142" spans="1:11">
      <c r="H142" s="180"/>
    </row>
    <row r="143" spans="1:11">
      <c r="H143" s="180"/>
    </row>
    <row r="144" spans="1:11">
      <c r="H144" s="180"/>
    </row>
    <row r="145" spans="8:8">
      <c r="H145" s="180"/>
    </row>
    <row r="146" spans="8:8">
      <c r="H146" s="180"/>
    </row>
    <row r="147" spans="8:8">
      <c r="H147" s="180"/>
    </row>
    <row r="148" spans="8:8">
      <c r="H148" s="180"/>
    </row>
    <row r="149" spans="8:8">
      <c r="H149" s="180"/>
    </row>
    <row r="150" spans="8:8">
      <c r="H150" s="180"/>
    </row>
    <row r="151" spans="8:8">
      <c r="H151" s="180"/>
    </row>
  </sheetData>
  <autoFilter ref="A2:K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005"/>
  <sheetViews>
    <sheetView zoomScaleNormal="100" workbookViewId="0">
      <pane xSplit="4" ySplit="4" topLeftCell="E5" activePane="bottomRight" state="frozen"/>
      <selection pane="topRight" activeCell="G1" sqref="G1"/>
      <selection pane="bottomLeft" activeCell="A5" sqref="A5"/>
      <selection pane="bottomRight" activeCell="E5" sqref="E5"/>
    </sheetView>
  </sheetViews>
  <sheetFormatPr defaultRowHeight="15"/>
  <cols>
    <col min="1" max="1" width="56.42578125" style="103" customWidth="1"/>
    <col min="2" max="2" width="1.28515625" style="103" customWidth="1"/>
    <col min="3" max="3" width="4.5703125" style="103" customWidth="1"/>
    <col min="4" max="4" width="16.140625" style="103" bestFit="1" customWidth="1"/>
    <col min="5" max="5" width="29.28515625" customWidth="1"/>
    <col min="6" max="6" width="18.85546875" style="183" customWidth="1"/>
    <col min="7" max="7" width="12.5703125" bestFit="1" customWidth="1"/>
    <col min="8" max="8" width="15.140625" style="177" customWidth="1"/>
    <col min="9" max="9" width="12.85546875" customWidth="1"/>
  </cols>
  <sheetData>
    <row r="1" spans="1:11" s="103" customFormat="1" ht="15" customHeight="1">
      <c r="A1" s="137" t="s">
        <v>174</v>
      </c>
      <c r="B1" s="138"/>
      <c r="D1" s="563" t="s">
        <v>172</v>
      </c>
      <c r="E1" s="562" t="s">
        <v>202</v>
      </c>
      <c r="F1" s="564" t="s">
        <v>173</v>
      </c>
      <c r="H1" s="177"/>
    </row>
    <row r="2" spans="1:11" s="103" customFormat="1">
      <c r="A2" s="139" t="s">
        <v>203</v>
      </c>
      <c r="B2" s="138"/>
      <c r="D2" s="563"/>
      <c r="E2" s="562"/>
      <c r="F2" s="564"/>
      <c r="H2" s="177"/>
    </row>
    <row r="3" spans="1:11" s="103" customFormat="1">
      <c r="A3" s="139" t="s">
        <v>204</v>
      </c>
      <c r="B3" s="138"/>
      <c r="D3" s="563"/>
      <c r="E3" s="562"/>
      <c r="F3" s="564"/>
      <c r="H3" s="177"/>
    </row>
    <row r="4" spans="1:11" s="103" customFormat="1">
      <c r="A4" s="139" t="s">
        <v>205</v>
      </c>
      <c r="B4" s="138"/>
      <c r="D4" s="108" t="s">
        <v>106</v>
      </c>
      <c r="E4" s="107" t="s">
        <v>100</v>
      </c>
      <c r="F4" s="199" t="s">
        <v>201</v>
      </c>
      <c r="G4" s="199" t="s">
        <v>191</v>
      </c>
      <c r="H4" s="200" t="s">
        <v>102</v>
      </c>
      <c r="I4" s="199" t="s">
        <v>190</v>
      </c>
      <c r="J4" s="198" t="s">
        <v>103</v>
      </c>
      <c r="K4" s="199" t="s">
        <v>208</v>
      </c>
    </row>
    <row r="5" spans="1:11" s="103" customFormat="1">
      <c r="A5" s="139" t="s">
        <v>170</v>
      </c>
      <c r="B5" s="138"/>
      <c r="D5" s="106" t="str">
        <f>"+"&amp;H5</f>
        <v>+</v>
      </c>
      <c r="E5" s="258"/>
      <c r="F5" s="259"/>
      <c r="G5" s="258"/>
      <c r="H5" s="317"/>
      <c r="I5" s="258"/>
      <c r="J5" s="258"/>
    </row>
    <row r="6" spans="1:11" s="103" customFormat="1">
      <c r="A6" s="139" t="s">
        <v>171</v>
      </c>
      <c r="B6" s="138"/>
      <c r="D6" s="106" t="str">
        <f t="shared" ref="D6:D69" si="0">"+"&amp;H6</f>
        <v>+</v>
      </c>
      <c r="E6" s="258"/>
      <c r="F6" s="259"/>
      <c r="G6" s="258"/>
      <c r="H6" s="317"/>
      <c r="I6" s="258"/>
      <c r="J6" s="258"/>
    </row>
    <row r="7" spans="1:11" s="103" customFormat="1">
      <c r="A7" s="139" t="s">
        <v>206</v>
      </c>
      <c r="B7" s="138"/>
      <c r="D7" s="106" t="str">
        <f t="shared" si="0"/>
        <v>+</v>
      </c>
      <c r="E7" s="258"/>
      <c r="F7" s="259"/>
      <c r="G7" s="258"/>
      <c r="H7" s="317"/>
      <c r="I7" s="258"/>
      <c r="J7" s="258"/>
    </row>
    <row r="8" spans="1:11" s="103" customFormat="1">
      <c r="A8" s="139" t="s">
        <v>207</v>
      </c>
      <c r="B8" s="138"/>
      <c r="D8" s="106" t="str">
        <f t="shared" si="0"/>
        <v>+</v>
      </c>
      <c r="E8" s="258"/>
      <c r="F8" s="259"/>
      <c r="G8" s="258"/>
      <c r="H8" s="317"/>
      <c r="I8" s="258"/>
      <c r="J8" s="258"/>
    </row>
    <row r="9" spans="1:11" s="103" customFormat="1">
      <c r="B9" s="138"/>
      <c r="D9" s="106" t="str">
        <f t="shared" si="0"/>
        <v>+</v>
      </c>
      <c r="E9" s="258"/>
      <c r="F9" s="259"/>
      <c r="G9" s="258"/>
      <c r="H9" s="317"/>
      <c r="I9" s="258"/>
      <c r="J9" s="258"/>
    </row>
    <row r="10" spans="1:11" s="103" customFormat="1">
      <c r="B10" s="138"/>
      <c r="D10" s="106" t="str">
        <f t="shared" si="0"/>
        <v>+</v>
      </c>
      <c r="E10" s="258"/>
      <c r="F10" s="259"/>
      <c r="G10" s="258"/>
      <c r="H10" s="317"/>
      <c r="I10" s="258"/>
      <c r="J10" s="258"/>
    </row>
    <row r="11" spans="1:11" s="103" customFormat="1">
      <c r="B11" s="138"/>
      <c r="D11" s="106" t="str">
        <f t="shared" si="0"/>
        <v>+</v>
      </c>
      <c r="E11" s="258"/>
      <c r="F11" s="259"/>
      <c r="G11" s="258"/>
      <c r="H11" s="317"/>
      <c r="I11" s="258"/>
      <c r="J11" s="258"/>
    </row>
    <row r="12" spans="1:11">
      <c r="B12" s="138"/>
      <c r="D12" s="106" t="str">
        <f t="shared" si="0"/>
        <v>+</v>
      </c>
      <c r="E12" s="258"/>
      <c r="F12" s="259"/>
      <c r="G12" s="258"/>
      <c r="H12" s="317"/>
      <c r="I12" s="258"/>
      <c r="J12" s="258"/>
    </row>
    <row r="13" spans="1:11">
      <c r="B13" s="138"/>
      <c r="D13" s="106" t="str">
        <f t="shared" si="0"/>
        <v>+</v>
      </c>
      <c r="E13" s="258"/>
      <c r="F13" s="259"/>
      <c r="G13" s="258"/>
      <c r="H13" s="317"/>
      <c r="I13" s="258"/>
      <c r="J13" s="258"/>
    </row>
    <row r="14" spans="1:11">
      <c r="B14" s="138"/>
      <c r="D14" s="106" t="str">
        <f t="shared" si="0"/>
        <v>+</v>
      </c>
      <c r="E14" s="258"/>
      <c r="F14" s="259"/>
      <c r="G14" s="258"/>
      <c r="H14" s="317"/>
      <c r="I14" s="258"/>
      <c r="J14" s="258"/>
    </row>
    <row r="15" spans="1:11">
      <c r="B15" s="138"/>
      <c r="D15" s="106" t="str">
        <f t="shared" si="0"/>
        <v>+</v>
      </c>
      <c r="E15" s="258"/>
      <c r="F15" s="259"/>
      <c r="G15" s="258"/>
      <c r="H15" s="317"/>
      <c r="I15" s="258"/>
      <c r="J15" s="258"/>
    </row>
    <row r="16" spans="1:11">
      <c r="B16" s="138"/>
      <c r="D16" s="106" t="str">
        <f t="shared" si="0"/>
        <v>+</v>
      </c>
      <c r="E16" s="258"/>
      <c r="F16" s="259"/>
      <c r="G16" s="258"/>
      <c r="H16" s="317"/>
      <c r="I16" s="258"/>
      <c r="J16" s="258"/>
    </row>
    <row r="17" spans="2:10">
      <c r="B17" s="138"/>
      <c r="D17" s="106" t="str">
        <f t="shared" si="0"/>
        <v>+</v>
      </c>
      <c r="E17" s="258"/>
      <c r="F17" s="259"/>
      <c r="G17" s="258"/>
      <c r="H17" s="317"/>
      <c r="I17" s="258"/>
      <c r="J17" s="258"/>
    </row>
    <row r="18" spans="2:10">
      <c r="B18" s="138"/>
      <c r="D18" s="106" t="str">
        <f t="shared" si="0"/>
        <v>+</v>
      </c>
      <c r="E18" s="258"/>
      <c r="F18" s="259"/>
      <c r="G18" s="258"/>
      <c r="H18" s="317"/>
      <c r="I18" s="258"/>
      <c r="J18" s="258"/>
    </row>
    <row r="19" spans="2:10">
      <c r="B19" s="138"/>
      <c r="D19" s="106" t="str">
        <f t="shared" si="0"/>
        <v>+</v>
      </c>
      <c r="E19" s="258"/>
      <c r="F19" s="259"/>
      <c r="G19" s="258"/>
      <c r="H19" s="317"/>
      <c r="I19" s="258"/>
      <c r="J19" s="258"/>
    </row>
    <row r="20" spans="2:10">
      <c r="B20" s="138"/>
      <c r="D20" s="106" t="str">
        <f t="shared" si="0"/>
        <v>+</v>
      </c>
      <c r="E20" s="258"/>
      <c r="F20" s="259"/>
      <c r="G20" s="258"/>
      <c r="H20" s="317"/>
      <c r="I20" s="258"/>
      <c r="J20" s="258"/>
    </row>
    <row r="21" spans="2:10">
      <c r="B21" s="138"/>
      <c r="D21" s="106" t="str">
        <f t="shared" si="0"/>
        <v>+</v>
      </c>
      <c r="E21" s="258"/>
      <c r="F21" s="259"/>
      <c r="G21" s="258"/>
      <c r="H21" s="317"/>
      <c r="I21" s="258"/>
      <c r="J21" s="258"/>
    </row>
    <row r="22" spans="2:10">
      <c r="B22" s="138"/>
      <c r="D22" s="106" t="str">
        <f t="shared" si="0"/>
        <v>+</v>
      </c>
      <c r="E22" s="258"/>
      <c r="F22" s="259"/>
      <c r="G22" s="258"/>
      <c r="H22" s="317"/>
      <c r="I22" s="258"/>
      <c r="J22" s="258"/>
    </row>
    <row r="23" spans="2:10">
      <c r="B23" s="138"/>
      <c r="D23" s="106" t="str">
        <f t="shared" si="0"/>
        <v>+</v>
      </c>
      <c r="E23" s="258"/>
      <c r="F23" s="259"/>
      <c r="G23" s="258"/>
      <c r="H23" s="317"/>
      <c r="I23" s="258"/>
      <c r="J23" s="258"/>
    </row>
    <row r="24" spans="2:10">
      <c r="B24" s="138"/>
      <c r="D24" s="106" t="str">
        <f t="shared" si="0"/>
        <v>+</v>
      </c>
      <c r="E24" s="258"/>
      <c r="F24" s="259"/>
      <c r="G24" s="258"/>
      <c r="H24" s="317"/>
      <c r="I24" s="258"/>
      <c r="J24" s="258"/>
    </row>
    <row r="25" spans="2:10">
      <c r="B25" s="138"/>
      <c r="D25" s="106" t="str">
        <f t="shared" si="0"/>
        <v>+</v>
      </c>
      <c r="E25" s="258"/>
      <c r="F25" s="259"/>
      <c r="G25" s="258"/>
      <c r="H25" s="317"/>
      <c r="I25" s="258"/>
      <c r="J25" s="258"/>
    </row>
    <row r="26" spans="2:10">
      <c r="B26" s="138"/>
      <c r="D26" s="106" t="str">
        <f t="shared" si="0"/>
        <v>+</v>
      </c>
      <c r="E26" s="258"/>
      <c r="F26" s="259"/>
      <c r="G26" s="258"/>
      <c r="H26" s="317"/>
      <c r="I26" s="258"/>
      <c r="J26" s="258"/>
    </row>
    <row r="27" spans="2:10">
      <c r="B27" s="138"/>
      <c r="D27" s="106" t="str">
        <f t="shared" si="0"/>
        <v>+</v>
      </c>
      <c r="E27" s="258"/>
      <c r="F27" s="259"/>
      <c r="G27" s="258"/>
      <c r="H27" s="317"/>
      <c r="I27" s="258"/>
      <c r="J27" s="258"/>
    </row>
    <row r="28" spans="2:10">
      <c r="B28" s="138"/>
      <c r="D28" s="106" t="str">
        <f t="shared" si="0"/>
        <v>+</v>
      </c>
      <c r="E28" s="258"/>
      <c r="F28" s="259"/>
      <c r="G28" s="258"/>
      <c r="H28" s="317"/>
      <c r="I28" s="258"/>
      <c r="J28" s="258"/>
    </row>
    <row r="29" spans="2:10">
      <c r="B29" s="138"/>
      <c r="D29" s="106" t="str">
        <f t="shared" si="0"/>
        <v>+</v>
      </c>
      <c r="E29" s="258"/>
      <c r="F29" s="259"/>
      <c r="G29" s="258"/>
      <c r="H29" s="317"/>
      <c r="I29" s="258"/>
      <c r="J29" s="258"/>
    </row>
    <row r="30" spans="2:10">
      <c r="B30" s="138"/>
      <c r="D30" s="106" t="str">
        <f t="shared" si="0"/>
        <v>+</v>
      </c>
      <c r="E30" s="258"/>
      <c r="F30" s="259"/>
      <c r="G30" s="258"/>
      <c r="H30" s="317"/>
      <c r="I30" s="258"/>
      <c r="J30" s="258"/>
    </row>
    <row r="31" spans="2:10">
      <c r="B31" s="138"/>
      <c r="D31" s="106" t="str">
        <f t="shared" si="0"/>
        <v>+</v>
      </c>
      <c r="E31" s="258"/>
      <c r="F31" s="259"/>
      <c r="G31" s="258"/>
      <c r="H31" s="317"/>
      <c r="I31" s="258"/>
      <c r="J31" s="258"/>
    </row>
    <row r="32" spans="2:10">
      <c r="B32" s="138"/>
      <c r="D32" s="106" t="str">
        <f t="shared" si="0"/>
        <v>+</v>
      </c>
      <c r="E32" s="258"/>
      <c r="F32" s="259"/>
      <c r="G32" s="258"/>
      <c r="H32" s="317"/>
      <c r="I32" s="258"/>
      <c r="J32" s="258"/>
    </row>
    <row r="33" spans="2:10">
      <c r="B33" s="138"/>
      <c r="D33" s="106" t="str">
        <f t="shared" si="0"/>
        <v>+</v>
      </c>
      <c r="E33" s="258"/>
      <c r="F33" s="259"/>
      <c r="G33" s="258"/>
      <c r="H33" s="317"/>
      <c r="I33" s="258"/>
      <c r="J33" s="258"/>
    </row>
    <row r="34" spans="2:10">
      <c r="B34" s="138"/>
      <c r="D34" s="106" t="str">
        <f t="shared" si="0"/>
        <v>+</v>
      </c>
      <c r="E34" s="258"/>
      <c r="F34" s="259"/>
      <c r="G34" s="258"/>
      <c r="H34" s="317"/>
      <c r="I34" s="258"/>
      <c r="J34" s="258"/>
    </row>
    <row r="35" spans="2:10">
      <c r="B35" s="138"/>
      <c r="D35" s="106" t="str">
        <f t="shared" si="0"/>
        <v>+</v>
      </c>
      <c r="E35" s="258"/>
      <c r="F35" s="259"/>
      <c r="G35" s="258"/>
      <c r="H35" s="317"/>
      <c r="I35" s="258"/>
      <c r="J35" s="258"/>
    </row>
    <row r="36" spans="2:10">
      <c r="B36" s="138"/>
      <c r="D36" s="106" t="str">
        <f t="shared" si="0"/>
        <v>+</v>
      </c>
      <c r="E36" s="258"/>
      <c r="F36" s="259"/>
      <c r="G36" s="258"/>
      <c r="H36" s="317"/>
      <c r="I36" s="258"/>
      <c r="J36" s="258"/>
    </row>
    <row r="37" spans="2:10">
      <c r="B37" s="138"/>
      <c r="D37" s="106" t="str">
        <f t="shared" si="0"/>
        <v>+</v>
      </c>
      <c r="E37" s="258"/>
      <c r="F37" s="259"/>
      <c r="G37" s="258"/>
      <c r="H37" s="317"/>
      <c r="I37" s="258"/>
      <c r="J37" s="258"/>
    </row>
    <row r="38" spans="2:10">
      <c r="B38" s="138"/>
      <c r="D38" s="106" t="str">
        <f t="shared" si="0"/>
        <v>+</v>
      </c>
      <c r="E38" s="258"/>
      <c r="F38" s="259"/>
      <c r="G38" s="258"/>
      <c r="H38" s="317"/>
      <c r="I38" s="258"/>
      <c r="J38" s="258"/>
    </row>
    <row r="39" spans="2:10">
      <c r="B39" s="138"/>
      <c r="D39" s="106" t="str">
        <f t="shared" si="0"/>
        <v>+</v>
      </c>
      <c r="E39" s="258"/>
      <c r="F39" s="259"/>
      <c r="G39" s="258"/>
      <c r="H39" s="317"/>
      <c r="I39" s="258"/>
      <c r="J39" s="258"/>
    </row>
    <row r="40" spans="2:10">
      <c r="B40" s="138"/>
      <c r="D40" s="106" t="str">
        <f t="shared" si="0"/>
        <v>+</v>
      </c>
      <c r="E40" s="258"/>
      <c r="F40" s="259"/>
      <c r="G40" s="258"/>
      <c r="H40" s="317"/>
      <c r="I40" s="258"/>
      <c r="J40" s="258"/>
    </row>
    <row r="41" spans="2:10">
      <c r="B41" s="138"/>
      <c r="D41" s="106" t="str">
        <f t="shared" si="0"/>
        <v>+</v>
      </c>
      <c r="E41" s="258"/>
      <c r="F41" s="259"/>
      <c r="G41" s="258"/>
      <c r="H41" s="317"/>
      <c r="I41" s="258"/>
      <c r="J41" s="258"/>
    </row>
    <row r="42" spans="2:10">
      <c r="B42" s="138"/>
      <c r="D42" s="106" t="str">
        <f t="shared" si="0"/>
        <v>+</v>
      </c>
      <c r="E42" s="258"/>
      <c r="F42" s="259"/>
      <c r="G42" s="258"/>
      <c r="H42" s="317"/>
      <c r="I42" s="258"/>
      <c r="J42" s="258"/>
    </row>
    <row r="43" spans="2:10">
      <c r="B43" s="138"/>
      <c r="D43" s="106" t="str">
        <f t="shared" si="0"/>
        <v>+</v>
      </c>
      <c r="E43" s="258"/>
      <c r="F43" s="259"/>
      <c r="G43" s="258"/>
      <c r="H43" s="317"/>
      <c r="I43" s="258"/>
      <c r="J43" s="258"/>
    </row>
    <row r="44" spans="2:10">
      <c r="B44" s="138"/>
      <c r="D44" s="106" t="str">
        <f t="shared" si="0"/>
        <v>+</v>
      </c>
      <c r="E44" s="258"/>
      <c r="F44" s="259"/>
      <c r="G44" s="258"/>
      <c r="H44" s="317"/>
      <c r="I44" s="258"/>
      <c r="J44" s="258"/>
    </row>
    <row r="45" spans="2:10">
      <c r="B45" s="138"/>
      <c r="D45" s="106" t="str">
        <f t="shared" si="0"/>
        <v>+</v>
      </c>
      <c r="E45" s="258"/>
      <c r="F45" s="259"/>
      <c r="G45" s="258"/>
      <c r="H45" s="317"/>
      <c r="I45" s="258"/>
      <c r="J45" s="258"/>
    </row>
    <row r="46" spans="2:10">
      <c r="B46" s="138"/>
      <c r="D46" s="106" t="str">
        <f t="shared" si="0"/>
        <v>+</v>
      </c>
      <c r="E46" s="258"/>
      <c r="F46" s="259"/>
      <c r="G46" s="258"/>
      <c r="H46" s="317"/>
      <c r="I46" s="258"/>
      <c r="J46" s="258"/>
    </row>
    <row r="47" spans="2:10">
      <c r="B47" s="138"/>
      <c r="D47" s="106" t="str">
        <f t="shared" si="0"/>
        <v>+</v>
      </c>
      <c r="E47" s="258"/>
      <c r="F47" s="259"/>
      <c r="G47" s="258"/>
      <c r="H47" s="317"/>
      <c r="I47" s="258"/>
      <c r="J47" s="258"/>
    </row>
    <row r="48" spans="2:10">
      <c r="B48" s="138"/>
      <c r="D48" s="106" t="str">
        <f t="shared" si="0"/>
        <v>+</v>
      </c>
      <c r="E48" s="258"/>
      <c r="F48" s="259"/>
      <c r="G48" s="258"/>
      <c r="H48" s="317"/>
      <c r="I48" s="258"/>
      <c r="J48" s="258"/>
    </row>
    <row r="49" spans="2:10">
      <c r="B49" s="138"/>
      <c r="D49" s="106" t="str">
        <f t="shared" si="0"/>
        <v>+</v>
      </c>
      <c r="E49" s="258"/>
      <c r="F49" s="259"/>
      <c r="G49" s="258"/>
      <c r="H49" s="317"/>
      <c r="I49" s="258"/>
      <c r="J49" s="258"/>
    </row>
    <row r="50" spans="2:10">
      <c r="B50" s="138"/>
      <c r="D50" s="106" t="str">
        <f t="shared" si="0"/>
        <v>+</v>
      </c>
      <c r="E50" s="258"/>
      <c r="F50" s="259"/>
      <c r="G50" s="258"/>
      <c r="H50" s="317"/>
      <c r="I50" s="258"/>
      <c r="J50" s="258"/>
    </row>
    <row r="51" spans="2:10">
      <c r="B51" s="138"/>
      <c r="D51" s="106" t="str">
        <f t="shared" si="0"/>
        <v>+</v>
      </c>
      <c r="E51" s="258"/>
      <c r="F51" s="259"/>
      <c r="G51" s="258"/>
      <c r="H51" s="317"/>
      <c r="I51" s="258"/>
      <c r="J51" s="258"/>
    </row>
    <row r="52" spans="2:10">
      <c r="B52" s="138"/>
      <c r="D52" s="106" t="str">
        <f t="shared" si="0"/>
        <v>+</v>
      </c>
      <c r="E52" s="258"/>
      <c r="F52" s="259"/>
      <c r="G52" s="258"/>
      <c r="H52" s="317"/>
      <c r="I52" s="258"/>
      <c r="J52" s="258"/>
    </row>
    <row r="53" spans="2:10">
      <c r="B53" s="138"/>
      <c r="D53" s="106" t="str">
        <f t="shared" si="0"/>
        <v>+</v>
      </c>
      <c r="E53" s="258"/>
      <c r="F53" s="259"/>
      <c r="G53" s="258"/>
      <c r="H53" s="317"/>
      <c r="I53" s="258"/>
      <c r="J53" s="258"/>
    </row>
    <row r="54" spans="2:10">
      <c r="B54" s="138"/>
      <c r="D54" s="106" t="str">
        <f t="shared" si="0"/>
        <v>+</v>
      </c>
      <c r="E54" s="258"/>
      <c r="F54" s="259"/>
      <c r="G54" s="258"/>
      <c r="H54" s="317"/>
      <c r="I54" s="258"/>
      <c r="J54" s="258"/>
    </row>
    <row r="55" spans="2:10">
      <c r="B55" s="138"/>
      <c r="D55" s="106" t="str">
        <f t="shared" si="0"/>
        <v>+</v>
      </c>
      <c r="E55" s="258"/>
      <c r="F55" s="259"/>
      <c r="G55" s="258"/>
      <c r="H55" s="317"/>
      <c r="I55" s="258"/>
      <c r="J55" s="258"/>
    </row>
    <row r="56" spans="2:10">
      <c r="B56" s="138"/>
      <c r="D56" s="106" t="str">
        <f t="shared" si="0"/>
        <v>+</v>
      </c>
      <c r="E56" s="258"/>
      <c r="F56" s="259"/>
      <c r="G56" s="258"/>
      <c r="H56" s="317"/>
      <c r="I56" s="258"/>
      <c r="J56" s="258"/>
    </row>
    <row r="57" spans="2:10">
      <c r="B57" s="138"/>
      <c r="D57" s="106" t="str">
        <f t="shared" si="0"/>
        <v>+</v>
      </c>
      <c r="E57" s="258"/>
      <c r="F57" s="259"/>
      <c r="G57" s="258"/>
      <c r="H57" s="317"/>
      <c r="I57" s="258"/>
      <c r="J57" s="258"/>
    </row>
    <row r="58" spans="2:10">
      <c r="B58" s="138"/>
      <c r="D58" s="106" t="str">
        <f t="shared" si="0"/>
        <v>+</v>
      </c>
      <c r="E58" s="258"/>
      <c r="F58" s="259"/>
      <c r="G58" s="258"/>
      <c r="H58" s="317"/>
      <c r="I58" s="258"/>
      <c r="J58" s="258"/>
    </row>
    <row r="59" spans="2:10">
      <c r="B59" s="138"/>
      <c r="D59" s="106" t="str">
        <f t="shared" si="0"/>
        <v>+</v>
      </c>
      <c r="E59" s="258"/>
      <c r="F59" s="259"/>
      <c r="G59" s="258"/>
      <c r="H59" s="317"/>
      <c r="I59" s="258"/>
      <c r="J59" s="258"/>
    </row>
    <row r="60" spans="2:10">
      <c r="B60" s="138"/>
      <c r="D60" s="106" t="str">
        <f t="shared" si="0"/>
        <v>+</v>
      </c>
      <c r="E60" s="258"/>
      <c r="F60" s="259"/>
      <c r="G60" s="258"/>
      <c r="H60" s="317"/>
      <c r="I60" s="258"/>
      <c r="J60" s="258"/>
    </row>
    <row r="61" spans="2:10">
      <c r="B61" s="138"/>
      <c r="D61" s="106" t="str">
        <f t="shared" si="0"/>
        <v>+</v>
      </c>
      <c r="E61" s="258"/>
      <c r="F61" s="259"/>
      <c r="G61" s="258"/>
      <c r="H61" s="317"/>
      <c r="I61" s="258"/>
      <c r="J61" s="258"/>
    </row>
    <row r="62" spans="2:10">
      <c r="B62" s="138"/>
      <c r="D62" s="106" t="str">
        <f t="shared" si="0"/>
        <v>+</v>
      </c>
      <c r="E62" s="258"/>
      <c r="F62" s="259"/>
      <c r="G62" s="258"/>
      <c r="H62" s="317"/>
      <c r="I62" s="258"/>
      <c r="J62" s="258"/>
    </row>
    <row r="63" spans="2:10">
      <c r="B63" s="138"/>
      <c r="D63" s="106" t="str">
        <f t="shared" si="0"/>
        <v>+</v>
      </c>
      <c r="E63" s="258"/>
      <c r="F63" s="259"/>
      <c r="G63" s="258"/>
      <c r="H63" s="317"/>
      <c r="I63" s="258"/>
      <c r="J63" s="258"/>
    </row>
    <row r="64" spans="2:10">
      <c r="B64" s="138"/>
      <c r="D64" s="106" t="str">
        <f t="shared" si="0"/>
        <v>+</v>
      </c>
      <c r="E64" s="258"/>
      <c r="F64" s="259"/>
      <c r="G64" s="258"/>
      <c r="H64" s="317"/>
      <c r="I64" s="258"/>
      <c r="J64" s="258"/>
    </row>
    <row r="65" spans="2:10">
      <c r="B65" s="138"/>
      <c r="D65" s="106" t="str">
        <f t="shared" si="0"/>
        <v>+</v>
      </c>
      <c r="E65" s="258"/>
      <c r="F65" s="259"/>
      <c r="G65" s="258"/>
      <c r="H65" s="317"/>
      <c r="I65" s="258"/>
      <c r="J65" s="258"/>
    </row>
    <row r="66" spans="2:10">
      <c r="B66" s="138"/>
      <c r="D66" s="106" t="str">
        <f t="shared" si="0"/>
        <v>+</v>
      </c>
      <c r="E66" s="258"/>
      <c r="F66" s="259"/>
      <c r="G66" s="258"/>
      <c r="H66" s="317"/>
      <c r="I66" s="258"/>
      <c r="J66" s="258"/>
    </row>
    <row r="67" spans="2:10">
      <c r="B67" s="138"/>
      <c r="D67" s="106" t="str">
        <f t="shared" si="0"/>
        <v>+</v>
      </c>
      <c r="E67" s="258"/>
      <c r="F67" s="259"/>
      <c r="G67" s="258"/>
      <c r="H67" s="317"/>
      <c r="I67" s="258"/>
      <c r="J67" s="258"/>
    </row>
    <row r="68" spans="2:10">
      <c r="B68" s="138"/>
      <c r="D68" s="106" t="str">
        <f t="shared" si="0"/>
        <v>+</v>
      </c>
      <c r="E68" s="258"/>
      <c r="F68" s="259"/>
      <c r="G68" s="258"/>
      <c r="H68" s="317"/>
      <c r="I68" s="258"/>
      <c r="J68" s="258"/>
    </row>
    <row r="69" spans="2:10">
      <c r="B69" s="138"/>
      <c r="D69" s="106" t="str">
        <f t="shared" si="0"/>
        <v>+</v>
      </c>
      <c r="E69" s="258"/>
      <c r="F69" s="259"/>
      <c r="G69" s="258"/>
      <c r="H69" s="317"/>
      <c r="I69" s="258"/>
      <c r="J69" s="258"/>
    </row>
    <row r="70" spans="2:10">
      <c r="B70" s="138"/>
      <c r="D70" s="106" t="str">
        <f t="shared" ref="D70:D133" si="1">"+"&amp;H70</f>
        <v>+</v>
      </c>
      <c r="E70" s="258"/>
      <c r="F70" s="259"/>
      <c r="G70" s="258"/>
      <c r="H70" s="317"/>
      <c r="I70" s="258"/>
      <c r="J70" s="258"/>
    </row>
    <row r="71" spans="2:10">
      <c r="B71" s="138"/>
      <c r="D71" s="106" t="str">
        <f t="shared" si="1"/>
        <v>+</v>
      </c>
      <c r="E71" s="258"/>
      <c r="F71" s="259"/>
      <c r="G71" s="258"/>
      <c r="H71" s="317"/>
      <c r="I71" s="258"/>
      <c r="J71" s="258"/>
    </row>
    <row r="72" spans="2:10">
      <c r="B72" s="138"/>
      <c r="D72" s="106" t="str">
        <f t="shared" si="1"/>
        <v>+</v>
      </c>
      <c r="E72" s="258"/>
      <c r="F72" s="259"/>
      <c r="G72" s="258"/>
      <c r="H72" s="317"/>
      <c r="I72" s="258"/>
      <c r="J72" s="258"/>
    </row>
    <row r="73" spans="2:10">
      <c r="B73" s="138"/>
      <c r="D73" s="106" t="str">
        <f t="shared" si="1"/>
        <v>+</v>
      </c>
      <c r="E73" s="258"/>
      <c r="F73" s="259"/>
      <c r="G73" s="258"/>
      <c r="H73" s="317"/>
      <c r="I73" s="258"/>
      <c r="J73" s="258"/>
    </row>
    <row r="74" spans="2:10">
      <c r="B74" s="138"/>
      <c r="D74" s="106" t="str">
        <f t="shared" si="1"/>
        <v>+</v>
      </c>
      <c r="E74" s="258"/>
      <c r="F74" s="259"/>
      <c r="G74" s="258"/>
      <c r="H74" s="317"/>
      <c r="I74" s="258"/>
      <c r="J74" s="258"/>
    </row>
    <row r="75" spans="2:10">
      <c r="B75" s="138"/>
      <c r="D75" s="106" t="str">
        <f t="shared" si="1"/>
        <v>+</v>
      </c>
      <c r="E75" s="258"/>
      <c r="F75" s="259"/>
      <c r="G75" s="258"/>
      <c r="H75" s="317"/>
      <c r="I75" s="258"/>
      <c r="J75" s="258"/>
    </row>
    <row r="76" spans="2:10">
      <c r="B76" s="138"/>
      <c r="D76" s="106" t="str">
        <f t="shared" si="1"/>
        <v>+</v>
      </c>
      <c r="E76" s="258"/>
      <c r="F76" s="259"/>
      <c r="G76" s="258"/>
      <c r="H76" s="317"/>
      <c r="I76" s="258"/>
      <c r="J76" s="258"/>
    </row>
    <row r="77" spans="2:10">
      <c r="B77" s="138"/>
      <c r="D77" s="106" t="str">
        <f t="shared" si="1"/>
        <v>+</v>
      </c>
      <c r="E77" s="258"/>
      <c r="F77" s="259"/>
      <c r="G77" s="258"/>
      <c r="H77" s="317"/>
      <c r="I77" s="258"/>
      <c r="J77" s="258"/>
    </row>
    <row r="78" spans="2:10">
      <c r="B78" s="138"/>
      <c r="D78" s="106" t="str">
        <f t="shared" si="1"/>
        <v>+</v>
      </c>
      <c r="E78" s="258"/>
      <c r="F78" s="259"/>
      <c r="G78" s="258"/>
      <c r="H78" s="317"/>
      <c r="I78" s="258"/>
      <c r="J78" s="258"/>
    </row>
    <row r="79" spans="2:10">
      <c r="B79" s="138"/>
      <c r="D79" s="106" t="str">
        <f t="shared" si="1"/>
        <v>+</v>
      </c>
      <c r="E79" s="258"/>
      <c r="F79" s="259"/>
      <c r="G79" s="258"/>
      <c r="H79" s="317"/>
      <c r="I79" s="258"/>
      <c r="J79" s="258"/>
    </row>
    <row r="80" spans="2:10">
      <c r="B80" s="138"/>
      <c r="D80" s="106" t="str">
        <f t="shared" si="1"/>
        <v>+</v>
      </c>
      <c r="E80" s="258"/>
      <c r="F80" s="259"/>
      <c r="G80" s="258"/>
      <c r="H80" s="317"/>
      <c r="I80" s="258"/>
      <c r="J80" s="258"/>
    </row>
    <row r="81" spans="2:10">
      <c r="B81" s="138"/>
      <c r="D81" s="106" t="str">
        <f t="shared" si="1"/>
        <v>+</v>
      </c>
      <c r="E81" s="258"/>
      <c r="F81" s="259"/>
      <c r="G81" s="258"/>
      <c r="H81" s="317"/>
      <c r="I81" s="258"/>
      <c r="J81" s="258"/>
    </row>
    <row r="82" spans="2:10">
      <c r="B82" s="138"/>
      <c r="D82" s="106" t="str">
        <f t="shared" si="1"/>
        <v>+</v>
      </c>
      <c r="E82" s="258"/>
      <c r="F82" s="259"/>
      <c r="G82" s="258"/>
      <c r="H82" s="317"/>
      <c r="I82" s="258"/>
      <c r="J82" s="258"/>
    </row>
    <row r="83" spans="2:10">
      <c r="B83" s="138"/>
      <c r="D83" s="106" t="str">
        <f t="shared" si="1"/>
        <v>+</v>
      </c>
      <c r="E83" s="258"/>
      <c r="F83" s="259"/>
      <c r="G83" s="258"/>
      <c r="H83" s="317"/>
      <c r="I83" s="258"/>
      <c r="J83" s="258"/>
    </row>
    <row r="84" spans="2:10">
      <c r="B84" s="138"/>
      <c r="D84" s="106" t="str">
        <f t="shared" si="1"/>
        <v>+</v>
      </c>
      <c r="E84" s="258"/>
      <c r="F84" s="259"/>
      <c r="G84" s="258"/>
      <c r="H84" s="317"/>
      <c r="I84" s="258"/>
      <c r="J84" s="258"/>
    </row>
    <row r="85" spans="2:10">
      <c r="B85" s="138"/>
      <c r="D85" s="106" t="str">
        <f t="shared" si="1"/>
        <v>+</v>
      </c>
      <c r="E85" s="258"/>
      <c r="F85" s="259"/>
      <c r="G85" s="258"/>
      <c r="H85" s="317"/>
      <c r="I85" s="258"/>
      <c r="J85" s="258"/>
    </row>
    <row r="86" spans="2:10">
      <c r="B86" s="138"/>
      <c r="D86" s="106" t="str">
        <f t="shared" si="1"/>
        <v>+</v>
      </c>
      <c r="E86" s="258"/>
      <c r="F86" s="259"/>
      <c r="G86" s="258"/>
      <c r="H86" s="317"/>
      <c r="I86" s="258"/>
      <c r="J86" s="258"/>
    </row>
    <row r="87" spans="2:10">
      <c r="B87" s="138"/>
      <c r="D87" s="106" t="str">
        <f t="shared" si="1"/>
        <v>+</v>
      </c>
      <c r="E87" s="258"/>
      <c r="F87" s="259"/>
      <c r="G87" s="258"/>
      <c r="H87" s="317"/>
      <c r="I87" s="258"/>
      <c r="J87" s="258"/>
    </row>
    <row r="88" spans="2:10">
      <c r="B88" s="138"/>
      <c r="D88" s="106" t="str">
        <f t="shared" si="1"/>
        <v>+</v>
      </c>
      <c r="E88" s="258"/>
      <c r="F88" s="259"/>
      <c r="G88" s="258"/>
      <c r="H88" s="317"/>
      <c r="I88" s="258"/>
      <c r="J88" s="258"/>
    </row>
    <row r="89" spans="2:10">
      <c r="B89" s="138"/>
      <c r="D89" s="106" t="str">
        <f t="shared" si="1"/>
        <v>+</v>
      </c>
      <c r="E89" s="258"/>
      <c r="F89" s="259"/>
      <c r="G89" s="258"/>
      <c r="H89" s="317"/>
      <c r="I89" s="258"/>
      <c r="J89" s="258"/>
    </row>
    <row r="90" spans="2:10">
      <c r="B90" s="138"/>
      <c r="D90" s="106" t="str">
        <f t="shared" si="1"/>
        <v>+</v>
      </c>
      <c r="E90" s="258"/>
      <c r="F90" s="259"/>
      <c r="G90" s="258"/>
      <c r="H90" s="317"/>
      <c r="I90" s="258"/>
      <c r="J90" s="258"/>
    </row>
    <row r="91" spans="2:10">
      <c r="B91" s="138"/>
      <c r="D91" s="106" t="str">
        <f t="shared" si="1"/>
        <v>+</v>
      </c>
      <c r="E91" s="258"/>
      <c r="F91" s="259"/>
      <c r="G91" s="258"/>
      <c r="H91" s="317"/>
      <c r="I91" s="258"/>
      <c r="J91" s="258"/>
    </row>
    <row r="92" spans="2:10">
      <c r="B92" s="138"/>
      <c r="D92" s="106" t="str">
        <f t="shared" si="1"/>
        <v>+</v>
      </c>
      <c r="E92" s="258"/>
      <c r="F92" s="259"/>
      <c r="G92" s="258"/>
      <c r="H92" s="317"/>
      <c r="I92" s="258"/>
      <c r="J92" s="258"/>
    </row>
    <row r="93" spans="2:10">
      <c r="B93" s="138"/>
      <c r="D93" s="106" t="str">
        <f t="shared" si="1"/>
        <v>+</v>
      </c>
      <c r="E93" s="258"/>
      <c r="F93" s="259"/>
      <c r="G93" s="258"/>
      <c r="H93" s="317"/>
      <c r="I93" s="258"/>
      <c r="J93" s="258"/>
    </row>
    <row r="94" spans="2:10">
      <c r="B94" s="138"/>
      <c r="D94" s="106" t="str">
        <f t="shared" si="1"/>
        <v>+</v>
      </c>
      <c r="E94" s="258"/>
      <c r="F94" s="259"/>
      <c r="G94" s="258"/>
      <c r="H94" s="317"/>
      <c r="I94" s="258"/>
      <c r="J94" s="258"/>
    </row>
    <row r="95" spans="2:10">
      <c r="B95" s="138"/>
      <c r="D95" s="106" t="str">
        <f t="shared" si="1"/>
        <v>+</v>
      </c>
      <c r="E95" s="258"/>
      <c r="F95" s="259"/>
      <c r="G95" s="258"/>
      <c r="H95" s="317"/>
      <c r="I95" s="258"/>
      <c r="J95" s="258"/>
    </row>
    <row r="96" spans="2:10">
      <c r="B96" s="138"/>
      <c r="D96" s="106" t="str">
        <f t="shared" si="1"/>
        <v>+</v>
      </c>
      <c r="E96" s="258"/>
      <c r="F96" s="259"/>
      <c r="G96" s="258"/>
      <c r="H96" s="317"/>
      <c r="I96" s="258"/>
      <c r="J96" s="258"/>
    </row>
    <row r="97" spans="2:10">
      <c r="B97" s="138"/>
      <c r="D97" s="106" t="str">
        <f t="shared" si="1"/>
        <v>+</v>
      </c>
      <c r="E97" s="258"/>
      <c r="F97" s="259"/>
      <c r="G97" s="258"/>
      <c r="H97" s="317"/>
      <c r="I97" s="258"/>
      <c r="J97" s="258"/>
    </row>
    <row r="98" spans="2:10">
      <c r="B98" s="138"/>
      <c r="D98" s="106" t="str">
        <f t="shared" si="1"/>
        <v>+</v>
      </c>
      <c r="E98" s="258"/>
      <c r="F98" s="259"/>
      <c r="G98" s="258"/>
      <c r="H98" s="317"/>
      <c r="I98" s="258"/>
      <c r="J98" s="258"/>
    </row>
    <row r="99" spans="2:10">
      <c r="B99" s="138"/>
      <c r="D99" s="106" t="str">
        <f t="shared" si="1"/>
        <v>+</v>
      </c>
      <c r="E99" s="258"/>
      <c r="F99" s="259"/>
      <c r="G99" s="258"/>
      <c r="H99" s="317"/>
      <c r="I99" s="258"/>
      <c r="J99" s="258"/>
    </row>
    <row r="100" spans="2:10">
      <c r="B100" s="138"/>
      <c r="D100" s="106" t="str">
        <f t="shared" si="1"/>
        <v>+</v>
      </c>
      <c r="E100" s="258"/>
      <c r="F100" s="259"/>
      <c r="G100" s="258"/>
      <c r="H100" s="317"/>
      <c r="I100" s="258"/>
      <c r="J100" s="258"/>
    </row>
    <row r="101" spans="2:10">
      <c r="B101" s="138"/>
      <c r="D101" s="106" t="str">
        <f t="shared" si="1"/>
        <v>+</v>
      </c>
      <c r="E101" s="258"/>
      <c r="F101" s="259"/>
      <c r="G101" s="258"/>
      <c r="H101" s="317"/>
      <c r="I101" s="258"/>
      <c r="J101" s="258"/>
    </row>
    <row r="102" spans="2:10">
      <c r="B102" s="138"/>
      <c r="D102" s="106" t="str">
        <f t="shared" si="1"/>
        <v>+</v>
      </c>
      <c r="E102" s="258"/>
      <c r="F102" s="259"/>
      <c r="G102" s="258"/>
      <c r="H102" s="317"/>
      <c r="I102" s="258"/>
      <c r="J102" s="258"/>
    </row>
    <row r="103" spans="2:10">
      <c r="B103" s="138"/>
      <c r="D103" s="106" t="str">
        <f t="shared" si="1"/>
        <v>+</v>
      </c>
      <c r="E103" s="258"/>
      <c r="F103" s="259"/>
      <c r="G103" s="258"/>
      <c r="H103" s="317"/>
      <c r="I103" s="258"/>
      <c r="J103" s="258"/>
    </row>
    <row r="104" spans="2:10">
      <c r="B104" s="138"/>
      <c r="D104" s="106" t="str">
        <f t="shared" si="1"/>
        <v>+</v>
      </c>
      <c r="E104" s="258"/>
      <c r="F104" s="259"/>
      <c r="G104" s="258"/>
      <c r="H104" s="317"/>
      <c r="I104" s="258"/>
      <c r="J104" s="258"/>
    </row>
    <row r="105" spans="2:10">
      <c r="B105" s="138"/>
      <c r="D105" s="106" t="str">
        <f t="shared" si="1"/>
        <v>+</v>
      </c>
      <c r="E105" s="258"/>
      <c r="F105" s="259"/>
      <c r="G105" s="258"/>
      <c r="H105" s="317"/>
      <c r="I105" s="258"/>
      <c r="J105" s="258"/>
    </row>
    <row r="106" spans="2:10">
      <c r="B106" s="138"/>
      <c r="D106" s="106" t="str">
        <f t="shared" si="1"/>
        <v>+</v>
      </c>
      <c r="E106" s="258"/>
      <c r="F106" s="259"/>
      <c r="G106" s="258"/>
      <c r="H106" s="317"/>
      <c r="I106" s="258"/>
      <c r="J106" s="258"/>
    </row>
    <row r="107" spans="2:10">
      <c r="B107" s="138"/>
      <c r="D107" s="106" t="str">
        <f t="shared" si="1"/>
        <v>+</v>
      </c>
      <c r="E107" s="258"/>
      <c r="F107" s="259"/>
      <c r="G107" s="258"/>
      <c r="H107" s="317"/>
      <c r="I107" s="258"/>
      <c r="J107" s="258"/>
    </row>
    <row r="108" spans="2:10">
      <c r="B108" s="138"/>
      <c r="D108" s="106" t="str">
        <f t="shared" si="1"/>
        <v>+</v>
      </c>
      <c r="E108" s="258"/>
      <c r="F108" s="259"/>
      <c r="G108" s="258"/>
      <c r="H108" s="317"/>
      <c r="I108" s="258"/>
      <c r="J108" s="258"/>
    </row>
    <row r="109" spans="2:10">
      <c r="B109" s="138"/>
      <c r="D109" s="106" t="str">
        <f t="shared" si="1"/>
        <v>+</v>
      </c>
      <c r="E109" s="258"/>
      <c r="F109" s="259"/>
      <c r="G109" s="258"/>
      <c r="H109" s="317"/>
      <c r="I109" s="258"/>
      <c r="J109" s="258"/>
    </row>
    <row r="110" spans="2:10">
      <c r="B110" s="138"/>
      <c r="D110" s="106" t="str">
        <f t="shared" si="1"/>
        <v>+</v>
      </c>
      <c r="E110" s="258"/>
      <c r="F110" s="259"/>
      <c r="G110" s="258"/>
      <c r="H110" s="317"/>
      <c r="I110" s="258"/>
      <c r="J110" s="258"/>
    </row>
    <row r="111" spans="2:10">
      <c r="B111" s="138"/>
      <c r="D111" s="106" t="str">
        <f t="shared" si="1"/>
        <v>+</v>
      </c>
      <c r="E111" s="258"/>
      <c r="F111" s="259"/>
      <c r="G111" s="258"/>
      <c r="H111" s="317"/>
      <c r="I111" s="258"/>
      <c r="J111" s="258"/>
    </row>
    <row r="112" spans="2:10">
      <c r="B112" s="138"/>
      <c r="D112" s="106" t="str">
        <f t="shared" si="1"/>
        <v>+</v>
      </c>
      <c r="E112" s="258"/>
      <c r="F112" s="259"/>
      <c r="G112" s="258"/>
      <c r="H112" s="317"/>
      <c r="I112" s="258"/>
      <c r="J112" s="258"/>
    </row>
    <row r="113" spans="2:10">
      <c r="B113" s="138"/>
      <c r="D113" s="106" t="str">
        <f t="shared" si="1"/>
        <v>+</v>
      </c>
      <c r="E113" s="258"/>
      <c r="F113" s="259"/>
      <c r="G113" s="258"/>
      <c r="H113" s="317"/>
      <c r="I113" s="258"/>
      <c r="J113" s="258"/>
    </row>
    <row r="114" spans="2:10">
      <c r="B114" s="138"/>
      <c r="D114" s="106" t="str">
        <f t="shared" si="1"/>
        <v>+</v>
      </c>
      <c r="E114" s="258"/>
      <c r="F114" s="259"/>
      <c r="G114" s="258"/>
      <c r="H114" s="317"/>
      <c r="I114" s="258"/>
      <c r="J114" s="258"/>
    </row>
    <row r="115" spans="2:10">
      <c r="B115" s="138"/>
      <c r="D115" s="106" t="str">
        <f t="shared" si="1"/>
        <v>+</v>
      </c>
      <c r="E115" s="258"/>
      <c r="F115" s="259"/>
      <c r="G115" s="258"/>
      <c r="H115" s="317"/>
      <c r="I115" s="258"/>
      <c r="J115" s="258"/>
    </row>
    <row r="116" spans="2:10">
      <c r="B116" s="138"/>
      <c r="D116" s="106" t="str">
        <f t="shared" si="1"/>
        <v>+</v>
      </c>
      <c r="E116" s="258"/>
      <c r="F116" s="259"/>
      <c r="G116" s="258"/>
      <c r="H116" s="317"/>
      <c r="I116" s="258"/>
      <c r="J116" s="258"/>
    </row>
    <row r="117" spans="2:10">
      <c r="B117" s="138"/>
      <c r="D117" s="106" t="str">
        <f t="shared" si="1"/>
        <v>+</v>
      </c>
      <c r="E117" s="258"/>
      <c r="F117" s="259"/>
      <c r="G117" s="258"/>
      <c r="H117" s="317"/>
      <c r="I117" s="258"/>
      <c r="J117" s="258"/>
    </row>
    <row r="118" spans="2:10">
      <c r="B118" s="138"/>
      <c r="D118" s="106" t="str">
        <f t="shared" si="1"/>
        <v>+</v>
      </c>
      <c r="E118" s="258"/>
      <c r="F118" s="259"/>
      <c r="G118" s="258"/>
      <c r="H118" s="317"/>
      <c r="I118" s="258"/>
      <c r="J118" s="258"/>
    </row>
    <row r="119" spans="2:10">
      <c r="B119" s="138"/>
      <c r="D119" s="106" t="str">
        <f t="shared" si="1"/>
        <v>+</v>
      </c>
      <c r="E119" s="258"/>
      <c r="F119" s="259"/>
      <c r="G119" s="258"/>
      <c r="H119" s="317"/>
      <c r="I119" s="258"/>
      <c r="J119" s="258"/>
    </row>
    <row r="120" spans="2:10">
      <c r="B120" s="138"/>
      <c r="D120" s="106" t="str">
        <f t="shared" si="1"/>
        <v>+</v>
      </c>
      <c r="E120" s="258"/>
      <c r="F120" s="259"/>
      <c r="G120" s="258"/>
      <c r="H120" s="317"/>
      <c r="I120" s="258"/>
      <c r="J120" s="258"/>
    </row>
    <row r="121" spans="2:10">
      <c r="B121" s="138"/>
      <c r="D121" s="106" t="str">
        <f t="shared" si="1"/>
        <v>+</v>
      </c>
      <c r="E121" s="258"/>
      <c r="F121" s="259"/>
      <c r="G121" s="258"/>
      <c r="H121" s="317"/>
      <c r="I121" s="258"/>
      <c r="J121" s="258"/>
    </row>
    <row r="122" spans="2:10">
      <c r="B122" s="138"/>
      <c r="D122" s="106" t="str">
        <f t="shared" si="1"/>
        <v>+</v>
      </c>
      <c r="E122" s="258"/>
      <c r="F122" s="259"/>
      <c r="G122" s="258"/>
      <c r="H122" s="317"/>
      <c r="I122" s="258"/>
      <c r="J122" s="258"/>
    </row>
    <row r="123" spans="2:10">
      <c r="B123" s="138"/>
      <c r="D123" s="106" t="str">
        <f t="shared" si="1"/>
        <v>+</v>
      </c>
      <c r="E123" s="258"/>
      <c r="F123" s="259"/>
      <c r="G123" s="258"/>
      <c r="H123" s="317"/>
      <c r="I123" s="258"/>
      <c r="J123" s="258"/>
    </row>
    <row r="124" spans="2:10">
      <c r="B124" s="138"/>
      <c r="D124" s="106" t="str">
        <f t="shared" si="1"/>
        <v>+</v>
      </c>
      <c r="E124" s="258"/>
      <c r="F124" s="259"/>
      <c r="G124" s="258"/>
      <c r="H124" s="317"/>
      <c r="I124" s="258"/>
      <c r="J124" s="258"/>
    </row>
    <row r="125" spans="2:10">
      <c r="B125" s="138"/>
      <c r="D125" s="106" t="str">
        <f t="shared" si="1"/>
        <v>+</v>
      </c>
      <c r="E125" s="258"/>
      <c r="F125" s="259"/>
      <c r="G125" s="258"/>
      <c r="H125" s="317"/>
      <c r="I125" s="258"/>
      <c r="J125" s="258"/>
    </row>
    <row r="126" spans="2:10">
      <c r="B126" s="138"/>
      <c r="D126" s="106" t="str">
        <f t="shared" si="1"/>
        <v>+</v>
      </c>
      <c r="E126" s="258"/>
      <c r="F126" s="259"/>
      <c r="G126" s="258"/>
      <c r="H126" s="317"/>
      <c r="I126" s="258"/>
      <c r="J126" s="258"/>
    </row>
    <row r="127" spans="2:10">
      <c r="B127" s="138"/>
      <c r="D127" s="106" t="str">
        <f t="shared" si="1"/>
        <v>+</v>
      </c>
      <c r="E127" s="258"/>
      <c r="F127" s="259"/>
      <c r="G127" s="258"/>
      <c r="H127" s="317"/>
      <c r="I127" s="258"/>
      <c r="J127" s="258"/>
    </row>
    <row r="128" spans="2:10">
      <c r="B128" s="138"/>
      <c r="D128" s="106" t="str">
        <f t="shared" si="1"/>
        <v>+</v>
      </c>
      <c r="E128" s="258"/>
      <c r="F128" s="259"/>
      <c r="G128" s="258"/>
      <c r="H128" s="317"/>
      <c r="I128" s="258"/>
      <c r="J128" s="258"/>
    </row>
    <row r="129" spans="2:10">
      <c r="B129" s="138"/>
      <c r="D129" s="106" t="str">
        <f t="shared" si="1"/>
        <v>+</v>
      </c>
      <c r="E129" s="258"/>
      <c r="F129" s="259"/>
      <c r="G129" s="258"/>
      <c r="H129" s="317"/>
      <c r="I129" s="258"/>
      <c r="J129" s="258"/>
    </row>
    <row r="130" spans="2:10">
      <c r="B130" s="138"/>
      <c r="D130" s="106" t="str">
        <f t="shared" si="1"/>
        <v>+</v>
      </c>
      <c r="E130" s="258"/>
      <c r="F130" s="259"/>
      <c r="G130" s="258"/>
      <c r="H130" s="317"/>
      <c r="I130" s="258"/>
      <c r="J130" s="258"/>
    </row>
    <row r="131" spans="2:10">
      <c r="B131" s="138"/>
      <c r="D131" s="106" t="str">
        <f t="shared" si="1"/>
        <v>+</v>
      </c>
      <c r="E131" s="258"/>
      <c r="F131" s="259"/>
      <c r="G131" s="258"/>
      <c r="H131" s="317"/>
      <c r="I131" s="258"/>
      <c r="J131" s="258"/>
    </row>
    <row r="132" spans="2:10">
      <c r="B132" s="138"/>
      <c r="D132" s="106" t="str">
        <f t="shared" si="1"/>
        <v>+</v>
      </c>
      <c r="E132" s="258"/>
      <c r="F132" s="259"/>
      <c r="G132" s="258"/>
      <c r="H132" s="317"/>
      <c r="I132" s="258"/>
      <c r="J132" s="258"/>
    </row>
    <row r="133" spans="2:10">
      <c r="B133" s="138"/>
      <c r="D133" s="106" t="str">
        <f t="shared" si="1"/>
        <v>+</v>
      </c>
      <c r="E133" s="258"/>
      <c r="F133" s="259"/>
      <c r="G133" s="258"/>
      <c r="H133" s="317"/>
      <c r="I133" s="258"/>
      <c r="J133" s="258"/>
    </row>
    <row r="134" spans="2:10">
      <c r="B134" s="138"/>
      <c r="D134" s="106" t="str">
        <f t="shared" ref="D134:D197" si="2">"+"&amp;H134</f>
        <v>+</v>
      </c>
      <c r="E134" s="258"/>
      <c r="F134" s="259"/>
      <c r="G134" s="258"/>
      <c r="H134" s="317"/>
      <c r="I134" s="258"/>
      <c r="J134" s="258"/>
    </row>
    <row r="135" spans="2:10">
      <c r="B135" s="138"/>
      <c r="D135" s="106" t="str">
        <f t="shared" si="2"/>
        <v>+</v>
      </c>
      <c r="E135" s="258"/>
      <c r="F135" s="259"/>
      <c r="G135" s="258"/>
      <c r="H135" s="317"/>
      <c r="I135" s="258"/>
      <c r="J135" s="258"/>
    </row>
    <row r="136" spans="2:10">
      <c r="B136" s="138"/>
      <c r="D136" s="106" t="str">
        <f t="shared" si="2"/>
        <v>+</v>
      </c>
      <c r="E136" s="258"/>
      <c r="F136" s="259"/>
      <c r="G136" s="258"/>
      <c r="H136" s="317"/>
      <c r="I136" s="258"/>
      <c r="J136" s="258"/>
    </row>
    <row r="137" spans="2:10">
      <c r="B137" s="138"/>
      <c r="D137" s="106" t="str">
        <f t="shared" si="2"/>
        <v>+</v>
      </c>
      <c r="E137" s="258"/>
      <c r="F137" s="259"/>
      <c r="G137" s="258"/>
      <c r="H137" s="317"/>
      <c r="I137" s="258"/>
      <c r="J137" s="258"/>
    </row>
    <row r="138" spans="2:10">
      <c r="B138" s="138"/>
      <c r="D138" s="106" t="str">
        <f t="shared" si="2"/>
        <v>+</v>
      </c>
      <c r="E138" s="258"/>
      <c r="F138" s="259"/>
      <c r="G138" s="258"/>
      <c r="H138" s="317"/>
      <c r="I138" s="258"/>
      <c r="J138" s="258"/>
    </row>
    <row r="139" spans="2:10">
      <c r="B139" s="138"/>
      <c r="D139" s="106" t="str">
        <f t="shared" si="2"/>
        <v>+</v>
      </c>
      <c r="E139" s="258"/>
      <c r="F139" s="259"/>
      <c r="G139" s="258"/>
      <c r="H139" s="317"/>
      <c r="I139" s="258"/>
      <c r="J139" s="258"/>
    </row>
    <row r="140" spans="2:10">
      <c r="B140" s="138"/>
      <c r="D140" s="106" t="str">
        <f t="shared" si="2"/>
        <v>+</v>
      </c>
      <c r="E140" s="258"/>
      <c r="F140" s="259"/>
      <c r="G140" s="258"/>
      <c r="H140" s="317"/>
      <c r="I140" s="258"/>
      <c r="J140" s="258"/>
    </row>
    <row r="141" spans="2:10">
      <c r="B141" s="138"/>
      <c r="D141" s="106" t="str">
        <f t="shared" si="2"/>
        <v>+</v>
      </c>
      <c r="E141" s="258"/>
      <c r="F141" s="259"/>
      <c r="G141" s="258"/>
      <c r="H141" s="317"/>
      <c r="I141" s="258"/>
      <c r="J141" s="258"/>
    </row>
    <row r="142" spans="2:10">
      <c r="B142" s="138"/>
      <c r="D142" s="106" t="str">
        <f t="shared" si="2"/>
        <v>+</v>
      </c>
      <c r="E142" s="258"/>
      <c r="F142" s="259"/>
      <c r="G142" s="258"/>
      <c r="H142" s="317"/>
      <c r="I142" s="258"/>
      <c r="J142" s="258"/>
    </row>
    <row r="143" spans="2:10">
      <c r="B143" s="138"/>
      <c r="D143" s="106" t="str">
        <f t="shared" si="2"/>
        <v>+</v>
      </c>
      <c r="E143" s="258"/>
      <c r="F143" s="259"/>
      <c r="G143" s="258"/>
      <c r="H143" s="317"/>
      <c r="I143" s="258"/>
      <c r="J143" s="258"/>
    </row>
    <row r="144" spans="2:10">
      <c r="B144" s="138"/>
      <c r="D144" s="106" t="str">
        <f t="shared" si="2"/>
        <v>+</v>
      </c>
      <c r="E144" s="258"/>
      <c r="F144" s="259"/>
      <c r="G144" s="258"/>
      <c r="H144" s="317"/>
      <c r="I144" s="258"/>
      <c r="J144" s="258"/>
    </row>
    <row r="145" spans="2:10">
      <c r="B145" s="138"/>
      <c r="D145" s="106" t="str">
        <f t="shared" si="2"/>
        <v>+</v>
      </c>
      <c r="E145" s="258"/>
      <c r="F145" s="259"/>
      <c r="G145" s="258"/>
      <c r="H145" s="317"/>
      <c r="I145" s="258"/>
      <c r="J145" s="258"/>
    </row>
    <row r="146" spans="2:10">
      <c r="B146" s="138"/>
      <c r="D146" s="106" t="str">
        <f t="shared" si="2"/>
        <v>+</v>
      </c>
      <c r="E146" s="258"/>
      <c r="F146" s="259"/>
      <c r="G146" s="258"/>
      <c r="H146" s="317"/>
      <c r="I146" s="258"/>
      <c r="J146" s="258"/>
    </row>
    <row r="147" spans="2:10">
      <c r="B147" s="138"/>
      <c r="D147" s="106" t="str">
        <f t="shared" si="2"/>
        <v>+</v>
      </c>
      <c r="E147" s="258"/>
      <c r="F147" s="259"/>
      <c r="G147" s="258"/>
      <c r="H147" s="317"/>
      <c r="I147" s="258"/>
      <c r="J147" s="258"/>
    </row>
    <row r="148" spans="2:10">
      <c r="B148" s="138"/>
      <c r="D148" s="106" t="str">
        <f t="shared" si="2"/>
        <v>+</v>
      </c>
      <c r="E148" s="258"/>
      <c r="F148" s="259"/>
      <c r="G148" s="258"/>
      <c r="H148" s="317"/>
      <c r="I148" s="258"/>
      <c r="J148" s="258"/>
    </row>
    <row r="149" spans="2:10">
      <c r="B149" s="138"/>
      <c r="D149" s="106" t="str">
        <f t="shared" si="2"/>
        <v>+</v>
      </c>
      <c r="E149" s="258"/>
      <c r="F149" s="259"/>
      <c r="G149" s="258"/>
      <c r="H149" s="317"/>
      <c r="I149" s="258"/>
      <c r="J149" s="258"/>
    </row>
    <row r="150" spans="2:10">
      <c r="B150" s="138"/>
      <c r="D150" s="106" t="str">
        <f t="shared" si="2"/>
        <v>+</v>
      </c>
      <c r="E150" s="258"/>
      <c r="F150" s="259"/>
      <c r="G150" s="258"/>
      <c r="H150" s="317"/>
      <c r="I150" s="258"/>
      <c r="J150" s="258"/>
    </row>
    <row r="151" spans="2:10">
      <c r="B151" s="138"/>
      <c r="D151" s="106" t="str">
        <f t="shared" si="2"/>
        <v>+</v>
      </c>
      <c r="E151" s="258"/>
      <c r="F151" s="259"/>
      <c r="G151" s="258"/>
      <c r="H151" s="317"/>
      <c r="I151" s="258"/>
      <c r="J151" s="258"/>
    </row>
    <row r="152" spans="2:10">
      <c r="B152" s="138"/>
      <c r="D152" s="106" t="str">
        <f t="shared" si="2"/>
        <v>+</v>
      </c>
      <c r="E152" s="258"/>
      <c r="F152" s="259"/>
      <c r="G152" s="258"/>
      <c r="H152" s="317"/>
      <c r="I152" s="258"/>
      <c r="J152" s="258"/>
    </row>
    <row r="153" spans="2:10">
      <c r="B153" s="138"/>
      <c r="D153" s="106" t="str">
        <f t="shared" si="2"/>
        <v>+</v>
      </c>
      <c r="E153" s="258"/>
      <c r="F153" s="259"/>
      <c r="G153" s="258"/>
      <c r="H153" s="317"/>
      <c r="I153" s="258"/>
      <c r="J153" s="258"/>
    </row>
    <row r="154" spans="2:10">
      <c r="B154" s="138"/>
      <c r="D154" s="106" t="str">
        <f t="shared" si="2"/>
        <v>+</v>
      </c>
      <c r="E154" s="258"/>
      <c r="F154" s="259"/>
      <c r="G154" s="258"/>
      <c r="H154" s="317"/>
      <c r="I154" s="258"/>
      <c r="J154" s="258"/>
    </row>
    <row r="155" spans="2:10">
      <c r="B155" s="138"/>
      <c r="D155" s="106" t="str">
        <f t="shared" si="2"/>
        <v>+</v>
      </c>
      <c r="E155" s="258"/>
      <c r="F155" s="259"/>
      <c r="G155" s="258"/>
      <c r="H155" s="317"/>
      <c r="I155" s="258"/>
      <c r="J155" s="258"/>
    </row>
    <row r="156" spans="2:10">
      <c r="B156" s="138"/>
      <c r="D156" s="106" t="str">
        <f t="shared" si="2"/>
        <v>+</v>
      </c>
      <c r="E156" s="258"/>
      <c r="F156" s="259"/>
      <c r="G156" s="258"/>
      <c r="H156" s="317"/>
      <c r="I156" s="258"/>
      <c r="J156" s="258"/>
    </row>
    <row r="157" spans="2:10">
      <c r="B157" s="138"/>
      <c r="D157" s="106" t="str">
        <f t="shared" si="2"/>
        <v>+</v>
      </c>
      <c r="E157" s="258"/>
      <c r="F157" s="259"/>
      <c r="G157" s="258"/>
      <c r="H157" s="317"/>
      <c r="I157" s="258"/>
      <c r="J157" s="258"/>
    </row>
    <row r="158" spans="2:10">
      <c r="B158" s="138"/>
      <c r="D158" s="106" t="str">
        <f t="shared" si="2"/>
        <v>+</v>
      </c>
      <c r="E158" s="258"/>
      <c r="F158" s="259"/>
      <c r="G158" s="258"/>
      <c r="H158" s="317"/>
      <c r="I158" s="258"/>
      <c r="J158" s="258"/>
    </row>
    <row r="159" spans="2:10">
      <c r="B159" s="138"/>
      <c r="D159" s="106" t="str">
        <f t="shared" si="2"/>
        <v>+</v>
      </c>
      <c r="E159" s="258"/>
      <c r="F159" s="259"/>
      <c r="G159" s="258"/>
      <c r="H159" s="317"/>
      <c r="I159" s="258"/>
      <c r="J159" s="258"/>
    </row>
    <row r="160" spans="2:10">
      <c r="B160" s="138"/>
      <c r="D160" s="106" t="str">
        <f t="shared" si="2"/>
        <v>+</v>
      </c>
      <c r="E160" s="258"/>
      <c r="F160" s="259"/>
      <c r="G160" s="258"/>
      <c r="H160" s="317"/>
      <c r="I160" s="258"/>
      <c r="J160" s="258"/>
    </row>
    <row r="161" spans="2:10">
      <c r="B161" s="138"/>
      <c r="D161" s="106" t="str">
        <f t="shared" si="2"/>
        <v>+</v>
      </c>
      <c r="E161" s="258"/>
      <c r="F161" s="259"/>
      <c r="G161" s="258"/>
      <c r="H161" s="317"/>
      <c r="I161" s="258"/>
      <c r="J161" s="258"/>
    </row>
    <row r="162" spans="2:10">
      <c r="B162" s="138"/>
      <c r="D162" s="106" t="str">
        <f t="shared" si="2"/>
        <v>+</v>
      </c>
      <c r="E162" s="258"/>
      <c r="F162" s="259"/>
      <c r="G162" s="258"/>
      <c r="H162" s="317"/>
      <c r="I162" s="258"/>
      <c r="J162" s="258"/>
    </row>
    <row r="163" spans="2:10">
      <c r="B163" s="138"/>
      <c r="D163" s="106" t="str">
        <f t="shared" si="2"/>
        <v>+</v>
      </c>
      <c r="E163" s="258"/>
      <c r="F163" s="259"/>
      <c r="G163" s="258"/>
      <c r="H163" s="317"/>
      <c r="I163" s="258"/>
      <c r="J163" s="258"/>
    </row>
    <row r="164" spans="2:10">
      <c r="B164" s="138"/>
      <c r="D164" s="106" t="str">
        <f t="shared" si="2"/>
        <v>+</v>
      </c>
      <c r="E164" s="258"/>
      <c r="F164" s="259"/>
      <c r="G164" s="258"/>
      <c r="H164" s="317"/>
      <c r="I164" s="258"/>
      <c r="J164" s="258"/>
    </row>
    <row r="165" spans="2:10">
      <c r="B165" s="138"/>
      <c r="D165" s="106" t="str">
        <f t="shared" si="2"/>
        <v>+</v>
      </c>
      <c r="E165" s="258"/>
      <c r="F165" s="259"/>
      <c r="G165" s="258"/>
      <c r="H165" s="317"/>
      <c r="I165" s="258"/>
      <c r="J165" s="258"/>
    </row>
    <row r="166" spans="2:10">
      <c r="B166" s="138"/>
      <c r="D166" s="106" t="str">
        <f t="shared" si="2"/>
        <v>+</v>
      </c>
      <c r="E166" s="258"/>
      <c r="F166" s="259"/>
      <c r="G166" s="258"/>
      <c r="H166" s="317"/>
      <c r="I166" s="258"/>
      <c r="J166" s="258"/>
    </row>
    <row r="167" spans="2:10">
      <c r="B167" s="138"/>
      <c r="D167" s="106" t="str">
        <f t="shared" si="2"/>
        <v>+</v>
      </c>
      <c r="E167" s="258"/>
      <c r="F167" s="259"/>
      <c r="G167" s="258"/>
      <c r="H167" s="317"/>
      <c r="I167" s="258"/>
      <c r="J167" s="258"/>
    </row>
    <row r="168" spans="2:10">
      <c r="B168" s="138"/>
      <c r="D168" s="106" t="str">
        <f t="shared" si="2"/>
        <v>+</v>
      </c>
      <c r="E168" s="258"/>
      <c r="F168" s="259"/>
      <c r="G168" s="258"/>
      <c r="H168" s="317"/>
      <c r="I168" s="258"/>
      <c r="J168" s="258"/>
    </row>
    <row r="169" spans="2:10">
      <c r="B169" s="138"/>
      <c r="D169" s="106" t="str">
        <f t="shared" si="2"/>
        <v>+</v>
      </c>
      <c r="E169" s="258"/>
      <c r="F169" s="259"/>
      <c r="G169" s="258"/>
      <c r="H169" s="317"/>
      <c r="I169" s="258"/>
      <c r="J169" s="258"/>
    </row>
    <row r="170" spans="2:10">
      <c r="B170" s="138"/>
      <c r="D170" s="106" t="str">
        <f t="shared" si="2"/>
        <v>+</v>
      </c>
      <c r="E170" s="258"/>
      <c r="F170" s="259"/>
      <c r="G170" s="258"/>
      <c r="H170" s="317"/>
      <c r="I170" s="258"/>
      <c r="J170" s="258"/>
    </row>
    <row r="171" spans="2:10">
      <c r="B171" s="138"/>
      <c r="D171" s="106" t="str">
        <f t="shared" si="2"/>
        <v>+</v>
      </c>
      <c r="E171" s="258"/>
      <c r="F171" s="259"/>
      <c r="G171" s="258"/>
      <c r="H171" s="317"/>
      <c r="I171" s="258"/>
      <c r="J171" s="258"/>
    </row>
    <row r="172" spans="2:10">
      <c r="B172" s="138"/>
      <c r="D172" s="106" t="str">
        <f t="shared" si="2"/>
        <v>+</v>
      </c>
      <c r="E172" s="258"/>
      <c r="F172" s="259"/>
      <c r="G172" s="258"/>
      <c r="H172" s="317"/>
      <c r="I172" s="258"/>
      <c r="J172" s="258"/>
    </row>
    <row r="173" spans="2:10">
      <c r="B173" s="138"/>
      <c r="D173" s="106" t="str">
        <f t="shared" si="2"/>
        <v>+</v>
      </c>
      <c r="E173" s="258"/>
      <c r="F173" s="259"/>
      <c r="G173" s="258"/>
      <c r="H173" s="317"/>
      <c r="I173" s="258"/>
      <c r="J173" s="258"/>
    </row>
    <row r="174" spans="2:10">
      <c r="B174" s="138"/>
      <c r="D174" s="106" t="str">
        <f t="shared" si="2"/>
        <v>+</v>
      </c>
      <c r="E174" s="258"/>
      <c r="F174" s="259"/>
      <c r="G174" s="258"/>
      <c r="H174" s="317"/>
      <c r="I174" s="258"/>
      <c r="J174" s="258"/>
    </row>
    <row r="175" spans="2:10">
      <c r="B175" s="138"/>
      <c r="D175" s="106" t="str">
        <f t="shared" si="2"/>
        <v>+</v>
      </c>
      <c r="E175" s="258"/>
      <c r="F175" s="259"/>
      <c r="G175" s="258"/>
      <c r="H175" s="317"/>
      <c r="I175" s="258"/>
      <c r="J175" s="258"/>
    </row>
    <row r="176" spans="2:10">
      <c r="B176" s="138"/>
      <c r="D176" s="106" t="str">
        <f t="shared" si="2"/>
        <v>+</v>
      </c>
      <c r="E176" s="258"/>
      <c r="F176" s="259"/>
      <c r="G176" s="258"/>
      <c r="H176" s="317"/>
      <c r="I176" s="258"/>
      <c r="J176" s="258"/>
    </row>
    <row r="177" spans="2:10">
      <c r="B177" s="138"/>
      <c r="D177" s="106" t="str">
        <f t="shared" si="2"/>
        <v>+</v>
      </c>
      <c r="E177" s="258"/>
      <c r="F177" s="259"/>
      <c r="G177" s="258"/>
      <c r="H177" s="317"/>
      <c r="I177" s="258"/>
      <c r="J177" s="258"/>
    </row>
    <row r="178" spans="2:10">
      <c r="B178" s="138"/>
      <c r="D178" s="106" t="str">
        <f t="shared" si="2"/>
        <v>+</v>
      </c>
      <c r="E178" s="258"/>
      <c r="F178" s="259"/>
      <c r="G178" s="258"/>
      <c r="H178" s="317"/>
      <c r="I178" s="258"/>
      <c r="J178" s="258"/>
    </row>
    <row r="179" spans="2:10">
      <c r="B179" s="138"/>
      <c r="D179" s="106" t="str">
        <f t="shared" si="2"/>
        <v>+</v>
      </c>
      <c r="E179" s="258"/>
      <c r="F179" s="259"/>
      <c r="G179" s="258"/>
      <c r="H179" s="317"/>
      <c r="I179" s="258"/>
      <c r="J179" s="258"/>
    </row>
    <row r="180" spans="2:10">
      <c r="B180" s="138"/>
      <c r="D180" s="106" t="str">
        <f t="shared" si="2"/>
        <v>+</v>
      </c>
      <c r="E180" s="258"/>
      <c r="F180" s="259"/>
      <c r="G180" s="258"/>
      <c r="H180" s="317"/>
      <c r="I180" s="258"/>
      <c r="J180" s="258"/>
    </row>
    <row r="181" spans="2:10">
      <c r="B181" s="138"/>
      <c r="D181" s="106" t="str">
        <f t="shared" si="2"/>
        <v>+</v>
      </c>
      <c r="E181" s="258"/>
      <c r="F181" s="259"/>
      <c r="G181" s="258"/>
      <c r="H181" s="317"/>
      <c r="I181" s="258"/>
      <c r="J181" s="258"/>
    </row>
    <row r="182" spans="2:10">
      <c r="B182" s="138"/>
      <c r="D182" s="106" t="str">
        <f t="shared" si="2"/>
        <v>+</v>
      </c>
      <c r="E182" s="258"/>
      <c r="F182" s="259"/>
      <c r="G182" s="258"/>
      <c r="H182" s="317"/>
      <c r="I182" s="258"/>
      <c r="J182" s="258"/>
    </row>
    <row r="183" spans="2:10">
      <c r="B183" s="138"/>
      <c r="D183" s="106" t="str">
        <f t="shared" si="2"/>
        <v>+</v>
      </c>
      <c r="E183" s="258"/>
      <c r="F183" s="259"/>
      <c r="G183" s="258"/>
      <c r="H183" s="317"/>
      <c r="I183" s="258"/>
      <c r="J183" s="258"/>
    </row>
    <row r="184" spans="2:10">
      <c r="B184" s="138"/>
      <c r="D184" s="106" t="str">
        <f t="shared" si="2"/>
        <v>+</v>
      </c>
      <c r="E184" s="258"/>
      <c r="F184" s="259"/>
      <c r="G184" s="258"/>
      <c r="H184" s="317"/>
      <c r="I184" s="258"/>
      <c r="J184" s="258"/>
    </row>
    <row r="185" spans="2:10">
      <c r="B185" s="138"/>
      <c r="D185" s="106" t="str">
        <f t="shared" si="2"/>
        <v>+</v>
      </c>
      <c r="E185" s="258"/>
      <c r="F185" s="259"/>
      <c r="G185" s="258"/>
      <c r="H185" s="317"/>
      <c r="I185" s="258"/>
      <c r="J185" s="258"/>
    </row>
    <row r="186" spans="2:10">
      <c r="B186" s="138"/>
      <c r="D186" s="106" t="str">
        <f t="shared" si="2"/>
        <v>+</v>
      </c>
      <c r="E186" s="258"/>
      <c r="F186" s="259"/>
      <c r="G186" s="258"/>
      <c r="H186" s="317"/>
      <c r="I186" s="258"/>
      <c r="J186" s="258"/>
    </row>
    <row r="187" spans="2:10">
      <c r="B187" s="138"/>
      <c r="D187" s="106" t="str">
        <f t="shared" si="2"/>
        <v>+</v>
      </c>
      <c r="E187" s="258"/>
      <c r="F187" s="259"/>
      <c r="G187" s="258"/>
      <c r="H187" s="317"/>
      <c r="I187" s="258"/>
      <c r="J187" s="258"/>
    </row>
    <row r="188" spans="2:10">
      <c r="B188" s="138"/>
      <c r="D188" s="106" t="str">
        <f t="shared" si="2"/>
        <v>+</v>
      </c>
      <c r="E188" s="258"/>
      <c r="F188" s="259"/>
      <c r="G188" s="258"/>
      <c r="H188" s="317"/>
      <c r="I188" s="258"/>
      <c r="J188" s="258"/>
    </row>
    <row r="189" spans="2:10">
      <c r="B189" s="138"/>
      <c r="D189" s="106" t="str">
        <f t="shared" si="2"/>
        <v>+</v>
      </c>
      <c r="E189" s="258"/>
      <c r="F189" s="259"/>
      <c r="G189" s="258"/>
      <c r="H189" s="317"/>
      <c r="I189" s="258"/>
      <c r="J189" s="258"/>
    </row>
    <row r="190" spans="2:10">
      <c r="B190" s="138"/>
      <c r="D190" s="106" t="str">
        <f t="shared" si="2"/>
        <v>+</v>
      </c>
      <c r="E190" s="258"/>
      <c r="F190" s="259"/>
      <c r="G190" s="258"/>
      <c r="H190" s="317"/>
      <c r="I190" s="258"/>
      <c r="J190" s="258"/>
    </row>
    <row r="191" spans="2:10">
      <c r="B191" s="138"/>
      <c r="D191" s="106" t="str">
        <f t="shared" si="2"/>
        <v>+</v>
      </c>
      <c r="E191" s="258"/>
      <c r="F191" s="259"/>
      <c r="G191" s="258"/>
      <c r="H191" s="317"/>
      <c r="I191" s="258"/>
      <c r="J191" s="258"/>
    </row>
    <row r="192" spans="2:10">
      <c r="B192" s="138"/>
      <c r="D192" s="106" t="str">
        <f t="shared" si="2"/>
        <v>+</v>
      </c>
      <c r="E192" s="258"/>
      <c r="F192" s="259"/>
      <c r="G192" s="258"/>
      <c r="H192" s="317"/>
      <c r="I192" s="258"/>
      <c r="J192" s="258"/>
    </row>
    <row r="193" spans="2:10">
      <c r="B193" s="138"/>
      <c r="D193" s="106" t="str">
        <f t="shared" si="2"/>
        <v>+</v>
      </c>
      <c r="E193" s="258"/>
      <c r="F193" s="259"/>
      <c r="G193" s="258"/>
      <c r="H193" s="317"/>
      <c r="I193" s="258"/>
      <c r="J193" s="258"/>
    </row>
    <row r="194" spans="2:10">
      <c r="B194" s="138"/>
      <c r="D194" s="106" t="str">
        <f t="shared" si="2"/>
        <v>+</v>
      </c>
      <c r="E194" s="258"/>
      <c r="F194" s="259"/>
      <c r="G194" s="258"/>
      <c r="H194" s="317"/>
      <c r="I194" s="258"/>
      <c r="J194" s="258"/>
    </row>
    <row r="195" spans="2:10">
      <c r="B195" s="138"/>
      <c r="D195" s="106" t="str">
        <f t="shared" si="2"/>
        <v>+</v>
      </c>
      <c r="E195" s="258"/>
      <c r="F195" s="259"/>
      <c r="G195" s="258"/>
      <c r="H195" s="317"/>
      <c r="I195" s="258"/>
      <c r="J195" s="258"/>
    </row>
    <row r="196" spans="2:10">
      <c r="B196" s="138"/>
      <c r="D196" s="106" t="str">
        <f t="shared" si="2"/>
        <v>+</v>
      </c>
      <c r="E196" s="258"/>
      <c r="F196" s="259"/>
      <c r="G196" s="258"/>
      <c r="H196" s="317"/>
      <c r="I196" s="258"/>
      <c r="J196" s="258"/>
    </row>
    <row r="197" spans="2:10">
      <c r="B197" s="138"/>
      <c r="D197" s="106" t="str">
        <f t="shared" si="2"/>
        <v>+</v>
      </c>
      <c r="E197" s="258"/>
      <c r="F197" s="259"/>
      <c r="G197" s="258"/>
      <c r="H197" s="317"/>
      <c r="I197" s="258"/>
      <c r="J197" s="258"/>
    </row>
    <row r="198" spans="2:10">
      <c r="B198" s="138"/>
      <c r="D198" s="106" t="str">
        <f t="shared" ref="D198:D261" si="3">"+"&amp;H198</f>
        <v>+</v>
      </c>
      <c r="E198" s="258"/>
      <c r="F198" s="259"/>
      <c r="G198" s="258"/>
      <c r="H198" s="317"/>
      <c r="I198" s="258"/>
      <c r="J198" s="258"/>
    </row>
    <row r="199" spans="2:10">
      <c r="B199" s="138"/>
      <c r="D199" s="106" t="str">
        <f t="shared" si="3"/>
        <v>+</v>
      </c>
      <c r="E199" s="258"/>
      <c r="F199" s="259"/>
      <c r="G199" s="258"/>
      <c r="H199" s="317"/>
      <c r="I199" s="258"/>
      <c r="J199" s="258"/>
    </row>
    <row r="200" spans="2:10">
      <c r="B200" s="138"/>
      <c r="D200" s="106" t="str">
        <f t="shared" si="3"/>
        <v>+</v>
      </c>
      <c r="E200" s="258"/>
      <c r="F200" s="259"/>
      <c r="G200" s="258"/>
      <c r="H200" s="317"/>
      <c r="I200" s="258"/>
      <c r="J200" s="258"/>
    </row>
    <row r="201" spans="2:10">
      <c r="B201" s="138"/>
      <c r="D201" s="106" t="str">
        <f t="shared" si="3"/>
        <v>+</v>
      </c>
      <c r="E201" s="258"/>
      <c r="F201" s="259"/>
      <c r="G201" s="258"/>
      <c r="H201" s="317"/>
      <c r="I201" s="258"/>
      <c r="J201" s="258"/>
    </row>
    <row r="202" spans="2:10">
      <c r="B202" s="138"/>
      <c r="D202" s="106" t="str">
        <f t="shared" si="3"/>
        <v>+</v>
      </c>
      <c r="E202" s="258"/>
      <c r="F202" s="259"/>
      <c r="G202" s="258"/>
      <c r="H202" s="317"/>
      <c r="I202" s="258"/>
      <c r="J202" s="258"/>
    </row>
    <row r="203" spans="2:10">
      <c r="B203" s="138"/>
      <c r="D203" s="106" t="str">
        <f t="shared" si="3"/>
        <v>+</v>
      </c>
      <c r="E203" s="258"/>
      <c r="F203" s="259"/>
      <c r="G203" s="258"/>
      <c r="H203" s="317"/>
      <c r="I203" s="258"/>
      <c r="J203" s="258"/>
    </row>
    <row r="204" spans="2:10">
      <c r="B204" s="138"/>
      <c r="D204" s="106" t="str">
        <f t="shared" si="3"/>
        <v>+</v>
      </c>
      <c r="E204" s="258"/>
      <c r="F204" s="259"/>
      <c r="G204" s="258"/>
      <c r="H204" s="317"/>
      <c r="I204" s="258"/>
      <c r="J204" s="258"/>
    </row>
    <row r="205" spans="2:10">
      <c r="B205" s="138"/>
      <c r="D205" s="106" t="str">
        <f t="shared" si="3"/>
        <v>+</v>
      </c>
      <c r="E205" s="258"/>
      <c r="F205" s="259"/>
      <c r="G205" s="258"/>
      <c r="H205" s="317"/>
      <c r="I205" s="258"/>
      <c r="J205" s="258"/>
    </row>
    <row r="206" spans="2:10">
      <c r="B206" s="138"/>
      <c r="D206" s="106" t="str">
        <f t="shared" si="3"/>
        <v>+</v>
      </c>
      <c r="E206" s="258"/>
      <c r="F206" s="259"/>
      <c r="G206" s="258"/>
      <c r="H206" s="317"/>
      <c r="I206" s="258"/>
      <c r="J206" s="258"/>
    </row>
    <row r="207" spans="2:10">
      <c r="B207" s="138"/>
      <c r="D207" s="106" t="str">
        <f t="shared" si="3"/>
        <v>+</v>
      </c>
      <c r="E207" s="258"/>
      <c r="F207" s="259"/>
      <c r="G207" s="258"/>
      <c r="H207" s="317"/>
      <c r="I207" s="258"/>
      <c r="J207" s="258"/>
    </row>
    <row r="208" spans="2:10">
      <c r="B208" s="138"/>
      <c r="D208" s="106" t="str">
        <f t="shared" si="3"/>
        <v>+</v>
      </c>
      <c r="E208" s="258"/>
      <c r="F208" s="259"/>
      <c r="G208" s="258"/>
      <c r="H208" s="317"/>
      <c r="I208" s="258"/>
      <c r="J208" s="258"/>
    </row>
    <row r="209" spans="2:10">
      <c r="B209" s="138"/>
      <c r="D209" s="106" t="str">
        <f t="shared" si="3"/>
        <v>+</v>
      </c>
      <c r="E209" s="258"/>
      <c r="F209" s="259"/>
      <c r="G209" s="258"/>
      <c r="H209" s="317"/>
      <c r="I209" s="258"/>
      <c r="J209" s="258"/>
    </row>
    <row r="210" spans="2:10">
      <c r="B210" s="138"/>
      <c r="D210" s="106" t="str">
        <f t="shared" si="3"/>
        <v>+</v>
      </c>
      <c r="E210" s="258"/>
      <c r="F210" s="259"/>
      <c r="G210" s="258"/>
      <c r="H210" s="317"/>
      <c r="I210" s="258"/>
      <c r="J210" s="258"/>
    </row>
    <row r="211" spans="2:10">
      <c r="B211" s="138"/>
      <c r="D211" s="106" t="str">
        <f t="shared" si="3"/>
        <v>+</v>
      </c>
      <c r="E211" s="258"/>
      <c r="F211" s="259"/>
      <c r="G211" s="258"/>
      <c r="H211" s="317"/>
      <c r="I211" s="258"/>
      <c r="J211" s="258"/>
    </row>
    <row r="212" spans="2:10">
      <c r="B212" s="138"/>
      <c r="D212" s="106" t="str">
        <f t="shared" si="3"/>
        <v>+</v>
      </c>
      <c r="E212" s="258"/>
      <c r="F212" s="259"/>
      <c r="G212" s="258"/>
      <c r="H212" s="317"/>
      <c r="I212" s="258"/>
      <c r="J212" s="258"/>
    </row>
    <row r="213" spans="2:10">
      <c r="B213" s="138"/>
      <c r="D213" s="106" t="str">
        <f t="shared" si="3"/>
        <v>+</v>
      </c>
      <c r="E213" s="258"/>
      <c r="F213" s="259"/>
      <c r="G213" s="258"/>
      <c r="H213" s="317"/>
      <c r="I213" s="258"/>
      <c r="J213" s="258"/>
    </row>
    <row r="214" spans="2:10">
      <c r="B214" s="138"/>
      <c r="D214" s="106" t="str">
        <f t="shared" si="3"/>
        <v>+</v>
      </c>
      <c r="E214" s="258"/>
      <c r="F214" s="259"/>
      <c r="G214" s="258"/>
      <c r="H214" s="317"/>
      <c r="I214" s="258"/>
      <c r="J214" s="258"/>
    </row>
    <row r="215" spans="2:10">
      <c r="B215" s="138"/>
      <c r="D215" s="106" t="str">
        <f t="shared" si="3"/>
        <v>+</v>
      </c>
      <c r="E215" s="258"/>
      <c r="F215" s="259"/>
      <c r="G215" s="258"/>
      <c r="H215" s="317"/>
      <c r="I215" s="258"/>
      <c r="J215" s="258"/>
    </row>
    <row r="216" spans="2:10">
      <c r="B216" s="138"/>
      <c r="D216" s="106" t="str">
        <f t="shared" si="3"/>
        <v>+</v>
      </c>
      <c r="E216" s="258"/>
      <c r="F216" s="259"/>
      <c r="G216" s="258"/>
      <c r="H216" s="317"/>
      <c r="I216" s="258"/>
      <c r="J216" s="258"/>
    </row>
    <row r="217" spans="2:10">
      <c r="B217" s="138"/>
      <c r="D217" s="106" t="str">
        <f t="shared" si="3"/>
        <v>+</v>
      </c>
      <c r="E217" s="258"/>
      <c r="F217" s="259"/>
      <c r="G217" s="258"/>
      <c r="H217" s="317"/>
      <c r="I217" s="258"/>
      <c r="J217" s="258"/>
    </row>
    <row r="218" spans="2:10">
      <c r="B218" s="138"/>
      <c r="D218" s="106" t="str">
        <f t="shared" si="3"/>
        <v>+</v>
      </c>
      <c r="E218" s="258"/>
      <c r="F218" s="259"/>
      <c r="G218" s="258"/>
      <c r="H218" s="317"/>
      <c r="I218" s="258"/>
      <c r="J218" s="258"/>
    </row>
    <row r="219" spans="2:10">
      <c r="B219" s="138"/>
      <c r="D219" s="106" t="str">
        <f t="shared" si="3"/>
        <v>+</v>
      </c>
      <c r="E219" s="258"/>
      <c r="F219" s="259"/>
      <c r="G219" s="258"/>
      <c r="H219" s="317"/>
      <c r="I219" s="258"/>
      <c r="J219" s="258"/>
    </row>
    <row r="220" spans="2:10">
      <c r="B220" s="138"/>
      <c r="D220" s="106" t="str">
        <f t="shared" si="3"/>
        <v>+</v>
      </c>
      <c r="E220" s="258"/>
      <c r="F220" s="259"/>
      <c r="G220" s="258"/>
      <c r="H220" s="317"/>
      <c r="I220" s="258"/>
      <c r="J220" s="258"/>
    </row>
    <row r="221" spans="2:10">
      <c r="B221" s="138"/>
      <c r="D221" s="106" t="str">
        <f t="shared" si="3"/>
        <v>+</v>
      </c>
      <c r="E221" s="258"/>
      <c r="F221" s="259"/>
      <c r="G221" s="258"/>
      <c r="H221" s="317"/>
      <c r="I221" s="258"/>
      <c r="J221" s="258"/>
    </row>
    <row r="222" spans="2:10">
      <c r="B222" s="138"/>
      <c r="D222" s="106" t="str">
        <f t="shared" si="3"/>
        <v>+</v>
      </c>
      <c r="E222" s="258"/>
      <c r="F222" s="259"/>
      <c r="G222" s="258"/>
      <c r="H222" s="317"/>
      <c r="I222" s="258"/>
      <c r="J222" s="258"/>
    </row>
    <row r="223" spans="2:10">
      <c r="B223" s="138"/>
      <c r="D223" s="106" t="str">
        <f t="shared" si="3"/>
        <v>+</v>
      </c>
      <c r="E223" s="258"/>
      <c r="F223" s="259"/>
      <c r="G223" s="258"/>
      <c r="H223" s="317"/>
      <c r="I223" s="258"/>
      <c r="J223" s="258"/>
    </row>
    <row r="224" spans="2:10">
      <c r="B224" s="138"/>
      <c r="D224" s="106" t="str">
        <f t="shared" si="3"/>
        <v>+</v>
      </c>
      <c r="E224" s="258"/>
      <c r="F224" s="259"/>
      <c r="G224" s="258"/>
      <c r="H224" s="317"/>
      <c r="I224" s="258"/>
      <c r="J224" s="258"/>
    </row>
    <row r="225" spans="2:10">
      <c r="B225" s="138"/>
      <c r="D225" s="106" t="str">
        <f t="shared" si="3"/>
        <v>+</v>
      </c>
      <c r="E225" s="258"/>
      <c r="F225" s="259"/>
      <c r="G225" s="258"/>
      <c r="H225" s="317"/>
      <c r="I225" s="258"/>
      <c r="J225" s="258"/>
    </row>
    <row r="226" spans="2:10">
      <c r="B226" s="138"/>
      <c r="D226" s="106" t="str">
        <f t="shared" si="3"/>
        <v>+</v>
      </c>
      <c r="E226" s="258"/>
      <c r="F226" s="259"/>
      <c r="G226" s="258"/>
      <c r="H226" s="317"/>
      <c r="I226" s="258"/>
      <c r="J226" s="258"/>
    </row>
    <row r="227" spans="2:10">
      <c r="B227" s="138"/>
      <c r="D227" s="106" t="str">
        <f t="shared" si="3"/>
        <v>+</v>
      </c>
      <c r="E227" s="258"/>
      <c r="F227" s="259"/>
      <c r="G227" s="258"/>
      <c r="H227" s="317"/>
      <c r="I227" s="258"/>
      <c r="J227" s="258"/>
    </row>
    <row r="228" spans="2:10">
      <c r="B228" s="138"/>
      <c r="D228" s="106" t="str">
        <f t="shared" si="3"/>
        <v>+</v>
      </c>
      <c r="E228" s="258"/>
      <c r="F228" s="259"/>
      <c r="G228" s="258"/>
      <c r="H228" s="317"/>
      <c r="I228" s="258"/>
      <c r="J228" s="258"/>
    </row>
    <row r="229" spans="2:10">
      <c r="B229" s="138"/>
      <c r="D229" s="106" t="str">
        <f t="shared" si="3"/>
        <v>+</v>
      </c>
      <c r="E229" s="258"/>
      <c r="F229" s="259"/>
      <c r="G229" s="258"/>
      <c r="H229" s="317"/>
      <c r="I229" s="258"/>
      <c r="J229" s="258"/>
    </row>
    <row r="230" spans="2:10">
      <c r="B230" s="138"/>
      <c r="D230" s="106" t="str">
        <f t="shared" si="3"/>
        <v>+</v>
      </c>
      <c r="E230" s="258"/>
      <c r="F230" s="259"/>
      <c r="G230" s="258"/>
      <c r="H230" s="317"/>
      <c r="I230" s="258"/>
      <c r="J230" s="258"/>
    </row>
    <row r="231" spans="2:10">
      <c r="B231" s="138"/>
      <c r="D231" s="106" t="str">
        <f t="shared" si="3"/>
        <v>+</v>
      </c>
      <c r="E231" s="258"/>
      <c r="F231" s="259"/>
      <c r="G231" s="258"/>
      <c r="H231" s="317"/>
      <c r="I231" s="258"/>
      <c r="J231" s="258"/>
    </row>
    <row r="232" spans="2:10">
      <c r="B232" s="138"/>
      <c r="D232" s="106" t="str">
        <f t="shared" si="3"/>
        <v>+</v>
      </c>
      <c r="E232" s="258"/>
      <c r="F232" s="259"/>
      <c r="G232" s="258"/>
      <c r="H232" s="317"/>
      <c r="I232" s="258"/>
      <c r="J232" s="258"/>
    </row>
    <row r="233" spans="2:10">
      <c r="B233" s="138"/>
      <c r="D233" s="106" t="str">
        <f t="shared" si="3"/>
        <v>+</v>
      </c>
      <c r="E233" s="258"/>
      <c r="F233" s="259"/>
      <c r="G233" s="258"/>
      <c r="H233" s="317"/>
      <c r="I233" s="258"/>
      <c r="J233" s="258"/>
    </row>
    <row r="234" spans="2:10">
      <c r="B234" s="138"/>
      <c r="D234" s="106" t="str">
        <f t="shared" si="3"/>
        <v>+</v>
      </c>
      <c r="E234" s="258"/>
      <c r="F234" s="259"/>
      <c r="G234" s="258"/>
      <c r="H234" s="317"/>
      <c r="I234" s="258"/>
      <c r="J234" s="258"/>
    </row>
    <row r="235" spans="2:10">
      <c r="B235" s="138"/>
      <c r="D235" s="106" t="str">
        <f t="shared" si="3"/>
        <v>+</v>
      </c>
      <c r="E235" s="258"/>
      <c r="F235" s="259"/>
      <c r="G235" s="258"/>
      <c r="H235" s="317"/>
      <c r="I235" s="258"/>
      <c r="J235" s="258"/>
    </row>
    <row r="236" spans="2:10">
      <c r="B236" s="138"/>
      <c r="D236" s="106" t="str">
        <f t="shared" si="3"/>
        <v>+</v>
      </c>
      <c r="E236" s="258"/>
      <c r="F236" s="259"/>
      <c r="G236" s="258"/>
      <c r="H236" s="317"/>
      <c r="I236" s="258"/>
      <c r="J236" s="258"/>
    </row>
    <row r="237" spans="2:10">
      <c r="B237" s="138"/>
      <c r="D237" s="106" t="str">
        <f t="shared" si="3"/>
        <v>+</v>
      </c>
      <c r="E237" s="258"/>
      <c r="F237" s="259"/>
      <c r="G237" s="258"/>
      <c r="H237" s="317"/>
      <c r="I237" s="258"/>
      <c r="J237" s="258"/>
    </row>
    <row r="238" spans="2:10">
      <c r="B238" s="138"/>
      <c r="D238" s="106" t="str">
        <f t="shared" si="3"/>
        <v>+</v>
      </c>
      <c r="E238" s="258"/>
      <c r="F238" s="259"/>
      <c r="G238" s="258"/>
      <c r="H238" s="317"/>
      <c r="I238" s="258"/>
      <c r="J238" s="258"/>
    </row>
    <row r="239" spans="2:10">
      <c r="B239" s="138"/>
      <c r="D239" s="106" t="str">
        <f t="shared" si="3"/>
        <v>+</v>
      </c>
      <c r="E239" s="258"/>
      <c r="F239" s="259"/>
      <c r="G239" s="258"/>
      <c r="H239" s="317"/>
      <c r="I239" s="258"/>
      <c r="J239" s="258"/>
    </row>
    <row r="240" spans="2:10">
      <c r="B240" s="138"/>
      <c r="D240" s="106" t="str">
        <f t="shared" si="3"/>
        <v>+</v>
      </c>
      <c r="E240" s="258"/>
      <c r="F240" s="259"/>
      <c r="G240" s="258"/>
      <c r="H240" s="317"/>
      <c r="I240" s="258"/>
      <c r="J240" s="258"/>
    </row>
    <row r="241" spans="2:10">
      <c r="B241" s="138"/>
      <c r="D241" s="106" t="str">
        <f t="shared" si="3"/>
        <v>+</v>
      </c>
      <c r="E241" s="258"/>
      <c r="F241" s="259"/>
      <c r="G241" s="258"/>
      <c r="H241" s="317"/>
      <c r="I241" s="258"/>
      <c r="J241" s="258"/>
    </row>
    <row r="242" spans="2:10">
      <c r="B242" s="138"/>
      <c r="D242" s="106" t="str">
        <f t="shared" si="3"/>
        <v>+</v>
      </c>
      <c r="E242" s="258"/>
      <c r="F242" s="259"/>
      <c r="G242" s="258"/>
      <c r="H242" s="317"/>
      <c r="I242" s="258"/>
      <c r="J242" s="258"/>
    </row>
    <row r="243" spans="2:10">
      <c r="B243" s="138"/>
      <c r="D243" s="106" t="str">
        <f t="shared" si="3"/>
        <v>+</v>
      </c>
      <c r="E243" s="258"/>
      <c r="F243" s="259"/>
      <c r="G243" s="258"/>
      <c r="H243" s="317"/>
      <c r="I243" s="258"/>
      <c r="J243" s="258"/>
    </row>
    <row r="244" spans="2:10">
      <c r="B244" s="138"/>
      <c r="D244" s="106" t="str">
        <f t="shared" si="3"/>
        <v>+</v>
      </c>
      <c r="E244" s="258"/>
      <c r="F244" s="259"/>
      <c r="G244" s="258"/>
      <c r="H244" s="317"/>
      <c r="I244" s="258"/>
      <c r="J244" s="258"/>
    </row>
    <row r="245" spans="2:10">
      <c r="B245" s="138"/>
      <c r="D245" s="106" t="str">
        <f t="shared" si="3"/>
        <v>+</v>
      </c>
      <c r="E245" s="258"/>
      <c r="F245" s="259"/>
      <c r="G245" s="258"/>
      <c r="H245" s="317"/>
      <c r="I245" s="258"/>
      <c r="J245" s="258"/>
    </row>
    <row r="246" spans="2:10">
      <c r="B246" s="138"/>
      <c r="D246" s="106" t="str">
        <f t="shared" si="3"/>
        <v>+</v>
      </c>
      <c r="E246" s="258"/>
      <c r="F246" s="259"/>
      <c r="G246" s="258"/>
      <c r="H246" s="317"/>
      <c r="I246" s="258"/>
      <c r="J246" s="258"/>
    </row>
    <row r="247" spans="2:10">
      <c r="B247" s="138"/>
      <c r="D247" s="106" t="str">
        <f t="shared" si="3"/>
        <v>+</v>
      </c>
      <c r="E247" s="258"/>
      <c r="F247" s="259"/>
      <c r="G247" s="258"/>
      <c r="H247" s="317"/>
      <c r="I247" s="258"/>
      <c r="J247" s="258"/>
    </row>
    <row r="248" spans="2:10">
      <c r="B248" s="138"/>
      <c r="D248" s="106" t="str">
        <f t="shared" si="3"/>
        <v>+</v>
      </c>
      <c r="E248" s="258"/>
      <c r="F248" s="259"/>
      <c r="G248" s="258"/>
      <c r="H248" s="317"/>
      <c r="I248" s="258"/>
      <c r="J248" s="258"/>
    </row>
    <row r="249" spans="2:10">
      <c r="B249" s="138"/>
      <c r="D249" s="106" t="str">
        <f t="shared" si="3"/>
        <v>+</v>
      </c>
      <c r="E249" s="258"/>
      <c r="F249" s="259"/>
      <c r="G249" s="258"/>
      <c r="H249" s="317"/>
      <c r="I249" s="258"/>
      <c r="J249" s="258"/>
    </row>
    <row r="250" spans="2:10">
      <c r="B250" s="138"/>
      <c r="D250" s="106" t="str">
        <f t="shared" si="3"/>
        <v>+</v>
      </c>
      <c r="E250" s="258"/>
      <c r="F250" s="259"/>
      <c r="G250" s="258"/>
      <c r="H250" s="317"/>
      <c r="I250" s="258"/>
      <c r="J250" s="258"/>
    </row>
    <row r="251" spans="2:10">
      <c r="B251" s="138"/>
      <c r="D251" s="106" t="str">
        <f t="shared" si="3"/>
        <v>+</v>
      </c>
      <c r="E251" s="178"/>
      <c r="F251" s="202"/>
      <c r="G251" s="181"/>
      <c r="H251" s="201"/>
      <c r="I251" s="181"/>
      <c r="J251" s="181"/>
    </row>
    <row r="252" spans="2:10">
      <c r="B252" s="138"/>
      <c r="D252" s="106" t="str">
        <f t="shared" si="3"/>
        <v>+</v>
      </c>
      <c r="E252" s="178"/>
      <c r="F252" s="202"/>
      <c r="G252" s="181"/>
      <c r="H252" s="201"/>
      <c r="I252" s="181"/>
      <c r="J252" s="181"/>
    </row>
    <row r="253" spans="2:10">
      <c r="B253" s="138"/>
      <c r="D253" s="106" t="str">
        <f t="shared" si="3"/>
        <v>+</v>
      </c>
      <c r="E253" s="178"/>
      <c r="F253" s="202"/>
      <c r="G253" s="181"/>
      <c r="H253" s="201"/>
      <c r="I253" s="181"/>
      <c r="J253" s="181"/>
    </row>
    <row r="254" spans="2:10">
      <c r="B254" s="138"/>
      <c r="D254" s="106" t="str">
        <f t="shared" si="3"/>
        <v>+</v>
      </c>
      <c r="E254" s="178"/>
      <c r="F254" s="202"/>
      <c r="G254" s="181"/>
      <c r="H254" s="201"/>
      <c r="I254" s="181"/>
      <c r="J254" s="181"/>
    </row>
    <row r="255" spans="2:10">
      <c r="B255" s="138"/>
      <c r="D255" s="106" t="str">
        <f t="shared" si="3"/>
        <v>+</v>
      </c>
      <c r="E255" s="178"/>
      <c r="F255" s="202"/>
      <c r="G255" s="181"/>
      <c r="H255" s="201"/>
      <c r="I255" s="181"/>
      <c r="J255" s="181"/>
    </row>
    <row r="256" spans="2:10">
      <c r="B256" s="138"/>
      <c r="D256" s="106" t="str">
        <f t="shared" si="3"/>
        <v>+</v>
      </c>
      <c r="E256" s="178"/>
      <c r="F256" s="202"/>
      <c r="G256" s="181"/>
      <c r="H256" s="201"/>
      <c r="I256" s="181"/>
      <c r="J256" s="181"/>
    </row>
    <row r="257" spans="2:10">
      <c r="B257" s="138"/>
      <c r="D257" s="106" t="str">
        <f t="shared" si="3"/>
        <v>+</v>
      </c>
      <c r="E257" s="178"/>
      <c r="F257" s="202"/>
      <c r="G257" s="181"/>
      <c r="H257" s="201"/>
      <c r="I257" s="181"/>
      <c r="J257" s="181"/>
    </row>
    <row r="258" spans="2:10">
      <c r="B258" s="138"/>
      <c r="D258" s="106" t="str">
        <f t="shared" si="3"/>
        <v>+</v>
      </c>
      <c r="E258" s="178"/>
      <c r="F258" s="202"/>
      <c r="G258" s="181"/>
      <c r="H258" s="201"/>
      <c r="I258" s="181"/>
      <c r="J258" s="181"/>
    </row>
    <row r="259" spans="2:10">
      <c r="B259" s="138"/>
      <c r="D259" s="106" t="str">
        <f t="shared" si="3"/>
        <v>+</v>
      </c>
      <c r="E259" s="178"/>
      <c r="F259" s="202"/>
      <c r="G259" s="181"/>
      <c r="H259" s="201"/>
      <c r="I259" s="181"/>
      <c r="J259" s="181"/>
    </row>
    <row r="260" spans="2:10">
      <c r="B260" s="138"/>
      <c r="D260" s="106" t="str">
        <f t="shared" si="3"/>
        <v>+</v>
      </c>
      <c r="E260" s="178"/>
      <c r="F260" s="202"/>
      <c r="G260" s="181"/>
      <c r="H260" s="201"/>
      <c r="I260" s="181"/>
      <c r="J260" s="181"/>
    </row>
    <row r="261" spans="2:10">
      <c r="B261" s="138"/>
      <c r="D261" s="106" t="str">
        <f t="shared" si="3"/>
        <v>+</v>
      </c>
      <c r="E261" s="178"/>
      <c r="F261" s="202"/>
      <c r="G261" s="181"/>
      <c r="H261" s="201"/>
      <c r="I261" s="181"/>
      <c r="J261" s="181"/>
    </row>
    <row r="262" spans="2:10">
      <c r="B262" s="138"/>
      <c r="D262" s="106" t="str">
        <f t="shared" ref="D262:D325" si="4">"+"&amp;H262</f>
        <v>+</v>
      </c>
      <c r="E262" s="178"/>
      <c r="F262" s="202"/>
      <c r="G262" s="181"/>
      <c r="H262" s="201"/>
      <c r="I262" s="181"/>
      <c r="J262" s="181"/>
    </row>
    <row r="263" spans="2:10">
      <c r="B263" s="138"/>
      <c r="D263" s="106" t="str">
        <f t="shared" si="4"/>
        <v>+</v>
      </c>
      <c r="E263" s="178"/>
      <c r="F263" s="202"/>
      <c r="G263" s="181"/>
      <c r="H263" s="201"/>
      <c r="I263" s="181"/>
      <c r="J263" s="181"/>
    </row>
    <row r="264" spans="2:10">
      <c r="B264" s="138"/>
      <c r="D264" s="106" t="str">
        <f t="shared" si="4"/>
        <v>+</v>
      </c>
      <c r="E264" s="178"/>
      <c r="F264" s="202"/>
      <c r="G264" s="181"/>
      <c r="H264" s="201"/>
      <c r="I264" s="181"/>
      <c r="J264" s="181"/>
    </row>
    <row r="265" spans="2:10">
      <c r="B265" s="138"/>
      <c r="D265" s="106" t="str">
        <f t="shared" si="4"/>
        <v>+</v>
      </c>
      <c r="E265" s="178"/>
      <c r="F265" s="202"/>
      <c r="G265" s="181"/>
      <c r="H265" s="201"/>
      <c r="I265" s="181"/>
      <c r="J265" s="181"/>
    </row>
    <row r="266" spans="2:10">
      <c r="B266" s="138"/>
      <c r="D266" s="106" t="str">
        <f t="shared" si="4"/>
        <v>+</v>
      </c>
      <c r="E266" s="178"/>
      <c r="F266" s="202"/>
      <c r="G266" s="181"/>
      <c r="H266" s="201"/>
      <c r="I266" s="181"/>
      <c r="J266" s="181"/>
    </row>
    <row r="267" spans="2:10">
      <c r="B267" s="138"/>
      <c r="D267" s="106" t="str">
        <f t="shared" si="4"/>
        <v>+</v>
      </c>
      <c r="E267" s="178"/>
      <c r="F267" s="202"/>
      <c r="G267" s="181"/>
      <c r="H267" s="201"/>
      <c r="I267" s="181"/>
      <c r="J267" s="181"/>
    </row>
    <row r="268" spans="2:10">
      <c r="B268" s="138"/>
      <c r="D268" s="106" t="str">
        <f t="shared" si="4"/>
        <v>+</v>
      </c>
      <c r="E268" s="178"/>
      <c r="F268" s="202"/>
      <c r="G268" s="181"/>
      <c r="H268" s="201"/>
      <c r="I268" s="181"/>
      <c r="J268" s="181"/>
    </row>
    <row r="269" spans="2:10">
      <c r="B269" s="138"/>
      <c r="D269" s="106" t="str">
        <f t="shared" si="4"/>
        <v>+</v>
      </c>
      <c r="E269" s="178"/>
      <c r="F269" s="202"/>
      <c r="G269" s="181"/>
      <c r="H269" s="201"/>
      <c r="I269" s="181"/>
      <c r="J269" s="181"/>
    </row>
    <row r="270" spans="2:10">
      <c r="B270" s="138"/>
      <c r="D270" s="106" t="str">
        <f t="shared" si="4"/>
        <v>+</v>
      </c>
      <c r="E270" s="178"/>
      <c r="F270" s="202"/>
      <c r="G270" s="181"/>
      <c r="H270" s="201"/>
      <c r="I270" s="181"/>
      <c r="J270" s="181"/>
    </row>
    <row r="271" spans="2:10">
      <c r="B271" s="138"/>
      <c r="D271" s="106" t="str">
        <f t="shared" si="4"/>
        <v>+</v>
      </c>
      <c r="E271" s="178"/>
      <c r="F271" s="202"/>
      <c r="G271" s="181"/>
      <c r="H271" s="201"/>
      <c r="I271" s="181"/>
      <c r="J271" s="181"/>
    </row>
    <row r="272" spans="2:10">
      <c r="B272" s="138"/>
      <c r="D272" s="106" t="str">
        <f t="shared" si="4"/>
        <v>+</v>
      </c>
      <c r="E272" s="178"/>
      <c r="F272" s="202"/>
      <c r="G272" s="181"/>
      <c r="H272" s="201"/>
      <c r="I272" s="181"/>
      <c r="J272" s="181"/>
    </row>
    <row r="273" spans="2:10">
      <c r="B273" s="138"/>
      <c r="D273" s="106" t="str">
        <f t="shared" si="4"/>
        <v>+</v>
      </c>
      <c r="E273" s="178"/>
      <c r="F273" s="202"/>
      <c r="G273" s="181"/>
      <c r="H273" s="201"/>
      <c r="I273" s="181"/>
      <c r="J273" s="181"/>
    </row>
    <row r="274" spans="2:10">
      <c r="B274" s="138"/>
      <c r="D274" s="106" t="str">
        <f t="shared" si="4"/>
        <v>+</v>
      </c>
      <c r="E274" s="178"/>
      <c r="F274" s="202"/>
      <c r="G274" s="181"/>
      <c r="H274" s="201"/>
      <c r="I274" s="181"/>
      <c r="J274" s="181"/>
    </row>
    <row r="275" spans="2:10">
      <c r="B275" s="138"/>
      <c r="D275" s="106" t="str">
        <f t="shared" si="4"/>
        <v>+</v>
      </c>
      <c r="E275" s="178"/>
      <c r="F275" s="202"/>
      <c r="G275" s="181"/>
      <c r="H275" s="201"/>
      <c r="I275" s="181"/>
      <c r="J275" s="181"/>
    </row>
    <row r="276" spans="2:10">
      <c r="B276" s="138"/>
      <c r="D276" s="106" t="str">
        <f t="shared" si="4"/>
        <v>+</v>
      </c>
      <c r="E276" s="178"/>
      <c r="F276" s="202"/>
      <c r="G276" s="181"/>
      <c r="H276" s="201"/>
      <c r="I276" s="181"/>
      <c r="J276" s="181"/>
    </row>
    <row r="277" spans="2:10">
      <c r="B277" s="138"/>
      <c r="D277" s="106" t="str">
        <f t="shared" si="4"/>
        <v>+</v>
      </c>
      <c r="E277" s="178"/>
      <c r="F277" s="202"/>
      <c r="G277" s="181"/>
      <c r="H277" s="201"/>
      <c r="I277" s="181"/>
      <c r="J277" s="181"/>
    </row>
    <row r="278" spans="2:10">
      <c r="B278" s="138"/>
      <c r="D278" s="106" t="str">
        <f t="shared" si="4"/>
        <v>+</v>
      </c>
      <c r="E278" s="178"/>
      <c r="F278" s="202"/>
      <c r="G278" s="181"/>
      <c r="H278" s="201"/>
      <c r="I278" s="181"/>
      <c r="J278" s="181"/>
    </row>
    <row r="279" spans="2:10">
      <c r="B279" s="138"/>
      <c r="D279" s="106" t="str">
        <f t="shared" si="4"/>
        <v>+</v>
      </c>
      <c r="E279" s="178"/>
      <c r="F279" s="202"/>
      <c r="G279" s="181"/>
      <c r="H279" s="201"/>
      <c r="I279" s="181"/>
      <c r="J279" s="181"/>
    </row>
    <row r="280" spans="2:10">
      <c r="B280" s="138"/>
      <c r="D280" s="106" t="str">
        <f t="shared" si="4"/>
        <v>+</v>
      </c>
      <c r="E280" s="178"/>
      <c r="F280" s="202"/>
      <c r="G280" s="181"/>
      <c r="H280" s="201"/>
      <c r="I280" s="181"/>
      <c r="J280" s="181"/>
    </row>
    <row r="281" spans="2:10">
      <c r="B281" s="138"/>
      <c r="D281" s="106" t="str">
        <f t="shared" si="4"/>
        <v>+</v>
      </c>
      <c r="E281" s="178"/>
      <c r="F281" s="202"/>
      <c r="G281" s="181"/>
      <c r="H281" s="201"/>
      <c r="I281" s="181"/>
      <c r="J281" s="181"/>
    </row>
    <row r="282" spans="2:10">
      <c r="B282" s="138"/>
      <c r="D282" s="106" t="str">
        <f t="shared" si="4"/>
        <v>+</v>
      </c>
      <c r="E282" s="178"/>
      <c r="F282" s="202"/>
      <c r="G282" s="181"/>
      <c r="H282" s="201"/>
      <c r="I282" s="181"/>
      <c r="J282" s="181"/>
    </row>
    <row r="283" spans="2:10">
      <c r="B283" s="138"/>
      <c r="D283" s="106" t="str">
        <f t="shared" si="4"/>
        <v>+</v>
      </c>
      <c r="E283" s="178"/>
      <c r="F283" s="202"/>
      <c r="G283" s="181"/>
      <c r="H283" s="201"/>
      <c r="I283" s="181"/>
      <c r="J283" s="181"/>
    </row>
    <row r="284" spans="2:10">
      <c r="B284" s="138"/>
      <c r="D284" s="106" t="str">
        <f t="shared" si="4"/>
        <v>+</v>
      </c>
      <c r="E284" s="178"/>
      <c r="F284" s="202"/>
      <c r="G284" s="181"/>
      <c r="H284" s="201"/>
      <c r="I284" s="181"/>
      <c r="J284" s="181"/>
    </row>
    <row r="285" spans="2:10">
      <c r="B285" s="138"/>
      <c r="D285" s="106" t="str">
        <f t="shared" si="4"/>
        <v>+</v>
      </c>
      <c r="E285" s="178"/>
      <c r="F285" s="202"/>
      <c r="G285" s="181"/>
      <c r="H285" s="201"/>
      <c r="I285" s="181"/>
      <c r="J285" s="181"/>
    </row>
    <row r="286" spans="2:10">
      <c r="B286" s="138"/>
      <c r="D286" s="106" t="str">
        <f t="shared" si="4"/>
        <v>+</v>
      </c>
      <c r="E286" s="178"/>
      <c r="F286" s="202"/>
      <c r="G286" s="181"/>
      <c r="H286" s="201"/>
      <c r="I286" s="181"/>
      <c r="J286" s="181"/>
    </row>
    <row r="287" spans="2:10">
      <c r="B287" s="138"/>
      <c r="D287" s="106" t="str">
        <f t="shared" si="4"/>
        <v>+</v>
      </c>
      <c r="E287" s="178"/>
      <c r="F287" s="202"/>
      <c r="G287" s="181"/>
      <c r="H287" s="201"/>
      <c r="I287" s="181"/>
      <c r="J287" s="181"/>
    </row>
    <row r="288" spans="2:10">
      <c r="B288" s="138"/>
      <c r="D288" s="106" t="str">
        <f t="shared" si="4"/>
        <v>+</v>
      </c>
      <c r="E288" s="178"/>
      <c r="F288" s="202"/>
      <c r="G288" s="181"/>
      <c r="H288" s="201"/>
      <c r="I288" s="181"/>
      <c r="J288" s="181"/>
    </row>
    <row r="289" spans="2:10">
      <c r="B289" s="138"/>
      <c r="D289" s="106" t="str">
        <f t="shared" si="4"/>
        <v>+</v>
      </c>
      <c r="E289" s="178"/>
      <c r="F289" s="202"/>
      <c r="G289" s="181"/>
      <c r="H289" s="201"/>
      <c r="I289" s="181"/>
      <c r="J289" s="181"/>
    </row>
    <row r="290" spans="2:10">
      <c r="B290" s="138"/>
      <c r="D290" s="106" t="str">
        <f t="shared" si="4"/>
        <v>+</v>
      </c>
      <c r="E290" s="178"/>
      <c r="F290" s="202"/>
      <c r="G290" s="181"/>
      <c r="H290" s="201"/>
      <c r="I290" s="181"/>
      <c r="J290" s="181"/>
    </row>
    <row r="291" spans="2:10">
      <c r="B291" s="138"/>
      <c r="D291" s="106" t="str">
        <f t="shared" si="4"/>
        <v>+</v>
      </c>
      <c r="E291" s="178"/>
      <c r="F291" s="202"/>
      <c r="G291" s="181"/>
      <c r="H291" s="201"/>
      <c r="I291" s="181"/>
      <c r="J291" s="181"/>
    </row>
    <row r="292" spans="2:10">
      <c r="B292" s="138"/>
      <c r="D292" s="106" t="str">
        <f t="shared" si="4"/>
        <v>+</v>
      </c>
      <c r="E292" s="178"/>
      <c r="F292" s="202"/>
      <c r="G292" s="181"/>
      <c r="H292" s="201"/>
      <c r="I292" s="181"/>
      <c r="J292" s="181"/>
    </row>
    <row r="293" spans="2:10">
      <c r="B293" s="138"/>
      <c r="D293" s="106" t="str">
        <f t="shared" si="4"/>
        <v>+</v>
      </c>
      <c r="E293" s="178"/>
      <c r="F293" s="202"/>
      <c r="G293" s="181"/>
      <c r="H293" s="201"/>
      <c r="I293" s="181"/>
      <c r="J293" s="181"/>
    </row>
    <row r="294" spans="2:10">
      <c r="B294" s="138"/>
      <c r="D294" s="106" t="str">
        <f t="shared" si="4"/>
        <v>+</v>
      </c>
      <c r="E294" s="178"/>
      <c r="F294" s="202"/>
      <c r="G294" s="181"/>
      <c r="H294" s="201"/>
      <c r="I294" s="181"/>
      <c r="J294" s="181"/>
    </row>
    <row r="295" spans="2:10">
      <c r="B295" s="138"/>
      <c r="D295" s="106" t="str">
        <f t="shared" si="4"/>
        <v>+</v>
      </c>
      <c r="E295" s="178"/>
      <c r="F295" s="202"/>
      <c r="G295" s="181"/>
      <c r="H295" s="201"/>
      <c r="I295" s="181"/>
      <c r="J295" s="181"/>
    </row>
    <row r="296" spans="2:10">
      <c r="B296" s="138"/>
      <c r="D296" s="106" t="str">
        <f t="shared" si="4"/>
        <v>+</v>
      </c>
      <c r="E296" s="178"/>
      <c r="F296" s="202"/>
      <c r="G296" s="181"/>
      <c r="H296" s="201"/>
      <c r="I296" s="181"/>
      <c r="J296" s="181"/>
    </row>
    <row r="297" spans="2:10">
      <c r="B297" s="138"/>
      <c r="D297" s="106" t="str">
        <f t="shared" si="4"/>
        <v>+</v>
      </c>
      <c r="E297" s="178"/>
      <c r="F297" s="202"/>
      <c r="G297" s="181"/>
      <c r="H297" s="201"/>
      <c r="I297" s="181"/>
      <c r="J297" s="181"/>
    </row>
    <row r="298" spans="2:10">
      <c r="B298" s="138"/>
      <c r="D298" s="106" t="str">
        <f t="shared" si="4"/>
        <v>+</v>
      </c>
      <c r="E298" s="178"/>
      <c r="F298" s="202"/>
      <c r="G298" s="181"/>
      <c r="H298" s="201"/>
      <c r="I298" s="181"/>
      <c r="J298" s="181"/>
    </row>
    <row r="299" spans="2:10">
      <c r="B299" s="138"/>
      <c r="D299" s="106" t="str">
        <f t="shared" si="4"/>
        <v>+</v>
      </c>
      <c r="E299" s="178"/>
      <c r="F299" s="202"/>
      <c r="G299" s="181"/>
      <c r="H299" s="201"/>
      <c r="I299" s="181"/>
      <c r="J299" s="181"/>
    </row>
    <row r="300" spans="2:10">
      <c r="B300" s="138"/>
      <c r="D300" s="106" t="str">
        <f t="shared" si="4"/>
        <v>+</v>
      </c>
      <c r="E300" s="178"/>
      <c r="F300" s="202"/>
      <c r="G300" s="181"/>
      <c r="H300" s="201"/>
      <c r="I300" s="181"/>
      <c r="J300" s="181"/>
    </row>
    <row r="301" spans="2:10">
      <c r="D301" s="106" t="str">
        <f t="shared" si="4"/>
        <v>+</v>
      </c>
      <c r="E301" s="178"/>
      <c r="F301" s="202"/>
      <c r="G301" s="181"/>
      <c r="H301" s="201"/>
      <c r="I301" s="181"/>
      <c r="J301" s="181"/>
    </row>
    <row r="302" spans="2:10">
      <c r="D302" s="106" t="str">
        <f t="shared" si="4"/>
        <v>+</v>
      </c>
      <c r="E302" s="178"/>
      <c r="F302" s="202"/>
      <c r="G302" s="181"/>
      <c r="H302" s="201"/>
      <c r="I302" s="181"/>
      <c r="J302" s="181"/>
    </row>
    <row r="303" spans="2:10">
      <c r="D303" s="106" t="str">
        <f t="shared" si="4"/>
        <v>+</v>
      </c>
      <c r="E303" s="178"/>
      <c r="F303" s="202"/>
      <c r="G303" s="181"/>
      <c r="H303" s="201"/>
      <c r="I303" s="181"/>
      <c r="J303" s="181"/>
    </row>
    <row r="304" spans="2:10">
      <c r="D304" s="106" t="str">
        <f t="shared" si="4"/>
        <v>+</v>
      </c>
      <c r="E304" s="178"/>
      <c r="F304" s="202"/>
      <c r="G304" s="181"/>
      <c r="H304" s="201"/>
      <c r="I304" s="181"/>
      <c r="J304" s="181"/>
    </row>
    <row r="305" spans="4:10">
      <c r="D305" s="106" t="str">
        <f t="shared" si="4"/>
        <v>+</v>
      </c>
      <c r="E305" s="178"/>
      <c r="F305" s="202"/>
      <c r="G305" s="181"/>
      <c r="H305" s="201"/>
      <c r="I305" s="181"/>
      <c r="J305" s="181"/>
    </row>
    <row r="306" spans="4:10">
      <c r="D306" s="106" t="str">
        <f t="shared" si="4"/>
        <v>+</v>
      </c>
      <c r="E306" s="178"/>
      <c r="F306" s="202"/>
      <c r="G306" s="181"/>
      <c r="H306" s="201"/>
      <c r="I306" s="181"/>
      <c r="J306" s="181"/>
    </row>
    <row r="307" spans="4:10">
      <c r="D307" s="106" t="str">
        <f t="shared" si="4"/>
        <v>+</v>
      </c>
      <c r="E307" s="178"/>
      <c r="F307" s="202"/>
      <c r="G307" s="181"/>
      <c r="H307" s="201"/>
      <c r="I307" s="181"/>
      <c r="J307" s="181"/>
    </row>
    <row r="308" spans="4:10">
      <c r="D308" s="106" t="str">
        <f t="shared" si="4"/>
        <v>+</v>
      </c>
      <c r="E308" s="178"/>
      <c r="F308" s="202"/>
      <c r="G308" s="181"/>
      <c r="H308" s="201"/>
      <c r="I308" s="181"/>
      <c r="J308" s="181"/>
    </row>
    <row r="309" spans="4:10">
      <c r="D309" s="106" t="str">
        <f t="shared" si="4"/>
        <v>+</v>
      </c>
      <c r="E309" s="178"/>
      <c r="F309" s="202"/>
      <c r="G309" s="181"/>
      <c r="H309" s="201"/>
      <c r="I309" s="181"/>
      <c r="J309" s="181"/>
    </row>
    <row r="310" spans="4:10">
      <c r="D310" s="106" t="str">
        <f t="shared" si="4"/>
        <v>+</v>
      </c>
      <c r="E310" s="178"/>
      <c r="F310" s="202"/>
      <c r="G310" s="181"/>
      <c r="H310" s="201"/>
      <c r="I310" s="181"/>
      <c r="J310" s="181"/>
    </row>
    <row r="311" spans="4:10">
      <c r="D311" s="106" t="str">
        <f t="shared" si="4"/>
        <v>+</v>
      </c>
      <c r="E311" s="178"/>
      <c r="F311" s="202"/>
      <c r="G311" s="181"/>
      <c r="H311" s="201"/>
      <c r="I311" s="181"/>
      <c r="J311" s="181"/>
    </row>
    <row r="312" spans="4:10">
      <c r="D312" s="106" t="str">
        <f t="shared" si="4"/>
        <v>+</v>
      </c>
      <c r="E312" s="178"/>
      <c r="F312" s="202"/>
      <c r="G312" s="181"/>
      <c r="H312" s="201"/>
      <c r="I312" s="181"/>
      <c r="J312" s="181"/>
    </row>
    <row r="313" spans="4:10">
      <c r="D313" s="106" t="str">
        <f t="shared" si="4"/>
        <v>+</v>
      </c>
      <c r="E313" s="178"/>
      <c r="F313" s="202"/>
      <c r="G313" s="181"/>
      <c r="H313" s="201"/>
      <c r="I313" s="181"/>
      <c r="J313" s="181"/>
    </row>
    <row r="314" spans="4:10">
      <c r="D314" s="106" t="str">
        <f t="shared" si="4"/>
        <v>+</v>
      </c>
    </row>
    <row r="315" spans="4:10">
      <c r="D315" s="106" t="str">
        <f t="shared" si="4"/>
        <v>+</v>
      </c>
    </row>
    <row r="316" spans="4:10">
      <c r="D316" s="106" t="str">
        <f t="shared" si="4"/>
        <v>+</v>
      </c>
    </row>
    <row r="317" spans="4:10">
      <c r="D317" s="106" t="str">
        <f t="shared" si="4"/>
        <v>+</v>
      </c>
    </row>
    <row r="318" spans="4:10">
      <c r="D318" s="106" t="str">
        <f t="shared" si="4"/>
        <v>+</v>
      </c>
    </row>
    <row r="319" spans="4:10">
      <c r="D319" s="106" t="str">
        <f t="shared" si="4"/>
        <v>+</v>
      </c>
    </row>
    <row r="320" spans="4:10">
      <c r="D320" s="106" t="str">
        <f t="shared" si="4"/>
        <v>+</v>
      </c>
    </row>
    <row r="321" spans="4:4">
      <c r="D321" s="106" t="str">
        <f t="shared" si="4"/>
        <v>+</v>
      </c>
    </row>
    <row r="322" spans="4:4">
      <c r="D322" s="106" t="str">
        <f t="shared" si="4"/>
        <v>+</v>
      </c>
    </row>
    <row r="323" spans="4:4">
      <c r="D323" s="106" t="str">
        <f t="shared" si="4"/>
        <v>+</v>
      </c>
    </row>
    <row r="324" spans="4:4">
      <c r="D324" s="106" t="str">
        <f t="shared" si="4"/>
        <v>+</v>
      </c>
    </row>
    <row r="325" spans="4:4">
      <c r="D325" s="106" t="str">
        <f t="shared" si="4"/>
        <v>+</v>
      </c>
    </row>
    <row r="326" spans="4:4">
      <c r="D326" s="106" t="str">
        <f t="shared" ref="D326:D389" si="5">"+"&amp;H326</f>
        <v>+</v>
      </c>
    </row>
    <row r="327" spans="4:4">
      <c r="D327" s="106" t="str">
        <f t="shared" si="5"/>
        <v>+</v>
      </c>
    </row>
    <row r="328" spans="4:4">
      <c r="D328" s="106" t="str">
        <f t="shared" si="5"/>
        <v>+</v>
      </c>
    </row>
    <row r="329" spans="4:4">
      <c r="D329" s="106" t="str">
        <f t="shared" si="5"/>
        <v>+</v>
      </c>
    </row>
    <row r="330" spans="4:4">
      <c r="D330" s="106" t="str">
        <f t="shared" si="5"/>
        <v>+</v>
      </c>
    </row>
    <row r="331" spans="4:4">
      <c r="D331" s="106" t="str">
        <f t="shared" si="5"/>
        <v>+</v>
      </c>
    </row>
    <row r="332" spans="4:4">
      <c r="D332" s="106" t="str">
        <f t="shared" si="5"/>
        <v>+</v>
      </c>
    </row>
    <row r="333" spans="4:4">
      <c r="D333" s="106" t="str">
        <f t="shared" si="5"/>
        <v>+</v>
      </c>
    </row>
    <row r="334" spans="4:4">
      <c r="D334" s="106" t="str">
        <f t="shared" si="5"/>
        <v>+</v>
      </c>
    </row>
    <row r="335" spans="4:4">
      <c r="D335" s="106" t="str">
        <f t="shared" si="5"/>
        <v>+</v>
      </c>
    </row>
    <row r="336" spans="4:4">
      <c r="D336" s="106" t="str">
        <f t="shared" si="5"/>
        <v>+</v>
      </c>
    </row>
    <row r="337" spans="4:4">
      <c r="D337" s="106" t="str">
        <f t="shared" si="5"/>
        <v>+</v>
      </c>
    </row>
    <row r="338" spans="4:4">
      <c r="D338" s="106" t="str">
        <f t="shared" si="5"/>
        <v>+</v>
      </c>
    </row>
    <row r="339" spans="4:4">
      <c r="D339" s="106" t="str">
        <f t="shared" si="5"/>
        <v>+</v>
      </c>
    </row>
    <row r="340" spans="4:4">
      <c r="D340" s="106" t="str">
        <f t="shared" si="5"/>
        <v>+</v>
      </c>
    </row>
    <row r="341" spans="4:4">
      <c r="D341" s="106" t="str">
        <f t="shared" si="5"/>
        <v>+</v>
      </c>
    </row>
    <row r="342" spans="4:4">
      <c r="D342" s="106" t="str">
        <f t="shared" si="5"/>
        <v>+</v>
      </c>
    </row>
    <row r="343" spans="4:4">
      <c r="D343" s="106" t="str">
        <f t="shared" si="5"/>
        <v>+</v>
      </c>
    </row>
    <row r="344" spans="4:4">
      <c r="D344" s="106" t="str">
        <f t="shared" si="5"/>
        <v>+</v>
      </c>
    </row>
    <row r="345" spans="4:4">
      <c r="D345" s="106" t="str">
        <f t="shared" si="5"/>
        <v>+</v>
      </c>
    </row>
    <row r="346" spans="4:4">
      <c r="D346" s="106" t="str">
        <f t="shared" si="5"/>
        <v>+</v>
      </c>
    </row>
    <row r="347" spans="4:4">
      <c r="D347" s="106" t="str">
        <f t="shared" si="5"/>
        <v>+</v>
      </c>
    </row>
    <row r="348" spans="4:4">
      <c r="D348" s="106" t="str">
        <f t="shared" si="5"/>
        <v>+</v>
      </c>
    </row>
    <row r="349" spans="4:4">
      <c r="D349" s="106" t="str">
        <f t="shared" si="5"/>
        <v>+</v>
      </c>
    </row>
    <row r="350" spans="4:4">
      <c r="D350" s="106" t="str">
        <f t="shared" si="5"/>
        <v>+</v>
      </c>
    </row>
    <row r="351" spans="4:4">
      <c r="D351" s="106" t="str">
        <f t="shared" si="5"/>
        <v>+</v>
      </c>
    </row>
    <row r="352" spans="4:4">
      <c r="D352" s="106" t="str">
        <f t="shared" si="5"/>
        <v>+</v>
      </c>
    </row>
    <row r="353" spans="4:4">
      <c r="D353" s="106" t="str">
        <f t="shared" si="5"/>
        <v>+</v>
      </c>
    </row>
    <row r="354" spans="4:4">
      <c r="D354" s="106" t="str">
        <f t="shared" si="5"/>
        <v>+</v>
      </c>
    </row>
    <row r="355" spans="4:4">
      <c r="D355" s="106" t="str">
        <f t="shared" si="5"/>
        <v>+</v>
      </c>
    </row>
    <row r="356" spans="4:4">
      <c r="D356" s="106" t="str">
        <f t="shared" si="5"/>
        <v>+</v>
      </c>
    </row>
    <row r="357" spans="4:4">
      <c r="D357" s="106" t="str">
        <f t="shared" si="5"/>
        <v>+</v>
      </c>
    </row>
    <row r="358" spans="4:4">
      <c r="D358" s="106" t="str">
        <f t="shared" si="5"/>
        <v>+</v>
      </c>
    </row>
    <row r="359" spans="4:4">
      <c r="D359" s="106" t="str">
        <f t="shared" si="5"/>
        <v>+</v>
      </c>
    </row>
    <row r="360" spans="4:4">
      <c r="D360" s="106" t="str">
        <f t="shared" si="5"/>
        <v>+</v>
      </c>
    </row>
    <row r="361" spans="4:4">
      <c r="D361" s="106" t="str">
        <f t="shared" si="5"/>
        <v>+</v>
      </c>
    </row>
    <row r="362" spans="4:4">
      <c r="D362" s="106" t="str">
        <f t="shared" si="5"/>
        <v>+</v>
      </c>
    </row>
    <row r="363" spans="4:4">
      <c r="D363" s="106" t="str">
        <f t="shared" si="5"/>
        <v>+</v>
      </c>
    </row>
    <row r="364" spans="4:4">
      <c r="D364" s="106" t="str">
        <f t="shared" si="5"/>
        <v>+</v>
      </c>
    </row>
    <row r="365" spans="4:4">
      <c r="D365" s="106" t="str">
        <f t="shared" si="5"/>
        <v>+</v>
      </c>
    </row>
    <row r="366" spans="4:4">
      <c r="D366" s="106" t="str">
        <f t="shared" si="5"/>
        <v>+</v>
      </c>
    </row>
    <row r="367" spans="4:4">
      <c r="D367" s="106" t="str">
        <f t="shared" si="5"/>
        <v>+</v>
      </c>
    </row>
    <row r="368" spans="4:4">
      <c r="D368" s="106" t="str">
        <f t="shared" si="5"/>
        <v>+</v>
      </c>
    </row>
    <row r="369" spans="4:4">
      <c r="D369" s="106" t="str">
        <f t="shared" si="5"/>
        <v>+</v>
      </c>
    </row>
    <row r="370" spans="4:4">
      <c r="D370" s="106" t="str">
        <f t="shared" si="5"/>
        <v>+</v>
      </c>
    </row>
    <row r="371" spans="4:4">
      <c r="D371" s="106" t="str">
        <f t="shared" si="5"/>
        <v>+</v>
      </c>
    </row>
    <row r="372" spans="4:4">
      <c r="D372" s="106" t="str">
        <f t="shared" si="5"/>
        <v>+</v>
      </c>
    </row>
    <row r="373" spans="4:4">
      <c r="D373" s="106" t="str">
        <f t="shared" si="5"/>
        <v>+</v>
      </c>
    </row>
    <row r="374" spans="4:4">
      <c r="D374" s="106" t="str">
        <f t="shared" si="5"/>
        <v>+</v>
      </c>
    </row>
    <row r="375" spans="4:4">
      <c r="D375" s="106" t="str">
        <f t="shared" si="5"/>
        <v>+</v>
      </c>
    </row>
    <row r="376" spans="4:4">
      <c r="D376" s="106" t="str">
        <f t="shared" si="5"/>
        <v>+</v>
      </c>
    </row>
    <row r="377" spans="4:4">
      <c r="D377" s="106" t="str">
        <f t="shared" si="5"/>
        <v>+</v>
      </c>
    </row>
    <row r="378" spans="4:4">
      <c r="D378" s="106" t="str">
        <f t="shared" si="5"/>
        <v>+</v>
      </c>
    </row>
    <row r="379" spans="4:4">
      <c r="D379" s="106" t="str">
        <f t="shared" si="5"/>
        <v>+</v>
      </c>
    </row>
    <row r="380" spans="4:4">
      <c r="D380" s="106" t="str">
        <f t="shared" si="5"/>
        <v>+</v>
      </c>
    </row>
    <row r="381" spans="4:4">
      <c r="D381" s="106" t="str">
        <f t="shared" si="5"/>
        <v>+</v>
      </c>
    </row>
    <row r="382" spans="4:4">
      <c r="D382" s="106" t="str">
        <f t="shared" si="5"/>
        <v>+</v>
      </c>
    </row>
    <row r="383" spans="4:4">
      <c r="D383" s="106" t="str">
        <f t="shared" si="5"/>
        <v>+</v>
      </c>
    </row>
    <row r="384" spans="4:4">
      <c r="D384" s="106" t="str">
        <f t="shared" si="5"/>
        <v>+</v>
      </c>
    </row>
    <row r="385" spans="4:4">
      <c r="D385" s="106" t="str">
        <f t="shared" si="5"/>
        <v>+</v>
      </c>
    </row>
    <row r="386" spans="4:4">
      <c r="D386" s="106" t="str">
        <f t="shared" si="5"/>
        <v>+</v>
      </c>
    </row>
    <row r="387" spans="4:4">
      <c r="D387" s="106" t="str">
        <f t="shared" si="5"/>
        <v>+</v>
      </c>
    </row>
    <row r="388" spans="4:4">
      <c r="D388" s="106" t="str">
        <f t="shared" si="5"/>
        <v>+</v>
      </c>
    </row>
    <row r="389" spans="4:4">
      <c r="D389" s="106" t="str">
        <f t="shared" si="5"/>
        <v>+</v>
      </c>
    </row>
    <row r="390" spans="4:4">
      <c r="D390" s="106" t="str">
        <f t="shared" ref="D390:D453" si="6">"+"&amp;H390</f>
        <v>+</v>
      </c>
    </row>
    <row r="391" spans="4:4">
      <c r="D391" s="106" t="str">
        <f t="shared" si="6"/>
        <v>+</v>
      </c>
    </row>
    <row r="392" spans="4:4">
      <c r="D392" s="106" t="str">
        <f t="shared" si="6"/>
        <v>+</v>
      </c>
    </row>
    <row r="393" spans="4:4">
      <c r="D393" s="106" t="str">
        <f t="shared" si="6"/>
        <v>+</v>
      </c>
    </row>
    <row r="394" spans="4:4">
      <c r="D394" s="106" t="str">
        <f t="shared" si="6"/>
        <v>+</v>
      </c>
    </row>
    <row r="395" spans="4:4">
      <c r="D395" s="106" t="str">
        <f t="shared" si="6"/>
        <v>+</v>
      </c>
    </row>
    <row r="396" spans="4:4">
      <c r="D396" s="106" t="str">
        <f t="shared" si="6"/>
        <v>+</v>
      </c>
    </row>
    <row r="397" spans="4:4">
      <c r="D397" s="106" t="str">
        <f t="shared" si="6"/>
        <v>+</v>
      </c>
    </row>
    <row r="398" spans="4:4">
      <c r="D398" s="106" t="str">
        <f t="shared" si="6"/>
        <v>+</v>
      </c>
    </row>
    <row r="399" spans="4:4">
      <c r="D399" s="106" t="str">
        <f t="shared" si="6"/>
        <v>+</v>
      </c>
    </row>
    <row r="400" spans="4:4">
      <c r="D400" s="106" t="str">
        <f t="shared" si="6"/>
        <v>+</v>
      </c>
    </row>
    <row r="401" spans="4:4">
      <c r="D401" s="106" t="str">
        <f t="shared" si="6"/>
        <v>+</v>
      </c>
    </row>
    <row r="402" spans="4:4">
      <c r="D402" s="106" t="str">
        <f t="shared" si="6"/>
        <v>+</v>
      </c>
    </row>
    <row r="403" spans="4:4">
      <c r="D403" s="106" t="str">
        <f t="shared" si="6"/>
        <v>+</v>
      </c>
    </row>
    <row r="404" spans="4:4">
      <c r="D404" s="106" t="str">
        <f t="shared" si="6"/>
        <v>+</v>
      </c>
    </row>
    <row r="405" spans="4:4">
      <c r="D405" s="106" t="str">
        <f t="shared" si="6"/>
        <v>+</v>
      </c>
    </row>
    <row r="406" spans="4:4">
      <c r="D406" s="106" t="str">
        <f t="shared" si="6"/>
        <v>+</v>
      </c>
    </row>
    <row r="407" spans="4:4">
      <c r="D407" s="106" t="str">
        <f t="shared" si="6"/>
        <v>+</v>
      </c>
    </row>
    <row r="408" spans="4:4">
      <c r="D408" s="106" t="str">
        <f t="shared" si="6"/>
        <v>+</v>
      </c>
    </row>
    <row r="409" spans="4:4">
      <c r="D409" s="106" t="str">
        <f t="shared" si="6"/>
        <v>+</v>
      </c>
    </row>
    <row r="410" spans="4:4">
      <c r="D410" s="106" t="str">
        <f t="shared" si="6"/>
        <v>+</v>
      </c>
    </row>
    <row r="411" spans="4:4">
      <c r="D411" s="106" t="str">
        <f t="shared" si="6"/>
        <v>+</v>
      </c>
    </row>
    <row r="412" spans="4:4">
      <c r="D412" s="106" t="str">
        <f t="shared" si="6"/>
        <v>+</v>
      </c>
    </row>
    <row r="413" spans="4:4">
      <c r="D413" s="106" t="str">
        <f t="shared" si="6"/>
        <v>+</v>
      </c>
    </row>
    <row r="414" spans="4:4">
      <c r="D414" s="106" t="str">
        <f t="shared" si="6"/>
        <v>+</v>
      </c>
    </row>
    <row r="415" spans="4:4">
      <c r="D415" s="106" t="str">
        <f t="shared" si="6"/>
        <v>+</v>
      </c>
    </row>
    <row r="416" spans="4:4">
      <c r="D416" s="106" t="str">
        <f t="shared" si="6"/>
        <v>+</v>
      </c>
    </row>
    <row r="417" spans="4:4">
      <c r="D417" s="106" t="str">
        <f t="shared" si="6"/>
        <v>+</v>
      </c>
    </row>
    <row r="418" spans="4:4">
      <c r="D418" s="106" t="str">
        <f t="shared" si="6"/>
        <v>+</v>
      </c>
    </row>
    <row r="419" spans="4:4">
      <c r="D419" s="106" t="str">
        <f t="shared" si="6"/>
        <v>+</v>
      </c>
    </row>
    <row r="420" spans="4:4">
      <c r="D420" s="106" t="str">
        <f t="shared" si="6"/>
        <v>+</v>
      </c>
    </row>
    <row r="421" spans="4:4">
      <c r="D421" s="106" t="str">
        <f t="shared" si="6"/>
        <v>+</v>
      </c>
    </row>
    <row r="422" spans="4:4">
      <c r="D422" s="106" t="str">
        <f t="shared" si="6"/>
        <v>+</v>
      </c>
    </row>
    <row r="423" spans="4:4">
      <c r="D423" s="106" t="str">
        <f t="shared" si="6"/>
        <v>+</v>
      </c>
    </row>
    <row r="424" spans="4:4">
      <c r="D424" s="106" t="str">
        <f t="shared" si="6"/>
        <v>+</v>
      </c>
    </row>
    <row r="425" spans="4:4">
      <c r="D425" s="106" t="str">
        <f t="shared" si="6"/>
        <v>+</v>
      </c>
    </row>
    <row r="426" spans="4:4">
      <c r="D426" s="106" t="str">
        <f t="shared" si="6"/>
        <v>+</v>
      </c>
    </row>
    <row r="427" spans="4:4">
      <c r="D427" s="106" t="str">
        <f t="shared" si="6"/>
        <v>+</v>
      </c>
    </row>
    <row r="428" spans="4:4">
      <c r="D428" s="106" t="str">
        <f t="shared" si="6"/>
        <v>+</v>
      </c>
    </row>
    <row r="429" spans="4:4">
      <c r="D429" s="106" t="str">
        <f t="shared" si="6"/>
        <v>+</v>
      </c>
    </row>
    <row r="430" spans="4:4">
      <c r="D430" s="106" t="str">
        <f t="shared" si="6"/>
        <v>+</v>
      </c>
    </row>
    <row r="431" spans="4:4">
      <c r="D431" s="106" t="str">
        <f t="shared" si="6"/>
        <v>+</v>
      </c>
    </row>
    <row r="432" spans="4:4">
      <c r="D432" s="106" t="str">
        <f t="shared" si="6"/>
        <v>+</v>
      </c>
    </row>
    <row r="433" spans="4:4">
      <c r="D433" s="106" t="str">
        <f t="shared" si="6"/>
        <v>+</v>
      </c>
    </row>
    <row r="434" spans="4:4">
      <c r="D434" s="106" t="str">
        <f t="shared" si="6"/>
        <v>+</v>
      </c>
    </row>
    <row r="435" spans="4:4">
      <c r="D435" s="106" t="str">
        <f t="shared" si="6"/>
        <v>+</v>
      </c>
    </row>
    <row r="436" spans="4:4">
      <c r="D436" s="106" t="str">
        <f t="shared" si="6"/>
        <v>+</v>
      </c>
    </row>
    <row r="437" spans="4:4">
      <c r="D437" s="106" t="str">
        <f t="shared" si="6"/>
        <v>+</v>
      </c>
    </row>
    <row r="438" spans="4:4">
      <c r="D438" s="106" t="str">
        <f t="shared" si="6"/>
        <v>+</v>
      </c>
    </row>
    <row r="439" spans="4:4">
      <c r="D439" s="106" t="str">
        <f t="shared" si="6"/>
        <v>+</v>
      </c>
    </row>
    <row r="440" spans="4:4">
      <c r="D440" s="106" t="str">
        <f t="shared" si="6"/>
        <v>+</v>
      </c>
    </row>
    <row r="441" spans="4:4">
      <c r="D441" s="106" t="str">
        <f t="shared" si="6"/>
        <v>+</v>
      </c>
    </row>
    <row r="442" spans="4:4">
      <c r="D442" s="106" t="str">
        <f t="shared" si="6"/>
        <v>+</v>
      </c>
    </row>
    <row r="443" spans="4:4">
      <c r="D443" s="106" t="str">
        <f t="shared" si="6"/>
        <v>+</v>
      </c>
    </row>
    <row r="444" spans="4:4">
      <c r="D444" s="106" t="str">
        <f t="shared" si="6"/>
        <v>+</v>
      </c>
    </row>
    <row r="445" spans="4:4">
      <c r="D445" s="106" t="str">
        <f t="shared" si="6"/>
        <v>+</v>
      </c>
    </row>
    <row r="446" spans="4:4">
      <c r="D446" s="106" t="str">
        <f t="shared" si="6"/>
        <v>+</v>
      </c>
    </row>
    <row r="447" spans="4:4">
      <c r="D447" s="106" t="str">
        <f t="shared" si="6"/>
        <v>+</v>
      </c>
    </row>
    <row r="448" spans="4:4">
      <c r="D448" s="106" t="str">
        <f t="shared" si="6"/>
        <v>+</v>
      </c>
    </row>
    <row r="449" spans="4:4">
      <c r="D449" s="106" t="str">
        <f t="shared" si="6"/>
        <v>+</v>
      </c>
    </row>
    <row r="450" spans="4:4">
      <c r="D450" s="106" t="str">
        <f t="shared" si="6"/>
        <v>+</v>
      </c>
    </row>
    <row r="451" spans="4:4">
      <c r="D451" s="106" t="str">
        <f t="shared" si="6"/>
        <v>+</v>
      </c>
    </row>
    <row r="452" spans="4:4">
      <c r="D452" s="106" t="str">
        <f t="shared" si="6"/>
        <v>+</v>
      </c>
    </row>
    <row r="453" spans="4:4">
      <c r="D453" s="106" t="str">
        <f t="shared" si="6"/>
        <v>+</v>
      </c>
    </row>
    <row r="454" spans="4:4">
      <c r="D454" s="106" t="str">
        <f t="shared" ref="D454:D517" si="7">"+"&amp;H454</f>
        <v>+</v>
      </c>
    </row>
    <row r="455" spans="4:4">
      <c r="D455" s="106" t="str">
        <f t="shared" si="7"/>
        <v>+</v>
      </c>
    </row>
    <row r="456" spans="4:4">
      <c r="D456" s="106" t="str">
        <f t="shared" si="7"/>
        <v>+</v>
      </c>
    </row>
    <row r="457" spans="4:4">
      <c r="D457" s="106" t="str">
        <f t="shared" si="7"/>
        <v>+</v>
      </c>
    </row>
    <row r="458" spans="4:4">
      <c r="D458" s="106" t="str">
        <f t="shared" si="7"/>
        <v>+</v>
      </c>
    </row>
    <row r="459" spans="4:4">
      <c r="D459" s="106" t="str">
        <f t="shared" si="7"/>
        <v>+</v>
      </c>
    </row>
    <row r="460" spans="4:4">
      <c r="D460" s="106" t="str">
        <f t="shared" si="7"/>
        <v>+</v>
      </c>
    </row>
    <row r="461" spans="4:4">
      <c r="D461" s="106" t="str">
        <f t="shared" si="7"/>
        <v>+</v>
      </c>
    </row>
    <row r="462" spans="4:4">
      <c r="D462" s="106" t="str">
        <f t="shared" si="7"/>
        <v>+</v>
      </c>
    </row>
    <row r="463" spans="4:4">
      <c r="D463" s="106" t="str">
        <f t="shared" si="7"/>
        <v>+</v>
      </c>
    </row>
    <row r="464" spans="4:4">
      <c r="D464" s="106" t="str">
        <f t="shared" si="7"/>
        <v>+</v>
      </c>
    </row>
    <row r="465" spans="4:4">
      <c r="D465" s="106" t="str">
        <f t="shared" si="7"/>
        <v>+</v>
      </c>
    </row>
    <row r="466" spans="4:4">
      <c r="D466" s="106" t="str">
        <f t="shared" si="7"/>
        <v>+</v>
      </c>
    </row>
    <row r="467" spans="4:4">
      <c r="D467" s="106" t="str">
        <f t="shared" si="7"/>
        <v>+</v>
      </c>
    </row>
    <row r="468" spans="4:4">
      <c r="D468" s="106" t="str">
        <f t="shared" si="7"/>
        <v>+</v>
      </c>
    </row>
    <row r="469" spans="4:4">
      <c r="D469" s="106" t="str">
        <f t="shared" si="7"/>
        <v>+</v>
      </c>
    </row>
    <row r="470" spans="4:4">
      <c r="D470" s="106" t="str">
        <f t="shared" si="7"/>
        <v>+</v>
      </c>
    </row>
    <row r="471" spans="4:4">
      <c r="D471" s="106" t="str">
        <f t="shared" si="7"/>
        <v>+</v>
      </c>
    </row>
    <row r="472" spans="4:4">
      <c r="D472" s="106" t="str">
        <f t="shared" si="7"/>
        <v>+</v>
      </c>
    </row>
    <row r="473" spans="4:4">
      <c r="D473" s="106" t="str">
        <f t="shared" si="7"/>
        <v>+</v>
      </c>
    </row>
    <row r="474" spans="4:4">
      <c r="D474" s="106" t="str">
        <f t="shared" si="7"/>
        <v>+</v>
      </c>
    </row>
    <row r="475" spans="4:4">
      <c r="D475" s="106" t="str">
        <f t="shared" si="7"/>
        <v>+</v>
      </c>
    </row>
    <row r="476" spans="4:4">
      <c r="D476" s="106" t="str">
        <f t="shared" si="7"/>
        <v>+</v>
      </c>
    </row>
    <row r="477" spans="4:4">
      <c r="D477" s="106" t="str">
        <f t="shared" si="7"/>
        <v>+</v>
      </c>
    </row>
    <row r="478" spans="4:4">
      <c r="D478" s="106" t="str">
        <f t="shared" si="7"/>
        <v>+</v>
      </c>
    </row>
    <row r="479" spans="4:4">
      <c r="D479" s="106" t="str">
        <f t="shared" si="7"/>
        <v>+</v>
      </c>
    </row>
    <row r="480" spans="4:4">
      <c r="D480" s="106" t="str">
        <f t="shared" si="7"/>
        <v>+</v>
      </c>
    </row>
    <row r="481" spans="4:4">
      <c r="D481" s="106" t="str">
        <f t="shared" si="7"/>
        <v>+</v>
      </c>
    </row>
    <row r="482" spans="4:4">
      <c r="D482" s="106" t="str">
        <f t="shared" si="7"/>
        <v>+</v>
      </c>
    </row>
    <row r="483" spans="4:4">
      <c r="D483" s="106" t="str">
        <f t="shared" si="7"/>
        <v>+</v>
      </c>
    </row>
    <row r="484" spans="4:4">
      <c r="D484" s="106" t="str">
        <f t="shared" si="7"/>
        <v>+</v>
      </c>
    </row>
    <row r="485" spans="4:4">
      <c r="D485" s="106" t="str">
        <f t="shared" si="7"/>
        <v>+</v>
      </c>
    </row>
    <row r="486" spans="4:4">
      <c r="D486" s="106" t="str">
        <f t="shared" si="7"/>
        <v>+</v>
      </c>
    </row>
    <row r="487" spans="4:4">
      <c r="D487" s="106" t="str">
        <f t="shared" si="7"/>
        <v>+</v>
      </c>
    </row>
    <row r="488" spans="4:4">
      <c r="D488" s="106" t="str">
        <f t="shared" si="7"/>
        <v>+</v>
      </c>
    </row>
    <row r="489" spans="4:4">
      <c r="D489" s="106" t="str">
        <f t="shared" si="7"/>
        <v>+</v>
      </c>
    </row>
    <row r="490" spans="4:4">
      <c r="D490" s="106" t="str">
        <f t="shared" si="7"/>
        <v>+</v>
      </c>
    </row>
    <row r="491" spans="4:4">
      <c r="D491" s="106" t="str">
        <f t="shared" si="7"/>
        <v>+</v>
      </c>
    </row>
    <row r="492" spans="4:4">
      <c r="D492" s="106" t="str">
        <f t="shared" si="7"/>
        <v>+</v>
      </c>
    </row>
    <row r="493" spans="4:4">
      <c r="D493" s="106" t="str">
        <f t="shared" si="7"/>
        <v>+</v>
      </c>
    </row>
    <row r="494" spans="4:4">
      <c r="D494" s="106" t="str">
        <f t="shared" si="7"/>
        <v>+</v>
      </c>
    </row>
    <row r="495" spans="4:4">
      <c r="D495" s="106" t="str">
        <f t="shared" si="7"/>
        <v>+</v>
      </c>
    </row>
    <row r="496" spans="4:4">
      <c r="D496" s="106" t="str">
        <f t="shared" si="7"/>
        <v>+</v>
      </c>
    </row>
    <row r="497" spans="4:4">
      <c r="D497" s="106" t="str">
        <f t="shared" si="7"/>
        <v>+</v>
      </c>
    </row>
    <row r="498" spans="4:4">
      <c r="D498" s="106" t="str">
        <f t="shared" si="7"/>
        <v>+</v>
      </c>
    </row>
    <row r="499" spans="4:4">
      <c r="D499" s="106" t="str">
        <f t="shared" si="7"/>
        <v>+</v>
      </c>
    </row>
    <row r="500" spans="4:4">
      <c r="D500" s="106" t="str">
        <f t="shared" si="7"/>
        <v>+</v>
      </c>
    </row>
    <row r="501" spans="4:4">
      <c r="D501" s="106" t="str">
        <f t="shared" si="7"/>
        <v>+</v>
      </c>
    </row>
    <row r="502" spans="4:4">
      <c r="D502" s="106" t="str">
        <f t="shared" si="7"/>
        <v>+</v>
      </c>
    </row>
    <row r="503" spans="4:4">
      <c r="D503" s="106" t="str">
        <f t="shared" si="7"/>
        <v>+</v>
      </c>
    </row>
    <row r="504" spans="4:4">
      <c r="D504" s="106" t="str">
        <f t="shared" si="7"/>
        <v>+</v>
      </c>
    </row>
    <row r="505" spans="4:4">
      <c r="D505" s="106" t="str">
        <f t="shared" si="7"/>
        <v>+</v>
      </c>
    </row>
    <row r="506" spans="4:4">
      <c r="D506" s="106" t="str">
        <f t="shared" si="7"/>
        <v>+</v>
      </c>
    </row>
    <row r="507" spans="4:4">
      <c r="D507" s="106" t="str">
        <f t="shared" si="7"/>
        <v>+</v>
      </c>
    </row>
    <row r="508" spans="4:4">
      <c r="D508" s="106" t="str">
        <f t="shared" si="7"/>
        <v>+</v>
      </c>
    </row>
    <row r="509" spans="4:4">
      <c r="D509" s="106" t="str">
        <f t="shared" si="7"/>
        <v>+</v>
      </c>
    </row>
    <row r="510" spans="4:4">
      <c r="D510" s="106" t="str">
        <f t="shared" si="7"/>
        <v>+</v>
      </c>
    </row>
    <row r="511" spans="4:4">
      <c r="D511" s="106" t="str">
        <f t="shared" si="7"/>
        <v>+</v>
      </c>
    </row>
    <row r="512" spans="4:4">
      <c r="D512" s="106" t="str">
        <f t="shared" si="7"/>
        <v>+</v>
      </c>
    </row>
    <row r="513" spans="4:4">
      <c r="D513" s="106" t="str">
        <f t="shared" si="7"/>
        <v>+</v>
      </c>
    </row>
    <row r="514" spans="4:4">
      <c r="D514" s="106" t="str">
        <f t="shared" si="7"/>
        <v>+</v>
      </c>
    </row>
    <row r="515" spans="4:4">
      <c r="D515" s="106" t="str">
        <f t="shared" si="7"/>
        <v>+</v>
      </c>
    </row>
    <row r="516" spans="4:4">
      <c r="D516" s="106" t="str">
        <f t="shared" si="7"/>
        <v>+</v>
      </c>
    </row>
    <row r="517" spans="4:4">
      <c r="D517" s="106" t="str">
        <f t="shared" si="7"/>
        <v>+</v>
      </c>
    </row>
    <row r="518" spans="4:4">
      <c r="D518" s="106" t="str">
        <f t="shared" ref="D518:D581" si="8">"+"&amp;H518</f>
        <v>+</v>
      </c>
    </row>
    <row r="519" spans="4:4">
      <c r="D519" s="106" t="str">
        <f t="shared" si="8"/>
        <v>+</v>
      </c>
    </row>
    <row r="520" spans="4:4">
      <c r="D520" s="106" t="str">
        <f t="shared" si="8"/>
        <v>+</v>
      </c>
    </row>
    <row r="521" spans="4:4">
      <c r="D521" s="106" t="str">
        <f t="shared" si="8"/>
        <v>+</v>
      </c>
    </row>
    <row r="522" spans="4:4">
      <c r="D522" s="106" t="str">
        <f t="shared" si="8"/>
        <v>+</v>
      </c>
    </row>
    <row r="523" spans="4:4">
      <c r="D523" s="106" t="str">
        <f t="shared" si="8"/>
        <v>+</v>
      </c>
    </row>
    <row r="524" spans="4:4">
      <c r="D524" s="106" t="str">
        <f t="shared" si="8"/>
        <v>+</v>
      </c>
    </row>
    <row r="525" spans="4:4">
      <c r="D525" s="106" t="str">
        <f t="shared" si="8"/>
        <v>+</v>
      </c>
    </row>
    <row r="526" spans="4:4">
      <c r="D526" s="106" t="str">
        <f t="shared" si="8"/>
        <v>+</v>
      </c>
    </row>
    <row r="527" spans="4:4">
      <c r="D527" s="106" t="str">
        <f t="shared" si="8"/>
        <v>+</v>
      </c>
    </row>
    <row r="528" spans="4:4">
      <c r="D528" s="106" t="str">
        <f t="shared" si="8"/>
        <v>+</v>
      </c>
    </row>
    <row r="529" spans="4:4">
      <c r="D529" s="106" t="str">
        <f t="shared" si="8"/>
        <v>+</v>
      </c>
    </row>
    <row r="530" spans="4:4">
      <c r="D530" s="106" t="str">
        <f t="shared" si="8"/>
        <v>+</v>
      </c>
    </row>
    <row r="531" spans="4:4">
      <c r="D531" s="106" t="str">
        <f t="shared" si="8"/>
        <v>+</v>
      </c>
    </row>
    <row r="532" spans="4:4">
      <c r="D532" s="106" t="str">
        <f t="shared" si="8"/>
        <v>+</v>
      </c>
    </row>
    <row r="533" spans="4:4">
      <c r="D533" s="106" t="str">
        <f t="shared" si="8"/>
        <v>+</v>
      </c>
    </row>
    <row r="534" spans="4:4">
      <c r="D534" s="106" t="str">
        <f t="shared" si="8"/>
        <v>+</v>
      </c>
    </row>
    <row r="535" spans="4:4">
      <c r="D535" s="106" t="str">
        <f t="shared" si="8"/>
        <v>+</v>
      </c>
    </row>
    <row r="536" spans="4:4">
      <c r="D536" s="106" t="str">
        <f t="shared" si="8"/>
        <v>+</v>
      </c>
    </row>
    <row r="537" spans="4:4">
      <c r="D537" s="106" t="str">
        <f t="shared" si="8"/>
        <v>+</v>
      </c>
    </row>
    <row r="538" spans="4:4">
      <c r="D538" s="106" t="str">
        <f t="shared" si="8"/>
        <v>+</v>
      </c>
    </row>
    <row r="539" spans="4:4">
      <c r="D539" s="106" t="str">
        <f t="shared" si="8"/>
        <v>+</v>
      </c>
    </row>
    <row r="540" spans="4:4">
      <c r="D540" s="106" t="str">
        <f t="shared" si="8"/>
        <v>+</v>
      </c>
    </row>
    <row r="541" spans="4:4">
      <c r="D541" s="106" t="str">
        <f t="shared" si="8"/>
        <v>+</v>
      </c>
    </row>
    <row r="542" spans="4:4">
      <c r="D542" s="106" t="str">
        <f t="shared" si="8"/>
        <v>+</v>
      </c>
    </row>
    <row r="543" spans="4:4">
      <c r="D543" s="106" t="str">
        <f t="shared" si="8"/>
        <v>+</v>
      </c>
    </row>
    <row r="544" spans="4:4">
      <c r="D544" s="106" t="str">
        <f t="shared" si="8"/>
        <v>+</v>
      </c>
    </row>
    <row r="545" spans="4:4">
      <c r="D545" s="106" t="str">
        <f t="shared" si="8"/>
        <v>+</v>
      </c>
    </row>
    <row r="546" spans="4:4">
      <c r="D546" s="106" t="str">
        <f t="shared" si="8"/>
        <v>+</v>
      </c>
    </row>
    <row r="547" spans="4:4">
      <c r="D547" s="106" t="str">
        <f t="shared" si="8"/>
        <v>+</v>
      </c>
    </row>
    <row r="548" spans="4:4">
      <c r="D548" s="106" t="str">
        <f t="shared" si="8"/>
        <v>+</v>
      </c>
    </row>
    <row r="549" spans="4:4">
      <c r="D549" s="106" t="str">
        <f t="shared" si="8"/>
        <v>+</v>
      </c>
    </row>
    <row r="550" spans="4:4">
      <c r="D550" s="106" t="str">
        <f t="shared" si="8"/>
        <v>+</v>
      </c>
    </row>
    <row r="551" spans="4:4">
      <c r="D551" s="106" t="str">
        <f t="shared" si="8"/>
        <v>+</v>
      </c>
    </row>
    <row r="552" spans="4:4">
      <c r="D552" s="106" t="str">
        <f t="shared" si="8"/>
        <v>+</v>
      </c>
    </row>
    <row r="553" spans="4:4">
      <c r="D553" s="106" t="str">
        <f t="shared" si="8"/>
        <v>+</v>
      </c>
    </row>
    <row r="554" spans="4:4">
      <c r="D554" s="106" t="str">
        <f t="shared" si="8"/>
        <v>+</v>
      </c>
    </row>
    <row r="555" spans="4:4">
      <c r="D555" s="106" t="str">
        <f t="shared" si="8"/>
        <v>+</v>
      </c>
    </row>
    <row r="556" spans="4:4">
      <c r="D556" s="106" t="str">
        <f t="shared" si="8"/>
        <v>+</v>
      </c>
    </row>
    <row r="557" spans="4:4">
      <c r="D557" s="106" t="str">
        <f t="shared" si="8"/>
        <v>+</v>
      </c>
    </row>
    <row r="558" spans="4:4">
      <c r="D558" s="106" t="str">
        <f t="shared" si="8"/>
        <v>+</v>
      </c>
    </row>
    <row r="559" spans="4:4">
      <c r="D559" s="106" t="str">
        <f t="shared" si="8"/>
        <v>+</v>
      </c>
    </row>
    <row r="560" spans="4:4">
      <c r="D560" s="106" t="str">
        <f t="shared" si="8"/>
        <v>+</v>
      </c>
    </row>
    <row r="561" spans="4:4">
      <c r="D561" s="106" t="str">
        <f t="shared" si="8"/>
        <v>+</v>
      </c>
    </row>
    <row r="562" spans="4:4">
      <c r="D562" s="106" t="str">
        <f t="shared" si="8"/>
        <v>+</v>
      </c>
    </row>
    <row r="563" spans="4:4">
      <c r="D563" s="106" t="str">
        <f t="shared" si="8"/>
        <v>+</v>
      </c>
    </row>
    <row r="564" spans="4:4">
      <c r="D564" s="106" t="str">
        <f t="shared" si="8"/>
        <v>+</v>
      </c>
    </row>
    <row r="565" spans="4:4">
      <c r="D565" s="106" t="str">
        <f t="shared" si="8"/>
        <v>+</v>
      </c>
    </row>
    <row r="566" spans="4:4">
      <c r="D566" s="106" t="str">
        <f t="shared" si="8"/>
        <v>+</v>
      </c>
    </row>
    <row r="567" spans="4:4">
      <c r="D567" s="106" t="str">
        <f t="shared" si="8"/>
        <v>+</v>
      </c>
    </row>
    <row r="568" spans="4:4">
      <c r="D568" s="106" t="str">
        <f t="shared" si="8"/>
        <v>+</v>
      </c>
    </row>
    <row r="569" spans="4:4">
      <c r="D569" s="106" t="str">
        <f t="shared" si="8"/>
        <v>+</v>
      </c>
    </row>
    <row r="570" spans="4:4">
      <c r="D570" s="106" t="str">
        <f t="shared" si="8"/>
        <v>+</v>
      </c>
    </row>
    <row r="571" spans="4:4">
      <c r="D571" s="106" t="str">
        <f t="shared" si="8"/>
        <v>+</v>
      </c>
    </row>
    <row r="572" spans="4:4">
      <c r="D572" s="106" t="str">
        <f t="shared" si="8"/>
        <v>+</v>
      </c>
    </row>
    <row r="573" spans="4:4">
      <c r="D573" s="106" t="str">
        <f t="shared" si="8"/>
        <v>+</v>
      </c>
    </row>
    <row r="574" spans="4:4">
      <c r="D574" s="106" t="str">
        <f t="shared" si="8"/>
        <v>+</v>
      </c>
    </row>
    <row r="575" spans="4:4">
      <c r="D575" s="106" t="str">
        <f t="shared" si="8"/>
        <v>+</v>
      </c>
    </row>
    <row r="576" spans="4:4">
      <c r="D576" s="106" t="str">
        <f t="shared" si="8"/>
        <v>+</v>
      </c>
    </row>
    <row r="577" spans="4:4">
      <c r="D577" s="106" t="str">
        <f t="shared" si="8"/>
        <v>+</v>
      </c>
    </row>
    <row r="578" spans="4:4">
      <c r="D578" s="106" t="str">
        <f t="shared" si="8"/>
        <v>+</v>
      </c>
    </row>
    <row r="579" spans="4:4">
      <c r="D579" s="106" t="str">
        <f t="shared" si="8"/>
        <v>+</v>
      </c>
    </row>
    <row r="580" spans="4:4">
      <c r="D580" s="106" t="str">
        <f t="shared" si="8"/>
        <v>+</v>
      </c>
    </row>
    <row r="581" spans="4:4">
      <c r="D581" s="106" t="str">
        <f t="shared" si="8"/>
        <v>+</v>
      </c>
    </row>
    <row r="582" spans="4:4">
      <c r="D582" s="106" t="str">
        <f t="shared" ref="D582:D645" si="9">"+"&amp;H582</f>
        <v>+</v>
      </c>
    </row>
    <row r="583" spans="4:4">
      <c r="D583" s="106" t="str">
        <f t="shared" si="9"/>
        <v>+</v>
      </c>
    </row>
    <row r="584" spans="4:4">
      <c r="D584" s="106" t="str">
        <f t="shared" si="9"/>
        <v>+</v>
      </c>
    </row>
    <row r="585" spans="4:4">
      <c r="D585" s="106" t="str">
        <f t="shared" si="9"/>
        <v>+</v>
      </c>
    </row>
    <row r="586" spans="4:4">
      <c r="D586" s="106" t="str">
        <f t="shared" si="9"/>
        <v>+</v>
      </c>
    </row>
    <row r="587" spans="4:4">
      <c r="D587" s="106" t="str">
        <f t="shared" si="9"/>
        <v>+</v>
      </c>
    </row>
    <row r="588" spans="4:4">
      <c r="D588" s="106" t="str">
        <f t="shared" si="9"/>
        <v>+</v>
      </c>
    </row>
    <row r="589" spans="4:4">
      <c r="D589" s="106" t="str">
        <f t="shared" si="9"/>
        <v>+</v>
      </c>
    </row>
    <row r="590" spans="4:4">
      <c r="D590" s="106" t="str">
        <f t="shared" si="9"/>
        <v>+</v>
      </c>
    </row>
    <row r="591" spans="4:4">
      <c r="D591" s="106" t="str">
        <f t="shared" si="9"/>
        <v>+</v>
      </c>
    </row>
    <row r="592" spans="4:4">
      <c r="D592" s="106" t="str">
        <f t="shared" si="9"/>
        <v>+</v>
      </c>
    </row>
    <row r="593" spans="4:4">
      <c r="D593" s="106" t="str">
        <f t="shared" si="9"/>
        <v>+</v>
      </c>
    </row>
    <row r="594" spans="4:4">
      <c r="D594" s="106" t="str">
        <f t="shared" si="9"/>
        <v>+</v>
      </c>
    </row>
    <row r="595" spans="4:4">
      <c r="D595" s="106" t="str">
        <f t="shared" si="9"/>
        <v>+</v>
      </c>
    </row>
    <row r="596" spans="4:4">
      <c r="D596" s="106" t="str">
        <f t="shared" si="9"/>
        <v>+</v>
      </c>
    </row>
    <row r="597" spans="4:4">
      <c r="D597" s="106" t="str">
        <f t="shared" si="9"/>
        <v>+</v>
      </c>
    </row>
    <row r="598" spans="4:4">
      <c r="D598" s="106" t="str">
        <f t="shared" si="9"/>
        <v>+</v>
      </c>
    </row>
    <row r="599" spans="4:4">
      <c r="D599" s="106" t="str">
        <f t="shared" si="9"/>
        <v>+</v>
      </c>
    </row>
    <row r="600" spans="4:4">
      <c r="D600" s="106" t="str">
        <f t="shared" si="9"/>
        <v>+</v>
      </c>
    </row>
    <row r="601" spans="4:4">
      <c r="D601" s="106" t="str">
        <f t="shared" si="9"/>
        <v>+</v>
      </c>
    </row>
    <row r="602" spans="4:4">
      <c r="D602" s="106" t="str">
        <f t="shared" si="9"/>
        <v>+</v>
      </c>
    </row>
    <row r="603" spans="4:4">
      <c r="D603" s="106" t="str">
        <f t="shared" si="9"/>
        <v>+</v>
      </c>
    </row>
    <row r="604" spans="4:4">
      <c r="D604" s="106" t="str">
        <f t="shared" si="9"/>
        <v>+</v>
      </c>
    </row>
    <row r="605" spans="4:4">
      <c r="D605" s="106" t="str">
        <f t="shared" si="9"/>
        <v>+</v>
      </c>
    </row>
    <row r="606" spans="4:4">
      <c r="D606" s="106" t="str">
        <f t="shared" si="9"/>
        <v>+</v>
      </c>
    </row>
    <row r="607" spans="4:4">
      <c r="D607" s="106" t="str">
        <f t="shared" si="9"/>
        <v>+</v>
      </c>
    </row>
    <row r="608" spans="4:4">
      <c r="D608" s="106" t="str">
        <f t="shared" si="9"/>
        <v>+</v>
      </c>
    </row>
    <row r="609" spans="4:4">
      <c r="D609" s="106" t="str">
        <f t="shared" si="9"/>
        <v>+</v>
      </c>
    </row>
    <row r="610" spans="4:4">
      <c r="D610" s="106" t="str">
        <f t="shared" si="9"/>
        <v>+</v>
      </c>
    </row>
    <row r="611" spans="4:4">
      <c r="D611" s="106" t="str">
        <f t="shared" si="9"/>
        <v>+</v>
      </c>
    </row>
    <row r="612" spans="4:4">
      <c r="D612" s="106" t="str">
        <f t="shared" si="9"/>
        <v>+</v>
      </c>
    </row>
    <row r="613" spans="4:4">
      <c r="D613" s="106" t="str">
        <f t="shared" si="9"/>
        <v>+</v>
      </c>
    </row>
    <row r="614" spans="4:4">
      <c r="D614" s="106" t="str">
        <f t="shared" si="9"/>
        <v>+</v>
      </c>
    </row>
    <row r="615" spans="4:4">
      <c r="D615" s="106" t="str">
        <f t="shared" si="9"/>
        <v>+</v>
      </c>
    </row>
    <row r="616" spans="4:4">
      <c r="D616" s="106" t="str">
        <f t="shared" si="9"/>
        <v>+</v>
      </c>
    </row>
    <row r="617" spans="4:4">
      <c r="D617" s="106" t="str">
        <f t="shared" si="9"/>
        <v>+</v>
      </c>
    </row>
    <row r="618" spans="4:4">
      <c r="D618" s="106" t="str">
        <f t="shared" si="9"/>
        <v>+</v>
      </c>
    </row>
    <row r="619" spans="4:4">
      <c r="D619" s="106" t="str">
        <f t="shared" si="9"/>
        <v>+</v>
      </c>
    </row>
    <row r="620" spans="4:4">
      <c r="D620" s="106" t="str">
        <f t="shared" si="9"/>
        <v>+</v>
      </c>
    </row>
    <row r="621" spans="4:4">
      <c r="D621" s="106" t="str">
        <f t="shared" si="9"/>
        <v>+</v>
      </c>
    </row>
    <row r="622" spans="4:4">
      <c r="D622" s="106" t="str">
        <f t="shared" si="9"/>
        <v>+</v>
      </c>
    </row>
    <row r="623" spans="4:4">
      <c r="D623" s="106" t="str">
        <f t="shared" si="9"/>
        <v>+</v>
      </c>
    </row>
    <row r="624" spans="4:4">
      <c r="D624" s="106" t="str">
        <f t="shared" si="9"/>
        <v>+</v>
      </c>
    </row>
    <row r="625" spans="4:4">
      <c r="D625" s="106" t="str">
        <f t="shared" si="9"/>
        <v>+</v>
      </c>
    </row>
    <row r="626" spans="4:4">
      <c r="D626" s="106" t="str">
        <f t="shared" si="9"/>
        <v>+</v>
      </c>
    </row>
    <row r="627" spans="4:4">
      <c r="D627" s="106" t="str">
        <f t="shared" si="9"/>
        <v>+</v>
      </c>
    </row>
    <row r="628" spans="4:4">
      <c r="D628" s="106" t="str">
        <f t="shared" si="9"/>
        <v>+</v>
      </c>
    </row>
    <row r="629" spans="4:4">
      <c r="D629" s="106" t="str">
        <f t="shared" si="9"/>
        <v>+</v>
      </c>
    </row>
    <row r="630" spans="4:4">
      <c r="D630" s="106" t="str">
        <f t="shared" si="9"/>
        <v>+</v>
      </c>
    </row>
    <row r="631" spans="4:4">
      <c r="D631" s="106" t="str">
        <f t="shared" si="9"/>
        <v>+</v>
      </c>
    </row>
    <row r="632" spans="4:4">
      <c r="D632" s="106" t="str">
        <f t="shared" si="9"/>
        <v>+</v>
      </c>
    </row>
    <row r="633" spans="4:4">
      <c r="D633" s="106" t="str">
        <f t="shared" si="9"/>
        <v>+</v>
      </c>
    </row>
    <row r="634" spans="4:4">
      <c r="D634" s="106" t="str">
        <f t="shared" si="9"/>
        <v>+</v>
      </c>
    </row>
    <row r="635" spans="4:4">
      <c r="D635" s="106" t="str">
        <f t="shared" si="9"/>
        <v>+</v>
      </c>
    </row>
    <row r="636" spans="4:4">
      <c r="D636" s="106" t="str">
        <f t="shared" si="9"/>
        <v>+</v>
      </c>
    </row>
    <row r="637" spans="4:4">
      <c r="D637" s="106" t="str">
        <f t="shared" si="9"/>
        <v>+</v>
      </c>
    </row>
    <row r="638" spans="4:4">
      <c r="D638" s="106" t="str">
        <f t="shared" si="9"/>
        <v>+</v>
      </c>
    </row>
    <row r="639" spans="4:4">
      <c r="D639" s="106" t="str">
        <f t="shared" si="9"/>
        <v>+</v>
      </c>
    </row>
    <row r="640" spans="4:4">
      <c r="D640" s="106" t="str">
        <f t="shared" si="9"/>
        <v>+</v>
      </c>
    </row>
    <row r="641" spans="4:4">
      <c r="D641" s="106" t="str">
        <f t="shared" si="9"/>
        <v>+</v>
      </c>
    </row>
    <row r="642" spans="4:4">
      <c r="D642" s="106" t="str">
        <f t="shared" si="9"/>
        <v>+</v>
      </c>
    </row>
    <row r="643" spans="4:4">
      <c r="D643" s="106" t="str">
        <f t="shared" si="9"/>
        <v>+</v>
      </c>
    </row>
    <row r="644" spans="4:4">
      <c r="D644" s="106" t="str">
        <f t="shared" si="9"/>
        <v>+</v>
      </c>
    </row>
    <row r="645" spans="4:4">
      <c r="D645" s="106" t="str">
        <f t="shared" si="9"/>
        <v>+</v>
      </c>
    </row>
    <row r="646" spans="4:4">
      <c r="D646" s="106" t="str">
        <f t="shared" ref="D646:D709" si="10">"+"&amp;H646</f>
        <v>+</v>
      </c>
    </row>
    <row r="647" spans="4:4">
      <c r="D647" s="106" t="str">
        <f t="shared" si="10"/>
        <v>+</v>
      </c>
    </row>
    <row r="648" spans="4:4">
      <c r="D648" s="106" t="str">
        <f t="shared" si="10"/>
        <v>+</v>
      </c>
    </row>
    <row r="649" spans="4:4">
      <c r="D649" s="106" t="str">
        <f t="shared" si="10"/>
        <v>+</v>
      </c>
    </row>
    <row r="650" spans="4:4">
      <c r="D650" s="106" t="str">
        <f t="shared" si="10"/>
        <v>+</v>
      </c>
    </row>
    <row r="651" spans="4:4">
      <c r="D651" s="106" t="str">
        <f t="shared" si="10"/>
        <v>+</v>
      </c>
    </row>
    <row r="652" spans="4:4">
      <c r="D652" s="106" t="str">
        <f t="shared" si="10"/>
        <v>+</v>
      </c>
    </row>
    <row r="653" spans="4:4">
      <c r="D653" s="106" t="str">
        <f t="shared" si="10"/>
        <v>+</v>
      </c>
    </row>
    <row r="654" spans="4:4">
      <c r="D654" s="106" t="str">
        <f t="shared" si="10"/>
        <v>+</v>
      </c>
    </row>
    <row r="655" spans="4:4">
      <c r="D655" s="106" t="str">
        <f t="shared" si="10"/>
        <v>+</v>
      </c>
    </row>
    <row r="656" spans="4:4">
      <c r="D656" s="106" t="str">
        <f t="shared" si="10"/>
        <v>+</v>
      </c>
    </row>
    <row r="657" spans="4:4">
      <c r="D657" s="106" t="str">
        <f t="shared" si="10"/>
        <v>+</v>
      </c>
    </row>
    <row r="658" spans="4:4">
      <c r="D658" s="106" t="str">
        <f t="shared" si="10"/>
        <v>+</v>
      </c>
    </row>
    <row r="659" spans="4:4">
      <c r="D659" s="106" t="str">
        <f t="shared" si="10"/>
        <v>+</v>
      </c>
    </row>
    <row r="660" spans="4:4">
      <c r="D660" s="106" t="str">
        <f t="shared" si="10"/>
        <v>+</v>
      </c>
    </row>
    <row r="661" spans="4:4">
      <c r="D661" s="106" t="str">
        <f t="shared" si="10"/>
        <v>+</v>
      </c>
    </row>
    <row r="662" spans="4:4">
      <c r="D662" s="106" t="str">
        <f t="shared" si="10"/>
        <v>+</v>
      </c>
    </row>
    <row r="663" spans="4:4">
      <c r="D663" s="106" t="str">
        <f t="shared" si="10"/>
        <v>+</v>
      </c>
    </row>
    <row r="664" spans="4:4">
      <c r="D664" s="106" t="str">
        <f t="shared" si="10"/>
        <v>+</v>
      </c>
    </row>
    <row r="665" spans="4:4">
      <c r="D665" s="106" t="str">
        <f t="shared" si="10"/>
        <v>+</v>
      </c>
    </row>
    <row r="666" spans="4:4">
      <c r="D666" s="106" t="str">
        <f t="shared" si="10"/>
        <v>+</v>
      </c>
    </row>
    <row r="667" spans="4:4">
      <c r="D667" s="106" t="str">
        <f t="shared" si="10"/>
        <v>+</v>
      </c>
    </row>
    <row r="668" spans="4:4">
      <c r="D668" s="106" t="str">
        <f t="shared" si="10"/>
        <v>+</v>
      </c>
    </row>
    <row r="669" spans="4:4">
      <c r="D669" s="106" t="str">
        <f t="shared" si="10"/>
        <v>+</v>
      </c>
    </row>
    <row r="670" spans="4:4">
      <c r="D670" s="106" t="str">
        <f t="shared" si="10"/>
        <v>+</v>
      </c>
    </row>
    <row r="671" spans="4:4">
      <c r="D671" s="106" t="str">
        <f t="shared" si="10"/>
        <v>+</v>
      </c>
    </row>
    <row r="672" spans="4:4">
      <c r="D672" s="106" t="str">
        <f t="shared" si="10"/>
        <v>+</v>
      </c>
    </row>
    <row r="673" spans="4:4">
      <c r="D673" s="106" t="str">
        <f t="shared" si="10"/>
        <v>+</v>
      </c>
    </row>
    <row r="674" spans="4:4">
      <c r="D674" s="106" t="str">
        <f t="shared" si="10"/>
        <v>+</v>
      </c>
    </row>
    <row r="675" spans="4:4">
      <c r="D675" s="106" t="str">
        <f t="shared" si="10"/>
        <v>+</v>
      </c>
    </row>
    <row r="676" spans="4:4">
      <c r="D676" s="106" t="str">
        <f t="shared" si="10"/>
        <v>+</v>
      </c>
    </row>
    <row r="677" spans="4:4">
      <c r="D677" s="106" t="str">
        <f t="shared" si="10"/>
        <v>+</v>
      </c>
    </row>
    <row r="678" spans="4:4">
      <c r="D678" s="106" t="str">
        <f t="shared" si="10"/>
        <v>+</v>
      </c>
    </row>
    <row r="679" spans="4:4">
      <c r="D679" s="106" t="str">
        <f t="shared" si="10"/>
        <v>+</v>
      </c>
    </row>
    <row r="680" spans="4:4">
      <c r="D680" s="106" t="str">
        <f t="shared" si="10"/>
        <v>+</v>
      </c>
    </row>
    <row r="681" spans="4:4">
      <c r="D681" s="106" t="str">
        <f t="shared" si="10"/>
        <v>+</v>
      </c>
    </row>
    <row r="682" spans="4:4">
      <c r="D682" s="106" t="str">
        <f t="shared" si="10"/>
        <v>+</v>
      </c>
    </row>
    <row r="683" spans="4:4">
      <c r="D683" s="106" t="str">
        <f t="shared" si="10"/>
        <v>+</v>
      </c>
    </row>
    <row r="684" spans="4:4">
      <c r="D684" s="106" t="str">
        <f t="shared" si="10"/>
        <v>+</v>
      </c>
    </row>
    <row r="685" spans="4:4">
      <c r="D685" s="106" t="str">
        <f t="shared" si="10"/>
        <v>+</v>
      </c>
    </row>
    <row r="686" spans="4:4">
      <c r="D686" s="106" t="str">
        <f t="shared" si="10"/>
        <v>+</v>
      </c>
    </row>
    <row r="687" spans="4:4">
      <c r="D687" s="106" t="str">
        <f t="shared" si="10"/>
        <v>+</v>
      </c>
    </row>
    <row r="688" spans="4:4">
      <c r="D688" s="106" t="str">
        <f t="shared" si="10"/>
        <v>+</v>
      </c>
    </row>
    <row r="689" spans="4:4">
      <c r="D689" s="106" t="str">
        <f t="shared" si="10"/>
        <v>+</v>
      </c>
    </row>
    <row r="690" spans="4:4">
      <c r="D690" s="106" t="str">
        <f t="shared" si="10"/>
        <v>+</v>
      </c>
    </row>
    <row r="691" spans="4:4">
      <c r="D691" s="106" t="str">
        <f t="shared" si="10"/>
        <v>+</v>
      </c>
    </row>
    <row r="692" spans="4:4">
      <c r="D692" s="106" t="str">
        <f t="shared" si="10"/>
        <v>+</v>
      </c>
    </row>
    <row r="693" spans="4:4">
      <c r="D693" s="106" t="str">
        <f t="shared" si="10"/>
        <v>+</v>
      </c>
    </row>
    <row r="694" spans="4:4">
      <c r="D694" s="106" t="str">
        <f t="shared" si="10"/>
        <v>+</v>
      </c>
    </row>
    <row r="695" spans="4:4">
      <c r="D695" s="106" t="str">
        <f t="shared" si="10"/>
        <v>+</v>
      </c>
    </row>
    <row r="696" spans="4:4">
      <c r="D696" s="106" t="str">
        <f t="shared" si="10"/>
        <v>+</v>
      </c>
    </row>
    <row r="697" spans="4:4">
      <c r="D697" s="106" t="str">
        <f t="shared" si="10"/>
        <v>+</v>
      </c>
    </row>
    <row r="698" spans="4:4">
      <c r="D698" s="106" t="str">
        <f t="shared" si="10"/>
        <v>+</v>
      </c>
    </row>
    <row r="699" spans="4:4">
      <c r="D699" s="106" t="str">
        <f t="shared" si="10"/>
        <v>+</v>
      </c>
    </row>
    <row r="700" spans="4:4">
      <c r="D700" s="106" t="str">
        <f t="shared" si="10"/>
        <v>+</v>
      </c>
    </row>
    <row r="701" spans="4:4">
      <c r="D701" s="106" t="str">
        <f t="shared" si="10"/>
        <v>+</v>
      </c>
    </row>
    <row r="702" spans="4:4">
      <c r="D702" s="106" t="str">
        <f t="shared" si="10"/>
        <v>+</v>
      </c>
    </row>
    <row r="703" spans="4:4">
      <c r="D703" s="106" t="str">
        <f t="shared" si="10"/>
        <v>+</v>
      </c>
    </row>
    <row r="704" spans="4:4">
      <c r="D704" s="106" t="str">
        <f t="shared" si="10"/>
        <v>+</v>
      </c>
    </row>
    <row r="705" spans="4:4">
      <c r="D705" s="106" t="str">
        <f t="shared" si="10"/>
        <v>+</v>
      </c>
    </row>
    <row r="706" spans="4:4">
      <c r="D706" s="106" t="str">
        <f t="shared" si="10"/>
        <v>+</v>
      </c>
    </row>
    <row r="707" spans="4:4">
      <c r="D707" s="106" t="str">
        <f t="shared" si="10"/>
        <v>+</v>
      </c>
    </row>
    <row r="708" spans="4:4">
      <c r="D708" s="106" t="str">
        <f t="shared" si="10"/>
        <v>+</v>
      </c>
    </row>
    <row r="709" spans="4:4">
      <c r="D709" s="106" t="str">
        <f t="shared" si="10"/>
        <v>+</v>
      </c>
    </row>
    <row r="710" spans="4:4">
      <c r="D710" s="106" t="str">
        <f t="shared" ref="D710:D773" si="11">"+"&amp;H710</f>
        <v>+</v>
      </c>
    </row>
    <row r="711" spans="4:4">
      <c r="D711" s="106" t="str">
        <f t="shared" si="11"/>
        <v>+</v>
      </c>
    </row>
    <row r="712" spans="4:4">
      <c r="D712" s="106" t="str">
        <f t="shared" si="11"/>
        <v>+</v>
      </c>
    </row>
    <row r="713" spans="4:4">
      <c r="D713" s="106" t="str">
        <f t="shared" si="11"/>
        <v>+</v>
      </c>
    </row>
    <row r="714" spans="4:4">
      <c r="D714" s="106" t="str">
        <f t="shared" si="11"/>
        <v>+</v>
      </c>
    </row>
    <row r="715" spans="4:4">
      <c r="D715" s="106" t="str">
        <f t="shared" si="11"/>
        <v>+</v>
      </c>
    </row>
    <row r="716" spans="4:4">
      <c r="D716" s="106" t="str">
        <f t="shared" si="11"/>
        <v>+</v>
      </c>
    </row>
    <row r="717" spans="4:4">
      <c r="D717" s="106" t="str">
        <f t="shared" si="11"/>
        <v>+</v>
      </c>
    </row>
    <row r="718" spans="4:4">
      <c r="D718" s="106" t="str">
        <f t="shared" si="11"/>
        <v>+</v>
      </c>
    </row>
    <row r="719" spans="4:4">
      <c r="D719" s="106" t="str">
        <f t="shared" si="11"/>
        <v>+</v>
      </c>
    </row>
    <row r="720" spans="4:4">
      <c r="D720" s="106" t="str">
        <f t="shared" si="11"/>
        <v>+</v>
      </c>
    </row>
    <row r="721" spans="4:4">
      <c r="D721" s="106" t="str">
        <f t="shared" si="11"/>
        <v>+</v>
      </c>
    </row>
    <row r="722" spans="4:4">
      <c r="D722" s="106" t="str">
        <f t="shared" si="11"/>
        <v>+</v>
      </c>
    </row>
    <row r="723" spans="4:4">
      <c r="D723" s="106" t="str">
        <f t="shared" si="11"/>
        <v>+</v>
      </c>
    </row>
    <row r="724" spans="4:4">
      <c r="D724" s="106" t="str">
        <f t="shared" si="11"/>
        <v>+</v>
      </c>
    </row>
    <row r="725" spans="4:4">
      <c r="D725" s="106" t="str">
        <f t="shared" si="11"/>
        <v>+</v>
      </c>
    </row>
    <row r="726" spans="4:4">
      <c r="D726" s="106" t="str">
        <f t="shared" si="11"/>
        <v>+</v>
      </c>
    </row>
    <row r="727" spans="4:4">
      <c r="D727" s="106" t="str">
        <f t="shared" si="11"/>
        <v>+</v>
      </c>
    </row>
    <row r="728" spans="4:4">
      <c r="D728" s="106" t="str">
        <f t="shared" si="11"/>
        <v>+</v>
      </c>
    </row>
    <row r="729" spans="4:4">
      <c r="D729" s="106" t="str">
        <f t="shared" si="11"/>
        <v>+</v>
      </c>
    </row>
    <row r="730" spans="4:4">
      <c r="D730" s="106" t="str">
        <f t="shared" si="11"/>
        <v>+</v>
      </c>
    </row>
    <row r="731" spans="4:4">
      <c r="D731" s="106" t="str">
        <f t="shared" si="11"/>
        <v>+</v>
      </c>
    </row>
    <row r="732" spans="4:4">
      <c r="D732" s="106" t="str">
        <f t="shared" si="11"/>
        <v>+</v>
      </c>
    </row>
    <row r="733" spans="4:4">
      <c r="D733" s="106" t="str">
        <f t="shared" si="11"/>
        <v>+</v>
      </c>
    </row>
    <row r="734" spans="4:4">
      <c r="D734" s="106" t="str">
        <f t="shared" si="11"/>
        <v>+</v>
      </c>
    </row>
    <row r="735" spans="4:4">
      <c r="D735" s="106" t="str">
        <f t="shared" si="11"/>
        <v>+</v>
      </c>
    </row>
    <row r="736" spans="4:4">
      <c r="D736" s="106" t="str">
        <f t="shared" si="11"/>
        <v>+</v>
      </c>
    </row>
    <row r="737" spans="4:4">
      <c r="D737" s="106" t="str">
        <f t="shared" si="11"/>
        <v>+</v>
      </c>
    </row>
    <row r="738" spans="4:4">
      <c r="D738" s="106" t="str">
        <f t="shared" si="11"/>
        <v>+</v>
      </c>
    </row>
    <row r="739" spans="4:4">
      <c r="D739" s="106" t="str">
        <f t="shared" si="11"/>
        <v>+</v>
      </c>
    </row>
    <row r="740" spans="4:4">
      <c r="D740" s="106" t="str">
        <f t="shared" si="11"/>
        <v>+</v>
      </c>
    </row>
    <row r="741" spans="4:4">
      <c r="D741" s="106" t="str">
        <f t="shared" si="11"/>
        <v>+</v>
      </c>
    </row>
    <row r="742" spans="4:4">
      <c r="D742" s="106" t="str">
        <f t="shared" si="11"/>
        <v>+</v>
      </c>
    </row>
    <row r="743" spans="4:4">
      <c r="D743" s="106" t="str">
        <f t="shared" si="11"/>
        <v>+</v>
      </c>
    </row>
    <row r="744" spans="4:4">
      <c r="D744" s="106" t="str">
        <f t="shared" si="11"/>
        <v>+</v>
      </c>
    </row>
    <row r="745" spans="4:4">
      <c r="D745" s="106" t="str">
        <f t="shared" si="11"/>
        <v>+</v>
      </c>
    </row>
    <row r="746" spans="4:4">
      <c r="D746" s="106" t="str">
        <f t="shared" si="11"/>
        <v>+</v>
      </c>
    </row>
    <row r="747" spans="4:4">
      <c r="D747" s="106" t="str">
        <f t="shared" si="11"/>
        <v>+</v>
      </c>
    </row>
    <row r="748" spans="4:4">
      <c r="D748" s="106" t="str">
        <f t="shared" si="11"/>
        <v>+</v>
      </c>
    </row>
    <row r="749" spans="4:4">
      <c r="D749" s="106" t="str">
        <f t="shared" si="11"/>
        <v>+</v>
      </c>
    </row>
    <row r="750" spans="4:4">
      <c r="D750" s="106" t="str">
        <f t="shared" si="11"/>
        <v>+</v>
      </c>
    </row>
    <row r="751" spans="4:4">
      <c r="D751" s="106" t="str">
        <f t="shared" si="11"/>
        <v>+</v>
      </c>
    </row>
    <row r="752" spans="4:4">
      <c r="D752" s="106" t="str">
        <f t="shared" si="11"/>
        <v>+</v>
      </c>
    </row>
    <row r="753" spans="4:4">
      <c r="D753" s="106" t="str">
        <f t="shared" si="11"/>
        <v>+</v>
      </c>
    </row>
    <row r="754" spans="4:4">
      <c r="D754" s="106" t="str">
        <f t="shared" si="11"/>
        <v>+</v>
      </c>
    </row>
    <row r="755" spans="4:4">
      <c r="D755" s="106" t="str">
        <f t="shared" si="11"/>
        <v>+</v>
      </c>
    </row>
    <row r="756" spans="4:4">
      <c r="D756" s="106" t="str">
        <f t="shared" si="11"/>
        <v>+</v>
      </c>
    </row>
    <row r="757" spans="4:4">
      <c r="D757" s="106" t="str">
        <f t="shared" si="11"/>
        <v>+</v>
      </c>
    </row>
    <row r="758" spans="4:4">
      <c r="D758" s="106" t="str">
        <f t="shared" si="11"/>
        <v>+</v>
      </c>
    </row>
    <row r="759" spans="4:4">
      <c r="D759" s="106" t="str">
        <f t="shared" si="11"/>
        <v>+</v>
      </c>
    </row>
    <row r="760" spans="4:4">
      <c r="D760" s="106" t="str">
        <f t="shared" si="11"/>
        <v>+</v>
      </c>
    </row>
    <row r="761" spans="4:4">
      <c r="D761" s="106" t="str">
        <f t="shared" si="11"/>
        <v>+</v>
      </c>
    </row>
    <row r="762" spans="4:4">
      <c r="D762" s="106" t="str">
        <f t="shared" si="11"/>
        <v>+</v>
      </c>
    </row>
    <row r="763" spans="4:4">
      <c r="D763" s="106" t="str">
        <f t="shared" si="11"/>
        <v>+</v>
      </c>
    </row>
    <row r="764" spans="4:4">
      <c r="D764" s="106" t="str">
        <f t="shared" si="11"/>
        <v>+</v>
      </c>
    </row>
    <row r="765" spans="4:4">
      <c r="D765" s="106" t="str">
        <f t="shared" si="11"/>
        <v>+</v>
      </c>
    </row>
    <row r="766" spans="4:4">
      <c r="D766" s="106" t="str">
        <f t="shared" si="11"/>
        <v>+</v>
      </c>
    </row>
    <row r="767" spans="4:4">
      <c r="D767" s="106" t="str">
        <f t="shared" si="11"/>
        <v>+</v>
      </c>
    </row>
    <row r="768" spans="4:4">
      <c r="D768" s="106" t="str">
        <f t="shared" si="11"/>
        <v>+</v>
      </c>
    </row>
    <row r="769" spans="4:4">
      <c r="D769" s="106" t="str">
        <f t="shared" si="11"/>
        <v>+</v>
      </c>
    </row>
    <row r="770" spans="4:4">
      <c r="D770" s="106" t="str">
        <f t="shared" si="11"/>
        <v>+</v>
      </c>
    </row>
    <row r="771" spans="4:4">
      <c r="D771" s="106" t="str">
        <f t="shared" si="11"/>
        <v>+</v>
      </c>
    </row>
    <row r="772" spans="4:4">
      <c r="D772" s="106" t="str">
        <f t="shared" si="11"/>
        <v>+</v>
      </c>
    </row>
    <row r="773" spans="4:4">
      <c r="D773" s="106" t="str">
        <f t="shared" si="11"/>
        <v>+</v>
      </c>
    </row>
    <row r="774" spans="4:4">
      <c r="D774" s="106" t="str">
        <f t="shared" ref="D774:D837" si="12">"+"&amp;H774</f>
        <v>+</v>
      </c>
    </row>
    <row r="775" spans="4:4">
      <c r="D775" s="106" t="str">
        <f t="shared" si="12"/>
        <v>+</v>
      </c>
    </row>
    <row r="776" spans="4:4">
      <c r="D776" s="106" t="str">
        <f t="shared" si="12"/>
        <v>+</v>
      </c>
    </row>
    <row r="777" spans="4:4">
      <c r="D777" s="106" t="str">
        <f t="shared" si="12"/>
        <v>+</v>
      </c>
    </row>
    <row r="778" spans="4:4">
      <c r="D778" s="106" t="str">
        <f t="shared" si="12"/>
        <v>+</v>
      </c>
    </row>
    <row r="779" spans="4:4">
      <c r="D779" s="106" t="str">
        <f t="shared" si="12"/>
        <v>+</v>
      </c>
    </row>
    <row r="780" spans="4:4">
      <c r="D780" s="106" t="str">
        <f t="shared" si="12"/>
        <v>+</v>
      </c>
    </row>
    <row r="781" spans="4:4">
      <c r="D781" s="106" t="str">
        <f t="shared" si="12"/>
        <v>+</v>
      </c>
    </row>
    <row r="782" spans="4:4">
      <c r="D782" s="106" t="str">
        <f t="shared" si="12"/>
        <v>+</v>
      </c>
    </row>
    <row r="783" spans="4:4">
      <c r="D783" s="106" t="str">
        <f t="shared" si="12"/>
        <v>+</v>
      </c>
    </row>
    <row r="784" spans="4:4">
      <c r="D784" s="106" t="str">
        <f t="shared" si="12"/>
        <v>+</v>
      </c>
    </row>
    <row r="785" spans="4:4">
      <c r="D785" s="106" t="str">
        <f t="shared" si="12"/>
        <v>+</v>
      </c>
    </row>
    <row r="786" spans="4:4">
      <c r="D786" s="106" t="str">
        <f t="shared" si="12"/>
        <v>+</v>
      </c>
    </row>
    <row r="787" spans="4:4">
      <c r="D787" s="106" t="str">
        <f t="shared" si="12"/>
        <v>+</v>
      </c>
    </row>
    <row r="788" spans="4:4">
      <c r="D788" s="106" t="str">
        <f t="shared" si="12"/>
        <v>+</v>
      </c>
    </row>
    <row r="789" spans="4:4">
      <c r="D789" s="106" t="str">
        <f t="shared" si="12"/>
        <v>+</v>
      </c>
    </row>
    <row r="790" spans="4:4">
      <c r="D790" s="106" t="str">
        <f t="shared" si="12"/>
        <v>+</v>
      </c>
    </row>
    <row r="791" spans="4:4">
      <c r="D791" s="106" t="str">
        <f t="shared" si="12"/>
        <v>+</v>
      </c>
    </row>
    <row r="792" spans="4:4">
      <c r="D792" s="106" t="str">
        <f t="shared" si="12"/>
        <v>+</v>
      </c>
    </row>
    <row r="793" spans="4:4">
      <c r="D793" s="106" t="str">
        <f t="shared" si="12"/>
        <v>+</v>
      </c>
    </row>
    <row r="794" spans="4:4">
      <c r="D794" s="106" t="str">
        <f t="shared" si="12"/>
        <v>+</v>
      </c>
    </row>
    <row r="795" spans="4:4">
      <c r="D795" s="106" t="str">
        <f t="shared" si="12"/>
        <v>+</v>
      </c>
    </row>
    <row r="796" spans="4:4">
      <c r="D796" s="106" t="str">
        <f t="shared" si="12"/>
        <v>+</v>
      </c>
    </row>
    <row r="797" spans="4:4">
      <c r="D797" s="106" t="str">
        <f t="shared" si="12"/>
        <v>+</v>
      </c>
    </row>
    <row r="798" spans="4:4">
      <c r="D798" s="106" t="str">
        <f t="shared" si="12"/>
        <v>+</v>
      </c>
    </row>
    <row r="799" spans="4:4">
      <c r="D799" s="106" t="str">
        <f t="shared" si="12"/>
        <v>+</v>
      </c>
    </row>
    <row r="800" spans="4:4">
      <c r="D800" s="106" t="str">
        <f t="shared" si="12"/>
        <v>+</v>
      </c>
    </row>
    <row r="801" spans="4:4">
      <c r="D801" s="106" t="str">
        <f t="shared" si="12"/>
        <v>+</v>
      </c>
    </row>
    <row r="802" spans="4:4">
      <c r="D802" s="106" t="str">
        <f t="shared" si="12"/>
        <v>+</v>
      </c>
    </row>
    <row r="803" spans="4:4">
      <c r="D803" s="106" t="str">
        <f t="shared" si="12"/>
        <v>+</v>
      </c>
    </row>
    <row r="804" spans="4:4">
      <c r="D804" s="106" t="str">
        <f t="shared" si="12"/>
        <v>+</v>
      </c>
    </row>
    <row r="805" spans="4:4">
      <c r="D805" s="106" t="str">
        <f t="shared" si="12"/>
        <v>+</v>
      </c>
    </row>
    <row r="806" spans="4:4">
      <c r="D806" s="106" t="str">
        <f t="shared" si="12"/>
        <v>+</v>
      </c>
    </row>
    <row r="807" spans="4:4">
      <c r="D807" s="106" t="str">
        <f t="shared" si="12"/>
        <v>+</v>
      </c>
    </row>
    <row r="808" spans="4:4">
      <c r="D808" s="106" t="str">
        <f t="shared" si="12"/>
        <v>+</v>
      </c>
    </row>
    <row r="809" spans="4:4">
      <c r="D809" s="106" t="str">
        <f t="shared" si="12"/>
        <v>+</v>
      </c>
    </row>
    <row r="810" spans="4:4">
      <c r="D810" s="106" t="str">
        <f t="shared" si="12"/>
        <v>+</v>
      </c>
    </row>
    <row r="811" spans="4:4">
      <c r="D811" s="106" t="str">
        <f t="shared" si="12"/>
        <v>+</v>
      </c>
    </row>
    <row r="812" spans="4:4">
      <c r="D812" s="106" t="str">
        <f t="shared" si="12"/>
        <v>+</v>
      </c>
    </row>
    <row r="813" spans="4:4">
      <c r="D813" s="106" t="str">
        <f t="shared" si="12"/>
        <v>+</v>
      </c>
    </row>
    <row r="814" spans="4:4">
      <c r="D814" s="106" t="str">
        <f t="shared" si="12"/>
        <v>+</v>
      </c>
    </row>
    <row r="815" spans="4:4">
      <c r="D815" s="106" t="str">
        <f t="shared" si="12"/>
        <v>+</v>
      </c>
    </row>
    <row r="816" spans="4:4">
      <c r="D816" s="106" t="str">
        <f t="shared" si="12"/>
        <v>+</v>
      </c>
    </row>
    <row r="817" spans="4:4">
      <c r="D817" s="106" t="str">
        <f t="shared" si="12"/>
        <v>+</v>
      </c>
    </row>
    <row r="818" spans="4:4">
      <c r="D818" s="106" t="str">
        <f t="shared" si="12"/>
        <v>+</v>
      </c>
    </row>
    <row r="819" spans="4:4">
      <c r="D819" s="106" t="str">
        <f t="shared" si="12"/>
        <v>+</v>
      </c>
    </row>
    <row r="820" spans="4:4">
      <c r="D820" s="106" t="str">
        <f t="shared" si="12"/>
        <v>+</v>
      </c>
    </row>
    <row r="821" spans="4:4">
      <c r="D821" s="106" t="str">
        <f t="shared" si="12"/>
        <v>+</v>
      </c>
    </row>
    <row r="822" spans="4:4">
      <c r="D822" s="106" t="str">
        <f t="shared" si="12"/>
        <v>+</v>
      </c>
    </row>
    <row r="823" spans="4:4">
      <c r="D823" s="106" t="str">
        <f t="shared" si="12"/>
        <v>+</v>
      </c>
    </row>
    <row r="824" spans="4:4">
      <c r="D824" s="106" t="str">
        <f t="shared" si="12"/>
        <v>+</v>
      </c>
    </row>
    <row r="825" spans="4:4">
      <c r="D825" s="106" t="str">
        <f t="shared" si="12"/>
        <v>+</v>
      </c>
    </row>
    <row r="826" spans="4:4">
      <c r="D826" s="106" t="str">
        <f t="shared" si="12"/>
        <v>+</v>
      </c>
    </row>
    <row r="827" spans="4:4">
      <c r="D827" s="106" t="str">
        <f t="shared" si="12"/>
        <v>+</v>
      </c>
    </row>
    <row r="828" spans="4:4">
      <c r="D828" s="106" t="str">
        <f t="shared" si="12"/>
        <v>+</v>
      </c>
    </row>
    <row r="829" spans="4:4">
      <c r="D829" s="106" t="str">
        <f t="shared" si="12"/>
        <v>+</v>
      </c>
    </row>
    <row r="830" spans="4:4">
      <c r="D830" s="106" t="str">
        <f t="shared" si="12"/>
        <v>+</v>
      </c>
    </row>
    <row r="831" spans="4:4">
      <c r="D831" s="106" t="str">
        <f t="shared" si="12"/>
        <v>+</v>
      </c>
    </row>
    <row r="832" spans="4:4">
      <c r="D832" s="106" t="str">
        <f t="shared" si="12"/>
        <v>+</v>
      </c>
    </row>
    <row r="833" spans="4:4">
      <c r="D833" s="106" t="str">
        <f t="shared" si="12"/>
        <v>+</v>
      </c>
    </row>
    <row r="834" spans="4:4">
      <c r="D834" s="106" t="str">
        <f t="shared" si="12"/>
        <v>+</v>
      </c>
    </row>
    <row r="835" spans="4:4">
      <c r="D835" s="106" t="str">
        <f t="shared" si="12"/>
        <v>+</v>
      </c>
    </row>
    <row r="836" spans="4:4">
      <c r="D836" s="106" t="str">
        <f t="shared" si="12"/>
        <v>+</v>
      </c>
    </row>
    <row r="837" spans="4:4">
      <c r="D837" s="106" t="str">
        <f t="shared" si="12"/>
        <v>+</v>
      </c>
    </row>
    <row r="838" spans="4:4">
      <c r="D838" s="106" t="str">
        <f t="shared" ref="D838:D901" si="13">"+"&amp;H838</f>
        <v>+</v>
      </c>
    </row>
    <row r="839" spans="4:4">
      <c r="D839" s="106" t="str">
        <f t="shared" si="13"/>
        <v>+</v>
      </c>
    </row>
    <row r="840" spans="4:4">
      <c r="D840" s="106" t="str">
        <f t="shared" si="13"/>
        <v>+</v>
      </c>
    </row>
    <row r="841" spans="4:4">
      <c r="D841" s="106" t="str">
        <f t="shared" si="13"/>
        <v>+</v>
      </c>
    </row>
    <row r="842" spans="4:4">
      <c r="D842" s="106" t="str">
        <f t="shared" si="13"/>
        <v>+</v>
      </c>
    </row>
    <row r="843" spans="4:4">
      <c r="D843" s="106" t="str">
        <f t="shared" si="13"/>
        <v>+</v>
      </c>
    </row>
    <row r="844" spans="4:4">
      <c r="D844" s="106" t="str">
        <f t="shared" si="13"/>
        <v>+</v>
      </c>
    </row>
    <row r="845" spans="4:4">
      <c r="D845" s="106" t="str">
        <f t="shared" si="13"/>
        <v>+</v>
      </c>
    </row>
    <row r="846" spans="4:4">
      <c r="D846" s="106" t="str">
        <f t="shared" si="13"/>
        <v>+</v>
      </c>
    </row>
    <row r="847" spans="4:4">
      <c r="D847" s="106" t="str">
        <f t="shared" si="13"/>
        <v>+</v>
      </c>
    </row>
    <row r="848" spans="4:4">
      <c r="D848" s="106" t="str">
        <f t="shared" si="13"/>
        <v>+</v>
      </c>
    </row>
    <row r="849" spans="4:4">
      <c r="D849" s="106" t="str">
        <f t="shared" si="13"/>
        <v>+</v>
      </c>
    </row>
    <row r="850" spans="4:4">
      <c r="D850" s="106" t="str">
        <f t="shared" si="13"/>
        <v>+</v>
      </c>
    </row>
    <row r="851" spans="4:4">
      <c r="D851" s="106" t="str">
        <f t="shared" si="13"/>
        <v>+</v>
      </c>
    </row>
    <row r="852" spans="4:4">
      <c r="D852" s="106" t="str">
        <f t="shared" si="13"/>
        <v>+</v>
      </c>
    </row>
    <row r="853" spans="4:4">
      <c r="D853" s="106" t="str">
        <f t="shared" si="13"/>
        <v>+</v>
      </c>
    </row>
    <row r="854" spans="4:4">
      <c r="D854" s="106" t="str">
        <f t="shared" si="13"/>
        <v>+</v>
      </c>
    </row>
    <row r="855" spans="4:4">
      <c r="D855" s="106" t="str">
        <f t="shared" si="13"/>
        <v>+</v>
      </c>
    </row>
    <row r="856" spans="4:4">
      <c r="D856" s="106" t="str">
        <f t="shared" si="13"/>
        <v>+</v>
      </c>
    </row>
    <row r="857" spans="4:4">
      <c r="D857" s="106" t="str">
        <f t="shared" si="13"/>
        <v>+</v>
      </c>
    </row>
    <row r="858" spans="4:4">
      <c r="D858" s="106" t="str">
        <f t="shared" si="13"/>
        <v>+</v>
      </c>
    </row>
    <row r="859" spans="4:4">
      <c r="D859" s="106" t="str">
        <f t="shared" si="13"/>
        <v>+</v>
      </c>
    </row>
    <row r="860" spans="4:4">
      <c r="D860" s="106" t="str">
        <f t="shared" si="13"/>
        <v>+</v>
      </c>
    </row>
    <row r="861" spans="4:4">
      <c r="D861" s="106" t="str">
        <f t="shared" si="13"/>
        <v>+</v>
      </c>
    </row>
    <row r="862" spans="4:4">
      <c r="D862" s="106" t="str">
        <f t="shared" si="13"/>
        <v>+</v>
      </c>
    </row>
    <row r="863" spans="4:4">
      <c r="D863" s="106" t="str">
        <f t="shared" si="13"/>
        <v>+</v>
      </c>
    </row>
    <row r="864" spans="4:4">
      <c r="D864" s="106" t="str">
        <f t="shared" si="13"/>
        <v>+</v>
      </c>
    </row>
    <row r="865" spans="4:4">
      <c r="D865" s="106" t="str">
        <f t="shared" si="13"/>
        <v>+</v>
      </c>
    </row>
    <row r="866" spans="4:4">
      <c r="D866" s="106" t="str">
        <f t="shared" si="13"/>
        <v>+</v>
      </c>
    </row>
    <row r="867" spans="4:4">
      <c r="D867" s="106" t="str">
        <f t="shared" si="13"/>
        <v>+</v>
      </c>
    </row>
    <row r="868" spans="4:4">
      <c r="D868" s="106" t="str">
        <f t="shared" si="13"/>
        <v>+</v>
      </c>
    </row>
    <row r="869" spans="4:4">
      <c r="D869" s="106" t="str">
        <f t="shared" si="13"/>
        <v>+</v>
      </c>
    </row>
    <row r="870" spans="4:4">
      <c r="D870" s="106" t="str">
        <f t="shared" si="13"/>
        <v>+</v>
      </c>
    </row>
    <row r="871" spans="4:4">
      <c r="D871" s="106" t="str">
        <f t="shared" si="13"/>
        <v>+</v>
      </c>
    </row>
    <row r="872" spans="4:4">
      <c r="D872" s="106" t="str">
        <f t="shared" si="13"/>
        <v>+</v>
      </c>
    </row>
    <row r="873" spans="4:4">
      <c r="D873" s="106" t="str">
        <f t="shared" si="13"/>
        <v>+</v>
      </c>
    </row>
    <row r="874" spans="4:4">
      <c r="D874" s="106" t="str">
        <f t="shared" si="13"/>
        <v>+</v>
      </c>
    </row>
    <row r="875" spans="4:4">
      <c r="D875" s="106" t="str">
        <f t="shared" si="13"/>
        <v>+</v>
      </c>
    </row>
    <row r="876" spans="4:4">
      <c r="D876" s="106" t="str">
        <f t="shared" si="13"/>
        <v>+</v>
      </c>
    </row>
    <row r="877" spans="4:4">
      <c r="D877" s="106" t="str">
        <f t="shared" si="13"/>
        <v>+</v>
      </c>
    </row>
    <row r="878" spans="4:4">
      <c r="D878" s="106" t="str">
        <f t="shared" si="13"/>
        <v>+</v>
      </c>
    </row>
    <row r="879" spans="4:4">
      <c r="D879" s="106" t="str">
        <f t="shared" si="13"/>
        <v>+</v>
      </c>
    </row>
    <row r="880" spans="4:4">
      <c r="D880" s="106" t="str">
        <f t="shared" si="13"/>
        <v>+</v>
      </c>
    </row>
    <row r="881" spans="4:4">
      <c r="D881" s="106" t="str">
        <f t="shared" si="13"/>
        <v>+</v>
      </c>
    </row>
    <row r="882" spans="4:4">
      <c r="D882" s="106" t="str">
        <f t="shared" si="13"/>
        <v>+</v>
      </c>
    </row>
    <row r="883" spans="4:4">
      <c r="D883" s="106" t="str">
        <f t="shared" si="13"/>
        <v>+</v>
      </c>
    </row>
    <row r="884" spans="4:4">
      <c r="D884" s="106" t="str">
        <f t="shared" si="13"/>
        <v>+</v>
      </c>
    </row>
    <row r="885" spans="4:4">
      <c r="D885" s="106" t="str">
        <f t="shared" si="13"/>
        <v>+</v>
      </c>
    </row>
    <row r="886" spans="4:4">
      <c r="D886" s="106" t="str">
        <f t="shared" si="13"/>
        <v>+</v>
      </c>
    </row>
    <row r="887" spans="4:4">
      <c r="D887" s="106" t="str">
        <f t="shared" si="13"/>
        <v>+</v>
      </c>
    </row>
    <row r="888" spans="4:4">
      <c r="D888" s="106" t="str">
        <f t="shared" si="13"/>
        <v>+</v>
      </c>
    </row>
    <row r="889" spans="4:4">
      <c r="D889" s="106" t="str">
        <f t="shared" si="13"/>
        <v>+</v>
      </c>
    </row>
    <row r="890" spans="4:4">
      <c r="D890" s="106" t="str">
        <f t="shared" si="13"/>
        <v>+</v>
      </c>
    </row>
    <row r="891" spans="4:4">
      <c r="D891" s="106" t="str">
        <f t="shared" si="13"/>
        <v>+</v>
      </c>
    </row>
    <row r="892" spans="4:4">
      <c r="D892" s="106" t="str">
        <f t="shared" si="13"/>
        <v>+</v>
      </c>
    </row>
    <row r="893" spans="4:4">
      <c r="D893" s="106" t="str">
        <f t="shared" si="13"/>
        <v>+</v>
      </c>
    </row>
    <row r="894" spans="4:4">
      <c r="D894" s="106" t="str">
        <f t="shared" si="13"/>
        <v>+</v>
      </c>
    </row>
    <row r="895" spans="4:4">
      <c r="D895" s="106" t="str">
        <f t="shared" si="13"/>
        <v>+</v>
      </c>
    </row>
    <row r="896" spans="4:4">
      <c r="D896" s="106" t="str">
        <f t="shared" si="13"/>
        <v>+</v>
      </c>
    </row>
    <row r="897" spans="4:4">
      <c r="D897" s="106" t="str">
        <f t="shared" si="13"/>
        <v>+</v>
      </c>
    </row>
    <row r="898" spans="4:4">
      <c r="D898" s="106" t="str">
        <f t="shared" si="13"/>
        <v>+</v>
      </c>
    </row>
    <row r="899" spans="4:4">
      <c r="D899" s="106" t="str">
        <f t="shared" si="13"/>
        <v>+</v>
      </c>
    </row>
    <row r="900" spans="4:4">
      <c r="D900" s="106" t="str">
        <f t="shared" si="13"/>
        <v>+</v>
      </c>
    </row>
    <row r="901" spans="4:4">
      <c r="D901" s="106" t="str">
        <f t="shared" si="13"/>
        <v>+</v>
      </c>
    </row>
    <row r="902" spans="4:4">
      <c r="D902" s="106" t="str">
        <f t="shared" ref="D902:D965" si="14">"+"&amp;H902</f>
        <v>+</v>
      </c>
    </row>
    <row r="903" spans="4:4">
      <c r="D903" s="106" t="str">
        <f t="shared" si="14"/>
        <v>+</v>
      </c>
    </row>
    <row r="904" spans="4:4">
      <c r="D904" s="106" t="str">
        <f t="shared" si="14"/>
        <v>+</v>
      </c>
    </row>
    <row r="905" spans="4:4">
      <c r="D905" s="106" t="str">
        <f t="shared" si="14"/>
        <v>+</v>
      </c>
    </row>
    <row r="906" spans="4:4">
      <c r="D906" s="106" t="str">
        <f t="shared" si="14"/>
        <v>+</v>
      </c>
    </row>
    <row r="907" spans="4:4">
      <c r="D907" s="106" t="str">
        <f t="shared" si="14"/>
        <v>+</v>
      </c>
    </row>
    <row r="908" spans="4:4">
      <c r="D908" s="106" t="str">
        <f t="shared" si="14"/>
        <v>+</v>
      </c>
    </row>
    <row r="909" spans="4:4">
      <c r="D909" s="106" t="str">
        <f t="shared" si="14"/>
        <v>+</v>
      </c>
    </row>
    <row r="910" spans="4:4">
      <c r="D910" s="106" t="str">
        <f t="shared" si="14"/>
        <v>+</v>
      </c>
    </row>
    <row r="911" spans="4:4">
      <c r="D911" s="106" t="str">
        <f t="shared" si="14"/>
        <v>+</v>
      </c>
    </row>
    <row r="912" spans="4:4">
      <c r="D912" s="106" t="str">
        <f t="shared" si="14"/>
        <v>+</v>
      </c>
    </row>
    <row r="913" spans="4:4">
      <c r="D913" s="106" t="str">
        <f t="shared" si="14"/>
        <v>+</v>
      </c>
    </row>
    <row r="914" spans="4:4">
      <c r="D914" s="106" t="str">
        <f t="shared" si="14"/>
        <v>+</v>
      </c>
    </row>
    <row r="915" spans="4:4">
      <c r="D915" s="106" t="str">
        <f t="shared" si="14"/>
        <v>+</v>
      </c>
    </row>
    <row r="916" spans="4:4">
      <c r="D916" s="106" t="str">
        <f t="shared" si="14"/>
        <v>+</v>
      </c>
    </row>
    <row r="917" spans="4:4">
      <c r="D917" s="106" t="str">
        <f t="shared" si="14"/>
        <v>+</v>
      </c>
    </row>
    <row r="918" spans="4:4">
      <c r="D918" s="106" t="str">
        <f t="shared" si="14"/>
        <v>+</v>
      </c>
    </row>
    <row r="919" spans="4:4">
      <c r="D919" s="106" t="str">
        <f t="shared" si="14"/>
        <v>+</v>
      </c>
    </row>
    <row r="920" spans="4:4">
      <c r="D920" s="106" t="str">
        <f t="shared" si="14"/>
        <v>+</v>
      </c>
    </row>
    <row r="921" spans="4:4">
      <c r="D921" s="106" t="str">
        <f t="shared" si="14"/>
        <v>+</v>
      </c>
    </row>
    <row r="922" spans="4:4">
      <c r="D922" s="106" t="str">
        <f t="shared" si="14"/>
        <v>+</v>
      </c>
    </row>
    <row r="923" spans="4:4">
      <c r="D923" s="106" t="str">
        <f t="shared" si="14"/>
        <v>+</v>
      </c>
    </row>
    <row r="924" spans="4:4">
      <c r="D924" s="106" t="str">
        <f t="shared" si="14"/>
        <v>+</v>
      </c>
    </row>
    <row r="925" spans="4:4">
      <c r="D925" s="106" t="str">
        <f t="shared" si="14"/>
        <v>+</v>
      </c>
    </row>
    <row r="926" spans="4:4">
      <c r="D926" s="106" t="str">
        <f t="shared" si="14"/>
        <v>+</v>
      </c>
    </row>
    <row r="927" spans="4:4">
      <c r="D927" s="106" t="str">
        <f t="shared" si="14"/>
        <v>+</v>
      </c>
    </row>
    <row r="928" spans="4:4">
      <c r="D928" s="106" t="str">
        <f t="shared" si="14"/>
        <v>+</v>
      </c>
    </row>
    <row r="929" spans="4:4">
      <c r="D929" s="106" t="str">
        <f t="shared" si="14"/>
        <v>+</v>
      </c>
    </row>
    <row r="930" spans="4:4">
      <c r="D930" s="106" t="str">
        <f t="shared" si="14"/>
        <v>+</v>
      </c>
    </row>
    <row r="931" spans="4:4">
      <c r="D931" s="106" t="str">
        <f t="shared" si="14"/>
        <v>+</v>
      </c>
    </row>
    <row r="932" spans="4:4">
      <c r="D932" s="106" t="str">
        <f t="shared" si="14"/>
        <v>+</v>
      </c>
    </row>
    <row r="933" spans="4:4">
      <c r="D933" s="106" t="str">
        <f t="shared" si="14"/>
        <v>+</v>
      </c>
    </row>
    <row r="934" spans="4:4">
      <c r="D934" s="106" t="str">
        <f t="shared" si="14"/>
        <v>+</v>
      </c>
    </row>
    <row r="935" spans="4:4">
      <c r="D935" s="106" t="str">
        <f t="shared" si="14"/>
        <v>+</v>
      </c>
    </row>
    <row r="936" spans="4:4">
      <c r="D936" s="106" t="str">
        <f t="shared" si="14"/>
        <v>+</v>
      </c>
    </row>
    <row r="937" spans="4:4">
      <c r="D937" s="106" t="str">
        <f t="shared" si="14"/>
        <v>+</v>
      </c>
    </row>
    <row r="938" spans="4:4">
      <c r="D938" s="106" t="str">
        <f t="shared" si="14"/>
        <v>+</v>
      </c>
    </row>
    <row r="939" spans="4:4">
      <c r="D939" s="106" t="str">
        <f t="shared" si="14"/>
        <v>+</v>
      </c>
    </row>
    <row r="940" spans="4:4">
      <c r="D940" s="106" t="str">
        <f t="shared" si="14"/>
        <v>+</v>
      </c>
    </row>
    <row r="941" spans="4:4">
      <c r="D941" s="106" t="str">
        <f t="shared" si="14"/>
        <v>+</v>
      </c>
    </row>
    <row r="942" spans="4:4">
      <c r="D942" s="106" t="str">
        <f t="shared" si="14"/>
        <v>+</v>
      </c>
    </row>
    <row r="943" spans="4:4">
      <c r="D943" s="106" t="str">
        <f t="shared" si="14"/>
        <v>+</v>
      </c>
    </row>
    <row r="944" spans="4:4">
      <c r="D944" s="106" t="str">
        <f t="shared" si="14"/>
        <v>+</v>
      </c>
    </row>
    <row r="945" spans="4:4">
      <c r="D945" s="106" t="str">
        <f t="shared" si="14"/>
        <v>+</v>
      </c>
    </row>
    <row r="946" spans="4:4">
      <c r="D946" s="106" t="str">
        <f t="shared" si="14"/>
        <v>+</v>
      </c>
    </row>
    <row r="947" spans="4:4">
      <c r="D947" s="106" t="str">
        <f t="shared" si="14"/>
        <v>+</v>
      </c>
    </row>
    <row r="948" spans="4:4">
      <c r="D948" s="106" t="str">
        <f t="shared" si="14"/>
        <v>+</v>
      </c>
    </row>
    <row r="949" spans="4:4">
      <c r="D949" s="106" t="str">
        <f t="shared" si="14"/>
        <v>+</v>
      </c>
    </row>
    <row r="950" spans="4:4">
      <c r="D950" s="106" t="str">
        <f t="shared" si="14"/>
        <v>+</v>
      </c>
    </row>
    <row r="951" spans="4:4">
      <c r="D951" s="106" t="str">
        <f t="shared" si="14"/>
        <v>+</v>
      </c>
    </row>
    <row r="952" spans="4:4">
      <c r="D952" s="106" t="str">
        <f t="shared" si="14"/>
        <v>+</v>
      </c>
    </row>
    <row r="953" spans="4:4">
      <c r="D953" s="106" t="str">
        <f t="shared" si="14"/>
        <v>+</v>
      </c>
    </row>
    <row r="954" spans="4:4">
      <c r="D954" s="106" t="str">
        <f t="shared" si="14"/>
        <v>+</v>
      </c>
    </row>
    <row r="955" spans="4:4">
      <c r="D955" s="106" t="str">
        <f t="shared" si="14"/>
        <v>+</v>
      </c>
    </row>
    <row r="956" spans="4:4">
      <c r="D956" s="106" t="str">
        <f t="shared" si="14"/>
        <v>+</v>
      </c>
    </row>
    <row r="957" spans="4:4">
      <c r="D957" s="106" t="str">
        <f t="shared" si="14"/>
        <v>+</v>
      </c>
    </row>
    <row r="958" spans="4:4">
      <c r="D958" s="106" t="str">
        <f t="shared" si="14"/>
        <v>+</v>
      </c>
    </row>
    <row r="959" spans="4:4">
      <c r="D959" s="106" t="str">
        <f t="shared" si="14"/>
        <v>+</v>
      </c>
    </row>
    <row r="960" spans="4:4">
      <c r="D960" s="106" t="str">
        <f t="shared" si="14"/>
        <v>+</v>
      </c>
    </row>
    <row r="961" spans="4:4">
      <c r="D961" s="106" t="str">
        <f t="shared" si="14"/>
        <v>+</v>
      </c>
    </row>
    <row r="962" spans="4:4">
      <c r="D962" s="106" t="str">
        <f t="shared" si="14"/>
        <v>+</v>
      </c>
    </row>
    <row r="963" spans="4:4">
      <c r="D963" s="106" t="str">
        <f t="shared" si="14"/>
        <v>+</v>
      </c>
    </row>
    <row r="964" spans="4:4">
      <c r="D964" s="106" t="str">
        <f t="shared" si="14"/>
        <v>+</v>
      </c>
    </row>
    <row r="965" spans="4:4">
      <c r="D965" s="106" t="str">
        <f t="shared" si="14"/>
        <v>+</v>
      </c>
    </row>
    <row r="966" spans="4:4">
      <c r="D966" s="106" t="str">
        <f t="shared" ref="D966:D1005" si="15">"+"&amp;H966</f>
        <v>+</v>
      </c>
    </row>
    <row r="967" spans="4:4">
      <c r="D967" s="106" t="str">
        <f t="shared" si="15"/>
        <v>+</v>
      </c>
    </row>
    <row r="968" spans="4:4">
      <c r="D968" s="106" t="str">
        <f t="shared" si="15"/>
        <v>+</v>
      </c>
    </row>
    <row r="969" spans="4:4">
      <c r="D969" s="106" t="str">
        <f t="shared" si="15"/>
        <v>+</v>
      </c>
    </row>
    <row r="970" spans="4:4">
      <c r="D970" s="106" t="str">
        <f t="shared" si="15"/>
        <v>+</v>
      </c>
    </row>
    <row r="971" spans="4:4">
      <c r="D971" s="106" t="str">
        <f t="shared" si="15"/>
        <v>+</v>
      </c>
    </row>
    <row r="972" spans="4:4">
      <c r="D972" s="106" t="str">
        <f t="shared" si="15"/>
        <v>+</v>
      </c>
    </row>
    <row r="973" spans="4:4">
      <c r="D973" s="106" t="str">
        <f t="shared" si="15"/>
        <v>+</v>
      </c>
    </row>
    <row r="974" spans="4:4">
      <c r="D974" s="106" t="str">
        <f t="shared" si="15"/>
        <v>+</v>
      </c>
    </row>
    <row r="975" spans="4:4">
      <c r="D975" s="106" t="str">
        <f t="shared" si="15"/>
        <v>+</v>
      </c>
    </row>
    <row r="976" spans="4:4">
      <c r="D976" s="106" t="str">
        <f t="shared" si="15"/>
        <v>+</v>
      </c>
    </row>
    <row r="977" spans="4:4">
      <c r="D977" s="106" t="str">
        <f t="shared" si="15"/>
        <v>+</v>
      </c>
    </row>
    <row r="978" spans="4:4">
      <c r="D978" s="106" t="str">
        <f t="shared" si="15"/>
        <v>+</v>
      </c>
    </row>
    <row r="979" spans="4:4">
      <c r="D979" s="106" t="str">
        <f t="shared" si="15"/>
        <v>+</v>
      </c>
    </row>
    <row r="980" spans="4:4">
      <c r="D980" s="106" t="str">
        <f t="shared" si="15"/>
        <v>+</v>
      </c>
    </row>
    <row r="981" spans="4:4">
      <c r="D981" s="106" t="str">
        <f t="shared" si="15"/>
        <v>+</v>
      </c>
    </row>
    <row r="982" spans="4:4">
      <c r="D982" s="106" t="str">
        <f t="shared" si="15"/>
        <v>+</v>
      </c>
    </row>
    <row r="983" spans="4:4">
      <c r="D983" s="106" t="str">
        <f t="shared" si="15"/>
        <v>+</v>
      </c>
    </row>
    <row r="984" spans="4:4">
      <c r="D984" s="106" t="str">
        <f t="shared" si="15"/>
        <v>+</v>
      </c>
    </row>
    <row r="985" spans="4:4">
      <c r="D985" s="106" t="str">
        <f t="shared" si="15"/>
        <v>+</v>
      </c>
    </row>
    <row r="986" spans="4:4">
      <c r="D986" s="106" t="str">
        <f t="shared" si="15"/>
        <v>+</v>
      </c>
    </row>
    <row r="987" spans="4:4">
      <c r="D987" s="106" t="str">
        <f t="shared" si="15"/>
        <v>+</v>
      </c>
    </row>
    <row r="988" spans="4:4">
      <c r="D988" s="106" t="str">
        <f t="shared" si="15"/>
        <v>+</v>
      </c>
    </row>
    <row r="989" spans="4:4">
      <c r="D989" s="106" t="str">
        <f t="shared" si="15"/>
        <v>+</v>
      </c>
    </row>
    <row r="990" spans="4:4">
      <c r="D990" s="106" t="str">
        <f t="shared" si="15"/>
        <v>+</v>
      </c>
    </row>
    <row r="991" spans="4:4">
      <c r="D991" s="106" t="str">
        <f t="shared" si="15"/>
        <v>+</v>
      </c>
    </row>
    <row r="992" spans="4:4">
      <c r="D992" s="106" t="str">
        <f t="shared" si="15"/>
        <v>+</v>
      </c>
    </row>
    <row r="993" spans="4:4">
      <c r="D993" s="106" t="str">
        <f t="shared" si="15"/>
        <v>+</v>
      </c>
    </row>
    <row r="994" spans="4:4">
      <c r="D994" s="106" t="str">
        <f t="shared" si="15"/>
        <v>+</v>
      </c>
    </row>
    <row r="995" spans="4:4">
      <c r="D995" s="106" t="str">
        <f t="shared" si="15"/>
        <v>+</v>
      </c>
    </row>
    <row r="996" spans="4:4">
      <c r="D996" s="106" t="str">
        <f t="shared" si="15"/>
        <v>+</v>
      </c>
    </row>
    <row r="997" spans="4:4">
      <c r="D997" s="106" t="str">
        <f t="shared" si="15"/>
        <v>+</v>
      </c>
    </row>
    <row r="998" spans="4:4">
      <c r="D998" s="106" t="str">
        <f t="shared" si="15"/>
        <v>+</v>
      </c>
    </row>
    <row r="999" spans="4:4">
      <c r="D999" s="106" t="str">
        <f t="shared" si="15"/>
        <v>+</v>
      </c>
    </row>
    <row r="1000" spans="4:4">
      <c r="D1000" s="106" t="str">
        <f t="shared" si="15"/>
        <v>+</v>
      </c>
    </row>
    <row r="1001" spans="4:4">
      <c r="D1001" s="106" t="str">
        <f t="shared" si="15"/>
        <v>+</v>
      </c>
    </row>
    <row r="1002" spans="4:4">
      <c r="D1002" s="106" t="str">
        <f t="shared" si="15"/>
        <v>+</v>
      </c>
    </row>
    <row r="1003" spans="4:4">
      <c r="D1003" s="106" t="str">
        <f t="shared" si="15"/>
        <v>+</v>
      </c>
    </row>
    <row r="1004" spans="4:4">
      <c r="D1004" s="106" t="str">
        <f t="shared" si="15"/>
        <v>+</v>
      </c>
    </row>
    <row r="1005" spans="4:4">
      <c r="D1005" s="106" t="str">
        <f t="shared" si="15"/>
        <v>+</v>
      </c>
    </row>
  </sheetData>
  <autoFilter ref="D4:E313"/>
  <mergeCells count="3">
    <mergeCell ref="E1:E3"/>
    <mergeCell ref="D1:D3"/>
    <mergeCell ref="F1:F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005"/>
  <sheetViews>
    <sheetView workbookViewId="0">
      <pane xSplit="4" ySplit="4" topLeftCell="E5" activePane="bottomRight" state="frozen"/>
      <selection pane="topRight" activeCell="G1" sqref="G1"/>
      <selection pane="bottomLeft" activeCell="A5" sqref="A5"/>
      <selection pane="bottomRight" activeCell="D13" sqref="D5:D13"/>
    </sheetView>
  </sheetViews>
  <sheetFormatPr defaultRowHeight="15"/>
  <cols>
    <col min="1" max="1" width="58.42578125" style="103" customWidth="1"/>
    <col min="2" max="2" width="1.28515625" style="103" customWidth="1"/>
    <col min="3" max="3" width="4.5703125" style="103" customWidth="1"/>
    <col min="4" max="4" width="15.5703125" style="103" customWidth="1"/>
    <col min="5" max="5" width="28" style="103" customWidth="1"/>
    <col min="6" max="6" width="21.42578125" style="183" customWidth="1"/>
    <col min="7" max="7" width="10.28515625" style="103" bestFit="1" customWidth="1"/>
    <col min="8" max="8" width="15.140625" style="103" bestFit="1" customWidth="1"/>
    <col min="9" max="16384" width="9.140625" style="103"/>
  </cols>
  <sheetData>
    <row r="1" spans="1:11" ht="15" customHeight="1">
      <c r="A1" s="137" t="s">
        <v>174</v>
      </c>
      <c r="B1" s="138"/>
      <c r="D1" s="563" t="s">
        <v>172</v>
      </c>
      <c r="E1" s="562" t="s">
        <v>202</v>
      </c>
      <c r="F1" s="564" t="s">
        <v>173</v>
      </c>
    </row>
    <row r="2" spans="1:11">
      <c r="A2" s="139" t="s">
        <v>203</v>
      </c>
      <c r="B2" s="138"/>
      <c r="D2" s="563"/>
      <c r="E2" s="562"/>
      <c r="F2" s="564"/>
    </row>
    <row r="3" spans="1:11">
      <c r="A3" s="139" t="s">
        <v>204</v>
      </c>
      <c r="B3" s="138"/>
      <c r="D3" s="563"/>
      <c r="E3" s="562"/>
      <c r="F3" s="564"/>
    </row>
    <row r="4" spans="1:11">
      <c r="A4" s="139" t="s">
        <v>205</v>
      </c>
      <c r="B4" s="138"/>
      <c r="D4" s="108" t="s">
        <v>106</v>
      </c>
      <c r="E4" s="107" t="s">
        <v>100</v>
      </c>
      <c r="F4" s="199" t="s">
        <v>201</v>
      </c>
      <c r="G4" s="199" t="s">
        <v>191</v>
      </c>
      <c r="H4" s="200" t="s">
        <v>102</v>
      </c>
      <c r="I4" s="199" t="s">
        <v>190</v>
      </c>
      <c r="J4" s="198" t="s">
        <v>103</v>
      </c>
      <c r="K4" s="199" t="s">
        <v>208</v>
      </c>
    </row>
    <row r="5" spans="1:11">
      <c r="A5" s="139" t="s">
        <v>170</v>
      </c>
      <c r="B5" s="138"/>
      <c r="D5" s="106" t="str">
        <f t="shared" ref="D5:D13" si="0">"+"&amp;H5</f>
        <v>+</v>
      </c>
      <c r="E5" s="245"/>
      <c r="F5" s="243"/>
      <c r="G5" s="245"/>
      <c r="H5" s="244"/>
      <c r="I5" s="181"/>
      <c r="J5" s="181"/>
      <c r="K5" s="181"/>
    </row>
    <row r="6" spans="1:11">
      <c r="A6" s="139" t="s">
        <v>171</v>
      </c>
      <c r="B6" s="138"/>
      <c r="D6" s="106" t="str">
        <f t="shared" si="0"/>
        <v>+</v>
      </c>
      <c r="E6" s="245"/>
      <c r="F6" s="243"/>
      <c r="G6" s="245"/>
      <c r="H6" s="244"/>
      <c r="I6" s="181"/>
      <c r="J6" s="181"/>
      <c r="K6" s="181"/>
    </row>
    <row r="7" spans="1:11">
      <c r="A7" s="139" t="s">
        <v>206</v>
      </c>
      <c r="B7" s="138"/>
      <c r="D7" s="106" t="str">
        <f t="shared" si="0"/>
        <v>+</v>
      </c>
      <c r="E7" s="245"/>
      <c r="F7" s="243"/>
      <c r="G7" s="245"/>
      <c r="H7" s="244"/>
      <c r="I7" s="181"/>
      <c r="J7" s="181"/>
      <c r="K7" s="181"/>
    </row>
    <row r="8" spans="1:11">
      <c r="A8" s="139" t="s">
        <v>207</v>
      </c>
      <c r="B8" s="138"/>
      <c r="D8" s="106" t="str">
        <f t="shared" si="0"/>
        <v>+</v>
      </c>
      <c r="E8" s="245"/>
      <c r="F8" s="243"/>
      <c r="G8" s="245"/>
      <c r="H8" s="244"/>
      <c r="I8" s="181"/>
      <c r="J8" s="181"/>
      <c r="K8" s="181"/>
    </row>
    <row r="9" spans="1:11">
      <c r="B9" s="138"/>
      <c r="D9" s="106" t="str">
        <f t="shared" si="0"/>
        <v>+</v>
      </c>
      <c r="E9" s="245"/>
      <c r="F9" s="243"/>
      <c r="G9" s="245"/>
      <c r="H9" s="244"/>
      <c r="I9" s="181"/>
      <c r="J9" s="181"/>
      <c r="K9" s="181"/>
    </row>
    <row r="10" spans="1:11">
      <c r="B10" s="138"/>
      <c r="D10" s="106" t="str">
        <f t="shared" si="0"/>
        <v>+</v>
      </c>
      <c r="E10" s="245"/>
      <c r="F10" s="243"/>
      <c r="G10" s="245"/>
      <c r="H10" s="244"/>
      <c r="I10" s="181"/>
      <c r="J10" s="181"/>
      <c r="K10" s="181"/>
    </row>
    <row r="11" spans="1:11">
      <c r="B11" s="138"/>
      <c r="D11" s="106" t="str">
        <f t="shared" si="0"/>
        <v>+</v>
      </c>
      <c r="E11" s="245"/>
      <c r="F11" s="243"/>
      <c r="G11" s="245"/>
      <c r="H11" s="244"/>
      <c r="I11" s="181"/>
      <c r="J11" s="181"/>
      <c r="K11" s="181"/>
    </row>
    <row r="12" spans="1:11">
      <c r="B12" s="138"/>
      <c r="D12" s="106" t="str">
        <f t="shared" si="0"/>
        <v>+</v>
      </c>
      <c r="E12" s="245"/>
      <c r="F12" s="243"/>
      <c r="G12" s="245"/>
      <c r="H12" s="244"/>
      <c r="I12" s="181"/>
      <c r="J12" s="181"/>
      <c r="K12" s="181"/>
    </row>
    <row r="13" spans="1:11">
      <c r="B13" s="138"/>
      <c r="D13" s="106" t="str">
        <f t="shared" si="0"/>
        <v>+</v>
      </c>
      <c r="E13" s="245"/>
      <c r="F13" s="243"/>
      <c r="G13" s="245"/>
      <c r="H13" s="244"/>
      <c r="I13" s="181"/>
      <c r="J13" s="181"/>
      <c r="K13" s="181"/>
    </row>
    <row r="14" spans="1:11">
      <c r="B14" s="138"/>
      <c r="D14" s="106" t="str">
        <f t="shared" ref="D14:D69" si="1">"+"&amp;H14</f>
        <v>+</v>
      </c>
      <c r="E14" s="183"/>
      <c r="F14" s="202"/>
      <c r="G14" s="181"/>
      <c r="H14" s="201"/>
      <c r="I14" s="181"/>
      <c r="J14" s="181"/>
      <c r="K14" s="181"/>
    </row>
    <row r="15" spans="1:11">
      <c r="B15" s="138"/>
      <c r="D15" s="106" t="str">
        <f t="shared" si="1"/>
        <v>+</v>
      </c>
      <c r="E15" s="183"/>
      <c r="F15" s="202"/>
      <c r="G15" s="181"/>
      <c r="H15" s="201"/>
      <c r="I15" s="181"/>
      <c r="J15" s="181"/>
      <c r="K15" s="181"/>
    </row>
    <row r="16" spans="1:11">
      <c r="B16" s="138"/>
      <c r="D16" s="106" t="str">
        <f t="shared" si="1"/>
        <v>+</v>
      </c>
      <c r="E16" s="183"/>
      <c r="F16" s="202"/>
      <c r="G16" s="181"/>
      <c r="H16" s="201"/>
      <c r="I16" s="181"/>
      <c r="J16" s="181"/>
      <c r="K16" s="181"/>
    </row>
    <row r="17" spans="2:11">
      <c r="B17" s="138"/>
      <c r="D17" s="106" t="str">
        <f t="shared" si="1"/>
        <v>+</v>
      </c>
      <c r="E17" s="183"/>
      <c r="F17" s="202"/>
      <c r="G17" s="181"/>
      <c r="H17" s="201"/>
      <c r="I17" s="181"/>
      <c r="J17" s="181"/>
      <c r="K17" s="181"/>
    </row>
    <row r="18" spans="2:11">
      <c r="B18" s="138"/>
      <c r="D18" s="106" t="str">
        <f t="shared" si="1"/>
        <v>+</v>
      </c>
      <c r="E18" s="183"/>
      <c r="F18" s="202"/>
      <c r="G18" s="181"/>
      <c r="H18" s="201"/>
      <c r="I18" s="181"/>
      <c r="J18" s="181"/>
      <c r="K18" s="181"/>
    </row>
    <row r="19" spans="2:11">
      <c r="B19" s="138"/>
      <c r="D19" s="106" t="str">
        <f t="shared" si="1"/>
        <v>+</v>
      </c>
      <c r="E19" s="183"/>
      <c r="F19" s="202"/>
      <c r="G19" s="181"/>
      <c r="H19" s="201"/>
      <c r="I19" s="181"/>
      <c r="J19" s="181"/>
      <c r="K19" s="181"/>
    </row>
    <row r="20" spans="2:11">
      <c r="B20" s="138"/>
      <c r="D20" s="106" t="str">
        <f t="shared" si="1"/>
        <v>+</v>
      </c>
      <c r="E20" s="183"/>
      <c r="F20" s="202"/>
      <c r="G20" s="181"/>
      <c r="H20" s="201"/>
      <c r="I20" s="181"/>
      <c r="J20" s="181"/>
      <c r="K20" s="181"/>
    </row>
    <row r="21" spans="2:11">
      <c r="B21" s="138"/>
      <c r="D21" s="106" t="str">
        <f t="shared" si="1"/>
        <v>+</v>
      </c>
      <c r="E21" s="183"/>
      <c r="F21" s="202"/>
      <c r="G21" s="181"/>
      <c r="H21" s="201"/>
      <c r="I21" s="181"/>
      <c r="J21" s="181"/>
      <c r="K21" s="181"/>
    </row>
    <row r="22" spans="2:11">
      <c r="B22" s="138"/>
      <c r="D22" s="106" t="str">
        <f t="shared" si="1"/>
        <v>+</v>
      </c>
      <c r="E22" s="183"/>
      <c r="F22" s="202"/>
      <c r="G22" s="181"/>
      <c r="H22" s="201"/>
      <c r="I22" s="181"/>
      <c r="J22" s="181"/>
      <c r="K22" s="181"/>
    </row>
    <row r="23" spans="2:11">
      <c r="B23" s="138"/>
      <c r="D23" s="106" t="str">
        <f t="shared" si="1"/>
        <v>+</v>
      </c>
      <c r="E23" s="183"/>
      <c r="F23" s="202"/>
      <c r="G23" s="181"/>
      <c r="H23" s="201"/>
      <c r="I23" s="181"/>
      <c r="J23" s="181"/>
      <c r="K23" s="181"/>
    </row>
    <row r="24" spans="2:11">
      <c r="B24" s="138"/>
      <c r="D24" s="106" t="str">
        <f t="shared" si="1"/>
        <v>+</v>
      </c>
      <c r="E24" s="183"/>
      <c r="F24" s="202"/>
      <c r="G24" s="181"/>
      <c r="H24" s="201"/>
      <c r="I24" s="181"/>
      <c r="J24" s="181"/>
      <c r="K24" s="181"/>
    </row>
    <row r="25" spans="2:11">
      <c r="B25" s="138"/>
      <c r="D25" s="106" t="str">
        <f t="shared" si="1"/>
        <v>+</v>
      </c>
      <c r="E25" s="183"/>
      <c r="F25" s="202"/>
      <c r="G25" s="181"/>
      <c r="H25" s="201"/>
      <c r="I25" s="181"/>
      <c r="J25" s="181"/>
      <c r="K25" s="181"/>
    </row>
    <row r="26" spans="2:11">
      <c r="B26" s="138"/>
      <c r="D26" s="106" t="str">
        <f t="shared" si="1"/>
        <v>+</v>
      </c>
      <c r="E26" s="183"/>
      <c r="F26" s="202"/>
      <c r="G26" s="181"/>
      <c r="H26" s="201"/>
      <c r="I26" s="181"/>
      <c r="J26" s="181"/>
      <c r="K26" s="181"/>
    </row>
    <row r="27" spans="2:11">
      <c r="B27" s="138"/>
      <c r="D27" s="106" t="str">
        <f t="shared" si="1"/>
        <v>+</v>
      </c>
      <c r="E27" s="183"/>
      <c r="F27" s="202"/>
      <c r="G27" s="181"/>
      <c r="H27" s="201"/>
      <c r="I27" s="181"/>
      <c r="J27" s="181"/>
      <c r="K27" s="181"/>
    </row>
    <row r="28" spans="2:11">
      <c r="B28" s="138"/>
      <c r="D28" s="106" t="str">
        <f t="shared" si="1"/>
        <v>+</v>
      </c>
      <c r="E28" s="183"/>
      <c r="F28" s="202"/>
      <c r="G28" s="181"/>
      <c r="H28" s="201"/>
      <c r="I28" s="181"/>
      <c r="J28" s="181"/>
      <c r="K28" s="181"/>
    </row>
    <row r="29" spans="2:11">
      <c r="B29" s="138"/>
      <c r="D29" s="106" t="str">
        <f t="shared" si="1"/>
        <v>+</v>
      </c>
      <c r="E29" s="183"/>
      <c r="F29" s="202"/>
      <c r="G29" s="181"/>
      <c r="H29" s="201"/>
      <c r="I29" s="181"/>
      <c r="J29" s="181"/>
      <c r="K29" s="181"/>
    </row>
    <row r="30" spans="2:11">
      <c r="B30" s="138"/>
      <c r="D30" s="106" t="str">
        <f t="shared" si="1"/>
        <v>+</v>
      </c>
      <c r="E30" s="183"/>
      <c r="F30" s="202"/>
      <c r="G30" s="181"/>
      <c r="H30" s="201"/>
      <c r="I30" s="181"/>
      <c r="J30" s="181"/>
      <c r="K30" s="181"/>
    </row>
    <row r="31" spans="2:11">
      <c r="B31" s="138"/>
      <c r="D31" s="106" t="str">
        <f t="shared" si="1"/>
        <v>+</v>
      </c>
      <c r="E31" s="183"/>
      <c r="F31" s="202"/>
      <c r="G31" s="181"/>
      <c r="H31" s="201"/>
      <c r="I31" s="181"/>
      <c r="J31" s="181"/>
      <c r="K31" s="181"/>
    </row>
    <row r="32" spans="2:11">
      <c r="B32" s="138"/>
      <c r="D32" s="106" t="str">
        <f t="shared" si="1"/>
        <v>+</v>
      </c>
      <c r="E32" s="183"/>
      <c r="F32" s="202"/>
      <c r="G32" s="181"/>
      <c r="H32" s="201"/>
      <c r="I32" s="181"/>
      <c r="J32" s="181"/>
      <c r="K32" s="181"/>
    </row>
    <row r="33" spans="2:11">
      <c r="B33" s="138"/>
      <c r="D33" s="106" t="str">
        <f t="shared" si="1"/>
        <v>+</v>
      </c>
      <c r="E33" s="183"/>
      <c r="F33" s="202"/>
      <c r="G33" s="181"/>
      <c r="H33" s="201"/>
      <c r="I33" s="181"/>
      <c r="J33" s="181"/>
      <c r="K33" s="181"/>
    </row>
    <row r="34" spans="2:11">
      <c r="B34" s="138"/>
      <c r="D34" s="106" t="str">
        <f t="shared" si="1"/>
        <v>+</v>
      </c>
      <c r="E34" s="183"/>
      <c r="F34" s="202"/>
      <c r="G34" s="181"/>
      <c r="H34" s="201"/>
      <c r="I34" s="181"/>
      <c r="J34" s="181"/>
      <c r="K34" s="181"/>
    </row>
    <row r="35" spans="2:11">
      <c r="B35" s="138"/>
      <c r="D35" s="106" t="str">
        <f t="shared" si="1"/>
        <v>+</v>
      </c>
      <c r="E35" s="183"/>
      <c r="F35" s="202"/>
      <c r="G35" s="181"/>
      <c r="H35" s="201"/>
      <c r="I35" s="181"/>
      <c r="J35" s="181"/>
      <c r="K35" s="181"/>
    </row>
    <row r="36" spans="2:11">
      <c r="B36" s="138"/>
      <c r="D36" s="106" t="str">
        <f t="shared" si="1"/>
        <v>+</v>
      </c>
      <c r="E36" s="183"/>
      <c r="F36" s="202"/>
      <c r="G36" s="181"/>
      <c r="H36" s="201"/>
      <c r="I36" s="181"/>
      <c r="J36" s="181"/>
      <c r="K36" s="181"/>
    </row>
    <row r="37" spans="2:11">
      <c r="B37" s="138"/>
      <c r="D37" s="106" t="str">
        <f t="shared" si="1"/>
        <v>+</v>
      </c>
      <c r="E37" s="183"/>
      <c r="F37" s="202"/>
      <c r="G37" s="181"/>
      <c r="H37" s="201"/>
      <c r="I37" s="181"/>
      <c r="J37" s="181"/>
      <c r="K37" s="181"/>
    </row>
    <row r="38" spans="2:11">
      <c r="B38" s="138"/>
      <c r="D38" s="106" t="str">
        <f t="shared" si="1"/>
        <v>+</v>
      </c>
      <c r="E38" s="183"/>
      <c r="F38" s="202"/>
      <c r="G38" s="181"/>
      <c r="H38" s="201"/>
      <c r="I38" s="181"/>
      <c r="J38" s="181"/>
      <c r="K38" s="181"/>
    </row>
    <row r="39" spans="2:11">
      <c r="B39" s="138"/>
      <c r="D39" s="106" t="str">
        <f t="shared" si="1"/>
        <v>+</v>
      </c>
      <c r="E39" s="183"/>
      <c r="F39" s="202"/>
      <c r="G39" s="181"/>
      <c r="H39" s="201"/>
      <c r="I39" s="181"/>
      <c r="J39" s="181"/>
      <c r="K39" s="181"/>
    </row>
    <row r="40" spans="2:11">
      <c r="B40" s="138"/>
      <c r="D40" s="106" t="str">
        <f t="shared" si="1"/>
        <v>+</v>
      </c>
      <c r="E40" s="183"/>
      <c r="F40" s="202"/>
      <c r="G40" s="181"/>
      <c r="H40" s="201"/>
      <c r="I40" s="181"/>
      <c r="J40" s="181"/>
      <c r="K40" s="181"/>
    </row>
    <row r="41" spans="2:11">
      <c r="B41" s="138"/>
      <c r="D41" s="106" t="str">
        <f t="shared" si="1"/>
        <v>+</v>
      </c>
      <c r="E41" s="183"/>
      <c r="F41" s="202"/>
      <c r="G41" s="181"/>
      <c r="H41" s="201"/>
      <c r="I41" s="181"/>
      <c r="J41" s="181"/>
      <c r="K41" s="181"/>
    </row>
    <row r="42" spans="2:11">
      <c r="B42" s="138"/>
      <c r="D42" s="106" t="str">
        <f t="shared" si="1"/>
        <v>+</v>
      </c>
      <c r="E42" s="183"/>
      <c r="F42" s="202"/>
      <c r="G42" s="181"/>
      <c r="H42" s="201"/>
      <c r="I42" s="181"/>
      <c r="J42" s="181"/>
      <c r="K42" s="181"/>
    </row>
    <row r="43" spans="2:11">
      <c r="B43" s="138"/>
      <c r="D43" s="106" t="str">
        <f t="shared" si="1"/>
        <v>+</v>
      </c>
      <c r="E43" s="183"/>
      <c r="F43" s="202"/>
      <c r="G43" s="181"/>
      <c r="H43" s="201"/>
      <c r="I43" s="181"/>
      <c r="J43" s="181"/>
      <c r="K43" s="181"/>
    </row>
    <row r="44" spans="2:11">
      <c r="B44" s="138"/>
      <c r="D44" s="106" t="str">
        <f t="shared" si="1"/>
        <v>+</v>
      </c>
      <c r="E44" s="183"/>
      <c r="F44" s="202"/>
      <c r="G44" s="181"/>
      <c r="H44" s="201"/>
      <c r="I44" s="181"/>
      <c r="J44" s="181"/>
      <c r="K44" s="181"/>
    </row>
    <row r="45" spans="2:11">
      <c r="B45" s="138"/>
      <c r="D45" s="106" t="str">
        <f t="shared" si="1"/>
        <v>+</v>
      </c>
      <c r="E45" s="183"/>
      <c r="F45" s="202"/>
      <c r="G45" s="181"/>
      <c r="H45" s="201"/>
      <c r="I45" s="181"/>
      <c r="J45" s="181"/>
      <c r="K45" s="181"/>
    </row>
    <row r="46" spans="2:11">
      <c r="B46" s="138"/>
      <c r="D46" s="106" t="str">
        <f t="shared" si="1"/>
        <v>+</v>
      </c>
      <c r="E46" s="183"/>
      <c r="F46" s="202"/>
      <c r="G46" s="181"/>
      <c r="H46" s="201"/>
      <c r="I46" s="181"/>
      <c r="J46" s="181"/>
      <c r="K46" s="181"/>
    </row>
    <row r="47" spans="2:11">
      <c r="B47" s="138"/>
      <c r="D47" s="106" t="str">
        <f t="shared" si="1"/>
        <v>+</v>
      </c>
      <c r="E47" s="183"/>
      <c r="F47" s="202"/>
      <c r="G47" s="181"/>
      <c r="H47" s="201"/>
      <c r="I47" s="181"/>
      <c r="J47" s="181"/>
      <c r="K47" s="181"/>
    </row>
    <row r="48" spans="2:11">
      <c r="B48" s="138"/>
      <c r="D48" s="106" t="str">
        <f t="shared" si="1"/>
        <v>+</v>
      </c>
      <c r="E48" s="183"/>
      <c r="F48" s="202"/>
      <c r="G48" s="181"/>
      <c r="H48" s="201"/>
      <c r="I48" s="181"/>
      <c r="J48" s="181"/>
      <c r="K48" s="181"/>
    </row>
    <row r="49" spans="2:11">
      <c r="B49" s="138"/>
      <c r="D49" s="106" t="str">
        <f t="shared" si="1"/>
        <v>+</v>
      </c>
      <c r="E49" s="183"/>
      <c r="F49" s="202"/>
      <c r="G49" s="181"/>
      <c r="H49" s="201"/>
      <c r="I49" s="181"/>
      <c r="J49" s="181"/>
      <c r="K49" s="181"/>
    </row>
    <row r="50" spans="2:11">
      <c r="B50" s="138"/>
      <c r="D50" s="106" t="str">
        <f t="shared" si="1"/>
        <v>+</v>
      </c>
      <c r="E50" s="183"/>
      <c r="F50" s="202"/>
      <c r="G50" s="181"/>
      <c r="H50" s="201"/>
      <c r="I50" s="181"/>
      <c r="J50" s="181"/>
      <c r="K50" s="181"/>
    </row>
    <row r="51" spans="2:11">
      <c r="B51" s="138"/>
      <c r="D51" s="106" t="str">
        <f t="shared" si="1"/>
        <v>+</v>
      </c>
      <c r="E51" s="183"/>
      <c r="F51" s="202"/>
      <c r="G51" s="181"/>
      <c r="H51" s="201"/>
      <c r="I51" s="181"/>
      <c r="J51" s="181"/>
      <c r="K51" s="181"/>
    </row>
    <row r="52" spans="2:11">
      <c r="B52" s="138"/>
      <c r="D52" s="106" t="str">
        <f t="shared" si="1"/>
        <v>+</v>
      </c>
      <c r="E52" s="183"/>
      <c r="F52" s="202"/>
      <c r="G52" s="181"/>
      <c r="H52" s="201"/>
      <c r="I52" s="181"/>
      <c r="J52" s="181"/>
      <c r="K52" s="181"/>
    </row>
    <row r="53" spans="2:11">
      <c r="B53" s="138"/>
      <c r="D53" s="106" t="str">
        <f t="shared" si="1"/>
        <v>+</v>
      </c>
      <c r="E53" s="183"/>
      <c r="F53" s="202"/>
      <c r="G53" s="181"/>
      <c r="H53" s="201"/>
      <c r="I53" s="181"/>
      <c r="J53" s="181"/>
      <c r="K53" s="181"/>
    </row>
    <row r="54" spans="2:11">
      <c r="B54" s="138"/>
      <c r="D54" s="106" t="str">
        <f t="shared" si="1"/>
        <v>+</v>
      </c>
      <c r="E54" s="183"/>
      <c r="F54" s="202"/>
      <c r="G54" s="181"/>
      <c r="H54" s="201"/>
      <c r="I54" s="181"/>
      <c r="J54" s="181"/>
      <c r="K54" s="181"/>
    </row>
    <row r="55" spans="2:11">
      <c r="B55" s="138"/>
      <c r="D55" s="106" t="str">
        <f t="shared" si="1"/>
        <v>+</v>
      </c>
      <c r="E55" s="183"/>
      <c r="F55" s="202"/>
      <c r="G55" s="181"/>
      <c r="H55" s="201"/>
      <c r="I55" s="181"/>
      <c r="J55" s="181"/>
      <c r="K55" s="181"/>
    </row>
    <row r="56" spans="2:11">
      <c r="B56" s="138"/>
      <c r="D56" s="106" t="str">
        <f t="shared" si="1"/>
        <v>+</v>
      </c>
      <c r="E56" s="183"/>
      <c r="F56" s="202"/>
      <c r="G56" s="181"/>
      <c r="H56" s="201"/>
      <c r="I56" s="181"/>
      <c r="J56" s="181"/>
      <c r="K56" s="181"/>
    </row>
    <row r="57" spans="2:11">
      <c r="B57" s="138"/>
      <c r="D57" s="106" t="str">
        <f t="shared" si="1"/>
        <v>+</v>
      </c>
      <c r="E57" s="183"/>
      <c r="F57" s="202"/>
      <c r="G57" s="181"/>
      <c r="H57" s="201"/>
      <c r="I57" s="181"/>
      <c r="J57" s="181"/>
      <c r="K57" s="181"/>
    </row>
    <row r="58" spans="2:11">
      <c r="B58" s="138"/>
      <c r="D58" s="106" t="str">
        <f t="shared" si="1"/>
        <v>+</v>
      </c>
      <c r="E58" s="183"/>
      <c r="F58" s="202"/>
      <c r="G58" s="181"/>
      <c r="H58" s="201"/>
      <c r="I58" s="181"/>
      <c r="J58" s="181"/>
      <c r="K58" s="181"/>
    </row>
    <row r="59" spans="2:11">
      <c r="B59" s="138"/>
      <c r="D59" s="106" t="str">
        <f t="shared" si="1"/>
        <v>+</v>
      </c>
      <c r="E59" s="183"/>
      <c r="F59" s="202"/>
      <c r="G59" s="181"/>
      <c r="H59" s="201"/>
      <c r="I59" s="181"/>
      <c r="J59" s="181"/>
      <c r="K59" s="181"/>
    </row>
    <row r="60" spans="2:11">
      <c r="B60" s="138"/>
      <c r="D60" s="106" t="str">
        <f t="shared" si="1"/>
        <v>+</v>
      </c>
      <c r="E60" s="183"/>
      <c r="F60" s="202"/>
      <c r="G60" s="181"/>
      <c r="H60" s="201"/>
      <c r="I60" s="181"/>
      <c r="J60" s="181"/>
      <c r="K60" s="181"/>
    </row>
    <row r="61" spans="2:11">
      <c r="B61" s="138"/>
      <c r="D61" s="106" t="str">
        <f t="shared" si="1"/>
        <v>+</v>
      </c>
      <c r="E61" s="183"/>
      <c r="F61" s="202"/>
      <c r="G61" s="181"/>
      <c r="H61" s="201"/>
      <c r="I61" s="181"/>
      <c r="J61" s="181"/>
      <c r="K61" s="181"/>
    </row>
    <row r="62" spans="2:11">
      <c r="B62" s="138"/>
      <c r="D62" s="106" t="str">
        <f t="shared" si="1"/>
        <v>+</v>
      </c>
      <c r="E62" s="183"/>
      <c r="F62" s="202"/>
      <c r="G62" s="181"/>
      <c r="H62" s="201"/>
      <c r="I62" s="181"/>
      <c r="J62" s="181"/>
      <c r="K62" s="181"/>
    </row>
    <row r="63" spans="2:11">
      <c r="B63" s="138"/>
      <c r="D63" s="106" t="str">
        <f t="shared" si="1"/>
        <v>+</v>
      </c>
      <c r="E63" s="183"/>
      <c r="F63" s="202"/>
      <c r="G63" s="181"/>
      <c r="H63" s="201"/>
      <c r="I63" s="181"/>
      <c r="J63" s="181"/>
      <c r="K63" s="181"/>
    </row>
    <row r="64" spans="2:11">
      <c r="B64" s="138"/>
      <c r="D64" s="106" t="str">
        <f t="shared" si="1"/>
        <v>+</v>
      </c>
      <c r="E64" s="183"/>
      <c r="F64" s="202"/>
      <c r="G64" s="181"/>
      <c r="H64" s="201"/>
      <c r="I64" s="181"/>
      <c r="J64" s="181"/>
      <c r="K64" s="181"/>
    </row>
    <row r="65" spans="2:11">
      <c r="B65" s="138"/>
      <c r="D65" s="106" t="str">
        <f t="shared" si="1"/>
        <v>+</v>
      </c>
      <c r="E65" s="183"/>
      <c r="F65" s="202"/>
      <c r="G65" s="181"/>
      <c r="H65" s="201"/>
      <c r="I65" s="181"/>
      <c r="J65" s="181"/>
      <c r="K65" s="181"/>
    </row>
    <row r="66" spans="2:11">
      <c r="B66" s="138"/>
      <c r="D66" s="106" t="str">
        <f t="shared" si="1"/>
        <v>+</v>
      </c>
      <c r="E66" s="183"/>
      <c r="F66" s="202"/>
      <c r="G66" s="181"/>
      <c r="H66" s="201"/>
      <c r="I66" s="181"/>
      <c r="J66" s="181"/>
      <c r="K66" s="181"/>
    </row>
    <row r="67" spans="2:11">
      <c r="B67" s="138"/>
      <c r="D67" s="106" t="str">
        <f t="shared" si="1"/>
        <v>+</v>
      </c>
      <c r="E67" s="183"/>
      <c r="F67" s="202"/>
      <c r="G67" s="181"/>
      <c r="H67" s="201"/>
      <c r="I67" s="181"/>
      <c r="J67" s="181"/>
      <c r="K67" s="181"/>
    </row>
    <row r="68" spans="2:11">
      <c r="B68" s="138"/>
      <c r="D68" s="106" t="str">
        <f t="shared" si="1"/>
        <v>+</v>
      </c>
      <c r="E68" s="183"/>
      <c r="F68" s="202"/>
      <c r="G68" s="181"/>
      <c r="H68" s="201"/>
      <c r="I68" s="181"/>
      <c r="J68" s="181"/>
      <c r="K68" s="181"/>
    </row>
    <row r="69" spans="2:11">
      <c r="B69" s="138"/>
      <c r="D69" s="106" t="str">
        <f t="shared" si="1"/>
        <v>+</v>
      </c>
      <c r="E69" s="183"/>
      <c r="F69" s="202"/>
      <c r="G69" s="181"/>
      <c r="H69" s="201"/>
      <c r="I69" s="181"/>
      <c r="J69" s="181"/>
      <c r="K69" s="181"/>
    </row>
    <row r="70" spans="2:11">
      <c r="B70" s="138"/>
      <c r="D70" s="106" t="str">
        <f t="shared" ref="D70:D133" si="2">"+"&amp;H70</f>
        <v>+</v>
      </c>
      <c r="E70" s="183"/>
      <c r="F70" s="202"/>
      <c r="G70" s="181"/>
      <c r="H70" s="201"/>
      <c r="I70" s="181"/>
      <c r="J70" s="181"/>
      <c r="K70" s="181"/>
    </row>
    <row r="71" spans="2:11">
      <c r="B71" s="138"/>
      <c r="D71" s="106" t="str">
        <f t="shared" si="2"/>
        <v>+</v>
      </c>
      <c r="E71" s="183"/>
      <c r="F71" s="202"/>
      <c r="G71" s="181"/>
      <c r="H71" s="201"/>
      <c r="I71" s="181"/>
      <c r="J71" s="181"/>
      <c r="K71" s="181"/>
    </row>
    <row r="72" spans="2:11">
      <c r="B72" s="138"/>
      <c r="D72" s="106" t="str">
        <f t="shared" si="2"/>
        <v>+</v>
      </c>
      <c r="E72" s="183"/>
      <c r="F72" s="202"/>
      <c r="G72" s="181"/>
      <c r="H72" s="201"/>
      <c r="I72" s="181"/>
      <c r="J72" s="181"/>
      <c r="K72" s="181"/>
    </row>
    <row r="73" spans="2:11">
      <c r="B73" s="138"/>
      <c r="D73" s="106" t="str">
        <f t="shared" si="2"/>
        <v>+</v>
      </c>
      <c r="E73" s="183"/>
      <c r="F73" s="202"/>
      <c r="G73" s="181"/>
      <c r="H73" s="201"/>
      <c r="I73" s="181"/>
      <c r="J73" s="181"/>
      <c r="K73" s="181"/>
    </row>
    <row r="74" spans="2:11">
      <c r="B74" s="138"/>
      <c r="D74" s="106" t="str">
        <f t="shared" si="2"/>
        <v>+</v>
      </c>
      <c r="E74" s="183"/>
      <c r="F74" s="202"/>
      <c r="G74" s="181"/>
      <c r="H74" s="201"/>
      <c r="I74" s="181"/>
      <c r="J74" s="181"/>
      <c r="K74" s="181"/>
    </row>
    <row r="75" spans="2:11">
      <c r="B75" s="138"/>
      <c r="D75" s="106" t="str">
        <f t="shared" si="2"/>
        <v>+</v>
      </c>
      <c r="E75" s="183"/>
      <c r="F75" s="202"/>
      <c r="G75" s="181"/>
      <c r="H75" s="201"/>
      <c r="I75" s="181"/>
      <c r="J75" s="181"/>
      <c r="K75" s="181"/>
    </row>
    <row r="76" spans="2:11">
      <c r="B76" s="138"/>
      <c r="D76" s="106" t="str">
        <f t="shared" si="2"/>
        <v>+</v>
      </c>
      <c r="E76" s="183"/>
      <c r="F76" s="202"/>
      <c r="G76" s="181"/>
      <c r="H76" s="201"/>
      <c r="I76" s="181"/>
      <c r="J76" s="181"/>
      <c r="K76" s="181"/>
    </row>
    <row r="77" spans="2:11">
      <c r="B77" s="138"/>
      <c r="D77" s="106" t="str">
        <f t="shared" si="2"/>
        <v>+</v>
      </c>
      <c r="E77" s="183"/>
      <c r="F77" s="202"/>
      <c r="G77" s="181"/>
      <c r="H77" s="201"/>
      <c r="I77" s="181"/>
      <c r="J77" s="181"/>
      <c r="K77" s="181"/>
    </row>
    <row r="78" spans="2:11">
      <c r="B78" s="138"/>
      <c r="D78" s="106" t="str">
        <f t="shared" si="2"/>
        <v>+</v>
      </c>
      <c r="E78" s="183"/>
      <c r="F78" s="202"/>
      <c r="G78" s="181"/>
      <c r="H78" s="201"/>
      <c r="I78" s="181"/>
      <c r="J78" s="181"/>
      <c r="K78" s="181"/>
    </row>
    <row r="79" spans="2:11">
      <c r="B79" s="138"/>
      <c r="D79" s="106" t="str">
        <f t="shared" si="2"/>
        <v>+</v>
      </c>
      <c r="E79" s="183"/>
      <c r="F79" s="202"/>
      <c r="G79" s="181"/>
      <c r="H79" s="201"/>
      <c r="I79" s="181"/>
      <c r="J79" s="181"/>
      <c r="K79" s="181"/>
    </row>
    <row r="80" spans="2:11">
      <c r="B80" s="138"/>
      <c r="D80" s="106" t="str">
        <f t="shared" si="2"/>
        <v>+</v>
      </c>
      <c r="E80" s="183"/>
      <c r="F80" s="202"/>
      <c r="G80" s="181"/>
      <c r="H80" s="201"/>
      <c r="I80" s="181"/>
      <c r="J80" s="181"/>
      <c r="K80" s="181"/>
    </row>
    <row r="81" spans="2:11">
      <c r="B81" s="138"/>
      <c r="D81" s="106" t="str">
        <f t="shared" si="2"/>
        <v>+</v>
      </c>
      <c r="E81" s="183"/>
      <c r="F81" s="202"/>
      <c r="G81" s="181"/>
      <c r="H81" s="201"/>
      <c r="I81" s="181"/>
      <c r="J81" s="181"/>
      <c r="K81" s="181"/>
    </row>
    <row r="82" spans="2:11">
      <c r="B82" s="138"/>
      <c r="D82" s="106" t="str">
        <f t="shared" si="2"/>
        <v>+</v>
      </c>
      <c r="E82" s="183"/>
      <c r="F82" s="202"/>
      <c r="G82" s="181"/>
      <c r="H82" s="201"/>
      <c r="I82" s="181"/>
      <c r="J82" s="181"/>
      <c r="K82" s="181"/>
    </row>
    <row r="83" spans="2:11">
      <c r="B83" s="138"/>
      <c r="D83" s="106" t="str">
        <f t="shared" si="2"/>
        <v>+</v>
      </c>
      <c r="E83" s="183"/>
      <c r="F83" s="202"/>
      <c r="G83" s="181"/>
      <c r="H83" s="201"/>
      <c r="I83" s="181"/>
      <c r="J83" s="181"/>
      <c r="K83" s="181"/>
    </row>
    <row r="84" spans="2:11">
      <c r="B84" s="138"/>
      <c r="D84" s="106" t="str">
        <f t="shared" si="2"/>
        <v>+</v>
      </c>
      <c r="E84" s="183"/>
      <c r="F84" s="202"/>
      <c r="G84" s="181"/>
      <c r="H84" s="201"/>
      <c r="I84" s="181"/>
      <c r="J84" s="181"/>
      <c r="K84" s="181"/>
    </row>
    <row r="85" spans="2:11">
      <c r="B85" s="138"/>
      <c r="D85" s="106" t="str">
        <f t="shared" si="2"/>
        <v>+</v>
      </c>
      <c r="E85" s="183"/>
      <c r="F85" s="202"/>
      <c r="G85" s="181"/>
      <c r="H85" s="201"/>
      <c r="I85" s="181"/>
      <c r="J85" s="181"/>
      <c r="K85" s="181"/>
    </row>
    <row r="86" spans="2:11">
      <c r="B86" s="138"/>
      <c r="D86" s="106" t="str">
        <f t="shared" si="2"/>
        <v>+</v>
      </c>
      <c r="E86" s="183"/>
      <c r="F86" s="202"/>
      <c r="G86" s="181"/>
      <c r="H86" s="201"/>
      <c r="I86" s="181"/>
      <c r="J86" s="181"/>
      <c r="K86" s="181"/>
    </row>
    <row r="87" spans="2:11">
      <c r="B87" s="138"/>
      <c r="D87" s="106" t="str">
        <f t="shared" si="2"/>
        <v>+</v>
      </c>
      <c r="E87" s="183"/>
      <c r="F87" s="202"/>
      <c r="G87" s="181"/>
      <c r="H87" s="201"/>
      <c r="I87" s="181"/>
      <c r="J87" s="181"/>
      <c r="K87" s="181"/>
    </row>
    <row r="88" spans="2:11">
      <c r="B88" s="138"/>
      <c r="D88" s="106" t="str">
        <f t="shared" si="2"/>
        <v>+</v>
      </c>
      <c r="E88" s="183"/>
      <c r="F88" s="202"/>
      <c r="G88" s="181"/>
      <c r="H88" s="201"/>
      <c r="I88" s="181"/>
      <c r="J88" s="181"/>
      <c r="K88" s="181"/>
    </row>
    <row r="89" spans="2:11">
      <c r="B89" s="138"/>
      <c r="D89" s="106" t="str">
        <f t="shared" si="2"/>
        <v>+</v>
      </c>
      <c r="E89" s="183"/>
      <c r="F89" s="202"/>
      <c r="G89" s="181"/>
      <c r="H89" s="201"/>
      <c r="I89" s="181"/>
      <c r="J89" s="181"/>
      <c r="K89" s="181"/>
    </row>
    <row r="90" spans="2:11">
      <c r="B90" s="138"/>
      <c r="D90" s="106" t="str">
        <f t="shared" si="2"/>
        <v>+</v>
      </c>
      <c r="E90" s="183"/>
      <c r="F90" s="202"/>
      <c r="G90" s="181"/>
      <c r="H90" s="201"/>
      <c r="I90" s="181"/>
      <c r="J90" s="181"/>
      <c r="K90" s="181"/>
    </row>
    <row r="91" spans="2:11">
      <c r="B91" s="138"/>
      <c r="D91" s="106" t="str">
        <f t="shared" si="2"/>
        <v>+</v>
      </c>
      <c r="E91" s="183"/>
      <c r="F91" s="202"/>
      <c r="G91" s="181"/>
      <c r="H91" s="201"/>
      <c r="I91" s="181"/>
      <c r="J91" s="181"/>
      <c r="K91" s="181"/>
    </row>
    <row r="92" spans="2:11">
      <c r="B92" s="138"/>
      <c r="D92" s="106" t="str">
        <f t="shared" si="2"/>
        <v>+</v>
      </c>
      <c r="E92" s="183"/>
      <c r="F92" s="202"/>
      <c r="G92" s="181"/>
      <c r="H92" s="201"/>
      <c r="I92" s="181"/>
      <c r="J92" s="181"/>
      <c r="K92" s="181"/>
    </row>
    <row r="93" spans="2:11">
      <c r="B93" s="138"/>
      <c r="D93" s="106" t="str">
        <f t="shared" si="2"/>
        <v>+</v>
      </c>
      <c r="E93" s="183"/>
      <c r="F93" s="202"/>
      <c r="G93" s="181"/>
      <c r="H93" s="201"/>
      <c r="I93" s="181"/>
      <c r="J93" s="181"/>
      <c r="K93" s="181"/>
    </row>
    <row r="94" spans="2:11">
      <c r="B94" s="138"/>
      <c r="D94" s="106" t="str">
        <f t="shared" si="2"/>
        <v>+</v>
      </c>
      <c r="E94" s="183"/>
      <c r="F94" s="202"/>
      <c r="G94" s="181"/>
      <c r="H94" s="201"/>
      <c r="I94" s="181"/>
      <c r="J94" s="181"/>
      <c r="K94" s="181"/>
    </row>
    <row r="95" spans="2:11">
      <c r="B95" s="138"/>
      <c r="D95" s="106" t="str">
        <f t="shared" si="2"/>
        <v>+</v>
      </c>
      <c r="E95" s="183"/>
      <c r="F95" s="202"/>
      <c r="G95" s="181"/>
      <c r="H95" s="201"/>
      <c r="I95" s="181"/>
      <c r="J95" s="181"/>
      <c r="K95" s="181"/>
    </row>
    <row r="96" spans="2:11">
      <c r="B96" s="138"/>
      <c r="D96" s="106" t="str">
        <f t="shared" si="2"/>
        <v>+</v>
      </c>
      <c r="E96" s="183"/>
      <c r="F96" s="202"/>
      <c r="G96" s="181"/>
      <c r="H96" s="201"/>
      <c r="I96" s="181"/>
      <c r="J96" s="181"/>
      <c r="K96" s="181"/>
    </row>
    <row r="97" spans="2:11">
      <c r="B97" s="138"/>
      <c r="D97" s="106" t="str">
        <f t="shared" si="2"/>
        <v>+</v>
      </c>
      <c r="E97" s="183"/>
      <c r="F97" s="202"/>
      <c r="G97" s="181"/>
      <c r="H97" s="201"/>
      <c r="I97" s="181"/>
      <c r="J97" s="181"/>
      <c r="K97" s="181"/>
    </row>
    <row r="98" spans="2:11">
      <c r="B98" s="138"/>
      <c r="D98" s="106" t="str">
        <f t="shared" si="2"/>
        <v>+</v>
      </c>
      <c r="E98" s="183"/>
      <c r="F98" s="202"/>
      <c r="G98" s="181"/>
      <c r="H98" s="201"/>
      <c r="I98" s="181"/>
      <c r="J98" s="181"/>
      <c r="K98" s="181"/>
    </row>
    <row r="99" spans="2:11">
      <c r="B99" s="138"/>
      <c r="D99" s="106" t="str">
        <f t="shared" si="2"/>
        <v>+</v>
      </c>
      <c r="E99" s="183"/>
      <c r="F99" s="202"/>
      <c r="G99" s="181"/>
      <c r="H99" s="201"/>
      <c r="I99" s="181"/>
      <c r="J99" s="181"/>
      <c r="K99" s="181"/>
    </row>
    <row r="100" spans="2:11">
      <c r="B100" s="138"/>
      <c r="D100" s="106" t="str">
        <f t="shared" si="2"/>
        <v>+</v>
      </c>
      <c r="E100" s="183"/>
      <c r="F100" s="202"/>
      <c r="G100" s="181"/>
      <c r="H100" s="201"/>
      <c r="I100" s="181"/>
      <c r="J100" s="181"/>
      <c r="K100" s="181"/>
    </row>
    <row r="101" spans="2:11">
      <c r="B101" s="138"/>
      <c r="D101" s="106" t="str">
        <f t="shared" si="2"/>
        <v>+</v>
      </c>
      <c r="E101" s="183"/>
      <c r="F101" s="202"/>
      <c r="G101" s="181"/>
      <c r="H101" s="201"/>
      <c r="I101" s="181"/>
      <c r="J101" s="181"/>
      <c r="K101" s="181"/>
    </row>
    <row r="102" spans="2:11">
      <c r="B102" s="138"/>
      <c r="D102" s="106" t="str">
        <f t="shared" si="2"/>
        <v>+</v>
      </c>
      <c r="E102" s="183"/>
      <c r="F102" s="202"/>
      <c r="G102" s="181"/>
      <c r="H102" s="201"/>
      <c r="I102" s="181"/>
      <c r="J102" s="181"/>
      <c r="K102" s="181"/>
    </row>
    <row r="103" spans="2:11">
      <c r="B103" s="138"/>
      <c r="D103" s="106" t="str">
        <f t="shared" si="2"/>
        <v>+</v>
      </c>
      <c r="E103" s="183"/>
      <c r="F103" s="202"/>
      <c r="G103" s="181"/>
      <c r="H103" s="201"/>
      <c r="I103" s="181"/>
      <c r="J103" s="181"/>
      <c r="K103" s="181"/>
    </row>
    <row r="104" spans="2:11">
      <c r="B104" s="138"/>
      <c r="D104" s="106" t="str">
        <f t="shared" si="2"/>
        <v>+</v>
      </c>
      <c r="E104" s="183"/>
      <c r="F104" s="202"/>
      <c r="G104" s="181"/>
      <c r="H104" s="201"/>
      <c r="I104" s="181"/>
      <c r="J104" s="181"/>
      <c r="K104" s="181"/>
    </row>
    <row r="105" spans="2:11">
      <c r="B105" s="138"/>
      <c r="D105" s="106" t="str">
        <f t="shared" si="2"/>
        <v>+</v>
      </c>
      <c r="E105" s="183"/>
      <c r="F105" s="202"/>
      <c r="G105" s="181"/>
      <c r="H105" s="201"/>
      <c r="I105" s="181"/>
      <c r="J105" s="181"/>
      <c r="K105" s="181"/>
    </row>
    <row r="106" spans="2:11">
      <c r="B106" s="138"/>
      <c r="D106" s="106" t="str">
        <f t="shared" si="2"/>
        <v>+</v>
      </c>
      <c r="E106" s="183"/>
      <c r="F106" s="202"/>
      <c r="G106" s="181"/>
      <c r="H106" s="201"/>
      <c r="I106" s="181"/>
      <c r="J106" s="181"/>
      <c r="K106" s="181"/>
    </row>
    <row r="107" spans="2:11">
      <c r="B107" s="138"/>
      <c r="D107" s="106" t="str">
        <f t="shared" si="2"/>
        <v>+</v>
      </c>
      <c r="E107" s="183"/>
      <c r="F107" s="202"/>
      <c r="G107" s="181"/>
      <c r="H107" s="201"/>
      <c r="I107" s="181"/>
      <c r="J107" s="181"/>
      <c r="K107" s="181"/>
    </row>
    <row r="108" spans="2:11">
      <c r="B108" s="138"/>
      <c r="D108" s="106" t="str">
        <f t="shared" si="2"/>
        <v>+</v>
      </c>
      <c r="E108" s="183"/>
      <c r="F108" s="202"/>
      <c r="G108" s="181"/>
      <c r="H108" s="201"/>
      <c r="I108" s="181"/>
      <c r="J108" s="181"/>
      <c r="K108" s="181"/>
    </row>
    <row r="109" spans="2:11">
      <c r="B109" s="138"/>
      <c r="D109" s="106" t="str">
        <f t="shared" si="2"/>
        <v>+</v>
      </c>
      <c r="E109" s="183"/>
      <c r="F109" s="202"/>
      <c r="G109" s="181"/>
      <c r="H109" s="201"/>
      <c r="I109" s="181"/>
      <c r="J109" s="181"/>
      <c r="K109" s="181"/>
    </row>
    <row r="110" spans="2:11">
      <c r="B110" s="138"/>
      <c r="D110" s="106" t="str">
        <f t="shared" si="2"/>
        <v>+</v>
      </c>
      <c r="E110" s="183"/>
      <c r="F110" s="202"/>
      <c r="G110" s="181"/>
      <c r="H110" s="201"/>
      <c r="I110" s="181"/>
      <c r="J110" s="181"/>
      <c r="K110" s="181"/>
    </row>
    <row r="111" spans="2:11">
      <c r="B111" s="138"/>
      <c r="D111" s="106" t="str">
        <f t="shared" si="2"/>
        <v>+</v>
      </c>
      <c r="E111" s="183"/>
      <c r="F111" s="202"/>
      <c r="G111" s="181"/>
      <c r="H111" s="201"/>
      <c r="I111" s="181"/>
      <c r="J111" s="181"/>
      <c r="K111" s="181"/>
    </row>
    <row r="112" spans="2:11">
      <c r="B112" s="138"/>
      <c r="D112" s="106" t="str">
        <f t="shared" si="2"/>
        <v>+</v>
      </c>
      <c r="E112" s="183"/>
      <c r="F112" s="202"/>
      <c r="G112" s="181"/>
      <c r="H112" s="201"/>
      <c r="I112" s="181"/>
      <c r="J112" s="181"/>
      <c r="K112" s="181"/>
    </row>
    <row r="113" spans="2:11">
      <c r="B113" s="138"/>
      <c r="D113" s="106" t="str">
        <f t="shared" si="2"/>
        <v>+</v>
      </c>
      <c r="E113" s="183"/>
      <c r="F113" s="202"/>
      <c r="G113" s="181"/>
      <c r="H113" s="201"/>
      <c r="I113" s="181"/>
      <c r="J113" s="181"/>
      <c r="K113" s="181"/>
    </row>
    <row r="114" spans="2:11">
      <c r="B114" s="138"/>
      <c r="D114" s="106" t="str">
        <f t="shared" si="2"/>
        <v>+</v>
      </c>
      <c r="E114" s="183"/>
      <c r="F114" s="202"/>
      <c r="G114" s="181"/>
      <c r="H114" s="201"/>
      <c r="I114" s="181"/>
      <c r="J114" s="181"/>
      <c r="K114" s="181"/>
    </row>
    <row r="115" spans="2:11">
      <c r="B115" s="138"/>
      <c r="D115" s="106" t="str">
        <f t="shared" si="2"/>
        <v>+</v>
      </c>
      <c r="E115" s="183"/>
      <c r="F115" s="202"/>
      <c r="G115" s="181"/>
      <c r="H115" s="201"/>
      <c r="I115" s="181"/>
      <c r="J115" s="181"/>
      <c r="K115" s="181"/>
    </row>
    <row r="116" spans="2:11">
      <c r="B116" s="138"/>
      <c r="D116" s="106" t="str">
        <f t="shared" si="2"/>
        <v>+</v>
      </c>
      <c r="E116" s="183"/>
      <c r="F116" s="202"/>
      <c r="G116" s="181"/>
      <c r="H116" s="201"/>
      <c r="I116" s="181"/>
      <c r="J116" s="181"/>
      <c r="K116" s="181"/>
    </row>
    <row r="117" spans="2:11">
      <c r="B117" s="138"/>
      <c r="D117" s="106" t="str">
        <f t="shared" si="2"/>
        <v>+</v>
      </c>
      <c r="E117" s="183"/>
      <c r="F117" s="202"/>
      <c r="G117" s="181"/>
      <c r="H117" s="201"/>
      <c r="I117" s="181"/>
      <c r="J117" s="181"/>
      <c r="K117" s="181"/>
    </row>
    <row r="118" spans="2:11">
      <c r="B118" s="138"/>
      <c r="D118" s="106" t="str">
        <f t="shared" si="2"/>
        <v>+</v>
      </c>
      <c r="E118" s="183"/>
      <c r="F118" s="202"/>
      <c r="G118" s="181"/>
      <c r="H118" s="201"/>
      <c r="I118" s="181"/>
      <c r="J118" s="181"/>
      <c r="K118" s="181"/>
    </row>
    <row r="119" spans="2:11">
      <c r="B119" s="138"/>
      <c r="D119" s="106" t="str">
        <f t="shared" si="2"/>
        <v>+</v>
      </c>
      <c r="E119" s="183"/>
      <c r="F119" s="202"/>
      <c r="G119" s="181"/>
      <c r="H119" s="201"/>
      <c r="I119" s="181"/>
      <c r="J119" s="181"/>
      <c r="K119" s="181"/>
    </row>
    <row r="120" spans="2:11">
      <c r="B120" s="138"/>
      <c r="D120" s="106" t="str">
        <f t="shared" si="2"/>
        <v>+</v>
      </c>
      <c r="E120" s="183"/>
      <c r="F120" s="202"/>
      <c r="G120" s="181"/>
      <c r="H120" s="201"/>
      <c r="I120" s="181"/>
      <c r="J120" s="181"/>
      <c r="K120" s="181"/>
    </row>
    <row r="121" spans="2:11">
      <c r="B121" s="138"/>
      <c r="D121" s="106" t="str">
        <f t="shared" si="2"/>
        <v>+</v>
      </c>
      <c r="E121" s="183"/>
      <c r="F121" s="202"/>
      <c r="G121" s="181"/>
      <c r="H121" s="201"/>
      <c r="I121" s="181"/>
      <c r="J121" s="181"/>
      <c r="K121" s="181"/>
    </row>
    <row r="122" spans="2:11">
      <c r="B122" s="138"/>
      <c r="D122" s="106" t="str">
        <f t="shared" si="2"/>
        <v>+</v>
      </c>
      <c r="E122" s="183"/>
      <c r="F122" s="202"/>
      <c r="G122" s="181"/>
      <c r="H122" s="201"/>
      <c r="I122" s="181"/>
      <c r="J122" s="181"/>
      <c r="K122" s="181"/>
    </row>
    <row r="123" spans="2:11">
      <c r="B123" s="138"/>
      <c r="D123" s="106" t="str">
        <f t="shared" si="2"/>
        <v>+</v>
      </c>
      <c r="E123" s="183"/>
      <c r="F123" s="202"/>
      <c r="G123" s="181"/>
      <c r="H123" s="201"/>
      <c r="I123" s="181"/>
      <c r="J123" s="181"/>
      <c r="K123" s="181"/>
    </row>
    <row r="124" spans="2:11">
      <c r="B124" s="138"/>
      <c r="D124" s="106" t="str">
        <f t="shared" si="2"/>
        <v>+</v>
      </c>
      <c r="E124" s="183"/>
      <c r="F124" s="202"/>
      <c r="G124" s="181"/>
      <c r="H124" s="201"/>
      <c r="I124" s="181"/>
      <c r="J124" s="181"/>
      <c r="K124" s="181"/>
    </row>
    <row r="125" spans="2:11">
      <c r="B125" s="138"/>
      <c r="D125" s="106" t="str">
        <f t="shared" si="2"/>
        <v>+</v>
      </c>
      <c r="E125" s="183"/>
      <c r="F125" s="202"/>
      <c r="G125" s="181"/>
      <c r="H125" s="201"/>
      <c r="I125" s="181"/>
      <c r="J125" s="181"/>
      <c r="K125" s="181"/>
    </row>
    <row r="126" spans="2:11">
      <c r="B126" s="138"/>
      <c r="D126" s="106" t="str">
        <f t="shared" si="2"/>
        <v>+</v>
      </c>
      <c r="E126" s="183"/>
      <c r="F126" s="202"/>
      <c r="G126" s="181"/>
      <c r="H126" s="201"/>
      <c r="I126" s="181"/>
      <c r="J126" s="181"/>
      <c r="K126" s="181"/>
    </row>
    <row r="127" spans="2:11">
      <c r="B127" s="138"/>
      <c r="D127" s="106" t="str">
        <f t="shared" si="2"/>
        <v>+</v>
      </c>
      <c r="E127" s="183"/>
      <c r="F127" s="202"/>
      <c r="G127" s="181"/>
      <c r="H127" s="201"/>
      <c r="I127" s="181"/>
      <c r="J127" s="181"/>
      <c r="K127" s="181"/>
    </row>
    <row r="128" spans="2:11">
      <c r="B128" s="138"/>
      <c r="D128" s="106" t="str">
        <f t="shared" si="2"/>
        <v>+</v>
      </c>
      <c r="E128" s="183"/>
      <c r="F128" s="202"/>
      <c r="G128" s="181"/>
      <c r="H128" s="201"/>
      <c r="I128" s="181"/>
      <c r="J128" s="181"/>
      <c r="K128" s="181"/>
    </row>
    <row r="129" spans="2:11">
      <c r="B129" s="138"/>
      <c r="D129" s="106" t="str">
        <f t="shared" si="2"/>
        <v>+</v>
      </c>
      <c r="E129" s="183"/>
      <c r="F129" s="202"/>
      <c r="G129" s="181"/>
      <c r="H129" s="201"/>
      <c r="I129" s="181"/>
      <c r="J129" s="181"/>
      <c r="K129" s="181"/>
    </row>
    <row r="130" spans="2:11">
      <c r="B130" s="138"/>
      <c r="D130" s="106" t="str">
        <f t="shared" si="2"/>
        <v>+</v>
      </c>
      <c r="E130" s="183"/>
      <c r="F130" s="202"/>
      <c r="G130" s="181"/>
      <c r="H130" s="201"/>
      <c r="I130" s="181"/>
      <c r="J130" s="181"/>
      <c r="K130" s="181"/>
    </row>
    <row r="131" spans="2:11">
      <c r="B131" s="138"/>
      <c r="D131" s="106" t="str">
        <f t="shared" si="2"/>
        <v>+</v>
      </c>
      <c r="E131" s="183"/>
      <c r="F131" s="202"/>
      <c r="G131" s="181"/>
      <c r="H131" s="201"/>
      <c r="I131" s="181"/>
      <c r="J131" s="181"/>
      <c r="K131" s="181"/>
    </row>
    <row r="132" spans="2:11">
      <c r="B132" s="138"/>
      <c r="D132" s="106" t="str">
        <f t="shared" si="2"/>
        <v>+</v>
      </c>
      <c r="E132" s="183"/>
      <c r="F132" s="202"/>
      <c r="G132" s="181"/>
      <c r="H132" s="201"/>
      <c r="I132" s="181"/>
      <c r="J132" s="181"/>
      <c r="K132" s="181"/>
    </row>
    <row r="133" spans="2:11">
      <c r="B133" s="138"/>
      <c r="D133" s="106" t="str">
        <f t="shared" si="2"/>
        <v>+</v>
      </c>
      <c r="E133" s="245"/>
      <c r="F133" s="243"/>
      <c r="G133" s="181"/>
      <c r="H133" s="201"/>
      <c r="I133" s="181"/>
      <c r="J133" s="181"/>
      <c r="K133" s="181"/>
    </row>
    <row r="134" spans="2:11">
      <c r="B134" s="138"/>
      <c r="D134" s="106" t="str">
        <f t="shared" ref="D134:D197" si="3">"+"&amp;H134</f>
        <v>+</v>
      </c>
      <c r="E134" s="245"/>
      <c r="F134" s="243"/>
      <c r="G134" s="181"/>
      <c r="H134" s="201"/>
      <c r="I134" s="181"/>
      <c r="J134" s="181"/>
      <c r="K134" s="181"/>
    </row>
    <row r="135" spans="2:11">
      <c r="B135" s="138"/>
      <c r="D135" s="106" t="str">
        <f t="shared" si="3"/>
        <v>+</v>
      </c>
      <c r="E135" s="245"/>
      <c r="F135" s="243"/>
      <c r="G135" s="181"/>
      <c r="H135" s="201"/>
      <c r="I135" s="181"/>
      <c r="J135" s="181"/>
      <c r="K135" s="181"/>
    </row>
    <row r="136" spans="2:11">
      <c r="B136" s="138"/>
      <c r="D136" s="106" t="str">
        <f t="shared" si="3"/>
        <v>+</v>
      </c>
      <c r="E136" s="245"/>
      <c r="F136" s="243"/>
      <c r="G136" s="181"/>
      <c r="H136" s="201"/>
      <c r="I136" s="181"/>
      <c r="J136" s="181"/>
      <c r="K136" s="181"/>
    </row>
    <row r="137" spans="2:11">
      <c r="B137" s="138"/>
      <c r="D137" s="106" t="str">
        <f t="shared" si="3"/>
        <v>+</v>
      </c>
      <c r="E137" s="245"/>
      <c r="F137" s="243"/>
      <c r="G137" s="181"/>
      <c r="H137" s="201"/>
      <c r="I137" s="181"/>
      <c r="J137" s="181"/>
      <c r="K137" s="181"/>
    </row>
    <row r="138" spans="2:11">
      <c r="B138" s="138"/>
      <c r="D138" s="106" t="str">
        <f t="shared" si="3"/>
        <v>+</v>
      </c>
      <c r="E138" s="245"/>
      <c r="F138" s="243"/>
      <c r="G138" s="181"/>
      <c r="H138" s="201"/>
      <c r="I138" s="181"/>
      <c r="J138" s="181"/>
      <c r="K138" s="181"/>
    </row>
    <row r="139" spans="2:11">
      <c r="B139" s="138"/>
      <c r="D139" s="106" t="str">
        <f t="shared" si="3"/>
        <v>+</v>
      </c>
      <c r="E139" s="245"/>
      <c r="F139" s="243"/>
      <c r="G139" s="181"/>
      <c r="H139" s="201"/>
      <c r="I139" s="181"/>
      <c r="J139" s="181"/>
      <c r="K139" s="181"/>
    </row>
    <row r="140" spans="2:11">
      <c r="B140" s="138"/>
      <c r="D140" s="106" t="str">
        <f t="shared" si="3"/>
        <v>+</v>
      </c>
      <c r="E140" s="245"/>
      <c r="F140" s="243"/>
      <c r="G140" s="181"/>
      <c r="H140" s="201"/>
      <c r="I140" s="181"/>
      <c r="J140" s="181"/>
      <c r="K140" s="181"/>
    </row>
    <row r="141" spans="2:11">
      <c r="B141" s="138"/>
      <c r="D141" s="106" t="str">
        <f t="shared" si="3"/>
        <v>+</v>
      </c>
      <c r="E141" s="245"/>
      <c r="F141" s="243"/>
      <c r="G141" s="181"/>
      <c r="H141" s="201"/>
      <c r="I141" s="181"/>
      <c r="J141" s="181"/>
      <c r="K141" s="181"/>
    </row>
    <row r="142" spans="2:11">
      <c r="B142" s="138"/>
      <c r="D142" s="106" t="str">
        <f t="shared" si="3"/>
        <v>+</v>
      </c>
      <c r="E142" s="183"/>
      <c r="F142" s="202"/>
      <c r="G142" s="181"/>
      <c r="H142" s="201"/>
      <c r="I142" s="181"/>
      <c r="J142" s="181"/>
      <c r="K142" s="181"/>
    </row>
    <row r="143" spans="2:11">
      <c r="B143" s="138"/>
      <c r="D143" s="106" t="str">
        <f t="shared" si="3"/>
        <v>+</v>
      </c>
      <c r="E143" s="183"/>
      <c r="F143" s="202"/>
      <c r="G143" s="181"/>
      <c r="H143" s="201"/>
      <c r="I143" s="181"/>
      <c r="J143" s="181"/>
      <c r="K143" s="181"/>
    </row>
    <row r="144" spans="2:11">
      <c r="B144" s="138"/>
      <c r="D144" s="106" t="str">
        <f t="shared" si="3"/>
        <v>+</v>
      </c>
      <c r="E144" s="245"/>
      <c r="F144" s="243"/>
      <c r="G144" s="245"/>
      <c r="H144" s="244"/>
      <c r="I144" s="181"/>
      <c r="J144" s="181"/>
      <c r="K144" s="181"/>
    </row>
    <row r="145" spans="2:11">
      <c r="B145" s="138"/>
      <c r="D145" s="106" t="str">
        <f t="shared" si="3"/>
        <v>+</v>
      </c>
      <c r="E145" s="245"/>
      <c r="F145" s="243"/>
      <c r="G145" s="245"/>
      <c r="H145" s="244"/>
      <c r="I145" s="181"/>
      <c r="J145" s="181"/>
      <c r="K145" s="181"/>
    </row>
    <row r="146" spans="2:11">
      <c r="B146" s="138"/>
      <c r="D146" s="106" t="str">
        <f t="shared" si="3"/>
        <v>+</v>
      </c>
      <c r="E146" s="245"/>
      <c r="F146" s="243"/>
      <c r="G146" s="245"/>
      <c r="H146" s="244"/>
      <c r="I146" s="181"/>
      <c r="J146" s="181"/>
      <c r="K146" s="181"/>
    </row>
    <row r="147" spans="2:11">
      <c r="B147" s="138"/>
      <c r="D147" s="106" t="str">
        <f t="shared" si="3"/>
        <v>+</v>
      </c>
      <c r="E147" s="245"/>
      <c r="F147" s="243"/>
      <c r="G147" s="245"/>
      <c r="H147" s="244"/>
      <c r="I147" s="181"/>
      <c r="J147" s="181"/>
      <c r="K147" s="181"/>
    </row>
    <row r="148" spans="2:11">
      <c r="B148" s="138"/>
      <c r="D148" s="106" t="str">
        <f t="shared" si="3"/>
        <v>+</v>
      </c>
      <c r="E148" s="245"/>
      <c r="F148" s="243"/>
      <c r="G148" s="245"/>
      <c r="H148" s="244"/>
      <c r="I148" s="181"/>
      <c r="J148" s="181"/>
      <c r="K148" s="181"/>
    </row>
    <row r="149" spans="2:11">
      <c r="B149" s="138"/>
      <c r="D149" s="106" t="str">
        <f t="shared" si="3"/>
        <v>+</v>
      </c>
      <c r="E149" s="245"/>
      <c r="F149" s="243"/>
      <c r="G149" s="245"/>
      <c r="H149" s="244"/>
      <c r="I149" s="181"/>
      <c r="J149" s="181"/>
      <c r="K149" s="181"/>
    </row>
    <row r="150" spans="2:11">
      <c r="B150" s="138"/>
      <c r="D150" s="106" t="str">
        <f t="shared" si="3"/>
        <v>+</v>
      </c>
      <c r="E150" s="245"/>
      <c r="F150" s="243"/>
      <c r="G150" s="245"/>
      <c r="H150" s="244"/>
      <c r="I150" s="181"/>
      <c r="J150" s="181"/>
      <c r="K150" s="181"/>
    </row>
    <row r="151" spans="2:11">
      <c r="B151" s="138"/>
      <c r="D151" s="106" t="str">
        <f t="shared" si="3"/>
        <v>+</v>
      </c>
      <c r="E151" s="245"/>
      <c r="F151" s="243"/>
      <c r="G151" s="245"/>
      <c r="H151" s="244"/>
      <c r="I151" s="181"/>
      <c r="J151" s="181"/>
      <c r="K151" s="181"/>
    </row>
    <row r="152" spans="2:11">
      <c r="B152" s="138"/>
      <c r="D152" s="106" t="str">
        <f t="shared" si="3"/>
        <v>+</v>
      </c>
      <c r="E152" s="245"/>
      <c r="F152" s="243"/>
      <c r="G152" s="245"/>
      <c r="H152" s="244"/>
      <c r="I152" s="181"/>
      <c r="J152" s="181"/>
      <c r="K152" s="181"/>
    </row>
    <row r="153" spans="2:11">
      <c r="B153" s="138"/>
      <c r="D153" s="106" t="str">
        <f t="shared" si="3"/>
        <v>+</v>
      </c>
      <c r="E153" s="183"/>
      <c r="F153" s="202"/>
      <c r="G153" s="181"/>
      <c r="H153" s="201"/>
      <c r="I153" s="181"/>
      <c r="J153" s="181"/>
      <c r="K153" s="181"/>
    </row>
    <row r="154" spans="2:11">
      <c r="B154" s="138"/>
      <c r="D154" s="106" t="str">
        <f t="shared" si="3"/>
        <v>+</v>
      </c>
      <c r="E154" s="183"/>
      <c r="F154" s="202"/>
      <c r="G154" s="181"/>
      <c r="H154" s="201"/>
      <c r="I154" s="181"/>
      <c r="J154" s="181"/>
      <c r="K154" s="181"/>
    </row>
    <row r="155" spans="2:11">
      <c r="B155" s="138"/>
      <c r="D155" s="106" t="str">
        <f t="shared" si="3"/>
        <v>+</v>
      </c>
      <c r="E155" s="183"/>
      <c r="F155" s="202"/>
      <c r="G155" s="181"/>
      <c r="H155" s="201"/>
      <c r="I155" s="181"/>
      <c r="J155" s="181"/>
      <c r="K155" s="181"/>
    </row>
    <row r="156" spans="2:11">
      <c r="B156" s="138"/>
      <c r="D156" s="106" t="str">
        <f t="shared" si="3"/>
        <v>+</v>
      </c>
      <c r="E156" s="183"/>
      <c r="F156" s="202"/>
      <c r="G156" s="181"/>
      <c r="H156" s="201"/>
      <c r="I156" s="181"/>
      <c r="J156" s="181"/>
      <c r="K156" s="181"/>
    </row>
    <row r="157" spans="2:11">
      <c r="B157" s="138"/>
      <c r="D157" s="106" t="str">
        <f t="shared" si="3"/>
        <v>+</v>
      </c>
      <c r="E157" s="183"/>
      <c r="F157" s="202"/>
      <c r="G157" s="181"/>
      <c r="H157" s="201"/>
      <c r="I157" s="181"/>
      <c r="J157" s="181"/>
      <c r="K157" s="181"/>
    </row>
    <row r="158" spans="2:11">
      <c r="B158" s="138"/>
      <c r="D158" s="106" t="str">
        <f t="shared" si="3"/>
        <v>+</v>
      </c>
      <c r="E158" s="183"/>
      <c r="F158" s="202"/>
      <c r="G158" s="181"/>
      <c r="H158" s="201"/>
      <c r="I158" s="181"/>
      <c r="J158" s="181"/>
      <c r="K158" s="181"/>
    </row>
    <row r="159" spans="2:11">
      <c r="B159" s="138"/>
      <c r="D159" s="106" t="str">
        <f t="shared" si="3"/>
        <v>+</v>
      </c>
      <c r="E159" s="183"/>
      <c r="F159" s="202"/>
      <c r="G159" s="181"/>
      <c r="H159" s="201"/>
      <c r="I159" s="181"/>
      <c r="J159" s="181"/>
      <c r="K159" s="181"/>
    </row>
    <row r="160" spans="2:11">
      <c r="B160" s="138"/>
      <c r="D160" s="106" t="str">
        <f t="shared" si="3"/>
        <v>+</v>
      </c>
      <c r="E160" s="183"/>
      <c r="F160" s="202"/>
      <c r="G160" s="181"/>
      <c r="H160" s="201"/>
      <c r="I160" s="181"/>
      <c r="J160" s="181"/>
      <c r="K160" s="181"/>
    </row>
    <row r="161" spans="2:11">
      <c r="B161" s="138"/>
      <c r="D161" s="106" t="str">
        <f t="shared" si="3"/>
        <v>+</v>
      </c>
      <c r="E161" s="183"/>
      <c r="F161" s="202"/>
      <c r="G161" s="181"/>
      <c r="H161" s="201"/>
      <c r="I161" s="181"/>
      <c r="J161" s="181"/>
      <c r="K161" s="181"/>
    </row>
    <row r="162" spans="2:11">
      <c r="B162" s="138"/>
      <c r="D162" s="106" t="str">
        <f t="shared" si="3"/>
        <v>+</v>
      </c>
      <c r="E162" s="183"/>
      <c r="F162" s="202"/>
      <c r="G162" s="181"/>
      <c r="H162" s="201"/>
      <c r="I162" s="181"/>
      <c r="J162" s="181"/>
      <c r="K162" s="181"/>
    </row>
    <row r="163" spans="2:11">
      <c r="B163" s="138"/>
      <c r="D163" s="106" t="str">
        <f t="shared" si="3"/>
        <v>+</v>
      </c>
      <c r="E163" s="183"/>
      <c r="F163" s="202"/>
      <c r="G163" s="181"/>
      <c r="H163" s="201"/>
      <c r="I163" s="181"/>
      <c r="J163" s="181"/>
      <c r="K163" s="181"/>
    </row>
    <row r="164" spans="2:11">
      <c r="B164" s="138"/>
      <c r="D164" s="106" t="str">
        <f t="shared" si="3"/>
        <v>+</v>
      </c>
      <c r="E164" s="183"/>
      <c r="F164" s="202"/>
      <c r="G164" s="181"/>
      <c r="H164" s="201"/>
      <c r="I164" s="181"/>
      <c r="J164" s="181"/>
      <c r="K164" s="181"/>
    </row>
    <row r="165" spans="2:11">
      <c r="B165" s="138"/>
      <c r="D165" s="106" t="str">
        <f t="shared" si="3"/>
        <v>+</v>
      </c>
      <c r="E165" s="183"/>
      <c r="F165" s="202"/>
      <c r="G165" s="181"/>
      <c r="H165" s="201"/>
      <c r="I165" s="181"/>
      <c r="J165" s="181"/>
      <c r="K165" s="181"/>
    </row>
    <row r="166" spans="2:11">
      <c r="B166" s="138"/>
      <c r="D166" s="106" t="str">
        <f t="shared" si="3"/>
        <v>+</v>
      </c>
      <c r="E166" s="183"/>
      <c r="F166" s="202"/>
      <c r="G166" s="181"/>
      <c r="H166" s="201"/>
      <c r="I166" s="181"/>
      <c r="J166" s="181"/>
      <c r="K166" s="181"/>
    </row>
    <row r="167" spans="2:11">
      <c r="B167" s="138"/>
      <c r="D167" s="106" t="str">
        <f t="shared" si="3"/>
        <v>+</v>
      </c>
      <c r="E167" s="183"/>
      <c r="F167" s="202"/>
      <c r="G167" s="181"/>
      <c r="H167" s="201"/>
      <c r="I167" s="181"/>
      <c r="J167" s="181"/>
      <c r="K167" s="181"/>
    </row>
    <row r="168" spans="2:11">
      <c r="B168" s="138"/>
      <c r="D168" s="106" t="str">
        <f t="shared" si="3"/>
        <v>+</v>
      </c>
      <c r="E168" s="183"/>
      <c r="F168" s="202"/>
      <c r="G168" s="181"/>
      <c r="H168" s="201"/>
      <c r="I168" s="181"/>
      <c r="J168" s="181"/>
      <c r="K168" s="181"/>
    </row>
    <row r="169" spans="2:11">
      <c r="B169" s="138"/>
      <c r="D169" s="106" t="str">
        <f t="shared" si="3"/>
        <v>+</v>
      </c>
      <c r="E169" s="183"/>
      <c r="F169" s="202"/>
      <c r="G169" s="181"/>
      <c r="H169" s="201"/>
      <c r="I169" s="181"/>
      <c r="J169" s="181"/>
      <c r="K169" s="181"/>
    </row>
    <row r="170" spans="2:11">
      <c r="B170" s="138"/>
      <c r="D170" s="106" t="str">
        <f t="shared" si="3"/>
        <v>+</v>
      </c>
      <c r="E170" s="183"/>
      <c r="F170" s="202"/>
      <c r="G170" s="181"/>
      <c r="H170" s="201"/>
      <c r="I170" s="181"/>
      <c r="J170" s="181"/>
      <c r="K170" s="181"/>
    </row>
    <row r="171" spans="2:11">
      <c r="B171" s="138"/>
      <c r="D171" s="106" t="str">
        <f t="shared" si="3"/>
        <v>+</v>
      </c>
      <c r="E171" s="183"/>
      <c r="F171" s="202"/>
      <c r="G171" s="181"/>
      <c r="H171" s="201"/>
      <c r="I171" s="181"/>
      <c r="J171" s="181"/>
      <c r="K171" s="181"/>
    </row>
    <row r="172" spans="2:11">
      <c r="B172" s="138"/>
      <c r="D172" s="106" t="str">
        <f t="shared" si="3"/>
        <v>+</v>
      </c>
      <c r="E172" s="183"/>
      <c r="F172" s="202"/>
      <c r="G172" s="181"/>
      <c r="H172" s="201"/>
      <c r="I172" s="181"/>
      <c r="J172" s="181"/>
      <c r="K172" s="181"/>
    </row>
    <row r="173" spans="2:11">
      <c r="B173" s="138"/>
      <c r="D173" s="106" t="str">
        <f t="shared" si="3"/>
        <v>+</v>
      </c>
      <c r="E173" s="183"/>
      <c r="F173" s="202"/>
      <c r="G173" s="181"/>
      <c r="H173" s="201"/>
      <c r="I173" s="181"/>
      <c r="J173" s="181"/>
      <c r="K173" s="181"/>
    </row>
    <row r="174" spans="2:11">
      <c r="B174" s="138"/>
      <c r="D174" s="106" t="str">
        <f t="shared" si="3"/>
        <v>+</v>
      </c>
      <c r="E174" s="183"/>
      <c r="F174" s="202"/>
      <c r="G174" s="181"/>
      <c r="H174" s="201"/>
      <c r="I174" s="181"/>
      <c r="J174" s="181"/>
      <c r="K174" s="181"/>
    </row>
    <row r="175" spans="2:11">
      <c r="B175" s="138"/>
      <c r="D175" s="106" t="str">
        <f t="shared" si="3"/>
        <v>+</v>
      </c>
      <c r="E175" s="183"/>
      <c r="F175" s="202"/>
      <c r="G175" s="181"/>
      <c r="H175" s="201"/>
      <c r="I175" s="181"/>
      <c r="J175" s="181"/>
      <c r="K175" s="181"/>
    </row>
    <row r="176" spans="2:11">
      <c r="B176" s="138"/>
      <c r="D176" s="106" t="str">
        <f t="shared" si="3"/>
        <v>+</v>
      </c>
      <c r="E176" s="183"/>
      <c r="F176" s="202"/>
      <c r="G176" s="181"/>
      <c r="H176" s="201"/>
      <c r="I176" s="181"/>
      <c r="J176" s="181"/>
      <c r="K176" s="181"/>
    </row>
    <row r="177" spans="2:11">
      <c r="B177" s="138"/>
      <c r="D177" s="106" t="str">
        <f t="shared" si="3"/>
        <v>+</v>
      </c>
      <c r="E177" s="183"/>
      <c r="F177" s="202"/>
      <c r="G177" s="181"/>
      <c r="H177" s="201"/>
      <c r="I177" s="181"/>
      <c r="J177" s="181"/>
      <c r="K177" s="181"/>
    </row>
    <row r="178" spans="2:11">
      <c r="B178" s="138"/>
      <c r="D178" s="106" t="str">
        <f t="shared" si="3"/>
        <v>+</v>
      </c>
      <c r="E178" s="183"/>
      <c r="F178" s="202"/>
      <c r="G178" s="181"/>
      <c r="H178" s="201"/>
      <c r="I178" s="181"/>
      <c r="J178" s="181"/>
      <c r="K178" s="181"/>
    </row>
    <row r="179" spans="2:11">
      <c r="B179" s="138"/>
      <c r="D179" s="106" t="str">
        <f t="shared" si="3"/>
        <v>+</v>
      </c>
      <c r="E179" s="183"/>
      <c r="F179" s="202"/>
      <c r="G179" s="181"/>
      <c r="H179" s="201"/>
      <c r="I179" s="181"/>
      <c r="J179" s="181"/>
      <c r="K179" s="181"/>
    </row>
    <row r="180" spans="2:11">
      <c r="B180" s="138"/>
      <c r="D180" s="106" t="str">
        <f t="shared" si="3"/>
        <v>+</v>
      </c>
      <c r="E180" s="183"/>
      <c r="F180" s="202"/>
      <c r="G180" s="181"/>
      <c r="H180" s="201"/>
      <c r="I180" s="181"/>
      <c r="J180" s="181"/>
      <c r="K180" s="181"/>
    </row>
    <row r="181" spans="2:11">
      <c r="B181" s="138"/>
      <c r="D181" s="106" t="str">
        <f t="shared" si="3"/>
        <v>+</v>
      </c>
      <c r="E181" s="183"/>
      <c r="F181" s="202"/>
      <c r="G181" s="181"/>
      <c r="H181" s="201"/>
      <c r="I181" s="181"/>
      <c r="J181" s="181"/>
      <c r="K181" s="181"/>
    </row>
    <row r="182" spans="2:11">
      <c r="B182" s="138"/>
      <c r="D182" s="106" t="str">
        <f t="shared" si="3"/>
        <v>+</v>
      </c>
      <c r="E182" s="183"/>
      <c r="F182" s="202"/>
      <c r="G182" s="181"/>
      <c r="H182" s="201"/>
      <c r="I182" s="181"/>
      <c r="J182" s="181"/>
      <c r="K182" s="181"/>
    </row>
    <row r="183" spans="2:11">
      <c r="B183" s="138"/>
      <c r="D183" s="106" t="str">
        <f t="shared" si="3"/>
        <v>+</v>
      </c>
      <c r="E183" s="183"/>
      <c r="F183" s="202"/>
      <c r="G183" s="181"/>
      <c r="H183" s="201"/>
      <c r="I183" s="181"/>
      <c r="J183" s="181"/>
      <c r="K183" s="181"/>
    </row>
    <row r="184" spans="2:11">
      <c r="B184" s="138"/>
      <c r="D184" s="106" t="str">
        <f t="shared" si="3"/>
        <v>+</v>
      </c>
      <c r="E184" s="183"/>
      <c r="F184" s="202"/>
      <c r="G184" s="181"/>
      <c r="H184" s="201"/>
      <c r="I184" s="181"/>
      <c r="J184" s="181"/>
      <c r="K184" s="181"/>
    </row>
    <row r="185" spans="2:11">
      <c r="B185" s="138"/>
      <c r="D185" s="106" t="str">
        <f t="shared" si="3"/>
        <v>+</v>
      </c>
      <c r="E185" s="183"/>
      <c r="F185" s="202"/>
      <c r="G185" s="181"/>
      <c r="H185" s="201"/>
      <c r="I185" s="181"/>
      <c r="J185" s="181"/>
      <c r="K185" s="181"/>
    </row>
    <row r="186" spans="2:11">
      <c r="B186" s="138"/>
      <c r="D186" s="106" t="str">
        <f t="shared" si="3"/>
        <v>+</v>
      </c>
      <c r="E186" s="183"/>
      <c r="F186" s="202"/>
      <c r="G186" s="181"/>
      <c r="H186" s="201"/>
      <c r="I186" s="181"/>
      <c r="J186" s="181"/>
      <c r="K186" s="181"/>
    </row>
    <row r="187" spans="2:11">
      <c r="B187" s="138"/>
      <c r="D187" s="106" t="str">
        <f t="shared" si="3"/>
        <v>+</v>
      </c>
      <c r="E187" s="183"/>
      <c r="F187" s="202"/>
      <c r="G187" s="181"/>
      <c r="H187" s="201"/>
      <c r="I187" s="181"/>
      <c r="J187" s="181"/>
      <c r="K187" s="181"/>
    </row>
    <row r="188" spans="2:11">
      <c r="B188" s="138"/>
      <c r="D188" s="106" t="str">
        <f t="shared" si="3"/>
        <v>+</v>
      </c>
      <c r="E188" s="183"/>
      <c r="F188" s="202"/>
      <c r="G188" s="181"/>
      <c r="H188" s="201"/>
      <c r="I188" s="181"/>
      <c r="J188" s="181"/>
      <c r="K188" s="181"/>
    </row>
    <row r="189" spans="2:11">
      <c r="B189" s="138"/>
      <c r="D189" s="106" t="str">
        <f t="shared" si="3"/>
        <v>+</v>
      </c>
      <c r="E189" s="183"/>
      <c r="F189" s="202"/>
      <c r="G189" s="181"/>
      <c r="H189" s="201"/>
      <c r="I189" s="181"/>
      <c r="J189" s="181"/>
      <c r="K189" s="181"/>
    </row>
    <row r="190" spans="2:11">
      <c r="B190" s="138"/>
      <c r="D190" s="106" t="str">
        <f t="shared" si="3"/>
        <v>+</v>
      </c>
      <c r="E190" s="183"/>
      <c r="F190" s="202"/>
      <c r="G190" s="181"/>
      <c r="H190" s="201"/>
      <c r="I190" s="181"/>
      <c r="J190" s="181"/>
      <c r="K190" s="181"/>
    </row>
    <row r="191" spans="2:11">
      <c r="B191" s="138"/>
      <c r="D191" s="106" t="str">
        <f t="shared" si="3"/>
        <v>+</v>
      </c>
      <c r="E191" s="183"/>
      <c r="F191" s="202"/>
      <c r="G191" s="181"/>
      <c r="H191" s="201"/>
      <c r="I191" s="181"/>
      <c r="J191" s="181"/>
      <c r="K191" s="181"/>
    </row>
    <row r="192" spans="2:11">
      <c r="B192" s="138"/>
      <c r="D192" s="106" t="str">
        <f t="shared" si="3"/>
        <v>+</v>
      </c>
      <c r="E192" s="183"/>
      <c r="F192" s="202"/>
      <c r="G192" s="181"/>
      <c r="H192" s="201"/>
      <c r="I192" s="181"/>
      <c r="J192" s="181"/>
      <c r="K192" s="181"/>
    </row>
    <row r="193" spans="2:11">
      <c r="B193" s="138"/>
      <c r="D193" s="106" t="str">
        <f t="shared" si="3"/>
        <v>+</v>
      </c>
      <c r="E193" s="183"/>
      <c r="F193" s="202"/>
      <c r="G193" s="181"/>
      <c r="H193" s="201"/>
      <c r="I193" s="181"/>
      <c r="J193" s="181"/>
      <c r="K193" s="181"/>
    </row>
    <row r="194" spans="2:11">
      <c r="B194" s="138"/>
      <c r="D194" s="106" t="str">
        <f t="shared" si="3"/>
        <v>+</v>
      </c>
      <c r="E194" s="183"/>
      <c r="F194" s="202"/>
      <c r="G194" s="181"/>
      <c r="H194" s="201"/>
      <c r="I194" s="181"/>
      <c r="J194" s="181"/>
      <c r="K194" s="181"/>
    </row>
    <row r="195" spans="2:11">
      <c r="B195" s="138"/>
      <c r="D195" s="106" t="str">
        <f t="shared" si="3"/>
        <v>+</v>
      </c>
      <c r="E195" s="183"/>
      <c r="F195" s="202"/>
      <c r="G195" s="181"/>
      <c r="H195" s="201"/>
      <c r="I195" s="181"/>
      <c r="J195" s="181"/>
      <c r="K195" s="181"/>
    </row>
    <row r="196" spans="2:11">
      <c r="B196" s="138"/>
      <c r="D196" s="106" t="str">
        <f t="shared" si="3"/>
        <v>+</v>
      </c>
      <c r="E196" s="183"/>
      <c r="F196" s="202"/>
      <c r="G196" s="181"/>
      <c r="H196" s="201"/>
      <c r="I196" s="181"/>
      <c r="J196" s="181"/>
      <c r="K196" s="181"/>
    </row>
    <row r="197" spans="2:11">
      <c r="B197" s="138"/>
      <c r="D197" s="106" t="str">
        <f t="shared" si="3"/>
        <v>+</v>
      </c>
      <c r="E197" s="183"/>
      <c r="F197" s="202"/>
      <c r="G197" s="181"/>
      <c r="H197" s="201"/>
      <c r="I197" s="181"/>
      <c r="J197" s="181"/>
      <c r="K197" s="181"/>
    </row>
    <row r="198" spans="2:11">
      <c r="B198" s="138"/>
      <c r="D198" s="106" t="str">
        <f t="shared" ref="D198:D261" si="4">"+"&amp;H198</f>
        <v>+</v>
      </c>
      <c r="E198" s="183"/>
      <c r="F198" s="202"/>
      <c r="G198" s="181"/>
      <c r="H198" s="201"/>
      <c r="I198" s="181"/>
      <c r="J198" s="181"/>
      <c r="K198" s="181"/>
    </row>
    <row r="199" spans="2:11">
      <c r="B199" s="138"/>
      <c r="D199" s="106" t="str">
        <f t="shared" si="4"/>
        <v>+</v>
      </c>
      <c r="E199" s="183"/>
      <c r="F199" s="202"/>
      <c r="G199" s="181"/>
      <c r="H199" s="201"/>
      <c r="I199" s="181"/>
      <c r="J199" s="181"/>
      <c r="K199" s="181"/>
    </row>
    <row r="200" spans="2:11">
      <c r="B200" s="138"/>
      <c r="D200" s="106" t="str">
        <f t="shared" si="4"/>
        <v>+</v>
      </c>
      <c r="E200" s="183"/>
      <c r="F200" s="202"/>
      <c r="G200" s="181"/>
      <c r="H200" s="201"/>
      <c r="I200" s="181"/>
      <c r="J200" s="181"/>
      <c r="K200" s="181"/>
    </row>
    <row r="201" spans="2:11">
      <c r="B201" s="138"/>
      <c r="D201" s="106" t="str">
        <f t="shared" si="4"/>
        <v>+</v>
      </c>
      <c r="E201" s="183"/>
      <c r="F201" s="202"/>
      <c r="G201" s="181"/>
      <c r="H201" s="201"/>
      <c r="I201" s="181"/>
      <c r="J201" s="181"/>
      <c r="K201" s="181"/>
    </row>
    <row r="202" spans="2:11">
      <c r="B202" s="138"/>
      <c r="D202" s="106" t="str">
        <f t="shared" si="4"/>
        <v>+</v>
      </c>
      <c r="E202" s="183"/>
      <c r="F202" s="202"/>
      <c r="G202" s="181"/>
      <c r="H202" s="201"/>
      <c r="I202" s="181"/>
      <c r="J202" s="181"/>
      <c r="K202" s="181"/>
    </row>
    <row r="203" spans="2:11">
      <c r="B203" s="138"/>
      <c r="D203" s="106" t="str">
        <f t="shared" si="4"/>
        <v>+</v>
      </c>
      <c r="E203" s="183"/>
      <c r="F203" s="202"/>
      <c r="G203" s="181"/>
      <c r="H203" s="201"/>
      <c r="I203" s="181"/>
      <c r="J203" s="181"/>
      <c r="K203" s="181"/>
    </row>
    <row r="204" spans="2:11">
      <c r="B204" s="138"/>
      <c r="D204" s="106" t="str">
        <f t="shared" si="4"/>
        <v>+</v>
      </c>
      <c r="E204" s="183"/>
      <c r="F204" s="202"/>
      <c r="G204" s="181"/>
      <c r="H204" s="201"/>
      <c r="I204" s="181"/>
      <c r="J204" s="181"/>
      <c r="K204" s="181"/>
    </row>
    <row r="205" spans="2:11">
      <c r="B205" s="138"/>
      <c r="D205" s="106" t="str">
        <f t="shared" si="4"/>
        <v>+</v>
      </c>
      <c r="E205" s="183"/>
      <c r="F205" s="202"/>
      <c r="G205" s="181"/>
      <c r="H205" s="201"/>
      <c r="I205" s="181"/>
      <c r="J205" s="181"/>
      <c r="K205" s="181"/>
    </row>
    <row r="206" spans="2:11">
      <c r="B206" s="138"/>
      <c r="D206" s="106" t="str">
        <f t="shared" si="4"/>
        <v>+</v>
      </c>
      <c r="E206" s="183"/>
      <c r="F206" s="202"/>
      <c r="G206" s="181"/>
      <c r="H206" s="201"/>
      <c r="I206" s="181"/>
      <c r="J206" s="181"/>
      <c r="K206" s="181"/>
    </row>
    <row r="207" spans="2:11">
      <c r="B207" s="138"/>
      <c r="D207" s="106" t="str">
        <f t="shared" si="4"/>
        <v>+</v>
      </c>
      <c r="E207" s="183"/>
      <c r="F207" s="202"/>
      <c r="G207" s="181"/>
      <c r="H207" s="201"/>
      <c r="I207" s="181"/>
      <c r="J207" s="181"/>
      <c r="K207" s="181"/>
    </row>
    <row r="208" spans="2:11">
      <c r="B208" s="138"/>
      <c r="D208" s="106" t="str">
        <f t="shared" si="4"/>
        <v>+</v>
      </c>
      <c r="E208" s="183"/>
      <c r="F208" s="202"/>
      <c r="G208" s="181"/>
      <c r="H208" s="201"/>
      <c r="I208" s="181"/>
      <c r="J208" s="181"/>
      <c r="K208" s="181"/>
    </row>
    <row r="209" spans="2:11">
      <c r="B209" s="138"/>
      <c r="D209" s="106" t="str">
        <f t="shared" si="4"/>
        <v>+</v>
      </c>
      <c r="E209" s="183"/>
      <c r="F209" s="202"/>
      <c r="G209" s="181"/>
      <c r="H209" s="201"/>
      <c r="I209" s="181"/>
      <c r="J209" s="181"/>
      <c r="K209" s="181"/>
    </row>
    <row r="210" spans="2:11">
      <c r="B210" s="138"/>
      <c r="D210" s="106" t="str">
        <f t="shared" si="4"/>
        <v>+</v>
      </c>
      <c r="E210" s="183"/>
      <c r="F210" s="202"/>
      <c r="G210" s="181"/>
      <c r="H210" s="201"/>
      <c r="I210" s="181"/>
      <c r="J210" s="181"/>
      <c r="K210" s="181"/>
    </row>
    <row r="211" spans="2:11">
      <c r="B211" s="138"/>
      <c r="D211" s="106" t="str">
        <f t="shared" si="4"/>
        <v>+</v>
      </c>
      <c r="E211" s="183"/>
      <c r="F211" s="202"/>
      <c r="G211" s="181"/>
      <c r="H211" s="201"/>
      <c r="I211" s="181"/>
      <c r="J211" s="181"/>
      <c r="K211" s="181"/>
    </row>
    <row r="212" spans="2:11">
      <c r="B212" s="138"/>
      <c r="D212" s="106" t="str">
        <f t="shared" si="4"/>
        <v>+</v>
      </c>
      <c r="E212" s="183"/>
      <c r="F212" s="202"/>
      <c r="G212" s="181"/>
      <c r="H212" s="201"/>
      <c r="I212" s="181"/>
      <c r="J212" s="181"/>
      <c r="K212" s="181"/>
    </row>
    <row r="213" spans="2:11">
      <c r="B213" s="138"/>
      <c r="D213" s="106" t="str">
        <f t="shared" si="4"/>
        <v>+</v>
      </c>
      <c r="E213" s="183"/>
      <c r="F213" s="202"/>
      <c r="G213" s="181"/>
      <c r="H213" s="201"/>
      <c r="I213" s="181"/>
      <c r="J213" s="181"/>
      <c r="K213" s="181"/>
    </row>
    <row r="214" spans="2:11">
      <c r="B214" s="138"/>
      <c r="D214" s="106" t="str">
        <f t="shared" si="4"/>
        <v>+</v>
      </c>
      <c r="E214" s="183"/>
      <c r="F214" s="202"/>
      <c r="G214" s="181"/>
      <c r="H214" s="201"/>
      <c r="I214" s="181"/>
      <c r="J214" s="181"/>
      <c r="K214" s="181"/>
    </row>
    <row r="215" spans="2:11">
      <c r="B215" s="138"/>
      <c r="D215" s="106" t="str">
        <f t="shared" si="4"/>
        <v>+</v>
      </c>
      <c r="E215" s="183"/>
      <c r="F215" s="202"/>
      <c r="G215" s="181"/>
      <c r="H215" s="201"/>
      <c r="I215" s="181"/>
      <c r="J215" s="181"/>
      <c r="K215" s="181"/>
    </row>
    <row r="216" spans="2:11">
      <c r="B216" s="138"/>
      <c r="D216" s="106" t="str">
        <f t="shared" si="4"/>
        <v>+</v>
      </c>
      <c r="E216" s="183"/>
      <c r="F216" s="202"/>
      <c r="G216" s="181"/>
      <c r="H216" s="201"/>
      <c r="I216" s="181"/>
      <c r="J216" s="181"/>
      <c r="K216" s="181"/>
    </row>
    <row r="217" spans="2:11">
      <c r="B217" s="138"/>
      <c r="D217" s="106" t="str">
        <f t="shared" si="4"/>
        <v>+</v>
      </c>
      <c r="E217" s="183"/>
      <c r="F217" s="202"/>
      <c r="G217" s="181"/>
      <c r="H217" s="201"/>
      <c r="I217" s="181"/>
      <c r="J217" s="181"/>
      <c r="K217" s="181"/>
    </row>
    <row r="218" spans="2:11">
      <c r="B218" s="138"/>
      <c r="D218" s="106" t="str">
        <f t="shared" si="4"/>
        <v>+</v>
      </c>
      <c r="E218" s="183"/>
      <c r="F218" s="202"/>
      <c r="G218" s="181"/>
      <c r="H218" s="201"/>
      <c r="I218" s="181"/>
      <c r="J218" s="181"/>
      <c r="K218" s="181"/>
    </row>
    <row r="219" spans="2:11">
      <c r="B219" s="138"/>
      <c r="D219" s="106" t="str">
        <f t="shared" si="4"/>
        <v>+</v>
      </c>
      <c r="E219" s="183"/>
      <c r="F219" s="202"/>
      <c r="G219" s="181"/>
      <c r="H219" s="201"/>
      <c r="I219" s="181"/>
      <c r="J219" s="181"/>
      <c r="K219" s="181"/>
    </row>
    <row r="220" spans="2:11">
      <c r="B220" s="138"/>
      <c r="D220" s="106" t="str">
        <f t="shared" si="4"/>
        <v>+</v>
      </c>
      <c r="E220" s="183"/>
      <c r="F220" s="202"/>
      <c r="G220" s="181"/>
      <c r="H220" s="201"/>
      <c r="I220" s="181"/>
      <c r="J220" s="181"/>
      <c r="K220" s="181"/>
    </row>
    <row r="221" spans="2:11">
      <c r="B221" s="138"/>
      <c r="D221" s="106" t="str">
        <f t="shared" si="4"/>
        <v>+</v>
      </c>
      <c r="E221" s="183"/>
      <c r="F221" s="202"/>
      <c r="G221" s="181"/>
      <c r="H221" s="201"/>
      <c r="I221" s="181"/>
      <c r="J221" s="181"/>
      <c r="K221" s="181"/>
    </row>
    <row r="222" spans="2:11">
      <c r="B222" s="138"/>
      <c r="D222" s="106" t="str">
        <f t="shared" si="4"/>
        <v>+</v>
      </c>
      <c r="E222" s="183"/>
      <c r="F222" s="202"/>
      <c r="G222" s="181"/>
      <c r="H222" s="201"/>
      <c r="I222" s="181"/>
      <c r="J222" s="181"/>
      <c r="K222" s="181"/>
    </row>
    <row r="223" spans="2:11">
      <c r="B223" s="138"/>
      <c r="D223" s="106" t="str">
        <f t="shared" si="4"/>
        <v>+</v>
      </c>
      <c r="E223" s="183"/>
      <c r="F223" s="202"/>
      <c r="G223" s="181"/>
      <c r="H223" s="201"/>
      <c r="I223" s="181"/>
      <c r="J223" s="181"/>
      <c r="K223" s="181"/>
    </row>
    <row r="224" spans="2:11">
      <c r="B224" s="138"/>
      <c r="D224" s="106" t="str">
        <f t="shared" si="4"/>
        <v>+</v>
      </c>
      <c r="E224" s="183"/>
      <c r="F224" s="202"/>
      <c r="G224" s="181"/>
      <c r="H224" s="201"/>
      <c r="I224" s="181"/>
      <c r="J224" s="181"/>
      <c r="K224" s="181"/>
    </row>
    <row r="225" spans="2:11">
      <c r="B225" s="138"/>
      <c r="D225" s="106" t="str">
        <f t="shared" si="4"/>
        <v>+</v>
      </c>
      <c r="E225" s="183"/>
      <c r="F225" s="202"/>
      <c r="G225" s="181"/>
      <c r="H225" s="201"/>
      <c r="I225" s="181"/>
      <c r="J225" s="181"/>
      <c r="K225" s="181"/>
    </row>
    <row r="226" spans="2:11">
      <c r="B226" s="138"/>
      <c r="D226" s="106" t="str">
        <f t="shared" si="4"/>
        <v>+</v>
      </c>
      <c r="E226" s="183"/>
      <c r="F226" s="202"/>
      <c r="G226" s="181"/>
      <c r="H226" s="201"/>
      <c r="I226" s="181"/>
      <c r="J226" s="181"/>
      <c r="K226" s="181"/>
    </row>
    <row r="227" spans="2:11">
      <c r="B227" s="138"/>
      <c r="D227" s="106" t="str">
        <f t="shared" si="4"/>
        <v>+</v>
      </c>
      <c r="E227" s="183"/>
      <c r="F227" s="202"/>
      <c r="G227" s="181"/>
      <c r="H227" s="201"/>
      <c r="I227" s="181"/>
      <c r="J227" s="181"/>
      <c r="K227" s="181"/>
    </row>
    <row r="228" spans="2:11">
      <c r="B228" s="138"/>
      <c r="D228" s="106" t="str">
        <f t="shared" si="4"/>
        <v>+</v>
      </c>
      <c r="E228" s="183"/>
      <c r="F228" s="202"/>
      <c r="G228" s="181"/>
      <c r="H228" s="201"/>
      <c r="I228" s="181"/>
      <c r="J228" s="181"/>
      <c r="K228" s="181"/>
    </row>
    <row r="229" spans="2:11">
      <c r="B229" s="138"/>
      <c r="D229" s="106" t="str">
        <f t="shared" si="4"/>
        <v>+</v>
      </c>
      <c r="E229" s="183"/>
      <c r="F229" s="202"/>
      <c r="G229" s="181"/>
      <c r="H229" s="201"/>
      <c r="I229" s="181"/>
      <c r="J229" s="181"/>
      <c r="K229" s="181"/>
    </row>
    <row r="230" spans="2:11">
      <c r="B230" s="138"/>
      <c r="D230" s="106" t="str">
        <f t="shared" si="4"/>
        <v>+</v>
      </c>
      <c r="E230" s="183"/>
      <c r="F230" s="202"/>
      <c r="G230" s="181"/>
      <c r="H230" s="201"/>
      <c r="I230" s="181"/>
      <c r="J230" s="181"/>
      <c r="K230" s="181"/>
    </row>
    <row r="231" spans="2:11">
      <c r="B231" s="138"/>
      <c r="D231" s="106" t="str">
        <f t="shared" si="4"/>
        <v>+</v>
      </c>
      <c r="E231" s="183"/>
      <c r="F231" s="202"/>
      <c r="G231" s="181"/>
      <c r="H231" s="201"/>
      <c r="I231" s="181"/>
      <c r="J231" s="181"/>
      <c r="K231" s="181"/>
    </row>
    <row r="232" spans="2:11">
      <c r="B232" s="138"/>
      <c r="D232" s="106" t="str">
        <f t="shared" si="4"/>
        <v>+</v>
      </c>
      <c r="E232" s="183"/>
      <c r="F232" s="202"/>
      <c r="G232" s="181"/>
      <c r="H232" s="201"/>
      <c r="I232" s="181"/>
      <c r="J232" s="181"/>
      <c r="K232" s="181"/>
    </row>
    <row r="233" spans="2:11">
      <c r="B233" s="138"/>
      <c r="D233" s="106" t="str">
        <f t="shared" si="4"/>
        <v>+</v>
      </c>
      <c r="E233" s="183"/>
      <c r="F233" s="202"/>
      <c r="G233" s="181"/>
      <c r="H233" s="201"/>
      <c r="I233" s="181"/>
      <c r="J233" s="181"/>
      <c r="K233" s="181"/>
    </row>
    <row r="234" spans="2:11">
      <c r="B234" s="138"/>
      <c r="D234" s="106" t="str">
        <f t="shared" si="4"/>
        <v>+</v>
      </c>
      <c r="E234" s="183"/>
      <c r="F234" s="202"/>
      <c r="G234" s="181"/>
      <c r="H234" s="201"/>
      <c r="I234" s="181"/>
      <c r="J234" s="181"/>
      <c r="K234" s="181"/>
    </row>
    <row r="235" spans="2:11">
      <c r="B235" s="138"/>
      <c r="D235" s="106" t="str">
        <f t="shared" si="4"/>
        <v>+</v>
      </c>
      <c r="E235" s="183"/>
      <c r="F235" s="202"/>
      <c r="G235" s="181"/>
      <c r="H235" s="201"/>
      <c r="I235" s="181"/>
      <c r="J235" s="181"/>
      <c r="K235" s="181"/>
    </row>
    <row r="236" spans="2:11">
      <c r="B236" s="138"/>
      <c r="D236" s="106" t="str">
        <f t="shared" si="4"/>
        <v>+</v>
      </c>
      <c r="E236" s="183"/>
      <c r="F236" s="202"/>
      <c r="G236" s="181"/>
      <c r="H236" s="201"/>
      <c r="I236" s="181"/>
      <c r="J236" s="181"/>
      <c r="K236" s="181"/>
    </row>
    <row r="237" spans="2:11">
      <c r="B237" s="138"/>
      <c r="D237" s="106" t="str">
        <f t="shared" si="4"/>
        <v>+</v>
      </c>
      <c r="E237" s="183"/>
      <c r="F237" s="202"/>
      <c r="G237" s="181"/>
      <c r="H237" s="201"/>
      <c r="I237" s="181"/>
      <c r="J237" s="181"/>
      <c r="K237" s="181"/>
    </row>
    <row r="238" spans="2:11">
      <c r="B238" s="138"/>
      <c r="D238" s="106" t="str">
        <f t="shared" si="4"/>
        <v>+</v>
      </c>
      <c r="E238" s="183"/>
      <c r="F238" s="202"/>
      <c r="G238" s="181"/>
      <c r="H238" s="201"/>
      <c r="I238" s="181"/>
      <c r="J238" s="181"/>
      <c r="K238" s="181"/>
    </row>
    <row r="239" spans="2:11">
      <c r="B239" s="138"/>
      <c r="D239" s="106" t="str">
        <f t="shared" si="4"/>
        <v>+</v>
      </c>
      <c r="E239" s="183"/>
      <c r="F239" s="202"/>
      <c r="G239" s="181"/>
      <c r="H239" s="201"/>
      <c r="I239" s="181"/>
      <c r="J239" s="181"/>
      <c r="K239" s="181"/>
    </row>
    <row r="240" spans="2:11">
      <c r="B240" s="138"/>
      <c r="D240" s="106" t="str">
        <f t="shared" si="4"/>
        <v>+</v>
      </c>
      <c r="E240" s="183"/>
      <c r="F240" s="202"/>
      <c r="G240" s="181"/>
      <c r="H240" s="201"/>
      <c r="I240" s="181"/>
      <c r="J240" s="181"/>
      <c r="K240" s="181"/>
    </row>
    <row r="241" spans="2:11">
      <c r="B241" s="138"/>
      <c r="D241" s="106" t="str">
        <f t="shared" si="4"/>
        <v>+</v>
      </c>
      <c r="E241" s="183"/>
      <c r="F241" s="202"/>
      <c r="G241" s="181"/>
      <c r="H241" s="201"/>
      <c r="I241" s="181"/>
      <c r="J241" s="181"/>
      <c r="K241" s="181"/>
    </row>
    <row r="242" spans="2:11">
      <c r="B242" s="138"/>
      <c r="D242" s="106" t="str">
        <f t="shared" si="4"/>
        <v>+</v>
      </c>
      <c r="E242" s="183"/>
      <c r="F242" s="202"/>
      <c r="G242" s="181"/>
      <c r="H242" s="201"/>
      <c r="I242" s="181"/>
      <c r="J242" s="181"/>
      <c r="K242" s="181"/>
    </row>
    <row r="243" spans="2:11">
      <c r="B243" s="138"/>
      <c r="D243" s="106" t="str">
        <f t="shared" si="4"/>
        <v>+</v>
      </c>
      <c r="E243" s="183"/>
      <c r="F243" s="202"/>
      <c r="G243" s="181"/>
      <c r="H243" s="201"/>
      <c r="I243" s="181"/>
      <c r="J243" s="181"/>
      <c r="K243" s="181"/>
    </row>
    <row r="244" spans="2:11">
      <c r="B244" s="138"/>
      <c r="D244" s="106" t="str">
        <f t="shared" si="4"/>
        <v>+</v>
      </c>
      <c r="E244" s="183"/>
      <c r="F244" s="202"/>
      <c r="G244" s="181"/>
      <c r="H244" s="201"/>
      <c r="I244" s="181"/>
      <c r="J244" s="181"/>
      <c r="K244" s="181"/>
    </row>
    <row r="245" spans="2:11">
      <c r="B245" s="138"/>
      <c r="D245" s="106" t="str">
        <f t="shared" si="4"/>
        <v>+</v>
      </c>
      <c r="E245" s="183"/>
      <c r="F245" s="202"/>
      <c r="G245" s="181"/>
      <c r="H245" s="201"/>
      <c r="I245" s="181"/>
      <c r="J245" s="181"/>
      <c r="K245" s="181"/>
    </row>
    <row r="246" spans="2:11">
      <c r="B246" s="138"/>
      <c r="D246" s="106" t="str">
        <f t="shared" si="4"/>
        <v>+</v>
      </c>
      <c r="E246" s="183"/>
      <c r="F246" s="202"/>
      <c r="G246" s="181"/>
      <c r="H246" s="201"/>
      <c r="I246" s="181"/>
      <c r="J246" s="181"/>
      <c r="K246" s="181"/>
    </row>
    <row r="247" spans="2:11">
      <c r="B247" s="138"/>
      <c r="D247" s="106" t="str">
        <f t="shared" si="4"/>
        <v>+</v>
      </c>
      <c r="E247" s="183"/>
      <c r="F247" s="202"/>
      <c r="G247" s="181"/>
      <c r="H247" s="201"/>
      <c r="I247" s="181"/>
      <c r="J247" s="181"/>
      <c r="K247" s="181"/>
    </row>
    <row r="248" spans="2:11">
      <c r="B248" s="138"/>
      <c r="D248" s="106" t="str">
        <f t="shared" si="4"/>
        <v>+</v>
      </c>
      <c r="E248" s="183"/>
      <c r="F248" s="202"/>
      <c r="G248" s="181"/>
      <c r="H248" s="201"/>
      <c r="I248" s="181"/>
      <c r="J248" s="181"/>
      <c r="K248" s="181"/>
    </row>
    <row r="249" spans="2:11">
      <c r="B249" s="138"/>
      <c r="D249" s="106" t="str">
        <f t="shared" si="4"/>
        <v>+</v>
      </c>
      <c r="E249" s="183"/>
      <c r="F249" s="202"/>
      <c r="G249" s="181"/>
      <c r="H249" s="201"/>
      <c r="I249" s="181"/>
      <c r="J249" s="181"/>
      <c r="K249" s="181"/>
    </row>
    <row r="250" spans="2:11">
      <c r="B250" s="138"/>
      <c r="D250" s="106" t="str">
        <f t="shared" si="4"/>
        <v>+</v>
      </c>
      <c r="E250" s="183"/>
      <c r="F250" s="202"/>
      <c r="G250" s="181"/>
      <c r="H250" s="201"/>
      <c r="I250" s="181"/>
      <c r="J250" s="181"/>
      <c r="K250" s="181"/>
    </row>
    <row r="251" spans="2:11">
      <c r="B251" s="138"/>
      <c r="D251" s="106" t="str">
        <f t="shared" si="4"/>
        <v>+</v>
      </c>
      <c r="E251" s="183"/>
      <c r="F251" s="202"/>
      <c r="G251" s="181"/>
      <c r="H251" s="201"/>
      <c r="I251" s="181"/>
      <c r="J251" s="181"/>
      <c r="K251" s="181"/>
    </row>
    <row r="252" spans="2:11">
      <c r="B252" s="138"/>
      <c r="D252" s="106" t="str">
        <f t="shared" si="4"/>
        <v>+</v>
      </c>
      <c r="E252" s="183"/>
      <c r="F252" s="202"/>
      <c r="G252" s="181"/>
      <c r="H252" s="201"/>
      <c r="I252" s="181"/>
      <c r="J252" s="181"/>
      <c r="K252" s="181"/>
    </row>
    <row r="253" spans="2:11">
      <c r="B253" s="138"/>
      <c r="D253" s="106" t="str">
        <f t="shared" si="4"/>
        <v>+</v>
      </c>
      <c r="E253" s="183"/>
      <c r="F253" s="202"/>
      <c r="G253" s="181"/>
      <c r="H253" s="201"/>
      <c r="I253" s="181"/>
      <c r="J253" s="181"/>
      <c r="K253" s="181"/>
    </row>
    <row r="254" spans="2:11">
      <c r="B254" s="138"/>
      <c r="D254" s="106" t="str">
        <f t="shared" si="4"/>
        <v>+</v>
      </c>
      <c r="E254" s="183"/>
      <c r="F254" s="202"/>
      <c r="G254" s="181"/>
      <c r="H254" s="201"/>
      <c r="I254" s="181"/>
      <c r="J254" s="181"/>
      <c r="K254" s="181"/>
    </row>
    <row r="255" spans="2:11">
      <c r="B255" s="138"/>
      <c r="D255" s="106" t="str">
        <f t="shared" si="4"/>
        <v>+</v>
      </c>
      <c r="E255" s="183"/>
      <c r="F255" s="202"/>
      <c r="G255" s="181"/>
      <c r="H255" s="201"/>
      <c r="I255" s="181"/>
      <c r="J255" s="181"/>
      <c r="K255" s="181"/>
    </row>
    <row r="256" spans="2:11">
      <c r="B256" s="138"/>
      <c r="D256" s="106" t="str">
        <f t="shared" si="4"/>
        <v>+</v>
      </c>
      <c r="E256" s="183"/>
      <c r="F256" s="202"/>
      <c r="G256" s="181"/>
      <c r="H256" s="201"/>
      <c r="I256" s="181"/>
      <c r="J256" s="181"/>
      <c r="K256" s="181"/>
    </row>
    <row r="257" spans="2:11">
      <c r="B257" s="138"/>
      <c r="D257" s="106" t="str">
        <f t="shared" si="4"/>
        <v>+</v>
      </c>
      <c r="E257" s="183"/>
      <c r="F257" s="202"/>
      <c r="G257" s="181"/>
      <c r="H257" s="201"/>
      <c r="I257" s="181"/>
      <c r="J257" s="181"/>
      <c r="K257" s="181"/>
    </row>
    <row r="258" spans="2:11">
      <c r="B258" s="138"/>
      <c r="D258" s="106" t="str">
        <f t="shared" si="4"/>
        <v>+</v>
      </c>
      <c r="E258" s="183"/>
      <c r="F258" s="202"/>
      <c r="G258" s="181"/>
      <c r="H258" s="201"/>
      <c r="I258" s="181"/>
      <c r="J258" s="181"/>
      <c r="K258" s="181"/>
    </row>
    <row r="259" spans="2:11">
      <c r="B259" s="138"/>
      <c r="D259" s="106" t="str">
        <f t="shared" si="4"/>
        <v>+</v>
      </c>
      <c r="E259" s="183"/>
      <c r="F259" s="202"/>
      <c r="G259" s="181"/>
      <c r="H259" s="201"/>
      <c r="I259" s="181"/>
      <c r="J259" s="181"/>
      <c r="K259" s="181"/>
    </row>
    <row r="260" spans="2:11">
      <c r="B260" s="138"/>
      <c r="D260" s="106" t="str">
        <f t="shared" si="4"/>
        <v>+</v>
      </c>
      <c r="E260" s="183"/>
      <c r="F260" s="202"/>
      <c r="G260" s="181"/>
      <c r="H260" s="201"/>
      <c r="I260" s="181"/>
      <c r="J260" s="181"/>
      <c r="K260" s="181"/>
    </row>
    <row r="261" spans="2:11">
      <c r="B261" s="138"/>
      <c r="D261" s="106" t="str">
        <f t="shared" si="4"/>
        <v>+</v>
      </c>
      <c r="E261" s="183"/>
      <c r="F261" s="202"/>
      <c r="G261" s="181"/>
      <c r="H261" s="201"/>
      <c r="I261" s="181"/>
      <c r="J261" s="181"/>
      <c r="K261" s="181"/>
    </row>
    <row r="262" spans="2:11">
      <c r="B262" s="138"/>
      <c r="D262" s="106" t="str">
        <f t="shared" ref="D262:D325" si="5">"+"&amp;H262</f>
        <v>+</v>
      </c>
      <c r="E262" s="183"/>
      <c r="F262" s="202"/>
      <c r="G262" s="181"/>
      <c r="H262" s="201"/>
      <c r="I262" s="181"/>
      <c r="J262" s="181"/>
      <c r="K262" s="181"/>
    </row>
    <row r="263" spans="2:11">
      <c r="B263" s="138"/>
      <c r="D263" s="106" t="str">
        <f t="shared" si="5"/>
        <v>+</v>
      </c>
      <c r="E263" s="183"/>
      <c r="F263" s="202"/>
      <c r="G263" s="181"/>
      <c r="H263" s="201"/>
      <c r="I263" s="181"/>
      <c r="J263" s="181"/>
      <c r="K263" s="181"/>
    </row>
    <row r="264" spans="2:11">
      <c r="B264" s="138"/>
      <c r="D264" s="106" t="str">
        <f t="shared" si="5"/>
        <v>+</v>
      </c>
      <c r="E264" s="183"/>
      <c r="F264" s="202"/>
      <c r="G264" s="181"/>
      <c r="H264" s="201"/>
      <c r="I264" s="181"/>
      <c r="J264" s="181"/>
      <c r="K264" s="181"/>
    </row>
    <row r="265" spans="2:11">
      <c r="B265" s="138"/>
      <c r="D265" s="106" t="str">
        <f t="shared" si="5"/>
        <v>+</v>
      </c>
      <c r="E265" s="183"/>
      <c r="F265" s="202"/>
      <c r="G265" s="181"/>
      <c r="H265" s="201"/>
      <c r="I265" s="181"/>
      <c r="J265" s="181"/>
      <c r="K265" s="181"/>
    </row>
    <row r="266" spans="2:11">
      <c r="B266" s="138"/>
      <c r="D266" s="106" t="str">
        <f t="shared" si="5"/>
        <v>+</v>
      </c>
      <c r="E266" s="183"/>
      <c r="F266" s="202"/>
      <c r="G266" s="181"/>
      <c r="H266" s="201"/>
      <c r="I266" s="181"/>
      <c r="J266" s="181"/>
      <c r="K266" s="181"/>
    </row>
    <row r="267" spans="2:11">
      <c r="B267" s="138"/>
      <c r="D267" s="106" t="str">
        <f t="shared" si="5"/>
        <v>+</v>
      </c>
      <c r="E267" s="183"/>
      <c r="F267" s="202"/>
      <c r="G267" s="181"/>
      <c r="H267" s="201"/>
      <c r="I267" s="181"/>
      <c r="J267" s="181"/>
      <c r="K267" s="181"/>
    </row>
    <row r="268" spans="2:11">
      <c r="B268" s="138"/>
      <c r="D268" s="106" t="str">
        <f t="shared" si="5"/>
        <v>+</v>
      </c>
      <c r="E268" s="183"/>
      <c r="F268" s="202"/>
      <c r="G268" s="181"/>
      <c r="H268" s="201"/>
      <c r="I268" s="181"/>
      <c r="J268" s="181"/>
      <c r="K268" s="181"/>
    </row>
    <row r="269" spans="2:11">
      <c r="B269" s="138"/>
      <c r="D269" s="106" t="str">
        <f t="shared" si="5"/>
        <v>+</v>
      </c>
      <c r="E269" s="183"/>
      <c r="F269" s="202"/>
      <c r="G269" s="181"/>
      <c r="H269" s="201"/>
      <c r="I269" s="181"/>
      <c r="J269" s="181"/>
      <c r="K269" s="181"/>
    </row>
    <row r="270" spans="2:11">
      <c r="B270" s="138"/>
      <c r="D270" s="106" t="str">
        <f t="shared" si="5"/>
        <v>+</v>
      </c>
      <c r="E270" s="183"/>
      <c r="F270" s="202"/>
      <c r="G270" s="181"/>
      <c r="H270" s="201"/>
      <c r="I270" s="181"/>
      <c r="J270" s="181"/>
      <c r="K270" s="181"/>
    </row>
    <row r="271" spans="2:11">
      <c r="B271" s="138"/>
      <c r="D271" s="106" t="str">
        <f t="shared" si="5"/>
        <v>+</v>
      </c>
      <c r="E271" s="183"/>
      <c r="F271" s="202"/>
      <c r="G271" s="181"/>
      <c r="H271" s="201"/>
      <c r="I271" s="181"/>
      <c r="J271" s="181"/>
      <c r="K271" s="181"/>
    </row>
    <row r="272" spans="2:11">
      <c r="B272" s="138"/>
      <c r="D272" s="106" t="str">
        <f t="shared" si="5"/>
        <v>+</v>
      </c>
      <c r="E272" s="183"/>
      <c r="F272" s="202"/>
      <c r="G272" s="181"/>
      <c r="H272" s="201"/>
      <c r="I272" s="181"/>
      <c r="J272" s="181"/>
      <c r="K272" s="181"/>
    </row>
    <row r="273" spans="2:11">
      <c r="B273" s="138"/>
      <c r="D273" s="106" t="str">
        <f t="shared" si="5"/>
        <v>+</v>
      </c>
      <c r="E273" s="183"/>
      <c r="F273" s="202"/>
      <c r="G273" s="181"/>
      <c r="H273" s="201"/>
      <c r="I273" s="181"/>
      <c r="J273" s="181"/>
      <c r="K273" s="181"/>
    </row>
    <row r="274" spans="2:11">
      <c r="B274" s="138"/>
      <c r="D274" s="106" t="str">
        <f t="shared" si="5"/>
        <v>+</v>
      </c>
      <c r="E274" s="183"/>
      <c r="F274" s="202"/>
      <c r="G274" s="181"/>
      <c r="H274" s="201"/>
      <c r="I274" s="181"/>
      <c r="J274" s="181"/>
      <c r="K274" s="181"/>
    </row>
    <row r="275" spans="2:11">
      <c r="B275" s="138"/>
      <c r="D275" s="106" t="str">
        <f t="shared" si="5"/>
        <v>+</v>
      </c>
      <c r="E275" s="183"/>
      <c r="F275" s="202"/>
      <c r="G275" s="181"/>
      <c r="H275" s="201"/>
      <c r="I275" s="181"/>
      <c r="J275" s="181"/>
      <c r="K275" s="181"/>
    </row>
    <row r="276" spans="2:11">
      <c r="B276" s="138"/>
      <c r="D276" s="106" t="str">
        <f t="shared" si="5"/>
        <v>+</v>
      </c>
      <c r="E276" s="183"/>
      <c r="F276" s="202"/>
      <c r="G276" s="181"/>
      <c r="H276" s="201"/>
      <c r="I276" s="181"/>
      <c r="J276" s="181"/>
      <c r="K276" s="181"/>
    </row>
    <row r="277" spans="2:11">
      <c r="B277" s="138"/>
      <c r="D277" s="106" t="str">
        <f t="shared" si="5"/>
        <v>+</v>
      </c>
      <c r="E277" s="183"/>
      <c r="F277" s="202"/>
      <c r="G277" s="181"/>
      <c r="H277" s="201"/>
      <c r="I277" s="181"/>
      <c r="J277" s="181"/>
      <c r="K277" s="181"/>
    </row>
    <row r="278" spans="2:11">
      <c r="B278" s="138"/>
      <c r="D278" s="106" t="str">
        <f t="shared" si="5"/>
        <v>+</v>
      </c>
      <c r="E278" s="183"/>
      <c r="F278" s="202"/>
      <c r="G278" s="181"/>
      <c r="H278" s="201"/>
      <c r="I278" s="181"/>
      <c r="J278" s="181"/>
      <c r="K278" s="181"/>
    </row>
    <row r="279" spans="2:11">
      <c r="B279" s="138"/>
      <c r="D279" s="106" t="str">
        <f t="shared" si="5"/>
        <v>+</v>
      </c>
      <c r="E279" s="183"/>
      <c r="F279" s="202"/>
      <c r="G279" s="181"/>
      <c r="H279" s="201"/>
      <c r="I279" s="181"/>
      <c r="J279" s="181"/>
      <c r="K279" s="181"/>
    </row>
    <row r="280" spans="2:11">
      <c r="B280" s="138"/>
      <c r="D280" s="106" t="str">
        <f t="shared" si="5"/>
        <v>+</v>
      </c>
      <c r="E280" s="183"/>
      <c r="F280" s="202"/>
      <c r="G280" s="181"/>
      <c r="H280" s="201"/>
      <c r="I280" s="181"/>
      <c r="J280" s="181"/>
      <c r="K280" s="181"/>
    </row>
    <row r="281" spans="2:11">
      <c r="B281" s="138"/>
      <c r="D281" s="106" t="str">
        <f t="shared" si="5"/>
        <v>+</v>
      </c>
      <c r="E281" s="183"/>
      <c r="F281" s="202"/>
      <c r="G281" s="181"/>
      <c r="H281" s="201"/>
      <c r="I281" s="181"/>
      <c r="J281" s="181"/>
      <c r="K281" s="181"/>
    </row>
    <row r="282" spans="2:11">
      <c r="B282" s="138"/>
      <c r="D282" s="106" t="str">
        <f t="shared" si="5"/>
        <v>+</v>
      </c>
      <c r="E282" s="183"/>
      <c r="F282" s="202"/>
      <c r="G282" s="181"/>
      <c r="H282" s="201"/>
      <c r="I282" s="181"/>
      <c r="J282" s="181"/>
      <c r="K282" s="181"/>
    </row>
    <row r="283" spans="2:11">
      <c r="B283" s="138"/>
      <c r="D283" s="106" t="str">
        <f t="shared" si="5"/>
        <v>+</v>
      </c>
      <c r="E283" s="183"/>
      <c r="F283" s="202"/>
      <c r="G283" s="181"/>
      <c r="H283" s="201"/>
      <c r="I283" s="181"/>
      <c r="J283" s="181"/>
      <c r="K283" s="181"/>
    </row>
    <row r="284" spans="2:11">
      <c r="B284" s="138"/>
      <c r="D284" s="106" t="str">
        <f t="shared" si="5"/>
        <v>+</v>
      </c>
      <c r="E284" s="183"/>
      <c r="F284" s="202"/>
      <c r="G284" s="181"/>
      <c r="H284" s="201"/>
      <c r="I284" s="181"/>
      <c r="J284" s="181"/>
      <c r="K284" s="181"/>
    </row>
    <row r="285" spans="2:11">
      <c r="B285" s="138"/>
      <c r="D285" s="106" t="str">
        <f t="shared" si="5"/>
        <v>+</v>
      </c>
      <c r="E285" s="183"/>
      <c r="F285" s="202"/>
      <c r="G285" s="181"/>
      <c r="H285" s="201"/>
      <c r="I285" s="181"/>
      <c r="J285" s="181"/>
      <c r="K285" s="181"/>
    </row>
    <row r="286" spans="2:11">
      <c r="B286" s="138"/>
      <c r="D286" s="106" t="str">
        <f t="shared" si="5"/>
        <v>+</v>
      </c>
      <c r="E286" s="183"/>
      <c r="F286" s="202"/>
      <c r="G286" s="181"/>
      <c r="H286" s="201"/>
      <c r="I286" s="181"/>
      <c r="J286" s="181"/>
      <c r="K286" s="181"/>
    </row>
    <row r="287" spans="2:11">
      <c r="B287" s="138"/>
      <c r="D287" s="106" t="str">
        <f t="shared" si="5"/>
        <v>+</v>
      </c>
      <c r="E287" s="183"/>
      <c r="F287" s="202"/>
      <c r="G287" s="181"/>
      <c r="H287" s="201"/>
      <c r="I287" s="181"/>
      <c r="J287" s="181"/>
      <c r="K287" s="181"/>
    </row>
    <row r="288" spans="2:11">
      <c r="B288" s="138"/>
      <c r="D288" s="106" t="str">
        <f t="shared" si="5"/>
        <v>+</v>
      </c>
      <c r="E288" s="183"/>
      <c r="F288" s="202"/>
      <c r="G288" s="181"/>
      <c r="H288" s="201"/>
      <c r="I288" s="181"/>
      <c r="J288" s="181"/>
      <c r="K288" s="181"/>
    </row>
    <row r="289" spans="2:11">
      <c r="B289" s="138"/>
      <c r="D289" s="106" t="str">
        <f t="shared" si="5"/>
        <v>+</v>
      </c>
      <c r="E289" s="183"/>
      <c r="F289" s="202"/>
      <c r="G289" s="181"/>
      <c r="H289" s="201"/>
      <c r="I289" s="181"/>
      <c r="J289" s="181"/>
      <c r="K289" s="181"/>
    </row>
    <row r="290" spans="2:11">
      <c r="B290" s="138"/>
      <c r="D290" s="106" t="str">
        <f t="shared" si="5"/>
        <v>+</v>
      </c>
      <c r="E290" s="183"/>
      <c r="F290" s="202"/>
      <c r="G290" s="181"/>
      <c r="H290" s="201"/>
      <c r="I290" s="181"/>
      <c r="J290" s="181"/>
      <c r="K290" s="181"/>
    </row>
    <row r="291" spans="2:11">
      <c r="B291" s="138"/>
      <c r="D291" s="106" t="str">
        <f t="shared" si="5"/>
        <v>+</v>
      </c>
      <c r="E291" s="183"/>
      <c r="F291" s="202"/>
      <c r="G291" s="181"/>
      <c r="H291" s="201"/>
      <c r="I291" s="181"/>
      <c r="J291" s="181"/>
      <c r="K291" s="181"/>
    </row>
    <row r="292" spans="2:11">
      <c r="B292" s="138"/>
      <c r="D292" s="106" t="str">
        <f t="shared" si="5"/>
        <v>+</v>
      </c>
      <c r="E292" s="183"/>
      <c r="F292" s="202"/>
      <c r="G292" s="181"/>
      <c r="H292" s="201"/>
      <c r="I292" s="181"/>
      <c r="J292" s="181"/>
      <c r="K292" s="181"/>
    </row>
    <row r="293" spans="2:11">
      <c r="B293" s="138"/>
      <c r="D293" s="106" t="str">
        <f t="shared" si="5"/>
        <v>+</v>
      </c>
      <c r="E293" s="183"/>
      <c r="F293" s="202"/>
      <c r="G293" s="181"/>
      <c r="H293" s="201"/>
      <c r="I293" s="181"/>
      <c r="J293" s="181"/>
      <c r="K293" s="181"/>
    </row>
    <row r="294" spans="2:11">
      <c r="B294" s="138"/>
      <c r="D294" s="106" t="str">
        <f t="shared" si="5"/>
        <v>+</v>
      </c>
      <c r="E294" s="183"/>
      <c r="F294" s="202"/>
      <c r="G294" s="181"/>
      <c r="H294" s="201"/>
      <c r="I294" s="181"/>
      <c r="J294" s="181"/>
      <c r="K294" s="181"/>
    </row>
    <row r="295" spans="2:11">
      <c r="B295" s="138"/>
      <c r="D295" s="106" t="str">
        <f t="shared" si="5"/>
        <v>+</v>
      </c>
      <c r="E295" s="183"/>
      <c r="F295" s="202"/>
      <c r="G295" s="181"/>
      <c r="H295" s="201"/>
      <c r="I295" s="181"/>
      <c r="J295" s="181"/>
      <c r="K295" s="181"/>
    </row>
    <row r="296" spans="2:11">
      <c r="B296" s="138"/>
      <c r="D296" s="106" t="str">
        <f t="shared" si="5"/>
        <v>+</v>
      </c>
      <c r="E296" s="183"/>
      <c r="F296" s="202"/>
      <c r="G296" s="181"/>
      <c r="H296" s="201"/>
      <c r="I296" s="181"/>
      <c r="J296" s="181"/>
      <c r="K296" s="181"/>
    </row>
    <row r="297" spans="2:11">
      <c r="B297" s="138"/>
      <c r="D297" s="106" t="str">
        <f t="shared" si="5"/>
        <v>+</v>
      </c>
      <c r="E297" s="183"/>
      <c r="F297" s="202"/>
      <c r="G297" s="181"/>
      <c r="H297" s="201"/>
      <c r="I297" s="181"/>
      <c r="J297" s="181"/>
      <c r="K297" s="181"/>
    </row>
    <row r="298" spans="2:11">
      <c r="B298" s="138"/>
      <c r="D298" s="106" t="str">
        <f t="shared" si="5"/>
        <v>+</v>
      </c>
      <c r="E298" s="183"/>
      <c r="F298" s="202"/>
      <c r="G298" s="181"/>
      <c r="H298" s="201"/>
      <c r="I298" s="181"/>
      <c r="J298" s="181"/>
      <c r="K298" s="181"/>
    </row>
    <row r="299" spans="2:11">
      <c r="B299" s="138"/>
      <c r="D299" s="106" t="str">
        <f t="shared" si="5"/>
        <v>+</v>
      </c>
      <c r="E299" s="183"/>
      <c r="F299" s="202"/>
      <c r="G299" s="181"/>
      <c r="H299" s="201"/>
      <c r="I299" s="181"/>
      <c r="J299" s="181"/>
      <c r="K299" s="181"/>
    </row>
    <row r="300" spans="2:11">
      <c r="B300" s="138"/>
      <c r="D300" s="106" t="str">
        <f t="shared" si="5"/>
        <v>+</v>
      </c>
      <c r="E300" s="183"/>
      <c r="F300" s="202"/>
      <c r="G300" s="181"/>
      <c r="H300" s="201"/>
      <c r="I300" s="181"/>
      <c r="J300" s="181"/>
      <c r="K300" s="181"/>
    </row>
    <row r="301" spans="2:11">
      <c r="D301" s="106" t="str">
        <f t="shared" si="5"/>
        <v>+</v>
      </c>
      <c r="E301" s="183"/>
      <c r="F301" s="202"/>
      <c r="G301" s="181"/>
      <c r="H301" s="201"/>
      <c r="I301" s="181"/>
      <c r="J301" s="181"/>
      <c r="K301" s="181"/>
    </row>
    <row r="302" spans="2:11">
      <c r="D302" s="106" t="str">
        <f t="shared" si="5"/>
        <v>+</v>
      </c>
      <c r="E302" s="183"/>
      <c r="F302" s="202"/>
      <c r="G302" s="181"/>
      <c r="H302" s="201"/>
      <c r="I302" s="181"/>
      <c r="J302" s="181"/>
      <c r="K302" s="181"/>
    </row>
    <row r="303" spans="2:11">
      <c r="D303" s="106" t="str">
        <f t="shared" si="5"/>
        <v>+</v>
      </c>
      <c r="E303" s="183"/>
      <c r="F303" s="202"/>
      <c r="G303" s="181"/>
      <c r="H303" s="201"/>
      <c r="I303" s="181"/>
      <c r="J303" s="181"/>
      <c r="K303" s="181"/>
    </row>
    <row r="304" spans="2:11">
      <c r="D304" s="106" t="str">
        <f t="shared" si="5"/>
        <v>+</v>
      </c>
      <c r="E304" s="183"/>
      <c r="F304" s="202"/>
      <c r="G304" s="181"/>
      <c r="H304" s="201"/>
      <c r="I304" s="181"/>
      <c r="J304" s="181"/>
      <c r="K304" s="181"/>
    </row>
    <row r="305" spans="4:11">
      <c r="D305" s="106" t="str">
        <f t="shared" si="5"/>
        <v>+</v>
      </c>
      <c r="E305" s="183"/>
      <c r="F305" s="202"/>
      <c r="G305" s="181"/>
      <c r="H305" s="201"/>
      <c r="I305" s="181"/>
      <c r="J305" s="181"/>
      <c r="K305" s="181"/>
    </row>
    <row r="306" spans="4:11">
      <c r="D306" s="106" t="str">
        <f t="shared" si="5"/>
        <v>+</v>
      </c>
      <c r="E306" s="183"/>
      <c r="F306" s="202"/>
      <c r="G306" s="181"/>
      <c r="H306" s="201"/>
      <c r="I306" s="181"/>
      <c r="J306" s="181"/>
      <c r="K306" s="181"/>
    </row>
    <row r="307" spans="4:11">
      <c r="D307" s="106" t="str">
        <f t="shared" si="5"/>
        <v>+</v>
      </c>
      <c r="E307" s="183"/>
      <c r="F307" s="202"/>
      <c r="G307" s="181"/>
      <c r="H307" s="201"/>
      <c r="I307" s="181"/>
      <c r="J307" s="181"/>
      <c r="K307" s="181"/>
    </row>
    <row r="308" spans="4:11">
      <c r="D308" s="106" t="str">
        <f t="shared" si="5"/>
        <v>+</v>
      </c>
      <c r="E308" s="183"/>
      <c r="F308" s="202"/>
      <c r="G308" s="181"/>
      <c r="H308" s="201"/>
      <c r="I308" s="181"/>
      <c r="J308" s="181"/>
      <c r="K308" s="181"/>
    </row>
    <row r="309" spans="4:11">
      <c r="D309" s="106" t="str">
        <f t="shared" si="5"/>
        <v>+</v>
      </c>
      <c r="E309" s="183"/>
      <c r="F309" s="202"/>
      <c r="G309" s="181"/>
      <c r="H309" s="201"/>
      <c r="I309" s="181"/>
      <c r="J309" s="181"/>
      <c r="K309" s="181"/>
    </row>
    <row r="310" spans="4:11">
      <c r="D310" s="106" t="str">
        <f t="shared" si="5"/>
        <v>+</v>
      </c>
      <c r="E310" s="183"/>
      <c r="F310" s="202"/>
      <c r="G310" s="181"/>
      <c r="H310" s="201"/>
      <c r="I310" s="181"/>
      <c r="J310" s="181"/>
      <c r="K310" s="181"/>
    </row>
    <row r="311" spans="4:11">
      <c r="D311" s="106" t="str">
        <f t="shared" si="5"/>
        <v>+</v>
      </c>
      <c r="E311" s="183"/>
      <c r="F311" s="202"/>
      <c r="G311" s="181"/>
      <c r="H311" s="201"/>
      <c r="I311" s="181"/>
      <c r="J311" s="181"/>
      <c r="K311" s="181"/>
    </row>
    <row r="312" spans="4:11">
      <c r="D312" s="106" t="str">
        <f t="shared" si="5"/>
        <v>+</v>
      </c>
      <c r="E312" s="183"/>
      <c r="F312" s="202"/>
      <c r="G312" s="181"/>
      <c r="H312" s="201"/>
      <c r="I312" s="181"/>
      <c r="J312" s="181"/>
      <c r="K312" s="181"/>
    </row>
    <row r="313" spans="4:11">
      <c r="D313" s="106" t="str">
        <f t="shared" si="5"/>
        <v>+</v>
      </c>
      <c r="E313" s="183"/>
      <c r="F313" s="202"/>
      <c r="G313" s="181"/>
      <c r="H313" s="201"/>
      <c r="I313" s="181"/>
      <c r="J313" s="181"/>
      <c r="K313" s="181"/>
    </row>
    <row r="314" spans="4:11">
      <c r="D314" s="106" t="str">
        <f t="shared" si="5"/>
        <v>+</v>
      </c>
      <c r="E314" s="183"/>
      <c r="F314" s="202"/>
      <c r="G314" s="181"/>
      <c r="H314" s="201"/>
      <c r="I314" s="181"/>
      <c r="J314" s="181"/>
      <c r="K314" s="181"/>
    </row>
    <row r="315" spans="4:11">
      <c r="D315" s="106" t="str">
        <f t="shared" si="5"/>
        <v>+</v>
      </c>
      <c r="E315" s="183"/>
      <c r="F315" s="202"/>
      <c r="G315" s="181"/>
      <c r="H315" s="201"/>
      <c r="I315" s="181"/>
      <c r="J315" s="181"/>
      <c r="K315" s="181"/>
    </row>
    <row r="316" spans="4:11">
      <c r="D316" s="106" t="str">
        <f t="shared" si="5"/>
        <v>+</v>
      </c>
      <c r="E316" s="183"/>
      <c r="F316" s="202"/>
      <c r="G316" s="181"/>
      <c r="H316" s="201"/>
      <c r="I316" s="181"/>
      <c r="J316" s="181"/>
      <c r="K316" s="181"/>
    </row>
    <row r="317" spans="4:11">
      <c r="D317" s="106" t="str">
        <f t="shared" si="5"/>
        <v>+</v>
      </c>
      <c r="E317" s="183"/>
      <c r="F317" s="202"/>
      <c r="G317" s="181"/>
      <c r="H317" s="201"/>
      <c r="I317" s="181"/>
      <c r="J317" s="181"/>
      <c r="K317" s="181"/>
    </row>
    <row r="318" spans="4:11">
      <c r="D318" s="106" t="str">
        <f t="shared" si="5"/>
        <v>+</v>
      </c>
      <c r="E318" s="183"/>
      <c r="F318" s="202"/>
      <c r="G318" s="181"/>
      <c r="H318" s="201"/>
      <c r="I318" s="181"/>
      <c r="J318" s="181"/>
      <c r="K318" s="181"/>
    </row>
    <row r="319" spans="4:11">
      <c r="D319" s="106" t="str">
        <f t="shared" si="5"/>
        <v>+</v>
      </c>
      <c r="E319" s="183"/>
      <c r="F319" s="202"/>
      <c r="G319" s="181"/>
      <c r="H319" s="201"/>
      <c r="I319" s="181"/>
      <c r="J319" s="181"/>
      <c r="K319" s="181"/>
    </row>
    <row r="320" spans="4:11">
      <c r="D320" s="106" t="str">
        <f t="shared" si="5"/>
        <v>+</v>
      </c>
      <c r="E320" s="183"/>
      <c r="F320" s="202"/>
      <c r="G320" s="181"/>
      <c r="H320" s="201"/>
      <c r="I320" s="181"/>
      <c r="J320" s="181"/>
      <c r="K320" s="181"/>
    </row>
    <row r="321" spans="4:11">
      <c r="D321" s="106" t="str">
        <f t="shared" si="5"/>
        <v>+</v>
      </c>
      <c r="E321" s="183"/>
      <c r="F321" s="202"/>
      <c r="G321" s="181"/>
      <c r="H321" s="201"/>
      <c r="I321" s="181"/>
      <c r="J321" s="181"/>
      <c r="K321" s="181"/>
    </row>
    <row r="322" spans="4:11">
      <c r="D322" s="106" t="str">
        <f t="shared" si="5"/>
        <v>+</v>
      </c>
      <c r="E322" s="183"/>
      <c r="F322" s="202"/>
      <c r="G322" s="181"/>
      <c r="H322" s="201"/>
      <c r="I322" s="181"/>
      <c r="J322" s="181"/>
      <c r="K322" s="181"/>
    </row>
    <row r="323" spans="4:11">
      <c r="D323" s="106" t="str">
        <f t="shared" si="5"/>
        <v>+</v>
      </c>
      <c r="E323" s="183"/>
      <c r="F323" s="202"/>
      <c r="G323" s="181"/>
      <c r="H323" s="201"/>
      <c r="I323" s="181"/>
      <c r="J323" s="181"/>
      <c r="K323" s="181"/>
    </row>
    <row r="324" spans="4:11">
      <c r="D324" s="106" t="str">
        <f t="shared" si="5"/>
        <v>+</v>
      </c>
      <c r="E324" s="183"/>
      <c r="F324" s="202"/>
      <c r="G324" s="181"/>
      <c r="H324" s="201"/>
      <c r="I324" s="181"/>
      <c r="J324" s="181"/>
      <c r="K324" s="181"/>
    </row>
    <row r="325" spans="4:11">
      <c r="D325" s="106" t="str">
        <f t="shared" si="5"/>
        <v>+</v>
      </c>
      <c r="E325" s="183"/>
      <c r="F325" s="202"/>
      <c r="G325" s="181"/>
      <c r="H325" s="201"/>
      <c r="I325" s="181"/>
      <c r="J325" s="181"/>
      <c r="K325" s="181"/>
    </row>
    <row r="326" spans="4:11">
      <c r="D326" s="106" t="str">
        <f t="shared" ref="D326:D389" si="6">"+"&amp;H326</f>
        <v>+</v>
      </c>
      <c r="E326" s="183"/>
      <c r="F326" s="202"/>
      <c r="G326" s="181"/>
      <c r="H326" s="201"/>
      <c r="I326" s="181"/>
      <c r="J326" s="181"/>
      <c r="K326" s="181"/>
    </row>
    <row r="327" spans="4:11">
      <c r="D327" s="106" t="str">
        <f t="shared" si="6"/>
        <v>+</v>
      </c>
      <c r="E327" s="183"/>
      <c r="F327" s="202"/>
      <c r="G327" s="181"/>
      <c r="H327" s="201"/>
      <c r="I327" s="181"/>
      <c r="J327" s="181"/>
      <c r="K327" s="181"/>
    </row>
    <row r="328" spans="4:11">
      <c r="D328" s="106" t="str">
        <f t="shared" si="6"/>
        <v>+</v>
      </c>
      <c r="E328" s="183"/>
      <c r="F328" s="202"/>
      <c r="G328" s="181"/>
      <c r="H328" s="201"/>
      <c r="I328" s="181"/>
      <c r="J328" s="181"/>
      <c r="K328" s="181"/>
    </row>
    <row r="329" spans="4:11">
      <c r="D329" s="106" t="str">
        <f t="shared" si="6"/>
        <v>+</v>
      </c>
      <c r="E329" s="183"/>
      <c r="F329" s="202"/>
      <c r="G329" s="181"/>
      <c r="H329" s="201"/>
      <c r="I329" s="181"/>
      <c r="J329" s="181"/>
      <c r="K329" s="181"/>
    </row>
    <row r="330" spans="4:11">
      <c r="D330" s="106" t="str">
        <f t="shared" si="6"/>
        <v>+</v>
      </c>
      <c r="E330" s="183"/>
      <c r="F330" s="202"/>
      <c r="G330" s="181"/>
      <c r="H330" s="201"/>
      <c r="I330" s="181"/>
      <c r="J330" s="181"/>
      <c r="K330" s="181"/>
    </row>
    <row r="331" spans="4:11">
      <c r="D331" s="106" t="str">
        <f t="shared" si="6"/>
        <v>+</v>
      </c>
      <c r="E331" s="183"/>
      <c r="F331" s="202"/>
      <c r="G331" s="181"/>
      <c r="H331" s="201"/>
      <c r="I331" s="181"/>
      <c r="J331" s="181"/>
      <c r="K331" s="181"/>
    </row>
    <row r="332" spans="4:11">
      <c r="D332" s="106" t="str">
        <f t="shared" si="6"/>
        <v>+</v>
      </c>
      <c r="E332" s="183"/>
      <c r="F332" s="202"/>
      <c r="G332" s="181"/>
      <c r="H332" s="201"/>
      <c r="I332" s="181"/>
      <c r="J332" s="181"/>
      <c r="K332" s="181"/>
    </row>
    <row r="333" spans="4:11">
      <c r="D333" s="106" t="str">
        <f t="shared" si="6"/>
        <v>+</v>
      </c>
      <c r="E333" s="183"/>
      <c r="F333" s="202"/>
      <c r="G333" s="181"/>
      <c r="H333" s="201"/>
      <c r="I333" s="181"/>
      <c r="J333" s="181"/>
      <c r="K333" s="181"/>
    </row>
    <row r="334" spans="4:11">
      <c r="D334" s="106" t="str">
        <f t="shared" si="6"/>
        <v>+</v>
      </c>
      <c r="E334" s="183"/>
      <c r="F334" s="202"/>
      <c r="G334" s="181"/>
      <c r="H334" s="201"/>
      <c r="I334" s="181"/>
      <c r="J334" s="181"/>
      <c r="K334" s="181"/>
    </row>
    <row r="335" spans="4:11">
      <c r="D335" s="106" t="str">
        <f t="shared" si="6"/>
        <v>+</v>
      </c>
      <c r="E335" s="183"/>
      <c r="F335" s="202"/>
      <c r="G335" s="181"/>
      <c r="H335" s="201"/>
      <c r="I335" s="181"/>
      <c r="J335" s="181"/>
      <c r="K335" s="181"/>
    </row>
    <row r="336" spans="4:11">
      <c r="D336" s="106" t="str">
        <f t="shared" si="6"/>
        <v>+</v>
      </c>
      <c r="E336" s="183"/>
      <c r="F336" s="202"/>
      <c r="G336" s="181"/>
      <c r="H336" s="201"/>
      <c r="I336" s="181"/>
      <c r="J336" s="181"/>
      <c r="K336" s="181"/>
    </row>
    <row r="337" spans="4:11">
      <c r="D337" s="106" t="str">
        <f t="shared" si="6"/>
        <v>+</v>
      </c>
      <c r="E337" s="183"/>
      <c r="F337" s="202"/>
      <c r="G337" s="181"/>
      <c r="H337" s="201"/>
      <c r="I337" s="181"/>
      <c r="J337" s="181"/>
      <c r="K337" s="181"/>
    </row>
    <row r="338" spans="4:11">
      <c r="D338" s="106" t="str">
        <f t="shared" si="6"/>
        <v>+</v>
      </c>
      <c r="E338" s="183"/>
      <c r="F338" s="202"/>
      <c r="G338" s="181"/>
      <c r="H338" s="201"/>
      <c r="I338" s="181"/>
      <c r="J338" s="181"/>
      <c r="K338" s="181"/>
    </row>
    <row r="339" spans="4:11">
      <c r="D339" s="106" t="str">
        <f t="shared" si="6"/>
        <v>+</v>
      </c>
      <c r="E339" s="183"/>
      <c r="F339" s="202"/>
      <c r="G339" s="181"/>
      <c r="H339" s="201"/>
      <c r="I339" s="181"/>
      <c r="J339" s="181"/>
      <c r="K339" s="181"/>
    </row>
    <row r="340" spans="4:11">
      <c r="D340" s="106" t="str">
        <f t="shared" si="6"/>
        <v>+</v>
      </c>
      <c r="E340" s="183"/>
      <c r="F340" s="202"/>
      <c r="G340" s="181"/>
      <c r="H340" s="201"/>
      <c r="I340" s="181"/>
      <c r="J340" s="181"/>
      <c r="K340" s="181"/>
    </row>
    <row r="341" spans="4:11">
      <c r="D341" s="106" t="str">
        <f t="shared" si="6"/>
        <v>+</v>
      </c>
      <c r="E341" s="183"/>
      <c r="F341" s="202"/>
      <c r="G341" s="181"/>
      <c r="H341" s="201"/>
      <c r="I341" s="181"/>
      <c r="J341" s="181"/>
      <c r="K341" s="181"/>
    </row>
    <row r="342" spans="4:11">
      <c r="D342" s="106" t="str">
        <f t="shared" si="6"/>
        <v>+</v>
      </c>
      <c r="E342" s="183"/>
      <c r="F342" s="202"/>
      <c r="G342" s="181"/>
      <c r="H342" s="201"/>
      <c r="I342" s="181"/>
      <c r="J342" s="181"/>
      <c r="K342" s="181"/>
    </row>
    <row r="343" spans="4:11">
      <c r="D343" s="106" t="str">
        <f t="shared" si="6"/>
        <v>+</v>
      </c>
      <c r="E343" s="183"/>
      <c r="F343" s="202"/>
      <c r="G343" s="181"/>
      <c r="H343" s="201"/>
      <c r="I343" s="181"/>
      <c r="J343" s="181"/>
      <c r="K343" s="181"/>
    </row>
    <row r="344" spans="4:11">
      <c r="D344" s="106" t="str">
        <f t="shared" si="6"/>
        <v>+</v>
      </c>
      <c r="E344" s="183"/>
      <c r="F344" s="202"/>
      <c r="G344" s="181"/>
      <c r="H344" s="201"/>
      <c r="I344" s="181"/>
      <c r="J344" s="181"/>
      <c r="K344" s="181"/>
    </row>
    <row r="345" spans="4:11">
      <c r="D345" s="106" t="str">
        <f t="shared" si="6"/>
        <v>+</v>
      </c>
      <c r="E345" s="183"/>
      <c r="F345" s="202"/>
      <c r="G345" s="181"/>
      <c r="H345" s="201"/>
      <c r="I345" s="181"/>
      <c r="J345" s="181"/>
      <c r="K345" s="181"/>
    </row>
    <row r="346" spans="4:11">
      <c r="D346" s="106" t="str">
        <f t="shared" si="6"/>
        <v>+</v>
      </c>
      <c r="E346" s="183"/>
      <c r="F346" s="202"/>
      <c r="G346" s="181"/>
      <c r="H346" s="201"/>
      <c r="I346" s="181"/>
      <c r="J346" s="181"/>
      <c r="K346" s="181"/>
    </row>
    <row r="347" spans="4:11">
      <c r="D347" s="106" t="str">
        <f t="shared" si="6"/>
        <v>+</v>
      </c>
      <c r="E347" s="183"/>
      <c r="F347" s="202"/>
      <c r="G347" s="181"/>
      <c r="H347" s="201"/>
      <c r="I347" s="181"/>
      <c r="J347" s="181"/>
      <c r="K347" s="181"/>
    </row>
    <row r="348" spans="4:11">
      <c r="D348" s="106" t="str">
        <f t="shared" si="6"/>
        <v>+</v>
      </c>
      <c r="E348" s="183"/>
      <c r="F348" s="202"/>
      <c r="G348" s="181"/>
      <c r="H348" s="201"/>
      <c r="I348" s="181"/>
      <c r="J348" s="181"/>
      <c r="K348" s="181"/>
    </row>
    <row r="349" spans="4:11">
      <c r="D349" s="106" t="str">
        <f t="shared" si="6"/>
        <v>+</v>
      </c>
      <c r="E349" s="183"/>
      <c r="F349" s="202"/>
      <c r="G349" s="181"/>
      <c r="H349" s="201"/>
      <c r="I349" s="181"/>
      <c r="J349" s="181"/>
      <c r="K349" s="181"/>
    </row>
    <row r="350" spans="4:11">
      <c r="D350" s="106" t="str">
        <f t="shared" si="6"/>
        <v>+</v>
      </c>
      <c r="E350" s="183"/>
      <c r="F350" s="202"/>
      <c r="G350" s="181"/>
      <c r="H350" s="201"/>
      <c r="I350" s="181"/>
      <c r="J350" s="181"/>
      <c r="K350" s="181"/>
    </row>
    <row r="351" spans="4:11">
      <c r="D351" s="106" t="str">
        <f t="shared" si="6"/>
        <v>+</v>
      </c>
      <c r="E351" s="183"/>
      <c r="F351" s="202"/>
      <c r="G351" s="181"/>
      <c r="H351" s="201"/>
      <c r="I351" s="181"/>
      <c r="J351" s="181"/>
      <c r="K351" s="181"/>
    </row>
    <row r="352" spans="4:11">
      <c r="D352" s="106" t="str">
        <f t="shared" si="6"/>
        <v>+</v>
      </c>
      <c r="E352" s="183"/>
      <c r="F352" s="202"/>
      <c r="G352" s="181"/>
      <c r="H352" s="201"/>
      <c r="I352" s="181"/>
      <c r="J352" s="181"/>
      <c r="K352" s="181"/>
    </row>
    <row r="353" spans="4:11">
      <c r="D353" s="106" t="str">
        <f t="shared" si="6"/>
        <v>+</v>
      </c>
      <c r="E353" s="183"/>
      <c r="F353" s="202"/>
      <c r="G353" s="181"/>
      <c r="H353" s="201"/>
      <c r="I353" s="181"/>
      <c r="J353" s="181"/>
      <c r="K353" s="181"/>
    </row>
    <row r="354" spans="4:11">
      <c r="D354" s="106" t="str">
        <f t="shared" si="6"/>
        <v>+</v>
      </c>
      <c r="E354" s="183"/>
      <c r="F354" s="202"/>
      <c r="G354" s="181"/>
      <c r="H354" s="201"/>
      <c r="I354" s="181"/>
      <c r="J354" s="181"/>
      <c r="K354" s="181"/>
    </row>
    <row r="355" spans="4:11">
      <c r="D355" s="106" t="str">
        <f t="shared" si="6"/>
        <v>+</v>
      </c>
      <c r="E355" s="183"/>
      <c r="F355" s="202"/>
      <c r="G355" s="181"/>
      <c r="H355" s="201"/>
      <c r="I355" s="181"/>
      <c r="J355" s="181"/>
      <c r="K355" s="181"/>
    </row>
    <row r="356" spans="4:11">
      <c r="D356" s="106" t="str">
        <f t="shared" si="6"/>
        <v>+</v>
      </c>
      <c r="E356" s="183"/>
      <c r="F356" s="202"/>
      <c r="G356" s="181"/>
      <c r="H356" s="201"/>
      <c r="I356" s="181"/>
      <c r="J356" s="181"/>
      <c r="K356" s="181"/>
    </row>
    <row r="357" spans="4:11">
      <c r="D357" s="106" t="str">
        <f t="shared" si="6"/>
        <v>+</v>
      </c>
      <c r="E357" s="183"/>
      <c r="F357" s="202"/>
      <c r="G357" s="181"/>
      <c r="H357" s="201"/>
      <c r="I357" s="181"/>
      <c r="J357" s="181"/>
      <c r="K357" s="181"/>
    </row>
    <row r="358" spans="4:11">
      <c r="D358" s="106" t="str">
        <f t="shared" si="6"/>
        <v>+</v>
      </c>
      <c r="E358" s="183"/>
      <c r="F358" s="202"/>
      <c r="G358" s="181"/>
      <c r="H358" s="201"/>
      <c r="I358" s="181"/>
      <c r="J358" s="181"/>
      <c r="K358" s="181"/>
    </row>
    <row r="359" spans="4:11">
      <c r="D359" s="106" t="str">
        <f t="shared" si="6"/>
        <v>+</v>
      </c>
      <c r="E359" s="183"/>
      <c r="F359" s="202"/>
      <c r="G359" s="181"/>
      <c r="H359" s="201"/>
      <c r="I359" s="181"/>
      <c r="J359" s="181"/>
      <c r="K359" s="181"/>
    </row>
    <row r="360" spans="4:11">
      <c r="D360" s="106" t="str">
        <f t="shared" si="6"/>
        <v>+</v>
      </c>
      <c r="E360" s="183"/>
      <c r="F360" s="202"/>
      <c r="G360" s="181"/>
      <c r="H360" s="201"/>
      <c r="I360" s="181"/>
      <c r="J360" s="181"/>
      <c r="K360" s="181"/>
    </row>
    <row r="361" spans="4:11">
      <c r="D361" s="106" t="str">
        <f t="shared" si="6"/>
        <v>+</v>
      </c>
      <c r="E361" s="183"/>
      <c r="F361" s="202"/>
      <c r="G361" s="181"/>
      <c r="H361" s="201"/>
      <c r="I361" s="181"/>
      <c r="J361" s="181"/>
      <c r="K361" s="181"/>
    </row>
    <row r="362" spans="4:11">
      <c r="D362" s="106" t="str">
        <f t="shared" si="6"/>
        <v>+</v>
      </c>
      <c r="E362" s="183"/>
      <c r="F362" s="202"/>
      <c r="G362" s="181"/>
      <c r="H362" s="201"/>
      <c r="I362" s="181"/>
      <c r="J362" s="181"/>
      <c r="K362" s="181"/>
    </row>
    <row r="363" spans="4:11">
      <c r="D363" s="106" t="str">
        <f t="shared" si="6"/>
        <v>+</v>
      </c>
      <c r="E363" s="183"/>
      <c r="F363" s="202"/>
      <c r="G363" s="181"/>
      <c r="H363" s="201"/>
      <c r="I363" s="181"/>
      <c r="J363" s="181"/>
      <c r="K363" s="181"/>
    </row>
    <row r="364" spans="4:11">
      <c r="D364" s="106" t="str">
        <f t="shared" si="6"/>
        <v>+</v>
      </c>
      <c r="E364" s="183"/>
      <c r="F364" s="202"/>
      <c r="G364" s="181"/>
      <c r="H364" s="201"/>
      <c r="I364" s="181"/>
      <c r="J364" s="181"/>
      <c r="K364" s="181"/>
    </row>
    <row r="365" spans="4:11">
      <c r="D365" s="106" t="str">
        <f t="shared" si="6"/>
        <v>+</v>
      </c>
      <c r="E365" s="183"/>
      <c r="F365" s="202"/>
      <c r="G365" s="181"/>
      <c r="H365" s="201"/>
      <c r="I365" s="181"/>
      <c r="J365" s="181"/>
      <c r="K365" s="181"/>
    </row>
    <row r="366" spans="4:11">
      <c r="D366" s="106" t="str">
        <f t="shared" si="6"/>
        <v>+</v>
      </c>
      <c r="E366" s="183"/>
      <c r="F366" s="202"/>
      <c r="G366" s="181"/>
      <c r="H366" s="201"/>
      <c r="I366" s="181"/>
      <c r="J366" s="181"/>
      <c r="K366" s="181"/>
    </row>
    <row r="367" spans="4:11">
      <c r="D367" s="106" t="str">
        <f t="shared" si="6"/>
        <v>+</v>
      </c>
      <c r="E367" s="183"/>
      <c r="F367" s="202"/>
      <c r="G367" s="181"/>
      <c r="H367" s="201"/>
      <c r="I367" s="181"/>
      <c r="J367" s="181"/>
      <c r="K367" s="181"/>
    </row>
    <row r="368" spans="4:11">
      <c r="D368" s="106" t="str">
        <f t="shared" si="6"/>
        <v>+</v>
      </c>
      <c r="E368" s="183"/>
      <c r="F368" s="202"/>
      <c r="G368" s="181"/>
      <c r="H368" s="201"/>
      <c r="I368" s="181"/>
      <c r="J368" s="181"/>
      <c r="K368" s="181"/>
    </row>
    <row r="369" spans="4:11">
      <c r="D369" s="106" t="str">
        <f t="shared" si="6"/>
        <v>+</v>
      </c>
      <c r="E369" s="183"/>
      <c r="F369" s="202"/>
      <c r="G369" s="181"/>
      <c r="H369" s="201"/>
      <c r="I369" s="181"/>
      <c r="J369" s="181"/>
      <c r="K369" s="181"/>
    </row>
    <row r="370" spans="4:11">
      <c r="D370" s="106" t="str">
        <f t="shared" si="6"/>
        <v>+</v>
      </c>
      <c r="E370" s="183"/>
      <c r="F370" s="202"/>
      <c r="G370" s="181"/>
      <c r="H370" s="201"/>
      <c r="I370" s="181"/>
      <c r="J370" s="181"/>
      <c r="K370" s="181"/>
    </row>
    <row r="371" spans="4:11">
      <c r="D371" s="106" t="str">
        <f t="shared" si="6"/>
        <v>+</v>
      </c>
      <c r="E371" s="183"/>
      <c r="F371" s="202"/>
      <c r="G371" s="181"/>
      <c r="H371" s="201"/>
      <c r="I371" s="181"/>
      <c r="J371" s="181"/>
      <c r="K371" s="181"/>
    </row>
    <row r="372" spans="4:11">
      <c r="D372" s="106" t="str">
        <f t="shared" si="6"/>
        <v>+</v>
      </c>
      <c r="E372" s="183"/>
      <c r="F372" s="202"/>
      <c r="G372" s="181"/>
      <c r="H372" s="201"/>
      <c r="I372" s="181"/>
      <c r="J372" s="181"/>
      <c r="K372" s="181"/>
    </row>
    <row r="373" spans="4:11">
      <c r="D373" s="106" t="str">
        <f t="shared" si="6"/>
        <v>+</v>
      </c>
      <c r="E373" s="183"/>
      <c r="F373" s="202"/>
      <c r="G373" s="181"/>
      <c r="H373" s="201"/>
      <c r="I373" s="181"/>
      <c r="J373" s="181"/>
      <c r="K373" s="181"/>
    </row>
    <row r="374" spans="4:11">
      <c r="D374" s="106" t="str">
        <f t="shared" si="6"/>
        <v>+</v>
      </c>
      <c r="E374" s="183"/>
      <c r="F374" s="202"/>
      <c r="G374" s="181"/>
      <c r="H374" s="201"/>
      <c r="I374" s="181"/>
      <c r="J374" s="181"/>
      <c r="K374" s="181"/>
    </row>
    <row r="375" spans="4:11">
      <c r="D375" s="106" t="str">
        <f t="shared" si="6"/>
        <v>+</v>
      </c>
      <c r="E375" s="183"/>
      <c r="F375" s="202"/>
      <c r="G375" s="181"/>
      <c r="H375" s="201"/>
      <c r="I375" s="181"/>
      <c r="J375" s="181"/>
      <c r="K375" s="181"/>
    </row>
    <row r="376" spans="4:11">
      <c r="D376" s="106" t="str">
        <f t="shared" si="6"/>
        <v>+</v>
      </c>
      <c r="E376" s="183"/>
      <c r="F376" s="202"/>
      <c r="G376" s="181"/>
      <c r="H376" s="201"/>
      <c r="I376" s="181"/>
      <c r="J376" s="181"/>
      <c r="K376" s="181"/>
    </row>
    <row r="377" spans="4:11">
      <c r="D377" s="106" t="str">
        <f t="shared" si="6"/>
        <v>+</v>
      </c>
      <c r="E377" s="183"/>
      <c r="F377" s="202"/>
      <c r="G377" s="181"/>
      <c r="H377" s="201"/>
      <c r="I377" s="181"/>
      <c r="J377" s="181"/>
      <c r="K377" s="181"/>
    </row>
    <row r="378" spans="4:11">
      <c r="D378" s="106" t="str">
        <f t="shared" si="6"/>
        <v>+</v>
      </c>
      <c r="E378" s="183"/>
      <c r="F378" s="202"/>
      <c r="G378" s="181"/>
      <c r="H378" s="201"/>
      <c r="I378" s="181"/>
      <c r="J378" s="181"/>
      <c r="K378" s="181"/>
    </row>
    <row r="379" spans="4:11">
      <c r="D379" s="106" t="str">
        <f t="shared" si="6"/>
        <v>+</v>
      </c>
      <c r="E379" s="183"/>
      <c r="F379" s="202"/>
      <c r="G379" s="181"/>
      <c r="H379" s="201"/>
      <c r="I379" s="181"/>
      <c r="J379" s="181"/>
      <c r="K379" s="181"/>
    </row>
    <row r="380" spans="4:11">
      <c r="D380" s="106" t="str">
        <f t="shared" si="6"/>
        <v>+</v>
      </c>
      <c r="E380" s="183"/>
      <c r="F380" s="202"/>
      <c r="G380" s="181"/>
      <c r="H380" s="201"/>
      <c r="I380" s="181"/>
      <c r="J380" s="181"/>
      <c r="K380" s="181"/>
    </row>
    <row r="381" spans="4:11">
      <c r="D381" s="106" t="str">
        <f t="shared" si="6"/>
        <v>+</v>
      </c>
      <c r="E381" s="183"/>
      <c r="F381" s="202"/>
      <c r="G381" s="181"/>
      <c r="H381" s="201"/>
      <c r="I381" s="181"/>
      <c r="J381" s="181"/>
      <c r="K381" s="181"/>
    </row>
    <row r="382" spans="4:11">
      <c r="D382" s="106" t="str">
        <f t="shared" si="6"/>
        <v>+</v>
      </c>
      <c r="E382" s="183"/>
      <c r="F382" s="202"/>
      <c r="G382" s="181"/>
      <c r="H382" s="201"/>
      <c r="I382" s="181"/>
      <c r="J382" s="181"/>
      <c r="K382" s="181"/>
    </row>
    <row r="383" spans="4:11">
      <c r="D383" s="106" t="str">
        <f t="shared" si="6"/>
        <v>+</v>
      </c>
      <c r="E383" s="183"/>
      <c r="F383" s="202"/>
      <c r="G383" s="181"/>
      <c r="H383" s="201"/>
      <c r="I383" s="181"/>
      <c r="J383" s="181"/>
      <c r="K383" s="181"/>
    </row>
    <row r="384" spans="4:11">
      <c r="D384" s="106" t="str">
        <f t="shared" si="6"/>
        <v>+</v>
      </c>
      <c r="E384" s="183"/>
      <c r="F384" s="202"/>
      <c r="G384" s="181"/>
      <c r="H384" s="201"/>
      <c r="I384" s="181"/>
      <c r="J384" s="181"/>
      <c r="K384" s="181"/>
    </row>
    <row r="385" spans="4:11">
      <c r="D385" s="106" t="str">
        <f t="shared" si="6"/>
        <v>+</v>
      </c>
      <c r="E385" s="183"/>
      <c r="F385" s="202"/>
      <c r="G385" s="181"/>
      <c r="H385" s="201"/>
      <c r="I385" s="181"/>
      <c r="J385" s="181"/>
      <c r="K385" s="181"/>
    </row>
    <row r="386" spans="4:11">
      <c r="D386" s="106" t="str">
        <f t="shared" si="6"/>
        <v>+</v>
      </c>
      <c r="E386" s="183"/>
      <c r="F386" s="202"/>
      <c r="G386" s="181"/>
      <c r="H386" s="201"/>
      <c r="I386" s="181"/>
      <c r="J386" s="181"/>
      <c r="K386" s="181"/>
    </row>
    <row r="387" spans="4:11">
      <c r="D387" s="106" t="str">
        <f t="shared" si="6"/>
        <v>+</v>
      </c>
      <c r="E387" s="183"/>
      <c r="F387" s="202"/>
      <c r="G387" s="181"/>
      <c r="H387" s="201"/>
      <c r="I387" s="181"/>
      <c r="J387" s="181"/>
      <c r="K387" s="181"/>
    </row>
    <row r="388" spans="4:11">
      <c r="D388" s="106" t="str">
        <f t="shared" si="6"/>
        <v>+</v>
      </c>
      <c r="E388" s="183"/>
      <c r="F388" s="202"/>
      <c r="G388" s="181"/>
      <c r="H388" s="201"/>
      <c r="I388" s="181"/>
      <c r="J388" s="181"/>
      <c r="K388" s="181"/>
    </row>
    <row r="389" spans="4:11">
      <c r="D389" s="106" t="str">
        <f t="shared" si="6"/>
        <v>+</v>
      </c>
      <c r="E389" s="183"/>
      <c r="F389" s="202"/>
      <c r="G389" s="181"/>
      <c r="H389" s="201"/>
      <c r="I389" s="181"/>
      <c r="J389" s="181"/>
      <c r="K389" s="181"/>
    </row>
    <row r="390" spans="4:11">
      <c r="D390" s="106" t="str">
        <f t="shared" ref="D390:D453" si="7">"+"&amp;H390</f>
        <v>+</v>
      </c>
      <c r="E390" s="183"/>
      <c r="F390" s="202"/>
      <c r="G390" s="181"/>
      <c r="H390" s="201"/>
      <c r="I390" s="181"/>
      <c r="J390" s="181"/>
      <c r="K390" s="181"/>
    </row>
    <row r="391" spans="4:11">
      <c r="D391" s="106" t="str">
        <f t="shared" si="7"/>
        <v>+</v>
      </c>
      <c r="E391" s="183"/>
      <c r="F391" s="202"/>
      <c r="G391" s="181"/>
      <c r="H391" s="201"/>
      <c r="I391" s="181"/>
      <c r="J391" s="181"/>
      <c r="K391" s="181"/>
    </row>
    <row r="392" spans="4:11">
      <c r="D392" s="106" t="str">
        <f t="shared" si="7"/>
        <v>+</v>
      </c>
      <c r="E392" s="183"/>
      <c r="F392" s="202"/>
      <c r="G392" s="181"/>
      <c r="H392" s="201"/>
      <c r="I392" s="181"/>
      <c r="J392" s="181"/>
      <c r="K392" s="181"/>
    </row>
    <row r="393" spans="4:11">
      <c r="D393" s="106" t="str">
        <f t="shared" si="7"/>
        <v>+</v>
      </c>
      <c r="E393" s="183"/>
      <c r="F393" s="202"/>
      <c r="G393" s="181"/>
      <c r="H393" s="201"/>
      <c r="I393" s="181"/>
      <c r="J393" s="181"/>
      <c r="K393" s="181"/>
    </row>
    <row r="394" spans="4:11">
      <c r="D394" s="106" t="str">
        <f t="shared" si="7"/>
        <v>+</v>
      </c>
      <c r="E394" s="183"/>
      <c r="F394" s="202"/>
      <c r="G394" s="181"/>
      <c r="H394" s="201"/>
      <c r="I394" s="181"/>
      <c r="J394" s="181"/>
      <c r="K394" s="181"/>
    </row>
    <row r="395" spans="4:11">
      <c r="D395" s="106" t="str">
        <f t="shared" si="7"/>
        <v>+</v>
      </c>
      <c r="E395" s="183"/>
      <c r="F395" s="202"/>
      <c r="G395" s="181"/>
      <c r="H395" s="201"/>
      <c r="I395" s="181"/>
      <c r="J395" s="181"/>
      <c r="K395" s="181"/>
    </row>
    <row r="396" spans="4:11">
      <c r="D396" s="106" t="str">
        <f t="shared" si="7"/>
        <v>+</v>
      </c>
      <c r="E396" s="183"/>
      <c r="F396" s="202"/>
      <c r="G396" s="181"/>
      <c r="H396" s="201"/>
      <c r="I396" s="181"/>
      <c r="J396" s="181"/>
      <c r="K396" s="181"/>
    </row>
    <row r="397" spans="4:11">
      <c r="D397" s="106" t="str">
        <f t="shared" si="7"/>
        <v>+</v>
      </c>
      <c r="E397" s="183"/>
      <c r="F397" s="202"/>
      <c r="G397" s="181"/>
      <c r="H397" s="201"/>
      <c r="I397" s="181"/>
      <c r="J397" s="181"/>
      <c r="K397" s="181"/>
    </row>
    <row r="398" spans="4:11">
      <c r="D398" s="106" t="str">
        <f t="shared" si="7"/>
        <v>+</v>
      </c>
      <c r="E398" s="183"/>
      <c r="F398" s="202"/>
      <c r="G398" s="181"/>
      <c r="H398" s="201"/>
      <c r="I398" s="181"/>
      <c r="J398" s="181"/>
      <c r="K398" s="181"/>
    </row>
    <row r="399" spans="4:11">
      <c r="D399" s="106" t="str">
        <f t="shared" si="7"/>
        <v>+</v>
      </c>
      <c r="E399" s="183"/>
      <c r="F399" s="202"/>
      <c r="G399" s="181"/>
      <c r="H399" s="201"/>
      <c r="I399" s="181"/>
      <c r="J399" s="181"/>
      <c r="K399" s="181"/>
    </row>
    <row r="400" spans="4:11">
      <c r="D400" s="106" t="str">
        <f t="shared" si="7"/>
        <v>+</v>
      </c>
      <c r="E400" s="183"/>
      <c r="F400" s="202"/>
      <c r="G400" s="181"/>
      <c r="H400" s="201"/>
      <c r="I400" s="181"/>
      <c r="J400" s="181"/>
      <c r="K400" s="181"/>
    </row>
    <row r="401" spans="4:11">
      <c r="D401" s="106" t="str">
        <f t="shared" si="7"/>
        <v>+</v>
      </c>
      <c r="E401" s="183"/>
      <c r="F401" s="202"/>
      <c r="G401" s="181"/>
      <c r="H401" s="201"/>
      <c r="I401" s="181"/>
      <c r="J401" s="181"/>
      <c r="K401" s="181"/>
    </row>
    <row r="402" spans="4:11">
      <c r="D402" s="106" t="str">
        <f t="shared" si="7"/>
        <v>+</v>
      </c>
      <c r="E402" s="183"/>
      <c r="F402" s="202"/>
      <c r="G402" s="181"/>
      <c r="H402" s="201"/>
      <c r="I402" s="181"/>
      <c r="J402" s="181"/>
      <c r="K402" s="181"/>
    </row>
    <row r="403" spans="4:11">
      <c r="D403" s="106" t="str">
        <f t="shared" si="7"/>
        <v>+</v>
      </c>
      <c r="E403" s="183"/>
      <c r="F403" s="202"/>
      <c r="G403" s="181"/>
      <c r="H403" s="201"/>
      <c r="I403" s="181"/>
      <c r="J403" s="181"/>
      <c r="K403" s="181"/>
    </row>
    <row r="404" spans="4:11">
      <c r="D404" s="106" t="str">
        <f t="shared" si="7"/>
        <v>+</v>
      </c>
    </row>
    <row r="405" spans="4:11">
      <c r="D405" s="106" t="str">
        <f t="shared" si="7"/>
        <v>+</v>
      </c>
    </row>
    <row r="406" spans="4:11">
      <c r="D406" s="106" t="str">
        <f t="shared" si="7"/>
        <v>+</v>
      </c>
    </row>
    <row r="407" spans="4:11">
      <c r="D407" s="106" t="str">
        <f t="shared" si="7"/>
        <v>+</v>
      </c>
    </row>
    <row r="408" spans="4:11">
      <c r="D408" s="106" t="str">
        <f t="shared" si="7"/>
        <v>+</v>
      </c>
    </row>
    <row r="409" spans="4:11">
      <c r="D409" s="106" t="str">
        <f t="shared" si="7"/>
        <v>+</v>
      </c>
    </row>
    <row r="410" spans="4:11">
      <c r="D410" s="106" t="str">
        <f t="shared" si="7"/>
        <v>+</v>
      </c>
    </row>
    <row r="411" spans="4:11">
      <c r="D411" s="106" t="str">
        <f t="shared" si="7"/>
        <v>+</v>
      </c>
    </row>
    <row r="412" spans="4:11">
      <c r="D412" s="106" t="str">
        <f t="shared" si="7"/>
        <v>+</v>
      </c>
    </row>
    <row r="413" spans="4:11">
      <c r="D413" s="106" t="str">
        <f t="shared" si="7"/>
        <v>+</v>
      </c>
    </row>
    <row r="414" spans="4:11">
      <c r="D414" s="106" t="str">
        <f t="shared" si="7"/>
        <v>+</v>
      </c>
    </row>
    <row r="415" spans="4:11">
      <c r="D415" s="106" t="str">
        <f t="shared" si="7"/>
        <v>+</v>
      </c>
    </row>
    <row r="416" spans="4:11">
      <c r="D416" s="106" t="str">
        <f t="shared" si="7"/>
        <v>+</v>
      </c>
    </row>
    <row r="417" spans="4:4">
      <c r="D417" s="106" t="str">
        <f t="shared" si="7"/>
        <v>+</v>
      </c>
    </row>
    <row r="418" spans="4:4">
      <c r="D418" s="106" t="str">
        <f t="shared" si="7"/>
        <v>+</v>
      </c>
    </row>
    <row r="419" spans="4:4">
      <c r="D419" s="106" t="str">
        <f t="shared" si="7"/>
        <v>+</v>
      </c>
    </row>
    <row r="420" spans="4:4">
      <c r="D420" s="106" t="str">
        <f t="shared" si="7"/>
        <v>+</v>
      </c>
    </row>
    <row r="421" spans="4:4">
      <c r="D421" s="106" t="str">
        <f t="shared" si="7"/>
        <v>+</v>
      </c>
    </row>
    <row r="422" spans="4:4">
      <c r="D422" s="106" t="str">
        <f t="shared" si="7"/>
        <v>+</v>
      </c>
    </row>
    <row r="423" spans="4:4">
      <c r="D423" s="106" t="str">
        <f t="shared" si="7"/>
        <v>+</v>
      </c>
    </row>
    <row r="424" spans="4:4">
      <c r="D424" s="106" t="str">
        <f t="shared" si="7"/>
        <v>+</v>
      </c>
    </row>
    <row r="425" spans="4:4">
      <c r="D425" s="106" t="str">
        <f t="shared" si="7"/>
        <v>+</v>
      </c>
    </row>
    <row r="426" spans="4:4">
      <c r="D426" s="106" t="str">
        <f t="shared" si="7"/>
        <v>+</v>
      </c>
    </row>
    <row r="427" spans="4:4">
      <c r="D427" s="106" t="str">
        <f t="shared" si="7"/>
        <v>+</v>
      </c>
    </row>
    <row r="428" spans="4:4">
      <c r="D428" s="106" t="str">
        <f t="shared" si="7"/>
        <v>+</v>
      </c>
    </row>
    <row r="429" spans="4:4">
      <c r="D429" s="106" t="str">
        <f t="shared" si="7"/>
        <v>+</v>
      </c>
    </row>
    <row r="430" spans="4:4">
      <c r="D430" s="106" t="str">
        <f t="shared" si="7"/>
        <v>+</v>
      </c>
    </row>
    <row r="431" spans="4:4">
      <c r="D431" s="106" t="str">
        <f t="shared" si="7"/>
        <v>+</v>
      </c>
    </row>
    <row r="432" spans="4:4">
      <c r="D432" s="106" t="str">
        <f t="shared" si="7"/>
        <v>+</v>
      </c>
    </row>
    <row r="433" spans="4:4">
      <c r="D433" s="106" t="str">
        <f t="shared" si="7"/>
        <v>+</v>
      </c>
    </row>
    <row r="434" spans="4:4">
      <c r="D434" s="106" t="str">
        <f t="shared" si="7"/>
        <v>+</v>
      </c>
    </row>
    <row r="435" spans="4:4">
      <c r="D435" s="106" t="str">
        <f t="shared" si="7"/>
        <v>+</v>
      </c>
    </row>
    <row r="436" spans="4:4">
      <c r="D436" s="106" t="str">
        <f t="shared" si="7"/>
        <v>+</v>
      </c>
    </row>
    <row r="437" spans="4:4">
      <c r="D437" s="106" t="str">
        <f t="shared" si="7"/>
        <v>+</v>
      </c>
    </row>
    <row r="438" spans="4:4">
      <c r="D438" s="106" t="str">
        <f t="shared" si="7"/>
        <v>+</v>
      </c>
    </row>
    <row r="439" spans="4:4">
      <c r="D439" s="106" t="str">
        <f t="shared" si="7"/>
        <v>+</v>
      </c>
    </row>
    <row r="440" spans="4:4">
      <c r="D440" s="106" t="str">
        <f t="shared" si="7"/>
        <v>+</v>
      </c>
    </row>
    <row r="441" spans="4:4">
      <c r="D441" s="106" t="str">
        <f t="shared" si="7"/>
        <v>+</v>
      </c>
    </row>
    <row r="442" spans="4:4">
      <c r="D442" s="106" t="str">
        <f t="shared" si="7"/>
        <v>+</v>
      </c>
    </row>
    <row r="443" spans="4:4">
      <c r="D443" s="106" t="str">
        <f t="shared" si="7"/>
        <v>+</v>
      </c>
    </row>
    <row r="444" spans="4:4">
      <c r="D444" s="106" t="str">
        <f t="shared" si="7"/>
        <v>+</v>
      </c>
    </row>
    <row r="445" spans="4:4">
      <c r="D445" s="106" t="str">
        <f t="shared" si="7"/>
        <v>+</v>
      </c>
    </row>
    <row r="446" spans="4:4">
      <c r="D446" s="106" t="str">
        <f t="shared" si="7"/>
        <v>+</v>
      </c>
    </row>
    <row r="447" spans="4:4">
      <c r="D447" s="106" t="str">
        <f t="shared" si="7"/>
        <v>+</v>
      </c>
    </row>
    <row r="448" spans="4:4">
      <c r="D448" s="106" t="str">
        <f t="shared" si="7"/>
        <v>+</v>
      </c>
    </row>
    <row r="449" spans="4:4">
      <c r="D449" s="106" t="str">
        <f t="shared" si="7"/>
        <v>+</v>
      </c>
    </row>
    <row r="450" spans="4:4">
      <c r="D450" s="106" t="str">
        <f t="shared" si="7"/>
        <v>+</v>
      </c>
    </row>
    <row r="451" spans="4:4">
      <c r="D451" s="106" t="str">
        <f t="shared" si="7"/>
        <v>+</v>
      </c>
    </row>
    <row r="452" spans="4:4">
      <c r="D452" s="106" t="str">
        <f t="shared" si="7"/>
        <v>+</v>
      </c>
    </row>
    <row r="453" spans="4:4">
      <c r="D453" s="106" t="str">
        <f t="shared" si="7"/>
        <v>+</v>
      </c>
    </row>
    <row r="454" spans="4:4">
      <c r="D454" s="106" t="str">
        <f t="shared" ref="D454:D517" si="8">"+"&amp;H454</f>
        <v>+</v>
      </c>
    </row>
    <row r="455" spans="4:4">
      <c r="D455" s="106" t="str">
        <f t="shared" si="8"/>
        <v>+</v>
      </c>
    </row>
    <row r="456" spans="4:4">
      <c r="D456" s="106" t="str">
        <f t="shared" si="8"/>
        <v>+</v>
      </c>
    </row>
    <row r="457" spans="4:4">
      <c r="D457" s="106" t="str">
        <f t="shared" si="8"/>
        <v>+</v>
      </c>
    </row>
    <row r="458" spans="4:4">
      <c r="D458" s="106" t="str">
        <f t="shared" si="8"/>
        <v>+</v>
      </c>
    </row>
    <row r="459" spans="4:4">
      <c r="D459" s="106" t="str">
        <f t="shared" si="8"/>
        <v>+</v>
      </c>
    </row>
    <row r="460" spans="4:4">
      <c r="D460" s="106" t="str">
        <f t="shared" si="8"/>
        <v>+</v>
      </c>
    </row>
    <row r="461" spans="4:4">
      <c r="D461" s="106" t="str">
        <f t="shared" si="8"/>
        <v>+</v>
      </c>
    </row>
    <row r="462" spans="4:4">
      <c r="D462" s="106" t="str">
        <f t="shared" si="8"/>
        <v>+</v>
      </c>
    </row>
    <row r="463" spans="4:4">
      <c r="D463" s="106" t="str">
        <f t="shared" si="8"/>
        <v>+</v>
      </c>
    </row>
    <row r="464" spans="4:4">
      <c r="D464" s="106" t="str">
        <f t="shared" si="8"/>
        <v>+</v>
      </c>
    </row>
    <row r="465" spans="4:4">
      <c r="D465" s="106" t="str">
        <f t="shared" si="8"/>
        <v>+</v>
      </c>
    </row>
    <row r="466" spans="4:4">
      <c r="D466" s="106" t="str">
        <f t="shared" si="8"/>
        <v>+</v>
      </c>
    </row>
    <row r="467" spans="4:4">
      <c r="D467" s="106" t="str">
        <f t="shared" si="8"/>
        <v>+</v>
      </c>
    </row>
    <row r="468" spans="4:4">
      <c r="D468" s="106" t="str">
        <f t="shared" si="8"/>
        <v>+</v>
      </c>
    </row>
    <row r="469" spans="4:4">
      <c r="D469" s="106" t="str">
        <f t="shared" si="8"/>
        <v>+</v>
      </c>
    </row>
    <row r="470" spans="4:4">
      <c r="D470" s="106" t="str">
        <f t="shared" si="8"/>
        <v>+</v>
      </c>
    </row>
    <row r="471" spans="4:4">
      <c r="D471" s="106" t="str">
        <f t="shared" si="8"/>
        <v>+</v>
      </c>
    </row>
    <row r="472" spans="4:4">
      <c r="D472" s="106" t="str">
        <f t="shared" si="8"/>
        <v>+</v>
      </c>
    </row>
    <row r="473" spans="4:4">
      <c r="D473" s="106" t="str">
        <f t="shared" si="8"/>
        <v>+</v>
      </c>
    </row>
    <row r="474" spans="4:4">
      <c r="D474" s="106" t="str">
        <f t="shared" si="8"/>
        <v>+</v>
      </c>
    </row>
    <row r="475" spans="4:4">
      <c r="D475" s="106" t="str">
        <f t="shared" si="8"/>
        <v>+</v>
      </c>
    </row>
    <row r="476" spans="4:4">
      <c r="D476" s="106" t="str">
        <f t="shared" si="8"/>
        <v>+</v>
      </c>
    </row>
    <row r="477" spans="4:4">
      <c r="D477" s="106" t="str">
        <f t="shared" si="8"/>
        <v>+</v>
      </c>
    </row>
    <row r="478" spans="4:4">
      <c r="D478" s="106" t="str">
        <f t="shared" si="8"/>
        <v>+</v>
      </c>
    </row>
    <row r="479" spans="4:4">
      <c r="D479" s="106" t="str">
        <f t="shared" si="8"/>
        <v>+</v>
      </c>
    </row>
    <row r="480" spans="4:4">
      <c r="D480" s="106" t="str">
        <f t="shared" si="8"/>
        <v>+</v>
      </c>
    </row>
    <row r="481" spans="4:4">
      <c r="D481" s="106" t="str">
        <f t="shared" si="8"/>
        <v>+</v>
      </c>
    </row>
    <row r="482" spans="4:4">
      <c r="D482" s="106" t="str">
        <f t="shared" si="8"/>
        <v>+</v>
      </c>
    </row>
    <row r="483" spans="4:4">
      <c r="D483" s="106" t="str">
        <f t="shared" si="8"/>
        <v>+</v>
      </c>
    </row>
    <row r="484" spans="4:4">
      <c r="D484" s="106" t="str">
        <f t="shared" si="8"/>
        <v>+</v>
      </c>
    </row>
    <row r="485" spans="4:4">
      <c r="D485" s="106" t="str">
        <f t="shared" si="8"/>
        <v>+</v>
      </c>
    </row>
    <row r="486" spans="4:4">
      <c r="D486" s="106" t="str">
        <f t="shared" si="8"/>
        <v>+</v>
      </c>
    </row>
    <row r="487" spans="4:4">
      <c r="D487" s="106" t="str">
        <f t="shared" si="8"/>
        <v>+</v>
      </c>
    </row>
    <row r="488" spans="4:4">
      <c r="D488" s="106" t="str">
        <f t="shared" si="8"/>
        <v>+</v>
      </c>
    </row>
    <row r="489" spans="4:4">
      <c r="D489" s="106" t="str">
        <f t="shared" si="8"/>
        <v>+</v>
      </c>
    </row>
    <row r="490" spans="4:4">
      <c r="D490" s="106" t="str">
        <f t="shared" si="8"/>
        <v>+</v>
      </c>
    </row>
    <row r="491" spans="4:4">
      <c r="D491" s="106" t="str">
        <f t="shared" si="8"/>
        <v>+</v>
      </c>
    </row>
    <row r="492" spans="4:4">
      <c r="D492" s="106" t="str">
        <f t="shared" si="8"/>
        <v>+</v>
      </c>
    </row>
    <row r="493" spans="4:4">
      <c r="D493" s="106" t="str">
        <f t="shared" si="8"/>
        <v>+</v>
      </c>
    </row>
    <row r="494" spans="4:4">
      <c r="D494" s="106" t="str">
        <f t="shared" si="8"/>
        <v>+</v>
      </c>
    </row>
    <row r="495" spans="4:4">
      <c r="D495" s="106" t="str">
        <f t="shared" si="8"/>
        <v>+</v>
      </c>
    </row>
    <row r="496" spans="4:4">
      <c r="D496" s="106" t="str">
        <f t="shared" si="8"/>
        <v>+</v>
      </c>
    </row>
    <row r="497" spans="4:4">
      <c r="D497" s="106" t="str">
        <f t="shared" si="8"/>
        <v>+</v>
      </c>
    </row>
    <row r="498" spans="4:4">
      <c r="D498" s="106" t="str">
        <f t="shared" si="8"/>
        <v>+</v>
      </c>
    </row>
    <row r="499" spans="4:4">
      <c r="D499" s="106" t="str">
        <f t="shared" si="8"/>
        <v>+</v>
      </c>
    </row>
    <row r="500" spans="4:4">
      <c r="D500" s="106" t="str">
        <f t="shared" si="8"/>
        <v>+</v>
      </c>
    </row>
    <row r="501" spans="4:4">
      <c r="D501" s="106" t="str">
        <f t="shared" si="8"/>
        <v>+</v>
      </c>
    </row>
    <row r="502" spans="4:4">
      <c r="D502" s="106" t="str">
        <f t="shared" si="8"/>
        <v>+</v>
      </c>
    </row>
    <row r="503" spans="4:4">
      <c r="D503" s="106" t="str">
        <f t="shared" si="8"/>
        <v>+</v>
      </c>
    </row>
    <row r="504" spans="4:4">
      <c r="D504" s="106" t="str">
        <f t="shared" si="8"/>
        <v>+</v>
      </c>
    </row>
    <row r="505" spans="4:4">
      <c r="D505" s="106" t="str">
        <f t="shared" si="8"/>
        <v>+</v>
      </c>
    </row>
    <row r="506" spans="4:4">
      <c r="D506" s="106" t="str">
        <f t="shared" si="8"/>
        <v>+</v>
      </c>
    </row>
    <row r="507" spans="4:4">
      <c r="D507" s="106" t="str">
        <f t="shared" si="8"/>
        <v>+</v>
      </c>
    </row>
    <row r="508" spans="4:4">
      <c r="D508" s="106" t="str">
        <f t="shared" si="8"/>
        <v>+</v>
      </c>
    </row>
    <row r="509" spans="4:4">
      <c r="D509" s="106" t="str">
        <f t="shared" si="8"/>
        <v>+</v>
      </c>
    </row>
    <row r="510" spans="4:4">
      <c r="D510" s="106" t="str">
        <f t="shared" si="8"/>
        <v>+</v>
      </c>
    </row>
    <row r="511" spans="4:4">
      <c r="D511" s="106" t="str">
        <f t="shared" si="8"/>
        <v>+</v>
      </c>
    </row>
    <row r="512" spans="4:4">
      <c r="D512" s="106" t="str">
        <f t="shared" si="8"/>
        <v>+</v>
      </c>
    </row>
    <row r="513" spans="4:4">
      <c r="D513" s="106" t="str">
        <f t="shared" si="8"/>
        <v>+</v>
      </c>
    </row>
    <row r="514" spans="4:4">
      <c r="D514" s="106" t="str">
        <f t="shared" si="8"/>
        <v>+</v>
      </c>
    </row>
    <row r="515" spans="4:4">
      <c r="D515" s="106" t="str">
        <f t="shared" si="8"/>
        <v>+</v>
      </c>
    </row>
    <row r="516" spans="4:4">
      <c r="D516" s="106" t="str">
        <f t="shared" si="8"/>
        <v>+</v>
      </c>
    </row>
    <row r="517" spans="4:4">
      <c r="D517" s="106" t="str">
        <f t="shared" si="8"/>
        <v>+</v>
      </c>
    </row>
    <row r="518" spans="4:4">
      <c r="D518" s="106" t="str">
        <f t="shared" ref="D518:D581" si="9">"+"&amp;H518</f>
        <v>+</v>
      </c>
    </row>
    <row r="519" spans="4:4">
      <c r="D519" s="106" t="str">
        <f t="shared" si="9"/>
        <v>+</v>
      </c>
    </row>
    <row r="520" spans="4:4">
      <c r="D520" s="106" t="str">
        <f t="shared" si="9"/>
        <v>+</v>
      </c>
    </row>
    <row r="521" spans="4:4">
      <c r="D521" s="106" t="str">
        <f t="shared" si="9"/>
        <v>+</v>
      </c>
    </row>
    <row r="522" spans="4:4">
      <c r="D522" s="106" t="str">
        <f t="shared" si="9"/>
        <v>+</v>
      </c>
    </row>
    <row r="523" spans="4:4">
      <c r="D523" s="106" t="str">
        <f t="shared" si="9"/>
        <v>+</v>
      </c>
    </row>
    <row r="524" spans="4:4">
      <c r="D524" s="106" t="str">
        <f t="shared" si="9"/>
        <v>+</v>
      </c>
    </row>
    <row r="525" spans="4:4">
      <c r="D525" s="106" t="str">
        <f t="shared" si="9"/>
        <v>+</v>
      </c>
    </row>
    <row r="526" spans="4:4">
      <c r="D526" s="106" t="str">
        <f t="shared" si="9"/>
        <v>+</v>
      </c>
    </row>
    <row r="527" spans="4:4">
      <c r="D527" s="106" t="str">
        <f t="shared" si="9"/>
        <v>+</v>
      </c>
    </row>
    <row r="528" spans="4:4">
      <c r="D528" s="106" t="str">
        <f t="shared" si="9"/>
        <v>+</v>
      </c>
    </row>
    <row r="529" spans="4:4">
      <c r="D529" s="106" t="str">
        <f t="shared" si="9"/>
        <v>+</v>
      </c>
    </row>
    <row r="530" spans="4:4">
      <c r="D530" s="106" t="str">
        <f t="shared" si="9"/>
        <v>+</v>
      </c>
    </row>
    <row r="531" spans="4:4">
      <c r="D531" s="106" t="str">
        <f t="shared" si="9"/>
        <v>+</v>
      </c>
    </row>
    <row r="532" spans="4:4">
      <c r="D532" s="106" t="str">
        <f t="shared" si="9"/>
        <v>+</v>
      </c>
    </row>
    <row r="533" spans="4:4">
      <c r="D533" s="106" t="str">
        <f t="shared" si="9"/>
        <v>+</v>
      </c>
    </row>
    <row r="534" spans="4:4">
      <c r="D534" s="106" t="str">
        <f t="shared" si="9"/>
        <v>+</v>
      </c>
    </row>
    <row r="535" spans="4:4">
      <c r="D535" s="106" t="str">
        <f t="shared" si="9"/>
        <v>+</v>
      </c>
    </row>
    <row r="536" spans="4:4">
      <c r="D536" s="106" t="str">
        <f t="shared" si="9"/>
        <v>+</v>
      </c>
    </row>
    <row r="537" spans="4:4">
      <c r="D537" s="106" t="str">
        <f t="shared" si="9"/>
        <v>+</v>
      </c>
    </row>
    <row r="538" spans="4:4">
      <c r="D538" s="106" t="str">
        <f t="shared" si="9"/>
        <v>+</v>
      </c>
    </row>
    <row r="539" spans="4:4">
      <c r="D539" s="106" t="str">
        <f t="shared" si="9"/>
        <v>+</v>
      </c>
    </row>
    <row r="540" spans="4:4">
      <c r="D540" s="106" t="str">
        <f t="shared" si="9"/>
        <v>+</v>
      </c>
    </row>
    <row r="541" spans="4:4">
      <c r="D541" s="106" t="str">
        <f t="shared" si="9"/>
        <v>+</v>
      </c>
    </row>
    <row r="542" spans="4:4">
      <c r="D542" s="106" t="str">
        <f t="shared" si="9"/>
        <v>+</v>
      </c>
    </row>
    <row r="543" spans="4:4">
      <c r="D543" s="106" t="str">
        <f t="shared" si="9"/>
        <v>+</v>
      </c>
    </row>
    <row r="544" spans="4:4">
      <c r="D544" s="106" t="str">
        <f t="shared" si="9"/>
        <v>+</v>
      </c>
    </row>
    <row r="545" spans="4:4">
      <c r="D545" s="106" t="str">
        <f t="shared" si="9"/>
        <v>+</v>
      </c>
    </row>
    <row r="546" spans="4:4">
      <c r="D546" s="106" t="str">
        <f t="shared" si="9"/>
        <v>+</v>
      </c>
    </row>
    <row r="547" spans="4:4">
      <c r="D547" s="106" t="str">
        <f t="shared" si="9"/>
        <v>+</v>
      </c>
    </row>
    <row r="548" spans="4:4">
      <c r="D548" s="106" t="str">
        <f t="shared" si="9"/>
        <v>+</v>
      </c>
    </row>
    <row r="549" spans="4:4">
      <c r="D549" s="106" t="str">
        <f t="shared" si="9"/>
        <v>+</v>
      </c>
    </row>
    <row r="550" spans="4:4">
      <c r="D550" s="106" t="str">
        <f t="shared" si="9"/>
        <v>+</v>
      </c>
    </row>
    <row r="551" spans="4:4">
      <c r="D551" s="106" t="str">
        <f t="shared" si="9"/>
        <v>+</v>
      </c>
    </row>
    <row r="552" spans="4:4">
      <c r="D552" s="106" t="str">
        <f t="shared" si="9"/>
        <v>+</v>
      </c>
    </row>
    <row r="553" spans="4:4">
      <c r="D553" s="106" t="str">
        <f t="shared" si="9"/>
        <v>+</v>
      </c>
    </row>
    <row r="554" spans="4:4">
      <c r="D554" s="106" t="str">
        <f t="shared" si="9"/>
        <v>+</v>
      </c>
    </row>
    <row r="555" spans="4:4">
      <c r="D555" s="106" t="str">
        <f t="shared" si="9"/>
        <v>+</v>
      </c>
    </row>
    <row r="556" spans="4:4">
      <c r="D556" s="106" t="str">
        <f t="shared" si="9"/>
        <v>+</v>
      </c>
    </row>
    <row r="557" spans="4:4">
      <c r="D557" s="106" t="str">
        <f t="shared" si="9"/>
        <v>+</v>
      </c>
    </row>
    <row r="558" spans="4:4">
      <c r="D558" s="106" t="str">
        <f t="shared" si="9"/>
        <v>+</v>
      </c>
    </row>
    <row r="559" spans="4:4">
      <c r="D559" s="106" t="str">
        <f t="shared" si="9"/>
        <v>+</v>
      </c>
    </row>
    <row r="560" spans="4:4">
      <c r="D560" s="106" t="str">
        <f t="shared" si="9"/>
        <v>+</v>
      </c>
    </row>
    <row r="561" spans="4:4">
      <c r="D561" s="106" t="str">
        <f t="shared" si="9"/>
        <v>+</v>
      </c>
    </row>
    <row r="562" spans="4:4">
      <c r="D562" s="106" t="str">
        <f t="shared" si="9"/>
        <v>+</v>
      </c>
    </row>
    <row r="563" spans="4:4">
      <c r="D563" s="106" t="str">
        <f t="shared" si="9"/>
        <v>+</v>
      </c>
    </row>
    <row r="564" spans="4:4">
      <c r="D564" s="106" t="str">
        <f t="shared" si="9"/>
        <v>+</v>
      </c>
    </row>
    <row r="565" spans="4:4">
      <c r="D565" s="106" t="str">
        <f t="shared" si="9"/>
        <v>+</v>
      </c>
    </row>
    <row r="566" spans="4:4">
      <c r="D566" s="106" t="str">
        <f t="shared" si="9"/>
        <v>+</v>
      </c>
    </row>
    <row r="567" spans="4:4">
      <c r="D567" s="106" t="str">
        <f t="shared" si="9"/>
        <v>+</v>
      </c>
    </row>
    <row r="568" spans="4:4">
      <c r="D568" s="106" t="str">
        <f t="shared" si="9"/>
        <v>+</v>
      </c>
    </row>
    <row r="569" spans="4:4">
      <c r="D569" s="106" t="str">
        <f t="shared" si="9"/>
        <v>+</v>
      </c>
    </row>
    <row r="570" spans="4:4">
      <c r="D570" s="106" t="str">
        <f t="shared" si="9"/>
        <v>+</v>
      </c>
    </row>
    <row r="571" spans="4:4">
      <c r="D571" s="106" t="str">
        <f t="shared" si="9"/>
        <v>+</v>
      </c>
    </row>
    <row r="572" spans="4:4">
      <c r="D572" s="106" t="str">
        <f t="shared" si="9"/>
        <v>+</v>
      </c>
    </row>
    <row r="573" spans="4:4">
      <c r="D573" s="106" t="str">
        <f t="shared" si="9"/>
        <v>+</v>
      </c>
    </row>
    <row r="574" spans="4:4">
      <c r="D574" s="106" t="str">
        <f t="shared" si="9"/>
        <v>+</v>
      </c>
    </row>
    <row r="575" spans="4:4">
      <c r="D575" s="106" t="str">
        <f t="shared" si="9"/>
        <v>+</v>
      </c>
    </row>
    <row r="576" spans="4:4">
      <c r="D576" s="106" t="str">
        <f t="shared" si="9"/>
        <v>+</v>
      </c>
    </row>
    <row r="577" spans="4:4">
      <c r="D577" s="106" t="str">
        <f t="shared" si="9"/>
        <v>+</v>
      </c>
    </row>
    <row r="578" spans="4:4">
      <c r="D578" s="106" t="str">
        <f t="shared" si="9"/>
        <v>+</v>
      </c>
    </row>
    <row r="579" spans="4:4">
      <c r="D579" s="106" t="str">
        <f t="shared" si="9"/>
        <v>+</v>
      </c>
    </row>
    <row r="580" spans="4:4">
      <c r="D580" s="106" t="str">
        <f t="shared" si="9"/>
        <v>+</v>
      </c>
    </row>
    <row r="581" spans="4:4">
      <c r="D581" s="106" t="str">
        <f t="shared" si="9"/>
        <v>+</v>
      </c>
    </row>
    <row r="582" spans="4:4">
      <c r="D582" s="106" t="str">
        <f t="shared" ref="D582:D645" si="10">"+"&amp;H582</f>
        <v>+</v>
      </c>
    </row>
    <row r="583" spans="4:4">
      <c r="D583" s="106" t="str">
        <f t="shared" si="10"/>
        <v>+</v>
      </c>
    </row>
    <row r="584" spans="4:4">
      <c r="D584" s="106" t="str">
        <f t="shared" si="10"/>
        <v>+</v>
      </c>
    </row>
    <row r="585" spans="4:4">
      <c r="D585" s="106" t="str">
        <f t="shared" si="10"/>
        <v>+</v>
      </c>
    </row>
    <row r="586" spans="4:4">
      <c r="D586" s="106" t="str">
        <f t="shared" si="10"/>
        <v>+</v>
      </c>
    </row>
    <row r="587" spans="4:4">
      <c r="D587" s="106" t="str">
        <f t="shared" si="10"/>
        <v>+</v>
      </c>
    </row>
    <row r="588" spans="4:4">
      <c r="D588" s="106" t="str">
        <f t="shared" si="10"/>
        <v>+</v>
      </c>
    </row>
    <row r="589" spans="4:4">
      <c r="D589" s="106" t="str">
        <f t="shared" si="10"/>
        <v>+</v>
      </c>
    </row>
    <row r="590" spans="4:4">
      <c r="D590" s="106" t="str">
        <f t="shared" si="10"/>
        <v>+</v>
      </c>
    </row>
    <row r="591" spans="4:4">
      <c r="D591" s="106" t="str">
        <f t="shared" si="10"/>
        <v>+</v>
      </c>
    </row>
    <row r="592" spans="4:4">
      <c r="D592" s="106" t="str">
        <f t="shared" si="10"/>
        <v>+</v>
      </c>
    </row>
    <row r="593" spans="4:4">
      <c r="D593" s="106" t="str">
        <f t="shared" si="10"/>
        <v>+</v>
      </c>
    </row>
    <row r="594" spans="4:4">
      <c r="D594" s="106" t="str">
        <f t="shared" si="10"/>
        <v>+</v>
      </c>
    </row>
    <row r="595" spans="4:4">
      <c r="D595" s="106" t="str">
        <f t="shared" si="10"/>
        <v>+</v>
      </c>
    </row>
    <row r="596" spans="4:4">
      <c r="D596" s="106" t="str">
        <f t="shared" si="10"/>
        <v>+</v>
      </c>
    </row>
    <row r="597" spans="4:4">
      <c r="D597" s="106" t="str">
        <f t="shared" si="10"/>
        <v>+</v>
      </c>
    </row>
    <row r="598" spans="4:4">
      <c r="D598" s="106" t="str">
        <f t="shared" si="10"/>
        <v>+</v>
      </c>
    </row>
    <row r="599" spans="4:4">
      <c r="D599" s="106" t="str">
        <f t="shared" si="10"/>
        <v>+</v>
      </c>
    </row>
    <row r="600" spans="4:4">
      <c r="D600" s="106" t="str">
        <f t="shared" si="10"/>
        <v>+</v>
      </c>
    </row>
    <row r="601" spans="4:4">
      <c r="D601" s="106" t="str">
        <f t="shared" si="10"/>
        <v>+</v>
      </c>
    </row>
    <row r="602" spans="4:4">
      <c r="D602" s="106" t="str">
        <f t="shared" si="10"/>
        <v>+</v>
      </c>
    </row>
    <row r="603" spans="4:4">
      <c r="D603" s="106" t="str">
        <f t="shared" si="10"/>
        <v>+</v>
      </c>
    </row>
    <row r="604" spans="4:4">
      <c r="D604" s="106" t="str">
        <f t="shared" si="10"/>
        <v>+</v>
      </c>
    </row>
    <row r="605" spans="4:4">
      <c r="D605" s="106" t="str">
        <f t="shared" si="10"/>
        <v>+</v>
      </c>
    </row>
    <row r="606" spans="4:4">
      <c r="D606" s="106" t="str">
        <f t="shared" si="10"/>
        <v>+</v>
      </c>
    </row>
    <row r="607" spans="4:4">
      <c r="D607" s="106" t="str">
        <f t="shared" si="10"/>
        <v>+</v>
      </c>
    </row>
    <row r="608" spans="4:4">
      <c r="D608" s="106" t="str">
        <f t="shared" si="10"/>
        <v>+</v>
      </c>
    </row>
    <row r="609" spans="4:4">
      <c r="D609" s="106" t="str">
        <f t="shared" si="10"/>
        <v>+</v>
      </c>
    </row>
    <row r="610" spans="4:4">
      <c r="D610" s="106" t="str">
        <f t="shared" si="10"/>
        <v>+</v>
      </c>
    </row>
    <row r="611" spans="4:4">
      <c r="D611" s="106" t="str">
        <f t="shared" si="10"/>
        <v>+</v>
      </c>
    </row>
    <row r="612" spans="4:4">
      <c r="D612" s="106" t="str">
        <f t="shared" si="10"/>
        <v>+</v>
      </c>
    </row>
    <row r="613" spans="4:4">
      <c r="D613" s="106" t="str">
        <f t="shared" si="10"/>
        <v>+</v>
      </c>
    </row>
    <row r="614" spans="4:4">
      <c r="D614" s="106" t="str">
        <f t="shared" si="10"/>
        <v>+</v>
      </c>
    </row>
    <row r="615" spans="4:4">
      <c r="D615" s="106" t="str">
        <f t="shared" si="10"/>
        <v>+</v>
      </c>
    </row>
    <row r="616" spans="4:4">
      <c r="D616" s="106" t="str">
        <f t="shared" si="10"/>
        <v>+</v>
      </c>
    </row>
    <row r="617" spans="4:4">
      <c r="D617" s="106" t="str">
        <f t="shared" si="10"/>
        <v>+</v>
      </c>
    </row>
    <row r="618" spans="4:4">
      <c r="D618" s="106" t="str">
        <f t="shared" si="10"/>
        <v>+</v>
      </c>
    </row>
    <row r="619" spans="4:4">
      <c r="D619" s="106" t="str">
        <f t="shared" si="10"/>
        <v>+</v>
      </c>
    </row>
    <row r="620" spans="4:4">
      <c r="D620" s="106" t="str">
        <f t="shared" si="10"/>
        <v>+</v>
      </c>
    </row>
    <row r="621" spans="4:4">
      <c r="D621" s="106" t="str">
        <f t="shared" si="10"/>
        <v>+</v>
      </c>
    </row>
    <row r="622" spans="4:4">
      <c r="D622" s="106" t="str">
        <f t="shared" si="10"/>
        <v>+</v>
      </c>
    </row>
    <row r="623" spans="4:4">
      <c r="D623" s="106" t="str">
        <f t="shared" si="10"/>
        <v>+</v>
      </c>
    </row>
    <row r="624" spans="4:4">
      <c r="D624" s="106" t="str">
        <f t="shared" si="10"/>
        <v>+</v>
      </c>
    </row>
    <row r="625" spans="4:4">
      <c r="D625" s="106" t="str">
        <f t="shared" si="10"/>
        <v>+</v>
      </c>
    </row>
    <row r="626" spans="4:4">
      <c r="D626" s="106" t="str">
        <f t="shared" si="10"/>
        <v>+</v>
      </c>
    </row>
    <row r="627" spans="4:4">
      <c r="D627" s="106" t="str">
        <f t="shared" si="10"/>
        <v>+</v>
      </c>
    </row>
    <row r="628" spans="4:4">
      <c r="D628" s="106" t="str">
        <f t="shared" si="10"/>
        <v>+</v>
      </c>
    </row>
    <row r="629" spans="4:4">
      <c r="D629" s="106" t="str">
        <f t="shared" si="10"/>
        <v>+</v>
      </c>
    </row>
    <row r="630" spans="4:4">
      <c r="D630" s="106" t="str">
        <f t="shared" si="10"/>
        <v>+</v>
      </c>
    </row>
    <row r="631" spans="4:4">
      <c r="D631" s="106" t="str">
        <f t="shared" si="10"/>
        <v>+</v>
      </c>
    </row>
    <row r="632" spans="4:4">
      <c r="D632" s="106" t="str">
        <f t="shared" si="10"/>
        <v>+</v>
      </c>
    </row>
    <row r="633" spans="4:4">
      <c r="D633" s="106" t="str">
        <f t="shared" si="10"/>
        <v>+</v>
      </c>
    </row>
    <row r="634" spans="4:4">
      <c r="D634" s="106" t="str">
        <f t="shared" si="10"/>
        <v>+</v>
      </c>
    </row>
    <row r="635" spans="4:4">
      <c r="D635" s="106" t="str">
        <f t="shared" si="10"/>
        <v>+</v>
      </c>
    </row>
    <row r="636" spans="4:4">
      <c r="D636" s="106" t="str">
        <f t="shared" si="10"/>
        <v>+</v>
      </c>
    </row>
    <row r="637" spans="4:4">
      <c r="D637" s="106" t="str">
        <f t="shared" si="10"/>
        <v>+</v>
      </c>
    </row>
    <row r="638" spans="4:4">
      <c r="D638" s="106" t="str">
        <f t="shared" si="10"/>
        <v>+</v>
      </c>
    </row>
    <row r="639" spans="4:4">
      <c r="D639" s="106" t="str">
        <f t="shared" si="10"/>
        <v>+</v>
      </c>
    </row>
    <row r="640" spans="4:4">
      <c r="D640" s="106" t="str">
        <f t="shared" si="10"/>
        <v>+</v>
      </c>
    </row>
    <row r="641" spans="4:4">
      <c r="D641" s="106" t="str">
        <f t="shared" si="10"/>
        <v>+</v>
      </c>
    </row>
    <row r="642" spans="4:4">
      <c r="D642" s="106" t="str">
        <f t="shared" si="10"/>
        <v>+</v>
      </c>
    </row>
    <row r="643" spans="4:4">
      <c r="D643" s="106" t="str">
        <f t="shared" si="10"/>
        <v>+</v>
      </c>
    </row>
    <row r="644" spans="4:4">
      <c r="D644" s="106" t="str">
        <f t="shared" si="10"/>
        <v>+</v>
      </c>
    </row>
    <row r="645" spans="4:4">
      <c r="D645" s="106" t="str">
        <f t="shared" si="10"/>
        <v>+</v>
      </c>
    </row>
    <row r="646" spans="4:4">
      <c r="D646" s="106" t="str">
        <f t="shared" ref="D646:D709" si="11">"+"&amp;H646</f>
        <v>+</v>
      </c>
    </row>
    <row r="647" spans="4:4">
      <c r="D647" s="106" t="str">
        <f t="shared" si="11"/>
        <v>+</v>
      </c>
    </row>
    <row r="648" spans="4:4">
      <c r="D648" s="106" t="str">
        <f t="shared" si="11"/>
        <v>+</v>
      </c>
    </row>
    <row r="649" spans="4:4">
      <c r="D649" s="106" t="str">
        <f t="shared" si="11"/>
        <v>+</v>
      </c>
    </row>
    <row r="650" spans="4:4">
      <c r="D650" s="106" t="str">
        <f t="shared" si="11"/>
        <v>+</v>
      </c>
    </row>
    <row r="651" spans="4:4">
      <c r="D651" s="106" t="str">
        <f t="shared" si="11"/>
        <v>+</v>
      </c>
    </row>
    <row r="652" spans="4:4">
      <c r="D652" s="106" t="str">
        <f t="shared" si="11"/>
        <v>+</v>
      </c>
    </row>
    <row r="653" spans="4:4">
      <c r="D653" s="106" t="str">
        <f t="shared" si="11"/>
        <v>+</v>
      </c>
    </row>
    <row r="654" spans="4:4">
      <c r="D654" s="106" t="str">
        <f t="shared" si="11"/>
        <v>+</v>
      </c>
    </row>
    <row r="655" spans="4:4">
      <c r="D655" s="106" t="str">
        <f t="shared" si="11"/>
        <v>+</v>
      </c>
    </row>
    <row r="656" spans="4:4">
      <c r="D656" s="106" t="str">
        <f t="shared" si="11"/>
        <v>+</v>
      </c>
    </row>
    <row r="657" spans="4:4">
      <c r="D657" s="106" t="str">
        <f t="shared" si="11"/>
        <v>+</v>
      </c>
    </row>
    <row r="658" spans="4:4">
      <c r="D658" s="106" t="str">
        <f t="shared" si="11"/>
        <v>+</v>
      </c>
    </row>
    <row r="659" spans="4:4">
      <c r="D659" s="106" t="str">
        <f t="shared" si="11"/>
        <v>+</v>
      </c>
    </row>
    <row r="660" spans="4:4">
      <c r="D660" s="106" t="str">
        <f t="shared" si="11"/>
        <v>+</v>
      </c>
    </row>
    <row r="661" spans="4:4">
      <c r="D661" s="106" t="str">
        <f t="shared" si="11"/>
        <v>+</v>
      </c>
    </row>
    <row r="662" spans="4:4">
      <c r="D662" s="106" t="str">
        <f t="shared" si="11"/>
        <v>+</v>
      </c>
    </row>
    <row r="663" spans="4:4">
      <c r="D663" s="106" t="str">
        <f t="shared" si="11"/>
        <v>+</v>
      </c>
    </row>
    <row r="664" spans="4:4">
      <c r="D664" s="106" t="str">
        <f t="shared" si="11"/>
        <v>+</v>
      </c>
    </row>
    <row r="665" spans="4:4">
      <c r="D665" s="106" t="str">
        <f t="shared" si="11"/>
        <v>+</v>
      </c>
    </row>
    <row r="666" spans="4:4">
      <c r="D666" s="106" t="str">
        <f t="shared" si="11"/>
        <v>+</v>
      </c>
    </row>
    <row r="667" spans="4:4">
      <c r="D667" s="106" t="str">
        <f t="shared" si="11"/>
        <v>+</v>
      </c>
    </row>
    <row r="668" spans="4:4">
      <c r="D668" s="106" t="str">
        <f t="shared" si="11"/>
        <v>+</v>
      </c>
    </row>
    <row r="669" spans="4:4">
      <c r="D669" s="106" t="str">
        <f t="shared" si="11"/>
        <v>+</v>
      </c>
    </row>
    <row r="670" spans="4:4">
      <c r="D670" s="106" t="str">
        <f t="shared" si="11"/>
        <v>+</v>
      </c>
    </row>
    <row r="671" spans="4:4">
      <c r="D671" s="106" t="str">
        <f t="shared" si="11"/>
        <v>+</v>
      </c>
    </row>
    <row r="672" spans="4:4">
      <c r="D672" s="106" t="str">
        <f t="shared" si="11"/>
        <v>+</v>
      </c>
    </row>
    <row r="673" spans="4:4">
      <c r="D673" s="106" t="str">
        <f t="shared" si="11"/>
        <v>+</v>
      </c>
    </row>
    <row r="674" spans="4:4">
      <c r="D674" s="106" t="str">
        <f t="shared" si="11"/>
        <v>+</v>
      </c>
    </row>
    <row r="675" spans="4:4">
      <c r="D675" s="106" t="str">
        <f t="shared" si="11"/>
        <v>+</v>
      </c>
    </row>
    <row r="676" spans="4:4">
      <c r="D676" s="106" t="str">
        <f t="shared" si="11"/>
        <v>+</v>
      </c>
    </row>
    <row r="677" spans="4:4">
      <c r="D677" s="106" t="str">
        <f t="shared" si="11"/>
        <v>+</v>
      </c>
    </row>
    <row r="678" spans="4:4">
      <c r="D678" s="106" t="str">
        <f t="shared" si="11"/>
        <v>+</v>
      </c>
    </row>
    <row r="679" spans="4:4">
      <c r="D679" s="106" t="str">
        <f t="shared" si="11"/>
        <v>+</v>
      </c>
    </row>
    <row r="680" spans="4:4">
      <c r="D680" s="106" t="str">
        <f t="shared" si="11"/>
        <v>+</v>
      </c>
    </row>
    <row r="681" spans="4:4">
      <c r="D681" s="106" t="str">
        <f t="shared" si="11"/>
        <v>+</v>
      </c>
    </row>
    <row r="682" spans="4:4">
      <c r="D682" s="106" t="str">
        <f t="shared" si="11"/>
        <v>+</v>
      </c>
    </row>
    <row r="683" spans="4:4">
      <c r="D683" s="106" t="str">
        <f t="shared" si="11"/>
        <v>+</v>
      </c>
    </row>
    <row r="684" spans="4:4">
      <c r="D684" s="106" t="str">
        <f t="shared" si="11"/>
        <v>+</v>
      </c>
    </row>
    <row r="685" spans="4:4">
      <c r="D685" s="106" t="str">
        <f t="shared" si="11"/>
        <v>+</v>
      </c>
    </row>
    <row r="686" spans="4:4">
      <c r="D686" s="106" t="str">
        <f t="shared" si="11"/>
        <v>+</v>
      </c>
    </row>
    <row r="687" spans="4:4">
      <c r="D687" s="106" t="str">
        <f t="shared" si="11"/>
        <v>+</v>
      </c>
    </row>
    <row r="688" spans="4:4">
      <c r="D688" s="106" t="str">
        <f t="shared" si="11"/>
        <v>+</v>
      </c>
    </row>
    <row r="689" spans="4:4">
      <c r="D689" s="106" t="str">
        <f t="shared" si="11"/>
        <v>+</v>
      </c>
    </row>
    <row r="690" spans="4:4">
      <c r="D690" s="106" t="str">
        <f t="shared" si="11"/>
        <v>+</v>
      </c>
    </row>
    <row r="691" spans="4:4">
      <c r="D691" s="106" t="str">
        <f t="shared" si="11"/>
        <v>+</v>
      </c>
    </row>
    <row r="692" spans="4:4">
      <c r="D692" s="106" t="str">
        <f t="shared" si="11"/>
        <v>+</v>
      </c>
    </row>
    <row r="693" spans="4:4">
      <c r="D693" s="106" t="str">
        <f t="shared" si="11"/>
        <v>+</v>
      </c>
    </row>
    <row r="694" spans="4:4">
      <c r="D694" s="106" t="str">
        <f t="shared" si="11"/>
        <v>+</v>
      </c>
    </row>
    <row r="695" spans="4:4">
      <c r="D695" s="106" t="str">
        <f t="shared" si="11"/>
        <v>+</v>
      </c>
    </row>
    <row r="696" spans="4:4">
      <c r="D696" s="106" t="str">
        <f t="shared" si="11"/>
        <v>+</v>
      </c>
    </row>
    <row r="697" spans="4:4">
      <c r="D697" s="106" t="str">
        <f t="shared" si="11"/>
        <v>+</v>
      </c>
    </row>
    <row r="698" spans="4:4">
      <c r="D698" s="106" t="str">
        <f t="shared" si="11"/>
        <v>+</v>
      </c>
    </row>
    <row r="699" spans="4:4">
      <c r="D699" s="106" t="str">
        <f t="shared" si="11"/>
        <v>+</v>
      </c>
    </row>
    <row r="700" spans="4:4">
      <c r="D700" s="106" t="str">
        <f t="shared" si="11"/>
        <v>+</v>
      </c>
    </row>
    <row r="701" spans="4:4">
      <c r="D701" s="106" t="str">
        <f t="shared" si="11"/>
        <v>+</v>
      </c>
    </row>
    <row r="702" spans="4:4">
      <c r="D702" s="106" t="str">
        <f t="shared" si="11"/>
        <v>+</v>
      </c>
    </row>
    <row r="703" spans="4:4">
      <c r="D703" s="106" t="str">
        <f t="shared" si="11"/>
        <v>+</v>
      </c>
    </row>
    <row r="704" spans="4:4">
      <c r="D704" s="106" t="str">
        <f t="shared" si="11"/>
        <v>+</v>
      </c>
    </row>
    <row r="705" spans="4:4">
      <c r="D705" s="106" t="str">
        <f t="shared" si="11"/>
        <v>+</v>
      </c>
    </row>
    <row r="706" spans="4:4">
      <c r="D706" s="106" t="str">
        <f t="shared" si="11"/>
        <v>+</v>
      </c>
    </row>
    <row r="707" spans="4:4">
      <c r="D707" s="106" t="str">
        <f t="shared" si="11"/>
        <v>+</v>
      </c>
    </row>
    <row r="708" spans="4:4">
      <c r="D708" s="106" t="str">
        <f t="shared" si="11"/>
        <v>+</v>
      </c>
    </row>
    <row r="709" spans="4:4">
      <c r="D709" s="106" t="str">
        <f t="shared" si="11"/>
        <v>+</v>
      </c>
    </row>
    <row r="710" spans="4:4">
      <c r="D710" s="106" t="str">
        <f t="shared" ref="D710:D773" si="12">"+"&amp;H710</f>
        <v>+</v>
      </c>
    </row>
    <row r="711" spans="4:4">
      <c r="D711" s="106" t="str">
        <f t="shared" si="12"/>
        <v>+</v>
      </c>
    </row>
    <row r="712" spans="4:4">
      <c r="D712" s="106" t="str">
        <f t="shared" si="12"/>
        <v>+</v>
      </c>
    </row>
    <row r="713" spans="4:4">
      <c r="D713" s="106" t="str">
        <f t="shared" si="12"/>
        <v>+</v>
      </c>
    </row>
    <row r="714" spans="4:4">
      <c r="D714" s="106" t="str">
        <f t="shared" si="12"/>
        <v>+</v>
      </c>
    </row>
    <row r="715" spans="4:4">
      <c r="D715" s="106" t="str">
        <f t="shared" si="12"/>
        <v>+</v>
      </c>
    </row>
    <row r="716" spans="4:4">
      <c r="D716" s="106" t="str">
        <f t="shared" si="12"/>
        <v>+</v>
      </c>
    </row>
    <row r="717" spans="4:4">
      <c r="D717" s="106" t="str">
        <f t="shared" si="12"/>
        <v>+</v>
      </c>
    </row>
    <row r="718" spans="4:4">
      <c r="D718" s="106" t="str">
        <f t="shared" si="12"/>
        <v>+</v>
      </c>
    </row>
    <row r="719" spans="4:4">
      <c r="D719" s="106" t="str">
        <f t="shared" si="12"/>
        <v>+</v>
      </c>
    </row>
    <row r="720" spans="4:4">
      <c r="D720" s="106" t="str">
        <f t="shared" si="12"/>
        <v>+</v>
      </c>
    </row>
    <row r="721" spans="4:4">
      <c r="D721" s="106" t="str">
        <f t="shared" si="12"/>
        <v>+</v>
      </c>
    </row>
    <row r="722" spans="4:4">
      <c r="D722" s="106" t="str">
        <f t="shared" si="12"/>
        <v>+</v>
      </c>
    </row>
    <row r="723" spans="4:4">
      <c r="D723" s="106" t="str">
        <f t="shared" si="12"/>
        <v>+</v>
      </c>
    </row>
    <row r="724" spans="4:4">
      <c r="D724" s="106" t="str">
        <f t="shared" si="12"/>
        <v>+</v>
      </c>
    </row>
    <row r="725" spans="4:4">
      <c r="D725" s="106" t="str">
        <f t="shared" si="12"/>
        <v>+</v>
      </c>
    </row>
    <row r="726" spans="4:4">
      <c r="D726" s="106" t="str">
        <f t="shared" si="12"/>
        <v>+</v>
      </c>
    </row>
    <row r="727" spans="4:4">
      <c r="D727" s="106" t="str">
        <f t="shared" si="12"/>
        <v>+</v>
      </c>
    </row>
    <row r="728" spans="4:4">
      <c r="D728" s="106" t="str">
        <f t="shared" si="12"/>
        <v>+</v>
      </c>
    </row>
    <row r="729" spans="4:4">
      <c r="D729" s="106" t="str">
        <f t="shared" si="12"/>
        <v>+</v>
      </c>
    </row>
    <row r="730" spans="4:4">
      <c r="D730" s="106" t="str">
        <f t="shared" si="12"/>
        <v>+</v>
      </c>
    </row>
    <row r="731" spans="4:4">
      <c r="D731" s="106" t="str">
        <f t="shared" si="12"/>
        <v>+</v>
      </c>
    </row>
    <row r="732" spans="4:4">
      <c r="D732" s="106" t="str">
        <f t="shared" si="12"/>
        <v>+</v>
      </c>
    </row>
    <row r="733" spans="4:4">
      <c r="D733" s="106" t="str">
        <f t="shared" si="12"/>
        <v>+</v>
      </c>
    </row>
    <row r="734" spans="4:4">
      <c r="D734" s="106" t="str">
        <f t="shared" si="12"/>
        <v>+</v>
      </c>
    </row>
    <row r="735" spans="4:4">
      <c r="D735" s="106" t="str">
        <f t="shared" si="12"/>
        <v>+</v>
      </c>
    </row>
    <row r="736" spans="4:4">
      <c r="D736" s="106" t="str">
        <f t="shared" si="12"/>
        <v>+</v>
      </c>
    </row>
    <row r="737" spans="4:4">
      <c r="D737" s="106" t="str">
        <f t="shared" si="12"/>
        <v>+</v>
      </c>
    </row>
    <row r="738" spans="4:4">
      <c r="D738" s="106" t="str">
        <f t="shared" si="12"/>
        <v>+</v>
      </c>
    </row>
    <row r="739" spans="4:4">
      <c r="D739" s="106" t="str">
        <f t="shared" si="12"/>
        <v>+</v>
      </c>
    </row>
    <row r="740" spans="4:4">
      <c r="D740" s="106" t="str">
        <f t="shared" si="12"/>
        <v>+</v>
      </c>
    </row>
    <row r="741" spans="4:4">
      <c r="D741" s="106" t="str">
        <f t="shared" si="12"/>
        <v>+</v>
      </c>
    </row>
    <row r="742" spans="4:4">
      <c r="D742" s="106" t="str">
        <f t="shared" si="12"/>
        <v>+</v>
      </c>
    </row>
    <row r="743" spans="4:4">
      <c r="D743" s="106" t="str">
        <f t="shared" si="12"/>
        <v>+</v>
      </c>
    </row>
    <row r="744" spans="4:4">
      <c r="D744" s="106" t="str">
        <f t="shared" si="12"/>
        <v>+</v>
      </c>
    </row>
    <row r="745" spans="4:4">
      <c r="D745" s="106" t="str">
        <f t="shared" si="12"/>
        <v>+</v>
      </c>
    </row>
    <row r="746" spans="4:4">
      <c r="D746" s="106" t="str">
        <f t="shared" si="12"/>
        <v>+</v>
      </c>
    </row>
    <row r="747" spans="4:4">
      <c r="D747" s="106" t="str">
        <f t="shared" si="12"/>
        <v>+</v>
      </c>
    </row>
    <row r="748" spans="4:4">
      <c r="D748" s="106" t="str">
        <f t="shared" si="12"/>
        <v>+</v>
      </c>
    </row>
    <row r="749" spans="4:4">
      <c r="D749" s="106" t="str">
        <f t="shared" si="12"/>
        <v>+</v>
      </c>
    </row>
    <row r="750" spans="4:4">
      <c r="D750" s="106" t="str">
        <f t="shared" si="12"/>
        <v>+</v>
      </c>
    </row>
    <row r="751" spans="4:4">
      <c r="D751" s="106" t="str">
        <f t="shared" si="12"/>
        <v>+</v>
      </c>
    </row>
    <row r="752" spans="4:4">
      <c r="D752" s="106" t="str">
        <f t="shared" si="12"/>
        <v>+</v>
      </c>
    </row>
    <row r="753" spans="4:4">
      <c r="D753" s="106" t="str">
        <f t="shared" si="12"/>
        <v>+</v>
      </c>
    </row>
    <row r="754" spans="4:4">
      <c r="D754" s="106" t="str">
        <f t="shared" si="12"/>
        <v>+</v>
      </c>
    </row>
    <row r="755" spans="4:4">
      <c r="D755" s="106" t="str">
        <f t="shared" si="12"/>
        <v>+</v>
      </c>
    </row>
    <row r="756" spans="4:4">
      <c r="D756" s="106" t="str">
        <f t="shared" si="12"/>
        <v>+</v>
      </c>
    </row>
    <row r="757" spans="4:4">
      <c r="D757" s="106" t="str">
        <f t="shared" si="12"/>
        <v>+</v>
      </c>
    </row>
    <row r="758" spans="4:4">
      <c r="D758" s="106" t="str">
        <f t="shared" si="12"/>
        <v>+</v>
      </c>
    </row>
    <row r="759" spans="4:4">
      <c r="D759" s="106" t="str">
        <f t="shared" si="12"/>
        <v>+</v>
      </c>
    </row>
    <row r="760" spans="4:4">
      <c r="D760" s="106" t="str">
        <f t="shared" si="12"/>
        <v>+</v>
      </c>
    </row>
    <row r="761" spans="4:4">
      <c r="D761" s="106" t="str">
        <f t="shared" si="12"/>
        <v>+</v>
      </c>
    </row>
    <row r="762" spans="4:4">
      <c r="D762" s="106" t="str">
        <f t="shared" si="12"/>
        <v>+</v>
      </c>
    </row>
    <row r="763" spans="4:4">
      <c r="D763" s="106" t="str">
        <f t="shared" si="12"/>
        <v>+</v>
      </c>
    </row>
    <row r="764" spans="4:4">
      <c r="D764" s="106" t="str">
        <f t="shared" si="12"/>
        <v>+</v>
      </c>
    </row>
    <row r="765" spans="4:4">
      <c r="D765" s="106" t="str">
        <f t="shared" si="12"/>
        <v>+</v>
      </c>
    </row>
    <row r="766" spans="4:4">
      <c r="D766" s="106" t="str">
        <f t="shared" si="12"/>
        <v>+</v>
      </c>
    </row>
    <row r="767" spans="4:4">
      <c r="D767" s="106" t="str">
        <f t="shared" si="12"/>
        <v>+</v>
      </c>
    </row>
    <row r="768" spans="4:4">
      <c r="D768" s="106" t="str">
        <f t="shared" si="12"/>
        <v>+</v>
      </c>
    </row>
    <row r="769" spans="4:4">
      <c r="D769" s="106" t="str">
        <f t="shared" si="12"/>
        <v>+</v>
      </c>
    </row>
    <row r="770" spans="4:4">
      <c r="D770" s="106" t="str">
        <f t="shared" si="12"/>
        <v>+</v>
      </c>
    </row>
    <row r="771" spans="4:4">
      <c r="D771" s="106" t="str">
        <f t="shared" si="12"/>
        <v>+</v>
      </c>
    </row>
    <row r="772" spans="4:4">
      <c r="D772" s="106" t="str">
        <f t="shared" si="12"/>
        <v>+</v>
      </c>
    </row>
    <row r="773" spans="4:4">
      <c r="D773" s="106" t="str">
        <f t="shared" si="12"/>
        <v>+</v>
      </c>
    </row>
    <row r="774" spans="4:4">
      <c r="D774" s="106" t="str">
        <f t="shared" ref="D774:D837" si="13">"+"&amp;H774</f>
        <v>+</v>
      </c>
    </row>
    <row r="775" spans="4:4">
      <c r="D775" s="106" t="str">
        <f t="shared" si="13"/>
        <v>+</v>
      </c>
    </row>
    <row r="776" spans="4:4">
      <c r="D776" s="106" t="str">
        <f t="shared" si="13"/>
        <v>+</v>
      </c>
    </row>
    <row r="777" spans="4:4">
      <c r="D777" s="106" t="str">
        <f t="shared" si="13"/>
        <v>+</v>
      </c>
    </row>
    <row r="778" spans="4:4">
      <c r="D778" s="106" t="str">
        <f t="shared" si="13"/>
        <v>+</v>
      </c>
    </row>
    <row r="779" spans="4:4">
      <c r="D779" s="106" t="str">
        <f t="shared" si="13"/>
        <v>+</v>
      </c>
    </row>
    <row r="780" spans="4:4">
      <c r="D780" s="106" t="str">
        <f t="shared" si="13"/>
        <v>+</v>
      </c>
    </row>
    <row r="781" spans="4:4">
      <c r="D781" s="106" t="str">
        <f t="shared" si="13"/>
        <v>+</v>
      </c>
    </row>
    <row r="782" spans="4:4">
      <c r="D782" s="106" t="str">
        <f t="shared" si="13"/>
        <v>+</v>
      </c>
    </row>
    <row r="783" spans="4:4">
      <c r="D783" s="106" t="str">
        <f t="shared" si="13"/>
        <v>+</v>
      </c>
    </row>
    <row r="784" spans="4:4">
      <c r="D784" s="106" t="str">
        <f t="shared" si="13"/>
        <v>+</v>
      </c>
    </row>
    <row r="785" spans="4:4">
      <c r="D785" s="106" t="str">
        <f t="shared" si="13"/>
        <v>+</v>
      </c>
    </row>
    <row r="786" spans="4:4">
      <c r="D786" s="106" t="str">
        <f t="shared" si="13"/>
        <v>+</v>
      </c>
    </row>
    <row r="787" spans="4:4">
      <c r="D787" s="106" t="str">
        <f t="shared" si="13"/>
        <v>+</v>
      </c>
    </row>
    <row r="788" spans="4:4">
      <c r="D788" s="106" t="str">
        <f t="shared" si="13"/>
        <v>+</v>
      </c>
    </row>
    <row r="789" spans="4:4">
      <c r="D789" s="106" t="str">
        <f t="shared" si="13"/>
        <v>+</v>
      </c>
    </row>
    <row r="790" spans="4:4">
      <c r="D790" s="106" t="str">
        <f t="shared" si="13"/>
        <v>+</v>
      </c>
    </row>
    <row r="791" spans="4:4">
      <c r="D791" s="106" t="str">
        <f t="shared" si="13"/>
        <v>+</v>
      </c>
    </row>
    <row r="792" spans="4:4">
      <c r="D792" s="106" t="str">
        <f t="shared" si="13"/>
        <v>+</v>
      </c>
    </row>
    <row r="793" spans="4:4">
      <c r="D793" s="106" t="str">
        <f t="shared" si="13"/>
        <v>+</v>
      </c>
    </row>
    <row r="794" spans="4:4">
      <c r="D794" s="106" t="str">
        <f t="shared" si="13"/>
        <v>+</v>
      </c>
    </row>
    <row r="795" spans="4:4">
      <c r="D795" s="106" t="str">
        <f t="shared" si="13"/>
        <v>+</v>
      </c>
    </row>
    <row r="796" spans="4:4">
      <c r="D796" s="106" t="str">
        <f t="shared" si="13"/>
        <v>+</v>
      </c>
    </row>
    <row r="797" spans="4:4">
      <c r="D797" s="106" t="str">
        <f t="shared" si="13"/>
        <v>+</v>
      </c>
    </row>
    <row r="798" spans="4:4">
      <c r="D798" s="106" t="str">
        <f t="shared" si="13"/>
        <v>+</v>
      </c>
    </row>
    <row r="799" spans="4:4">
      <c r="D799" s="106" t="str">
        <f t="shared" si="13"/>
        <v>+</v>
      </c>
    </row>
    <row r="800" spans="4:4">
      <c r="D800" s="106" t="str">
        <f t="shared" si="13"/>
        <v>+</v>
      </c>
    </row>
    <row r="801" spans="4:4">
      <c r="D801" s="106" t="str">
        <f t="shared" si="13"/>
        <v>+</v>
      </c>
    </row>
    <row r="802" spans="4:4">
      <c r="D802" s="106" t="str">
        <f t="shared" si="13"/>
        <v>+</v>
      </c>
    </row>
    <row r="803" spans="4:4">
      <c r="D803" s="106" t="str">
        <f t="shared" si="13"/>
        <v>+</v>
      </c>
    </row>
    <row r="804" spans="4:4">
      <c r="D804" s="106" t="str">
        <f t="shared" si="13"/>
        <v>+</v>
      </c>
    </row>
    <row r="805" spans="4:4">
      <c r="D805" s="106" t="str">
        <f t="shared" si="13"/>
        <v>+</v>
      </c>
    </row>
    <row r="806" spans="4:4">
      <c r="D806" s="106" t="str">
        <f t="shared" si="13"/>
        <v>+</v>
      </c>
    </row>
    <row r="807" spans="4:4">
      <c r="D807" s="106" t="str">
        <f t="shared" si="13"/>
        <v>+</v>
      </c>
    </row>
    <row r="808" spans="4:4">
      <c r="D808" s="106" t="str">
        <f t="shared" si="13"/>
        <v>+</v>
      </c>
    </row>
    <row r="809" spans="4:4">
      <c r="D809" s="106" t="str">
        <f t="shared" si="13"/>
        <v>+</v>
      </c>
    </row>
    <row r="810" spans="4:4">
      <c r="D810" s="106" t="str">
        <f t="shared" si="13"/>
        <v>+</v>
      </c>
    </row>
    <row r="811" spans="4:4">
      <c r="D811" s="106" t="str">
        <f t="shared" si="13"/>
        <v>+</v>
      </c>
    </row>
    <row r="812" spans="4:4">
      <c r="D812" s="106" t="str">
        <f t="shared" si="13"/>
        <v>+</v>
      </c>
    </row>
    <row r="813" spans="4:4">
      <c r="D813" s="106" t="str">
        <f t="shared" si="13"/>
        <v>+</v>
      </c>
    </row>
    <row r="814" spans="4:4">
      <c r="D814" s="106" t="str">
        <f t="shared" si="13"/>
        <v>+</v>
      </c>
    </row>
    <row r="815" spans="4:4">
      <c r="D815" s="106" t="str">
        <f t="shared" si="13"/>
        <v>+</v>
      </c>
    </row>
    <row r="816" spans="4:4">
      <c r="D816" s="106" t="str">
        <f t="shared" si="13"/>
        <v>+</v>
      </c>
    </row>
    <row r="817" spans="4:4">
      <c r="D817" s="106" t="str">
        <f t="shared" si="13"/>
        <v>+</v>
      </c>
    </row>
    <row r="818" spans="4:4">
      <c r="D818" s="106" t="str">
        <f t="shared" si="13"/>
        <v>+</v>
      </c>
    </row>
    <row r="819" spans="4:4">
      <c r="D819" s="106" t="str">
        <f t="shared" si="13"/>
        <v>+</v>
      </c>
    </row>
    <row r="820" spans="4:4">
      <c r="D820" s="106" t="str">
        <f t="shared" si="13"/>
        <v>+</v>
      </c>
    </row>
    <row r="821" spans="4:4">
      <c r="D821" s="106" t="str">
        <f t="shared" si="13"/>
        <v>+</v>
      </c>
    </row>
    <row r="822" spans="4:4">
      <c r="D822" s="106" t="str">
        <f t="shared" si="13"/>
        <v>+</v>
      </c>
    </row>
    <row r="823" spans="4:4">
      <c r="D823" s="106" t="str">
        <f t="shared" si="13"/>
        <v>+</v>
      </c>
    </row>
    <row r="824" spans="4:4">
      <c r="D824" s="106" t="str">
        <f t="shared" si="13"/>
        <v>+</v>
      </c>
    </row>
    <row r="825" spans="4:4">
      <c r="D825" s="106" t="str">
        <f t="shared" si="13"/>
        <v>+</v>
      </c>
    </row>
    <row r="826" spans="4:4">
      <c r="D826" s="106" t="str">
        <f t="shared" si="13"/>
        <v>+</v>
      </c>
    </row>
    <row r="827" spans="4:4">
      <c r="D827" s="106" t="str">
        <f t="shared" si="13"/>
        <v>+</v>
      </c>
    </row>
    <row r="828" spans="4:4">
      <c r="D828" s="106" t="str">
        <f t="shared" si="13"/>
        <v>+</v>
      </c>
    </row>
    <row r="829" spans="4:4">
      <c r="D829" s="106" t="str">
        <f t="shared" si="13"/>
        <v>+</v>
      </c>
    </row>
    <row r="830" spans="4:4">
      <c r="D830" s="106" t="str">
        <f t="shared" si="13"/>
        <v>+</v>
      </c>
    </row>
    <row r="831" spans="4:4">
      <c r="D831" s="106" t="str">
        <f t="shared" si="13"/>
        <v>+</v>
      </c>
    </row>
    <row r="832" spans="4:4">
      <c r="D832" s="106" t="str">
        <f t="shared" si="13"/>
        <v>+</v>
      </c>
    </row>
    <row r="833" spans="4:4">
      <c r="D833" s="106" t="str">
        <f t="shared" si="13"/>
        <v>+</v>
      </c>
    </row>
    <row r="834" spans="4:4">
      <c r="D834" s="106" t="str">
        <f t="shared" si="13"/>
        <v>+</v>
      </c>
    </row>
    <row r="835" spans="4:4">
      <c r="D835" s="106" t="str">
        <f t="shared" si="13"/>
        <v>+</v>
      </c>
    </row>
    <row r="836" spans="4:4">
      <c r="D836" s="106" t="str">
        <f t="shared" si="13"/>
        <v>+</v>
      </c>
    </row>
    <row r="837" spans="4:4">
      <c r="D837" s="106" t="str">
        <f t="shared" si="13"/>
        <v>+</v>
      </c>
    </row>
    <row r="838" spans="4:4">
      <c r="D838" s="106" t="str">
        <f t="shared" ref="D838:D901" si="14">"+"&amp;H838</f>
        <v>+</v>
      </c>
    </row>
    <row r="839" spans="4:4">
      <c r="D839" s="106" t="str">
        <f t="shared" si="14"/>
        <v>+</v>
      </c>
    </row>
    <row r="840" spans="4:4">
      <c r="D840" s="106" t="str">
        <f t="shared" si="14"/>
        <v>+</v>
      </c>
    </row>
    <row r="841" spans="4:4">
      <c r="D841" s="106" t="str">
        <f t="shared" si="14"/>
        <v>+</v>
      </c>
    </row>
    <row r="842" spans="4:4">
      <c r="D842" s="106" t="str">
        <f t="shared" si="14"/>
        <v>+</v>
      </c>
    </row>
    <row r="843" spans="4:4">
      <c r="D843" s="106" t="str">
        <f t="shared" si="14"/>
        <v>+</v>
      </c>
    </row>
    <row r="844" spans="4:4">
      <c r="D844" s="106" t="str">
        <f t="shared" si="14"/>
        <v>+</v>
      </c>
    </row>
    <row r="845" spans="4:4">
      <c r="D845" s="106" t="str">
        <f t="shared" si="14"/>
        <v>+</v>
      </c>
    </row>
    <row r="846" spans="4:4">
      <c r="D846" s="106" t="str">
        <f t="shared" si="14"/>
        <v>+</v>
      </c>
    </row>
    <row r="847" spans="4:4">
      <c r="D847" s="106" t="str">
        <f t="shared" si="14"/>
        <v>+</v>
      </c>
    </row>
    <row r="848" spans="4:4">
      <c r="D848" s="106" t="str">
        <f t="shared" si="14"/>
        <v>+</v>
      </c>
    </row>
    <row r="849" spans="4:4">
      <c r="D849" s="106" t="str">
        <f t="shared" si="14"/>
        <v>+</v>
      </c>
    </row>
    <row r="850" spans="4:4">
      <c r="D850" s="106" t="str">
        <f t="shared" si="14"/>
        <v>+</v>
      </c>
    </row>
    <row r="851" spans="4:4">
      <c r="D851" s="106" t="str">
        <f t="shared" si="14"/>
        <v>+</v>
      </c>
    </row>
    <row r="852" spans="4:4">
      <c r="D852" s="106" t="str">
        <f t="shared" si="14"/>
        <v>+</v>
      </c>
    </row>
    <row r="853" spans="4:4">
      <c r="D853" s="106" t="str">
        <f t="shared" si="14"/>
        <v>+</v>
      </c>
    </row>
    <row r="854" spans="4:4">
      <c r="D854" s="106" t="str">
        <f t="shared" si="14"/>
        <v>+</v>
      </c>
    </row>
    <row r="855" spans="4:4">
      <c r="D855" s="106" t="str">
        <f t="shared" si="14"/>
        <v>+</v>
      </c>
    </row>
    <row r="856" spans="4:4">
      <c r="D856" s="106" t="str">
        <f t="shared" si="14"/>
        <v>+</v>
      </c>
    </row>
    <row r="857" spans="4:4">
      <c r="D857" s="106" t="str">
        <f t="shared" si="14"/>
        <v>+</v>
      </c>
    </row>
    <row r="858" spans="4:4">
      <c r="D858" s="106" t="str">
        <f t="shared" si="14"/>
        <v>+</v>
      </c>
    </row>
    <row r="859" spans="4:4">
      <c r="D859" s="106" t="str">
        <f t="shared" si="14"/>
        <v>+</v>
      </c>
    </row>
    <row r="860" spans="4:4">
      <c r="D860" s="106" t="str">
        <f t="shared" si="14"/>
        <v>+</v>
      </c>
    </row>
    <row r="861" spans="4:4">
      <c r="D861" s="106" t="str">
        <f t="shared" si="14"/>
        <v>+</v>
      </c>
    </row>
    <row r="862" spans="4:4">
      <c r="D862" s="106" t="str">
        <f t="shared" si="14"/>
        <v>+</v>
      </c>
    </row>
    <row r="863" spans="4:4">
      <c r="D863" s="106" t="str">
        <f t="shared" si="14"/>
        <v>+</v>
      </c>
    </row>
    <row r="864" spans="4:4">
      <c r="D864" s="106" t="str">
        <f t="shared" si="14"/>
        <v>+</v>
      </c>
    </row>
    <row r="865" spans="4:4">
      <c r="D865" s="106" t="str">
        <f t="shared" si="14"/>
        <v>+</v>
      </c>
    </row>
    <row r="866" spans="4:4">
      <c r="D866" s="106" t="str">
        <f t="shared" si="14"/>
        <v>+</v>
      </c>
    </row>
    <row r="867" spans="4:4">
      <c r="D867" s="106" t="str">
        <f t="shared" si="14"/>
        <v>+</v>
      </c>
    </row>
    <row r="868" spans="4:4">
      <c r="D868" s="106" t="str">
        <f t="shared" si="14"/>
        <v>+</v>
      </c>
    </row>
    <row r="869" spans="4:4">
      <c r="D869" s="106" t="str">
        <f t="shared" si="14"/>
        <v>+</v>
      </c>
    </row>
    <row r="870" spans="4:4">
      <c r="D870" s="106" t="str">
        <f t="shared" si="14"/>
        <v>+</v>
      </c>
    </row>
    <row r="871" spans="4:4">
      <c r="D871" s="106" t="str">
        <f t="shared" si="14"/>
        <v>+</v>
      </c>
    </row>
    <row r="872" spans="4:4">
      <c r="D872" s="106" t="str">
        <f t="shared" si="14"/>
        <v>+</v>
      </c>
    </row>
    <row r="873" spans="4:4">
      <c r="D873" s="106" t="str">
        <f t="shared" si="14"/>
        <v>+</v>
      </c>
    </row>
    <row r="874" spans="4:4">
      <c r="D874" s="106" t="str">
        <f t="shared" si="14"/>
        <v>+</v>
      </c>
    </row>
    <row r="875" spans="4:4">
      <c r="D875" s="106" t="str">
        <f t="shared" si="14"/>
        <v>+</v>
      </c>
    </row>
    <row r="876" spans="4:4">
      <c r="D876" s="106" t="str">
        <f t="shared" si="14"/>
        <v>+</v>
      </c>
    </row>
    <row r="877" spans="4:4">
      <c r="D877" s="106" t="str">
        <f t="shared" si="14"/>
        <v>+</v>
      </c>
    </row>
    <row r="878" spans="4:4">
      <c r="D878" s="106" t="str">
        <f t="shared" si="14"/>
        <v>+</v>
      </c>
    </row>
    <row r="879" spans="4:4">
      <c r="D879" s="106" t="str">
        <f t="shared" si="14"/>
        <v>+</v>
      </c>
    </row>
    <row r="880" spans="4:4">
      <c r="D880" s="106" t="str">
        <f t="shared" si="14"/>
        <v>+</v>
      </c>
    </row>
    <row r="881" spans="4:4">
      <c r="D881" s="106" t="str">
        <f t="shared" si="14"/>
        <v>+</v>
      </c>
    </row>
    <row r="882" spans="4:4">
      <c r="D882" s="106" t="str">
        <f t="shared" si="14"/>
        <v>+</v>
      </c>
    </row>
    <row r="883" spans="4:4">
      <c r="D883" s="106" t="str">
        <f t="shared" si="14"/>
        <v>+</v>
      </c>
    </row>
    <row r="884" spans="4:4">
      <c r="D884" s="106" t="str">
        <f t="shared" si="14"/>
        <v>+</v>
      </c>
    </row>
    <row r="885" spans="4:4">
      <c r="D885" s="106" t="str">
        <f t="shared" si="14"/>
        <v>+</v>
      </c>
    </row>
    <row r="886" spans="4:4">
      <c r="D886" s="106" t="str">
        <f t="shared" si="14"/>
        <v>+</v>
      </c>
    </row>
    <row r="887" spans="4:4">
      <c r="D887" s="106" t="str">
        <f t="shared" si="14"/>
        <v>+</v>
      </c>
    </row>
    <row r="888" spans="4:4">
      <c r="D888" s="106" t="str">
        <f t="shared" si="14"/>
        <v>+</v>
      </c>
    </row>
    <row r="889" spans="4:4">
      <c r="D889" s="106" t="str">
        <f t="shared" si="14"/>
        <v>+</v>
      </c>
    </row>
    <row r="890" spans="4:4">
      <c r="D890" s="106" t="str">
        <f t="shared" si="14"/>
        <v>+</v>
      </c>
    </row>
    <row r="891" spans="4:4">
      <c r="D891" s="106" t="str">
        <f t="shared" si="14"/>
        <v>+</v>
      </c>
    </row>
    <row r="892" spans="4:4">
      <c r="D892" s="106" t="str">
        <f t="shared" si="14"/>
        <v>+</v>
      </c>
    </row>
    <row r="893" spans="4:4">
      <c r="D893" s="106" t="str">
        <f t="shared" si="14"/>
        <v>+</v>
      </c>
    </row>
    <row r="894" spans="4:4">
      <c r="D894" s="106" t="str">
        <f t="shared" si="14"/>
        <v>+</v>
      </c>
    </row>
    <row r="895" spans="4:4">
      <c r="D895" s="106" t="str">
        <f t="shared" si="14"/>
        <v>+</v>
      </c>
    </row>
    <row r="896" spans="4:4">
      <c r="D896" s="106" t="str">
        <f t="shared" si="14"/>
        <v>+</v>
      </c>
    </row>
    <row r="897" spans="4:4">
      <c r="D897" s="106" t="str">
        <f t="shared" si="14"/>
        <v>+</v>
      </c>
    </row>
    <row r="898" spans="4:4">
      <c r="D898" s="106" t="str">
        <f t="shared" si="14"/>
        <v>+</v>
      </c>
    </row>
    <row r="899" spans="4:4">
      <c r="D899" s="106" t="str">
        <f t="shared" si="14"/>
        <v>+</v>
      </c>
    </row>
    <row r="900" spans="4:4">
      <c r="D900" s="106" t="str">
        <f t="shared" si="14"/>
        <v>+</v>
      </c>
    </row>
    <row r="901" spans="4:4">
      <c r="D901" s="106" t="str">
        <f t="shared" si="14"/>
        <v>+</v>
      </c>
    </row>
    <row r="902" spans="4:4">
      <c r="D902" s="106" t="str">
        <f t="shared" ref="D902:D965" si="15">"+"&amp;H902</f>
        <v>+</v>
      </c>
    </row>
    <row r="903" spans="4:4">
      <c r="D903" s="106" t="str">
        <f t="shared" si="15"/>
        <v>+</v>
      </c>
    </row>
    <row r="904" spans="4:4">
      <c r="D904" s="106" t="str">
        <f t="shared" si="15"/>
        <v>+</v>
      </c>
    </row>
    <row r="905" spans="4:4">
      <c r="D905" s="106" t="str">
        <f t="shared" si="15"/>
        <v>+</v>
      </c>
    </row>
    <row r="906" spans="4:4">
      <c r="D906" s="106" t="str">
        <f t="shared" si="15"/>
        <v>+</v>
      </c>
    </row>
    <row r="907" spans="4:4">
      <c r="D907" s="106" t="str">
        <f t="shared" si="15"/>
        <v>+</v>
      </c>
    </row>
    <row r="908" spans="4:4">
      <c r="D908" s="106" t="str">
        <f t="shared" si="15"/>
        <v>+</v>
      </c>
    </row>
    <row r="909" spans="4:4">
      <c r="D909" s="106" t="str">
        <f t="shared" si="15"/>
        <v>+</v>
      </c>
    </row>
    <row r="910" spans="4:4">
      <c r="D910" s="106" t="str">
        <f t="shared" si="15"/>
        <v>+</v>
      </c>
    </row>
    <row r="911" spans="4:4">
      <c r="D911" s="106" t="str">
        <f t="shared" si="15"/>
        <v>+</v>
      </c>
    </row>
    <row r="912" spans="4:4">
      <c r="D912" s="106" t="str">
        <f t="shared" si="15"/>
        <v>+</v>
      </c>
    </row>
    <row r="913" spans="4:4">
      <c r="D913" s="106" t="str">
        <f t="shared" si="15"/>
        <v>+</v>
      </c>
    </row>
    <row r="914" spans="4:4">
      <c r="D914" s="106" t="str">
        <f t="shared" si="15"/>
        <v>+</v>
      </c>
    </row>
    <row r="915" spans="4:4">
      <c r="D915" s="106" t="str">
        <f t="shared" si="15"/>
        <v>+</v>
      </c>
    </row>
    <row r="916" spans="4:4">
      <c r="D916" s="106" t="str">
        <f t="shared" si="15"/>
        <v>+</v>
      </c>
    </row>
    <row r="917" spans="4:4">
      <c r="D917" s="106" t="str">
        <f t="shared" si="15"/>
        <v>+</v>
      </c>
    </row>
    <row r="918" spans="4:4">
      <c r="D918" s="106" t="str">
        <f t="shared" si="15"/>
        <v>+</v>
      </c>
    </row>
    <row r="919" spans="4:4">
      <c r="D919" s="106" t="str">
        <f t="shared" si="15"/>
        <v>+</v>
      </c>
    </row>
    <row r="920" spans="4:4">
      <c r="D920" s="106" t="str">
        <f t="shared" si="15"/>
        <v>+</v>
      </c>
    </row>
    <row r="921" spans="4:4">
      <c r="D921" s="106" t="str">
        <f t="shared" si="15"/>
        <v>+</v>
      </c>
    </row>
    <row r="922" spans="4:4">
      <c r="D922" s="106" t="str">
        <f t="shared" si="15"/>
        <v>+</v>
      </c>
    </row>
    <row r="923" spans="4:4">
      <c r="D923" s="106" t="str">
        <f t="shared" si="15"/>
        <v>+</v>
      </c>
    </row>
    <row r="924" spans="4:4">
      <c r="D924" s="106" t="str">
        <f t="shared" si="15"/>
        <v>+</v>
      </c>
    </row>
    <row r="925" spans="4:4">
      <c r="D925" s="106" t="str">
        <f t="shared" si="15"/>
        <v>+</v>
      </c>
    </row>
    <row r="926" spans="4:4">
      <c r="D926" s="106" t="str">
        <f t="shared" si="15"/>
        <v>+</v>
      </c>
    </row>
    <row r="927" spans="4:4">
      <c r="D927" s="106" t="str">
        <f t="shared" si="15"/>
        <v>+</v>
      </c>
    </row>
    <row r="928" spans="4:4">
      <c r="D928" s="106" t="str">
        <f t="shared" si="15"/>
        <v>+</v>
      </c>
    </row>
    <row r="929" spans="4:4">
      <c r="D929" s="106" t="str">
        <f t="shared" si="15"/>
        <v>+</v>
      </c>
    </row>
    <row r="930" spans="4:4">
      <c r="D930" s="106" t="str">
        <f t="shared" si="15"/>
        <v>+</v>
      </c>
    </row>
    <row r="931" spans="4:4">
      <c r="D931" s="106" t="str">
        <f t="shared" si="15"/>
        <v>+</v>
      </c>
    </row>
    <row r="932" spans="4:4">
      <c r="D932" s="106" t="str">
        <f t="shared" si="15"/>
        <v>+</v>
      </c>
    </row>
    <row r="933" spans="4:4">
      <c r="D933" s="106" t="str">
        <f t="shared" si="15"/>
        <v>+</v>
      </c>
    </row>
    <row r="934" spans="4:4">
      <c r="D934" s="106" t="str">
        <f t="shared" si="15"/>
        <v>+</v>
      </c>
    </row>
    <row r="935" spans="4:4">
      <c r="D935" s="106" t="str">
        <f t="shared" si="15"/>
        <v>+</v>
      </c>
    </row>
    <row r="936" spans="4:4">
      <c r="D936" s="106" t="str">
        <f t="shared" si="15"/>
        <v>+</v>
      </c>
    </row>
    <row r="937" spans="4:4">
      <c r="D937" s="106" t="str">
        <f t="shared" si="15"/>
        <v>+</v>
      </c>
    </row>
    <row r="938" spans="4:4">
      <c r="D938" s="106" t="str">
        <f t="shared" si="15"/>
        <v>+</v>
      </c>
    </row>
    <row r="939" spans="4:4">
      <c r="D939" s="106" t="str">
        <f t="shared" si="15"/>
        <v>+</v>
      </c>
    </row>
    <row r="940" spans="4:4">
      <c r="D940" s="106" t="str">
        <f t="shared" si="15"/>
        <v>+</v>
      </c>
    </row>
    <row r="941" spans="4:4">
      <c r="D941" s="106" t="str">
        <f t="shared" si="15"/>
        <v>+</v>
      </c>
    </row>
    <row r="942" spans="4:4">
      <c r="D942" s="106" t="str">
        <f t="shared" si="15"/>
        <v>+</v>
      </c>
    </row>
    <row r="943" spans="4:4">
      <c r="D943" s="106" t="str">
        <f t="shared" si="15"/>
        <v>+</v>
      </c>
    </row>
    <row r="944" spans="4:4">
      <c r="D944" s="106" t="str">
        <f t="shared" si="15"/>
        <v>+</v>
      </c>
    </row>
    <row r="945" spans="4:4">
      <c r="D945" s="106" t="str">
        <f t="shared" si="15"/>
        <v>+</v>
      </c>
    </row>
    <row r="946" spans="4:4">
      <c r="D946" s="106" t="str">
        <f t="shared" si="15"/>
        <v>+</v>
      </c>
    </row>
    <row r="947" spans="4:4">
      <c r="D947" s="106" t="str">
        <f t="shared" si="15"/>
        <v>+</v>
      </c>
    </row>
    <row r="948" spans="4:4">
      <c r="D948" s="106" t="str">
        <f t="shared" si="15"/>
        <v>+</v>
      </c>
    </row>
    <row r="949" spans="4:4">
      <c r="D949" s="106" t="str">
        <f t="shared" si="15"/>
        <v>+</v>
      </c>
    </row>
    <row r="950" spans="4:4">
      <c r="D950" s="106" t="str">
        <f t="shared" si="15"/>
        <v>+</v>
      </c>
    </row>
    <row r="951" spans="4:4">
      <c r="D951" s="106" t="str">
        <f t="shared" si="15"/>
        <v>+</v>
      </c>
    </row>
    <row r="952" spans="4:4">
      <c r="D952" s="106" t="str">
        <f t="shared" si="15"/>
        <v>+</v>
      </c>
    </row>
    <row r="953" spans="4:4">
      <c r="D953" s="106" t="str">
        <f t="shared" si="15"/>
        <v>+</v>
      </c>
    </row>
    <row r="954" spans="4:4">
      <c r="D954" s="106" t="str">
        <f t="shared" si="15"/>
        <v>+</v>
      </c>
    </row>
    <row r="955" spans="4:4">
      <c r="D955" s="106" t="str">
        <f t="shared" si="15"/>
        <v>+</v>
      </c>
    </row>
    <row r="956" spans="4:4">
      <c r="D956" s="106" t="str">
        <f t="shared" si="15"/>
        <v>+</v>
      </c>
    </row>
    <row r="957" spans="4:4">
      <c r="D957" s="106" t="str">
        <f t="shared" si="15"/>
        <v>+</v>
      </c>
    </row>
    <row r="958" spans="4:4">
      <c r="D958" s="106" t="str">
        <f t="shared" si="15"/>
        <v>+</v>
      </c>
    </row>
    <row r="959" spans="4:4">
      <c r="D959" s="106" t="str">
        <f t="shared" si="15"/>
        <v>+</v>
      </c>
    </row>
    <row r="960" spans="4:4">
      <c r="D960" s="106" t="str">
        <f t="shared" si="15"/>
        <v>+</v>
      </c>
    </row>
    <row r="961" spans="4:4">
      <c r="D961" s="106" t="str">
        <f t="shared" si="15"/>
        <v>+</v>
      </c>
    </row>
    <row r="962" spans="4:4">
      <c r="D962" s="106" t="str">
        <f t="shared" si="15"/>
        <v>+</v>
      </c>
    </row>
    <row r="963" spans="4:4">
      <c r="D963" s="106" t="str">
        <f t="shared" si="15"/>
        <v>+</v>
      </c>
    </row>
    <row r="964" spans="4:4">
      <c r="D964" s="106" t="str">
        <f t="shared" si="15"/>
        <v>+</v>
      </c>
    </row>
    <row r="965" spans="4:4">
      <c r="D965" s="106" t="str">
        <f t="shared" si="15"/>
        <v>+</v>
      </c>
    </row>
    <row r="966" spans="4:4">
      <c r="D966" s="106" t="str">
        <f t="shared" ref="D966:D1005" si="16">"+"&amp;H966</f>
        <v>+</v>
      </c>
    </row>
    <row r="967" spans="4:4">
      <c r="D967" s="106" t="str">
        <f t="shared" si="16"/>
        <v>+</v>
      </c>
    </row>
    <row r="968" spans="4:4">
      <c r="D968" s="106" t="str">
        <f t="shared" si="16"/>
        <v>+</v>
      </c>
    </row>
    <row r="969" spans="4:4">
      <c r="D969" s="106" t="str">
        <f t="shared" si="16"/>
        <v>+</v>
      </c>
    </row>
    <row r="970" spans="4:4">
      <c r="D970" s="106" t="str">
        <f t="shared" si="16"/>
        <v>+</v>
      </c>
    </row>
    <row r="971" spans="4:4">
      <c r="D971" s="106" t="str">
        <f t="shared" si="16"/>
        <v>+</v>
      </c>
    </row>
    <row r="972" spans="4:4">
      <c r="D972" s="106" t="str">
        <f t="shared" si="16"/>
        <v>+</v>
      </c>
    </row>
    <row r="973" spans="4:4">
      <c r="D973" s="106" t="str">
        <f t="shared" si="16"/>
        <v>+</v>
      </c>
    </row>
    <row r="974" spans="4:4">
      <c r="D974" s="106" t="str">
        <f t="shared" si="16"/>
        <v>+</v>
      </c>
    </row>
    <row r="975" spans="4:4">
      <c r="D975" s="106" t="str">
        <f t="shared" si="16"/>
        <v>+</v>
      </c>
    </row>
    <row r="976" spans="4:4">
      <c r="D976" s="106" t="str">
        <f t="shared" si="16"/>
        <v>+</v>
      </c>
    </row>
    <row r="977" spans="4:4">
      <c r="D977" s="106" t="str">
        <f t="shared" si="16"/>
        <v>+</v>
      </c>
    </row>
    <row r="978" spans="4:4">
      <c r="D978" s="106" t="str">
        <f t="shared" si="16"/>
        <v>+</v>
      </c>
    </row>
    <row r="979" spans="4:4">
      <c r="D979" s="106" t="str">
        <f t="shared" si="16"/>
        <v>+</v>
      </c>
    </row>
    <row r="980" spans="4:4">
      <c r="D980" s="106" t="str">
        <f t="shared" si="16"/>
        <v>+</v>
      </c>
    </row>
    <row r="981" spans="4:4">
      <c r="D981" s="106" t="str">
        <f t="shared" si="16"/>
        <v>+</v>
      </c>
    </row>
    <row r="982" spans="4:4">
      <c r="D982" s="106" t="str">
        <f t="shared" si="16"/>
        <v>+</v>
      </c>
    </row>
    <row r="983" spans="4:4">
      <c r="D983" s="106" t="str">
        <f t="shared" si="16"/>
        <v>+</v>
      </c>
    </row>
    <row r="984" spans="4:4">
      <c r="D984" s="106" t="str">
        <f t="shared" si="16"/>
        <v>+</v>
      </c>
    </row>
    <row r="985" spans="4:4">
      <c r="D985" s="106" t="str">
        <f t="shared" si="16"/>
        <v>+</v>
      </c>
    </row>
    <row r="986" spans="4:4">
      <c r="D986" s="106" t="str">
        <f t="shared" si="16"/>
        <v>+</v>
      </c>
    </row>
    <row r="987" spans="4:4">
      <c r="D987" s="106" t="str">
        <f t="shared" si="16"/>
        <v>+</v>
      </c>
    </row>
    <row r="988" spans="4:4">
      <c r="D988" s="106" t="str">
        <f t="shared" si="16"/>
        <v>+</v>
      </c>
    </row>
    <row r="989" spans="4:4">
      <c r="D989" s="106" t="str">
        <f t="shared" si="16"/>
        <v>+</v>
      </c>
    </row>
    <row r="990" spans="4:4">
      <c r="D990" s="106" t="str">
        <f t="shared" si="16"/>
        <v>+</v>
      </c>
    </row>
    <row r="991" spans="4:4">
      <c r="D991" s="106" t="str">
        <f t="shared" si="16"/>
        <v>+</v>
      </c>
    </row>
    <row r="992" spans="4:4">
      <c r="D992" s="106" t="str">
        <f t="shared" si="16"/>
        <v>+</v>
      </c>
    </row>
    <row r="993" spans="4:4">
      <c r="D993" s="106" t="str">
        <f t="shared" si="16"/>
        <v>+</v>
      </c>
    </row>
    <row r="994" spans="4:4">
      <c r="D994" s="106" t="str">
        <f t="shared" si="16"/>
        <v>+</v>
      </c>
    </row>
    <row r="995" spans="4:4">
      <c r="D995" s="106" t="str">
        <f t="shared" si="16"/>
        <v>+</v>
      </c>
    </row>
    <row r="996" spans="4:4">
      <c r="D996" s="106" t="str">
        <f t="shared" si="16"/>
        <v>+</v>
      </c>
    </row>
    <row r="997" spans="4:4">
      <c r="D997" s="106" t="str">
        <f t="shared" si="16"/>
        <v>+</v>
      </c>
    </row>
    <row r="998" spans="4:4">
      <c r="D998" s="106" t="str">
        <f t="shared" si="16"/>
        <v>+</v>
      </c>
    </row>
    <row r="999" spans="4:4">
      <c r="D999" s="106" t="str">
        <f t="shared" si="16"/>
        <v>+</v>
      </c>
    </row>
    <row r="1000" spans="4:4">
      <c r="D1000" s="106" t="str">
        <f t="shared" si="16"/>
        <v>+</v>
      </c>
    </row>
    <row r="1001" spans="4:4">
      <c r="D1001" s="106" t="str">
        <f t="shared" si="16"/>
        <v>+</v>
      </c>
    </row>
    <row r="1002" spans="4:4">
      <c r="D1002" s="106" t="str">
        <f t="shared" si="16"/>
        <v>+</v>
      </c>
    </row>
    <row r="1003" spans="4:4">
      <c r="D1003" s="106" t="str">
        <f t="shared" si="16"/>
        <v>+</v>
      </c>
    </row>
    <row r="1004" spans="4:4">
      <c r="D1004" s="106" t="str">
        <f t="shared" si="16"/>
        <v>+</v>
      </c>
    </row>
    <row r="1005" spans="4:4">
      <c r="D1005" s="106" t="str">
        <f t="shared" si="16"/>
        <v>+</v>
      </c>
    </row>
  </sheetData>
  <autoFilter ref="D4:K403"/>
  <mergeCells count="3">
    <mergeCell ref="F1:F3"/>
    <mergeCell ref="E1:E3"/>
    <mergeCell ref="D1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Form</vt:lpstr>
      <vt:lpstr>Appendix</vt:lpstr>
      <vt:lpstr>1A.DATAInvitation&amp;RSVP</vt:lpstr>
      <vt:lpstr>2A.DATAThankYou&amp;LeadGen</vt:lpstr>
      <vt:lpstr>1B.ReportINV&amp;RSVP</vt:lpstr>
      <vt:lpstr>2B.ReportINV&amp;LG</vt:lpstr>
      <vt:lpstr>1C.Report TOS PreCall</vt:lpstr>
      <vt:lpstr>1D.Report SMS INV1</vt:lpstr>
      <vt:lpstr>1E.Report SMS INV2</vt:lpstr>
      <vt:lpstr>2C.Report TOS PostCall</vt:lpstr>
      <vt:lpstr>2D.Report SMS TYN</vt:lpstr>
      <vt:lpstr>Form!Print_Area</vt:lpstr>
    </vt:vector>
  </TitlesOfParts>
  <Company>TMT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Marantudo Caroline</dc:creator>
  <cp:lastModifiedBy>USER PC</cp:lastModifiedBy>
  <cp:lastPrinted>2018-03-09T11:11:06Z</cp:lastPrinted>
  <dcterms:created xsi:type="dcterms:W3CDTF">2017-05-17T04:35:02Z</dcterms:created>
  <dcterms:modified xsi:type="dcterms:W3CDTF">2018-09-14T09:45:04Z</dcterms:modified>
</cp:coreProperties>
</file>