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pondaya\Documents\"/>
    </mc:Choice>
  </mc:AlternateContent>
  <xr:revisionPtr revIDLastSave="0" documentId="8_{17317E57-0C0A-4163-876A-6B42328A3578}" xr6:coauthVersionLast="45" xr6:coauthVersionMax="45" xr10:uidLastSave="{00000000-0000-0000-0000-000000000000}"/>
  <bookViews>
    <workbookView xWindow="-120" yWindow="-120" windowWidth="20730" windowHeight="11160" xr2:uid="{AE14C60C-4460-47EA-B126-13055DD1E697}"/>
  </bookViews>
  <sheets>
    <sheet name="PM JAN21" sheetId="1" r:id="rId1"/>
  </sheets>
  <definedNames>
    <definedName name="_xlnm._FilterDatabase" localSheetId="0" hidden="1">'PM JAN21'!$O$2:$O$51</definedName>
  </definedNames>
  <calcPr calcId="191029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4" i="1" l="1"/>
  <c r="I54" i="1"/>
  <c r="K53" i="1"/>
  <c r="K55" i="1" s="1"/>
  <c r="I53" i="1"/>
  <c r="J53" i="1" s="1"/>
  <c r="J50" i="1"/>
  <c r="I50" i="1"/>
  <c r="I51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4" i="1"/>
</calcChain>
</file>

<file path=xl/sharedStrings.xml><?xml version="1.0" encoding="utf-8"?>
<sst xmlns="http://schemas.openxmlformats.org/spreadsheetml/2006/main" count="291" uniqueCount="135">
  <si>
    <t>NO</t>
  </si>
  <si>
    <t>NO POLISI</t>
  </si>
  <si>
    <t>NOPOL 2</t>
  </si>
  <si>
    <t>TANGGAL INSPEKSI TERAKHIR</t>
  </si>
  <si>
    <t>KM TERAKHIR INSPEKSI</t>
  </si>
  <si>
    <t>NEXT KM INSPEKSI</t>
  </si>
  <si>
    <t>JATUH TEMPO</t>
  </si>
  <si>
    <t>REMARK</t>
  </si>
  <si>
    <t>PAY</t>
  </si>
  <si>
    <t>ACTUAL PAY</t>
  </si>
  <si>
    <t>ACTUAL DATE PAYMENT</t>
  </si>
  <si>
    <t>TCA NO</t>
  </si>
  <si>
    <t>VER NO</t>
  </si>
  <si>
    <t>ECV NO</t>
  </si>
  <si>
    <t>B2799SRE</t>
  </si>
  <si>
    <t>B 2799 SRE</t>
  </si>
  <si>
    <t>PREPARE PAY FEB-2021</t>
  </si>
  <si>
    <t>B</t>
  </si>
  <si>
    <t>SRE</t>
  </si>
  <si>
    <t>DS1737MD</t>
  </si>
  <si>
    <t>DS 1737 MD</t>
  </si>
  <si>
    <t>DS</t>
  </si>
  <si>
    <t>ME</t>
  </si>
  <si>
    <t>DS8174MC</t>
  </si>
  <si>
    <t>DS 8174 MC</t>
  </si>
  <si>
    <t>MD</t>
  </si>
  <si>
    <t>DS1738MI</t>
  </si>
  <si>
    <t>DS 1738 MI</t>
  </si>
  <si>
    <t>MC</t>
  </si>
  <si>
    <t>PA8026MP</t>
  </si>
  <si>
    <t>PA 8026 MP</t>
  </si>
  <si>
    <t>PA</t>
  </si>
  <si>
    <t>PA1529MC</t>
  </si>
  <si>
    <t>PA 1529 MC</t>
  </si>
  <si>
    <t>PA8026MQ</t>
  </si>
  <si>
    <t>PA 8026 MQ</t>
  </si>
  <si>
    <t>PA1585MC</t>
  </si>
  <si>
    <t>PA 1585 MC</t>
  </si>
  <si>
    <t>MU</t>
  </si>
  <si>
    <t>PA1638MY</t>
  </si>
  <si>
    <t>PA 1638 MY</t>
  </si>
  <si>
    <t>MT</t>
  </si>
  <si>
    <t>PA8026MR</t>
  </si>
  <si>
    <t>PA 8026 MR</t>
  </si>
  <si>
    <t>MX</t>
  </si>
  <si>
    <t>PA8026MO</t>
  </si>
  <si>
    <t>PA 8026 MO</t>
  </si>
  <si>
    <t>MQ</t>
  </si>
  <si>
    <t>PA8215ME</t>
  </si>
  <si>
    <t>PA 8215 ME</t>
  </si>
  <si>
    <t>MK</t>
  </si>
  <si>
    <t>PA1510MU</t>
  </si>
  <si>
    <t>PA 1510 MU</t>
  </si>
  <si>
    <t>MW</t>
  </si>
  <si>
    <t>PA1510MT</t>
  </si>
  <si>
    <t>PA 1510 MT</t>
  </si>
  <si>
    <t>MH</t>
  </si>
  <si>
    <t>PA1510MX</t>
  </si>
  <si>
    <t>PA 1510 MX</t>
  </si>
  <si>
    <t>MI</t>
  </si>
  <si>
    <t>PA1510MQ</t>
  </si>
  <si>
    <t>PA 1510 MQ</t>
  </si>
  <si>
    <t>MJ</t>
  </si>
  <si>
    <t>PA1539MK</t>
  </si>
  <si>
    <t>PA 1539 MK</t>
  </si>
  <si>
    <t>PA1510MW</t>
  </si>
  <si>
    <t>PA 1510 MW</t>
  </si>
  <si>
    <t>PA8002MH</t>
  </si>
  <si>
    <t>PA 8002 MH</t>
  </si>
  <si>
    <t>PA8002MI</t>
  </si>
  <si>
    <t>PA 8002 MI</t>
  </si>
  <si>
    <t>ML</t>
  </si>
  <si>
    <t>PA8002MJ</t>
  </si>
  <si>
    <t>PA 8002 MJ</t>
  </si>
  <si>
    <t>SRD</t>
  </si>
  <si>
    <t>PA8002MK</t>
  </si>
  <si>
    <t>PA 8002 MK</t>
  </si>
  <si>
    <t>DS1736MD</t>
  </si>
  <si>
    <t>DS 1736 MD</t>
  </si>
  <si>
    <t>MR</t>
  </si>
  <si>
    <t>PA8007MK</t>
  </si>
  <si>
    <t>PA 8007 MK</t>
  </si>
  <si>
    <t>PA8007ML</t>
  </si>
  <si>
    <t>PA 8007 ML</t>
  </si>
  <si>
    <t>B2826SRD</t>
  </si>
  <si>
    <t>B 2826 SRD</t>
  </si>
  <si>
    <t>MN</t>
  </si>
  <si>
    <t>PA1851MD</t>
  </si>
  <si>
    <t>PA 1851 MD</t>
  </si>
  <si>
    <t>MO</t>
  </si>
  <si>
    <t>PA1526MR</t>
  </si>
  <si>
    <t>PA 1526 MR</t>
  </si>
  <si>
    <t>DS1737MI</t>
  </si>
  <si>
    <t>DS 1737 MI</t>
  </si>
  <si>
    <t>MV</t>
  </si>
  <si>
    <t>PA1524ML</t>
  </si>
  <si>
    <t>PA 1524 ML</t>
  </si>
  <si>
    <t>PA1849MD</t>
  </si>
  <si>
    <t>PA 1849 MD</t>
  </si>
  <si>
    <t>PA1524MN</t>
  </si>
  <si>
    <t>PA 1524 MN</t>
  </si>
  <si>
    <t>PA1524MO</t>
  </si>
  <si>
    <t>PA 1524 MO</t>
  </si>
  <si>
    <t>MB</t>
  </si>
  <si>
    <t>PA1526MQ</t>
  </si>
  <si>
    <t>PA 1526 MQ</t>
  </si>
  <si>
    <t>PA1526MV</t>
  </si>
  <si>
    <t>PA 1526 MV</t>
  </si>
  <si>
    <t>DS1852MD</t>
  </si>
  <si>
    <t>PA 1852 MD</t>
  </si>
  <si>
    <t>PA1523MR</t>
  </si>
  <si>
    <t>PA 1523 MR</t>
  </si>
  <si>
    <t>PA1538MW</t>
  </si>
  <si>
    <t>PA 1538 MW</t>
  </si>
  <si>
    <t>MY</t>
  </si>
  <si>
    <t>PA1639MC</t>
  </si>
  <si>
    <t>PA 1639 MC</t>
  </si>
  <si>
    <t>PA1850MD</t>
  </si>
  <si>
    <t>PA 1850 MD</t>
  </si>
  <si>
    <t>PA7223MB</t>
  </si>
  <si>
    <t>PA 7223 MB</t>
  </si>
  <si>
    <t>PA1561MV</t>
  </si>
  <si>
    <t>PA 1561 MV</t>
  </si>
  <si>
    <t>PENGAJUAN TCA 1+2</t>
  </si>
  <si>
    <t>SELISIH =&gt; REFUND</t>
  </si>
  <si>
    <t>TCA 1</t>
  </si>
  <si>
    <t>unit kendaraan</t>
  </si>
  <si>
    <t>TCA 2</t>
  </si>
  <si>
    <t>Count of NOPOL 2</t>
  </si>
  <si>
    <t>Column Labels</t>
  </si>
  <si>
    <t>Row Labels</t>
  </si>
  <si>
    <t xml:space="preserve">ADJUST HAND BREAK </t>
  </si>
  <si>
    <t>PM STIKER</t>
  </si>
  <si>
    <t>Grand Total</t>
  </si>
  <si>
    <t>DS 8192 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</si>
</sst>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d\-mmm\-yy;@"/>
    <numFmt numFmtId="165" formatCode="_-&quot;Rp&quot;* #,##0_-;\-&quot;Rp&quot;* #,##0_-;_-&quot;Rp&quot;* &quot;-&quot;_-;_-@_-"/>
    <numFmt numFmtId="166" formatCode="_(* #,##0_);_(* \(#,##0\);_(* &quot;-&quot;??_);_(@_)"/>
    <numFmt numFmtId="167" formatCode="_-[$Rp-421]* #,##0_-;\-[$Rp-421]* #,##0_-;_-[$Rp-421]* &quot;-&quot;_-;_-@_-"/>
    <numFmt numFmtId="168" formatCode="[$Rp-421]#,##0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48C808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3" borderId="1" xfId="0" applyFill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0" fillId="3" borderId="1" xfId="1" applyNumberFormat="1" applyFont="1" applyFill="1" applyBorder="1" applyAlignment="1"/>
    <xf numFmtId="166" fontId="0" fillId="0" borderId="1" xfId="1" applyNumberFormat="1" applyFont="1" applyFill="1" applyBorder="1"/>
    <xf numFmtId="164" fontId="0" fillId="0" borderId="2" xfId="0" applyNumberFormat="1" applyBorder="1" applyAlignment="1">
      <alignment horizontal="center"/>
    </xf>
    <xf numFmtId="15" fontId="0" fillId="0" borderId="1" xfId="0" applyNumberForma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5" fontId="0" fillId="4" borderId="1" xfId="1" applyNumberFormat="1" applyFont="1" applyFill="1" applyBorder="1" applyAlignment="1"/>
    <xf numFmtId="166" fontId="0" fillId="4" borderId="1" xfId="1" applyNumberFormat="1" applyFont="1" applyFill="1" applyBorder="1" applyAlignment="1"/>
    <xf numFmtId="166" fontId="0" fillId="4" borderId="1" xfId="0" applyNumberFormat="1" applyFill="1" applyBorder="1"/>
    <xf numFmtId="16" fontId="0" fillId="0" borderId="1" xfId="0" applyNumberFormat="1" applyBorder="1" applyAlignment="1">
      <alignment horizontal="center"/>
    </xf>
    <xf numFmtId="0" fontId="0" fillId="5" borderId="1" xfId="0" applyFill="1" applyBorder="1" applyAlignment="1">
      <alignment horizontal="center"/>
    </xf>
    <xf numFmtId="166" fontId="0" fillId="0" borderId="1" xfId="0" applyNumberFormat="1" applyBorder="1"/>
    <xf numFmtId="166" fontId="0" fillId="6" borderId="2" xfId="1" applyNumberFormat="1" applyFont="1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7" borderId="1" xfId="0" applyFill="1" applyBorder="1" applyAlignment="1">
      <alignment horizontal="center"/>
    </xf>
    <xf numFmtId="167" fontId="0" fillId="3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8" fontId="0" fillId="8" borderId="0" xfId="0" applyNumberFormat="1" applyFill="1"/>
    <xf numFmtId="168" fontId="0" fillId="8" borderId="0" xfId="0" applyNumberFormat="1" applyFill="1" applyAlignment="1">
      <alignment horizontal="center" vertical="center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56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td-fs\File_Server_TTD\06_HR_GA\5.%20Personnel_Admin\1.%20GA%20&amp;%20BENEFIT\GA\OFFICE%20OPERATION\01.VEHICLE\PM%20STICKER%20TAMBANG\PEMBAYARAN%20STIKER%20&amp;%20KIR%20KENDARAAN%20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ondayar, Fransiskus" refreshedDate="44167.424145023149" createdVersion="6" refreshedVersion="6" minRefreshableVersion="3" recordCount="47" xr:uid="{E0641D1E-DC67-4984-95C3-780F353AB512}">
  <cacheSource type="worksheet">
    <worksheetSource ref="C2:I49" sheet="PM NOV2020" r:id="rId2"/>
  </cacheSource>
  <cacheFields count="7">
    <cacheField name="NOPOL 2" numFmtId="0">
      <sharedItems count="44">
        <s v="B 2799 SRE"/>
        <s v="DS 8192 ME"/>
        <s v="DS 1737 MD"/>
        <s v="DS 8174 MC"/>
        <s v="PA 1529 MC"/>
        <s v="PA 1585 MC"/>
        <s v="PA 8215 ME"/>
        <s v="PA 1510 MU"/>
        <s v="PA 1510 MT"/>
        <s v="PA 1510 MX"/>
        <s v="PA 1510 MQ"/>
        <s v="PA 1539 MK"/>
        <s v="PA 1510 MW"/>
        <s v="PA 8002 MH"/>
        <s v="PA 8002 MI"/>
        <s v="PA 8002 MJ"/>
        <s v="PA 8002 MK"/>
        <s v="DS 1736 MD"/>
        <s v="PA 8007 MK"/>
        <s v="PA 8007 ML"/>
        <s v="B 2826 SRD"/>
        <s v="PA 1851 MD"/>
        <s v="PA 1526 MR"/>
        <s v="PA 1524 ML"/>
        <s v="PA 1849 MD"/>
        <s v="PA 1524 MN"/>
        <s v="PA 1524 MO"/>
        <s v="PA 1526 MQ"/>
        <s v="PA 1526 MV"/>
        <s v="PA 1852 MD"/>
        <s v="PA 1850 MD"/>
        <s v="PA 1523 MR"/>
        <s v="PA 7223 MB"/>
        <s v="PA 1538 MW"/>
        <s v="PA 1561 MV"/>
        <s v="DS 1738 MI"/>
        <s v="PA 8026 MQ"/>
        <s v="PA 1638 MY"/>
        <s v="PA 8026 MR"/>
        <s v="PA 8026 MO"/>
        <s v="DS 1737 MI"/>
        <s v="PA 1639 MC"/>
        <s v="PA 8215 MC" u="1"/>
        <s v="DS 1852 MD" u="1"/>
      </sharedItems>
    </cacheField>
    <cacheField name="TANGGAL INSPEKSI TERAKHIR" numFmtId="0">
      <sharedItems containsSemiMixedTypes="0" containsNonDate="0" containsDate="1" containsString="0" minDate="2020-09-29T00:00:00" maxDate="2020-11-27T00:00:00"/>
    </cacheField>
    <cacheField name="KM TERAKHIR INSPEKSI" numFmtId="0">
      <sharedItems containsSemiMixedTypes="0" containsString="0" containsNumber="1" containsInteger="1" minValue="323" maxValue="396780"/>
    </cacheField>
    <cacheField name="NEXT KM INSPEKSI" numFmtId="0">
      <sharedItems containsString="0" containsBlank="1" containsNumber="1" containsInteger="1" minValue="5323" maxValue="401780"/>
    </cacheField>
    <cacheField name="JATUH TEMPO" numFmtId="0">
      <sharedItems containsNonDate="0" containsDate="1" containsString="0" containsBlank="1" minDate="2020-11-24T00:00:00" maxDate="2021-01-22T00:00:00"/>
    </cacheField>
    <cacheField name="REMARK" numFmtId="0">
      <sharedItems count="2">
        <s v="PM STIKER"/>
        <s v="ADJUST HAND BREAK "/>
      </sharedItems>
    </cacheField>
    <cacheField name="PAY" numFmtId="166">
      <sharedItems containsSemiMixedTypes="0" containsString="0" containsNumber="1" containsInteger="1" minValue="192500" maxValue="2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">
  <r>
    <x v="0"/>
    <d v="2020-11-25T00:00:00"/>
    <n v="4681"/>
    <n v="9681"/>
    <d v="2021-01-20T00:00:00"/>
    <x v="0"/>
    <n v="200000"/>
  </r>
  <r>
    <x v="1"/>
    <d v="2020-11-16T00:00:00"/>
    <n v="100679"/>
    <n v="105679"/>
    <d v="2021-01-11T00:00:00"/>
    <x v="0"/>
    <n v="200000"/>
  </r>
  <r>
    <x v="2"/>
    <d v="2020-11-04T00:00:00"/>
    <n v="104662"/>
    <n v="109662"/>
    <d v="2020-12-30T00:00:00"/>
    <x v="0"/>
    <n v="200000"/>
  </r>
  <r>
    <x v="3"/>
    <d v="2020-11-12T00:00:00"/>
    <n v="60398"/>
    <n v="65398"/>
    <d v="2021-01-07T00:00:00"/>
    <x v="0"/>
    <n v="200000"/>
  </r>
  <r>
    <x v="4"/>
    <d v="2020-11-04T00:00:00"/>
    <n v="153264"/>
    <n v="158264"/>
    <d v="2020-12-30T00:00:00"/>
    <x v="0"/>
    <n v="200000"/>
  </r>
  <r>
    <x v="5"/>
    <d v="2020-11-10T00:00:00"/>
    <n v="172396"/>
    <n v="177396"/>
    <d v="2021-01-05T00:00:00"/>
    <x v="0"/>
    <n v="200000"/>
  </r>
  <r>
    <x v="6"/>
    <d v="2020-11-09T00:00:00"/>
    <n v="73420"/>
    <n v="78420"/>
    <d v="2021-01-04T00:00:00"/>
    <x v="0"/>
    <n v="200000"/>
  </r>
  <r>
    <x v="7"/>
    <d v="2020-11-10T00:00:00"/>
    <n v="52080"/>
    <n v="57080"/>
    <d v="2021-01-05T00:00:00"/>
    <x v="0"/>
    <n v="200000"/>
  </r>
  <r>
    <x v="8"/>
    <d v="2020-11-04T00:00:00"/>
    <n v="38810"/>
    <n v="43810"/>
    <d v="2020-12-30T00:00:00"/>
    <x v="0"/>
    <n v="200000"/>
  </r>
  <r>
    <x v="9"/>
    <d v="2020-11-04T00:00:00"/>
    <n v="30736"/>
    <n v="35736"/>
    <d v="2020-12-30T00:00:00"/>
    <x v="0"/>
    <n v="200000"/>
  </r>
  <r>
    <x v="10"/>
    <d v="2020-11-04T00:00:00"/>
    <n v="20503"/>
    <n v="25503"/>
    <d v="2020-12-30T00:00:00"/>
    <x v="0"/>
    <n v="200000"/>
  </r>
  <r>
    <x v="11"/>
    <d v="2020-11-09T00:00:00"/>
    <n v="37963"/>
    <n v="42963"/>
    <d v="2021-01-04T00:00:00"/>
    <x v="0"/>
    <n v="200000"/>
  </r>
  <r>
    <x v="12"/>
    <d v="2020-11-11T00:00:00"/>
    <n v="28748"/>
    <n v="33748"/>
    <d v="2021-01-06T00:00:00"/>
    <x v="0"/>
    <n v="200000"/>
  </r>
  <r>
    <x v="13"/>
    <d v="2020-11-18T00:00:00"/>
    <n v="98203"/>
    <n v="103203"/>
    <d v="2021-01-13T00:00:00"/>
    <x v="0"/>
    <n v="200000"/>
  </r>
  <r>
    <x v="14"/>
    <d v="2020-11-13T00:00:00"/>
    <n v="66211"/>
    <n v="71211"/>
    <d v="2021-01-08T00:00:00"/>
    <x v="0"/>
    <n v="200000"/>
  </r>
  <r>
    <x v="15"/>
    <d v="2020-11-10T00:00:00"/>
    <n v="27221"/>
    <n v="32221"/>
    <d v="2021-01-05T00:00:00"/>
    <x v="0"/>
    <n v="200000"/>
  </r>
  <r>
    <x v="16"/>
    <d v="2020-11-17T00:00:00"/>
    <n v="396780"/>
    <n v="401780"/>
    <d v="2021-01-12T00:00:00"/>
    <x v="0"/>
    <n v="200000"/>
  </r>
  <r>
    <x v="17"/>
    <d v="2020-11-06T00:00:00"/>
    <n v="28343"/>
    <n v="33343"/>
    <d v="2021-01-01T00:00:00"/>
    <x v="0"/>
    <n v="200000"/>
  </r>
  <r>
    <x v="18"/>
    <d v="2020-11-17T00:00:00"/>
    <n v="46072"/>
    <n v="51072"/>
    <d v="2021-01-12T00:00:00"/>
    <x v="0"/>
    <n v="200000"/>
  </r>
  <r>
    <x v="19"/>
    <d v="2020-11-09T00:00:00"/>
    <n v="38120"/>
    <n v="43120"/>
    <d v="2021-01-04T00:00:00"/>
    <x v="0"/>
    <n v="200000"/>
  </r>
  <r>
    <x v="20"/>
    <d v="2020-11-25T00:00:00"/>
    <n v="4737"/>
    <n v="9737"/>
    <d v="2021-01-20T00:00:00"/>
    <x v="0"/>
    <n v="200000"/>
  </r>
  <r>
    <x v="21"/>
    <d v="2020-11-06T00:00:00"/>
    <n v="159184"/>
    <n v="164184"/>
    <d v="2021-01-01T00:00:00"/>
    <x v="0"/>
    <n v="200000"/>
  </r>
  <r>
    <x v="22"/>
    <d v="2020-11-10T00:00:00"/>
    <n v="27340"/>
    <n v="32340"/>
    <d v="2021-01-05T00:00:00"/>
    <x v="0"/>
    <n v="200000"/>
  </r>
  <r>
    <x v="23"/>
    <d v="2020-11-10T00:00:00"/>
    <n v="45727"/>
    <n v="50727"/>
    <d v="2021-01-05T00:00:00"/>
    <x v="0"/>
    <n v="200000"/>
  </r>
  <r>
    <x v="24"/>
    <d v="2020-11-10T00:00:00"/>
    <n v="140408"/>
    <n v="145408"/>
    <d v="2021-01-05T00:00:00"/>
    <x v="0"/>
    <n v="200000"/>
  </r>
  <r>
    <x v="25"/>
    <d v="2020-11-09T00:00:00"/>
    <n v="32223"/>
    <n v="37223"/>
    <d v="2021-01-04T00:00:00"/>
    <x v="0"/>
    <n v="200000"/>
  </r>
  <r>
    <x v="26"/>
    <d v="2020-11-04T00:00:00"/>
    <n v="45694"/>
    <n v="50694"/>
    <d v="2020-12-30T00:00:00"/>
    <x v="0"/>
    <n v="200000"/>
  </r>
  <r>
    <x v="27"/>
    <d v="2020-11-10T00:00:00"/>
    <n v="35841"/>
    <n v="40841"/>
    <d v="2021-01-05T00:00:00"/>
    <x v="0"/>
    <n v="200000"/>
  </r>
  <r>
    <x v="28"/>
    <d v="2020-11-11T00:00:00"/>
    <n v="73927"/>
    <n v="78927"/>
    <d v="2021-01-06T00:00:00"/>
    <x v="0"/>
    <n v="200000"/>
  </r>
  <r>
    <x v="29"/>
    <d v="2020-11-25T00:00:00"/>
    <n v="164866"/>
    <n v="169866"/>
    <d v="2021-01-20T00:00:00"/>
    <x v="0"/>
    <n v="200000"/>
  </r>
  <r>
    <x v="30"/>
    <d v="2020-11-11T00:00:00"/>
    <n v="130215"/>
    <n v="135215"/>
    <d v="2021-01-06T00:00:00"/>
    <x v="0"/>
    <n v="200000"/>
  </r>
  <r>
    <x v="31"/>
    <d v="2020-11-09T00:00:00"/>
    <n v="59382"/>
    <n v="64382"/>
    <d v="2021-01-04T00:00:00"/>
    <x v="0"/>
    <n v="200000"/>
  </r>
  <r>
    <x v="32"/>
    <d v="2020-11-04T00:00:00"/>
    <n v="68587"/>
    <n v="73587"/>
    <d v="2020-12-30T00:00:00"/>
    <x v="0"/>
    <n v="200000"/>
  </r>
  <r>
    <x v="33"/>
    <d v="2020-11-04T00:00:00"/>
    <n v="36563"/>
    <n v="41563"/>
    <d v="2020-12-30T00:00:00"/>
    <x v="0"/>
    <n v="200000"/>
  </r>
  <r>
    <x v="34"/>
    <d v="2020-11-06T00:00:00"/>
    <n v="28343"/>
    <n v="33343"/>
    <d v="2021-01-01T00:00:00"/>
    <x v="0"/>
    <n v="200000"/>
  </r>
  <r>
    <x v="35"/>
    <d v="2020-11-09T00:00:00"/>
    <n v="64119"/>
    <n v="69119"/>
    <d v="2021-01-04T00:00:00"/>
    <x v="0"/>
    <n v="200000"/>
  </r>
  <r>
    <x v="36"/>
    <d v="2020-11-25T00:00:00"/>
    <n v="2648"/>
    <n v="7648"/>
    <d v="2021-01-20T00:00:00"/>
    <x v="0"/>
    <n v="200000"/>
  </r>
  <r>
    <x v="37"/>
    <d v="2020-11-26T00:00:00"/>
    <n v="1083"/>
    <n v="6083"/>
    <d v="2021-01-21T00:00:00"/>
    <x v="0"/>
    <n v="200000"/>
  </r>
  <r>
    <x v="38"/>
    <d v="2020-11-25T00:00:00"/>
    <n v="651"/>
    <n v="5651"/>
    <d v="2021-01-20T00:00:00"/>
    <x v="0"/>
    <n v="200000"/>
  </r>
  <r>
    <x v="39"/>
    <d v="2020-11-25T00:00:00"/>
    <n v="323"/>
    <n v="5323"/>
    <d v="2021-01-20T00:00:00"/>
    <x v="0"/>
    <n v="200000"/>
  </r>
  <r>
    <x v="40"/>
    <d v="2020-11-12T00:00:00"/>
    <n v="39173"/>
    <n v="44173"/>
    <d v="2021-01-07T00:00:00"/>
    <x v="0"/>
    <n v="200000"/>
  </r>
  <r>
    <x v="41"/>
    <d v="2020-11-26T00:00:00"/>
    <n v="1139"/>
    <n v="6139"/>
    <d v="2021-01-21T00:00:00"/>
    <x v="0"/>
    <n v="200000"/>
  </r>
  <r>
    <x v="20"/>
    <d v="2020-09-29T00:00:00"/>
    <n v="9229"/>
    <n v="14229"/>
    <d v="2020-11-24T00:00:00"/>
    <x v="0"/>
    <n v="200000"/>
  </r>
  <r>
    <x v="0"/>
    <d v="2020-09-30T00:00:00"/>
    <n v="10729"/>
    <n v="15729"/>
    <d v="2020-11-25T00:00:00"/>
    <x v="0"/>
    <n v="200000"/>
  </r>
  <r>
    <x v="19"/>
    <d v="2020-11-09T00:00:00"/>
    <n v="38120"/>
    <m/>
    <m/>
    <x v="1"/>
    <n v="192500"/>
  </r>
  <r>
    <x v="6"/>
    <d v="2020-11-09T00:00:00"/>
    <n v="73420"/>
    <m/>
    <m/>
    <x v="1"/>
    <n v="192500"/>
  </r>
  <r>
    <x v="14"/>
    <d v="2020-11-13T00:00:00"/>
    <n v="66211"/>
    <m/>
    <m/>
    <x v="1"/>
    <n v="192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F5B148-DED2-4105-BA88-B936FDCB1990}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C67:F111" firstHeaderRow="1" firstDataRow="2" firstDataCol="1"/>
  <pivotFields count="7">
    <pivotField axis="axisRow" dataField="1" showAll="0">
      <items count="45">
        <item x="0"/>
        <item x="20"/>
        <item x="17"/>
        <item x="2"/>
        <item x="40"/>
        <item x="35"/>
        <item m="1" x="43"/>
        <item x="3"/>
        <item x="1"/>
        <item x="10"/>
        <item x="8"/>
        <item x="7"/>
        <item x="12"/>
        <item x="9"/>
        <item x="31"/>
        <item x="23"/>
        <item x="25"/>
        <item x="26"/>
        <item x="27"/>
        <item x="22"/>
        <item x="28"/>
        <item x="4"/>
        <item x="33"/>
        <item x="11"/>
        <item x="34"/>
        <item x="5"/>
        <item x="37"/>
        <item x="41"/>
        <item x="24"/>
        <item x="30"/>
        <item x="21"/>
        <item x="32"/>
        <item x="13"/>
        <item x="14"/>
        <item x="15"/>
        <item x="16"/>
        <item x="18"/>
        <item x="19"/>
        <item x="39"/>
        <item x="36"/>
        <item x="38"/>
        <item m="1" x="42"/>
        <item x="6"/>
        <item x="29"/>
        <item t="default"/>
      </items>
    </pivotField>
    <pivotField showAll="0"/>
    <pivotField showAll="0"/>
    <pivotField showAll="0"/>
    <pivotField showAll="0"/>
    <pivotField axis="axisCol" showAll="0">
      <items count="3">
        <item x="1"/>
        <item x="0"/>
        <item t="default"/>
      </items>
    </pivotField>
    <pivotField numFmtId="166" showAll="0"/>
  </pivotFields>
  <rowFields count="1">
    <field x="0"/>
  </rowFields>
  <rowItems count="43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2"/>
    </i>
    <i>
      <x v="43"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Count of NOPOL 2" fld="0" subtotal="count" baseField="0" baseItem="0"/>
  </dataFields>
  <formats count="40">
    <format dxfId="0">
      <pivotArea dataOnly="0" labelOnly="1" fieldPosition="0">
        <references count="1">
          <reference field="0" count="1">
            <x v="0"/>
          </reference>
        </references>
      </pivotArea>
    </format>
    <format dxfId="1">
      <pivotArea dataOnly="0" labelOnly="1" fieldPosition="0">
        <references count="1">
          <reference field="0" count="1">
            <x v="1"/>
          </reference>
        </references>
      </pivotArea>
    </format>
    <format dxfId="2">
      <pivotArea dataOnly="0" labelOnly="1" fieldPosition="0">
        <references count="1">
          <reference field="0" count="1">
            <x v="2"/>
          </reference>
        </references>
      </pivotArea>
    </format>
    <format dxfId="3">
      <pivotArea dataOnly="0" labelOnly="1" fieldPosition="0">
        <references count="1">
          <reference field="0" count="1">
            <x v="3"/>
          </reference>
        </references>
      </pivotArea>
    </format>
    <format dxfId="4">
      <pivotArea dataOnly="0" labelOnly="1" fieldPosition="0">
        <references count="1">
          <reference field="0" count="1">
            <x v="4"/>
          </reference>
        </references>
      </pivotArea>
    </format>
    <format dxfId="5">
      <pivotArea dataOnly="0" labelOnly="1" fieldPosition="0">
        <references count="1">
          <reference field="0" count="1">
            <x v="5"/>
          </reference>
        </references>
      </pivotArea>
    </format>
    <format dxfId="6">
      <pivotArea dataOnly="0" labelOnly="1" fieldPosition="0">
        <references count="1">
          <reference field="0" count="1">
            <x v="7"/>
          </reference>
        </references>
      </pivotArea>
    </format>
    <format dxfId="7">
      <pivotArea dataOnly="0" labelOnly="1" fieldPosition="0">
        <references count="1">
          <reference field="0" count="1">
            <x v="8"/>
          </reference>
        </references>
      </pivotArea>
    </format>
    <format dxfId="8">
      <pivotArea dataOnly="0" labelOnly="1" fieldPosition="0">
        <references count="1">
          <reference field="0" count="1">
            <x v="9"/>
          </reference>
        </references>
      </pivotArea>
    </format>
    <format dxfId="9">
      <pivotArea dataOnly="0" labelOnly="1" fieldPosition="0">
        <references count="1">
          <reference field="0" count="1">
            <x v="10"/>
          </reference>
        </references>
      </pivotArea>
    </format>
    <format dxfId="10">
      <pivotArea dataOnly="0" labelOnly="1" fieldPosition="0">
        <references count="1">
          <reference field="0" count="1">
            <x v="11"/>
          </reference>
        </references>
      </pivotArea>
    </format>
    <format dxfId="11">
      <pivotArea dataOnly="0" labelOnly="1" fieldPosition="0">
        <references count="1">
          <reference field="0" count="1">
            <x v="12"/>
          </reference>
        </references>
      </pivotArea>
    </format>
    <format dxfId="12">
      <pivotArea dataOnly="0" labelOnly="1" fieldPosition="0">
        <references count="1">
          <reference field="0" count="1">
            <x v="13"/>
          </reference>
        </references>
      </pivotArea>
    </format>
    <format dxfId="13">
      <pivotArea dataOnly="0" labelOnly="1" fieldPosition="0">
        <references count="1">
          <reference field="0" count="1">
            <x v="14"/>
          </reference>
        </references>
      </pivotArea>
    </format>
    <format dxfId="14">
      <pivotArea dataOnly="0" labelOnly="1" fieldPosition="0">
        <references count="1">
          <reference field="0" count="1">
            <x v="15"/>
          </reference>
        </references>
      </pivotArea>
    </format>
    <format dxfId="15">
      <pivotArea dataOnly="0" labelOnly="1" fieldPosition="0">
        <references count="1">
          <reference field="0" count="1">
            <x v="16"/>
          </reference>
        </references>
      </pivotArea>
    </format>
    <format dxfId="16">
      <pivotArea dataOnly="0" labelOnly="1" fieldPosition="0">
        <references count="1">
          <reference field="0" count="1">
            <x v="17"/>
          </reference>
        </references>
      </pivotArea>
    </format>
    <format dxfId="17">
      <pivotArea dataOnly="0" labelOnly="1" fieldPosition="0">
        <references count="1">
          <reference field="0" count="1">
            <x v="18"/>
          </reference>
        </references>
      </pivotArea>
    </format>
    <format dxfId="18">
      <pivotArea dataOnly="0" labelOnly="1" fieldPosition="0">
        <references count="1">
          <reference field="0" count="1">
            <x v="19"/>
          </reference>
        </references>
      </pivotArea>
    </format>
    <format dxfId="19">
      <pivotArea dataOnly="0" labelOnly="1" fieldPosition="0">
        <references count="1">
          <reference field="0" count="1">
            <x v="20"/>
          </reference>
        </references>
      </pivotArea>
    </format>
    <format dxfId="20">
      <pivotArea dataOnly="0" labelOnly="1" fieldPosition="0">
        <references count="1">
          <reference field="0" count="1">
            <x v="21"/>
          </reference>
        </references>
      </pivotArea>
    </format>
    <format dxfId="21">
      <pivotArea dataOnly="0" labelOnly="1" fieldPosition="0">
        <references count="1">
          <reference field="0" count="1">
            <x v="22"/>
          </reference>
        </references>
      </pivotArea>
    </format>
    <format dxfId="22">
      <pivotArea dataOnly="0" labelOnly="1" fieldPosition="0">
        <references count="1">
          <reference field="0" count="1">
            <x v="23"/>
          </reference>
        </references>
      </pivotArea>
    </format>
    <format dxfId="23">
      <pivotArea dataOnly="0" labelOnly="1" fieldPosition="0">
        <references count="1">
          <reference field="0" count="1">
            <x v="24"/>
          </reference>
        </references>
      </pivotArea>
    </format>
    <format dxfId="24">
      <pivotArea dataOnly="0" labelOnly="1" fieldPosition="0">
        <references count="1">
          <reference field="0" count="1">
            <x v="25"/>
          </reference>
        </references>
      </pivotArea>
    </format>
    <format dxfId="25">
      <pivotArea dataOnly="0" labelOnly="1" fieldPosition="0">
        <references count="1">
          <reference field="0" count="1">
            <x v="26"/>
          </reference>
        </references>
      </pivotArea>
    </format>
    <format dxfId="26">
      <pivotArea dataOnly="0" labelOnly="1" fieldPosition="0">
        <references count="1">
          <reference field="0" count="1">
            <x v="27"/>
          </reference>
        </references>
      </pivotArea>
    </format>
    <format dxfId="27">
      <pivotArea dataOnly="0" labelOnly="1" fieldPosition="0">
        <references count="1">
          <reference field="0" count="1">
            <x v="28"/>
          </reference>
        </references>
      </pivotArea>
    </format>
    <format dxfId="28">
      <pivotArea dataOnly="0" labelOnly="1" fieldPosition="0">
        <references count="1">
          <reference field="0" count="1">
            <x v="29"/>
          </reference>
        </references>
      </pivotArea>
    </format>
    <format dxfId="29">
      <pivotArea dataOnly="0" labelOnly="1" fieldPosition="0">
        <references count="1">
          <reference field="0" count="1">
            <x v="30"/>
          </reference>
        </references>
      </pivotArea>
    </format>
    <format dxfId="30">
      <pivotArea dataOnly="0" labelOnly="1" fieldPosition="0">
        <references count="1">
          <reference field="0" count="1">
            <x v="31"/>
          </reference>
        </references>
      </pivotArea>
    </format>
    <format dxfId="31">
      <pivotArea dataOnly="0" labelOnly="1" fieldPosition="0">
        <references count="1">
          <reference field="0" count="1">
            <x v="32"/>
          </reference>
        </references>
      </pivotArea>
    </format>
    <format dxfId="32">
      <pivotArea dataOnly="0" labelOnly="1" fieldPosition="0">
        <references count="1">
          <reference field="0" count="1">
            <x v="33"/>
          </reference>
        </references>
      </pivotArea>
    </format>
    <format dxfId="33">
      <pivotArea dataOnly="0" labelOnly="1" fieldPosition="0">
        <references count="1">
          <reference field="0" count="1">
            <x v="34"/>
          </reference>
        </references>
      </pivotArea>
    </format>
    <format dxfId="34">
      <pivotArea dataOnly="0" labelOnly="1" fieldPosition="0">
        <references count="1">
          <reference field="0" count="1">
            <x v="35"/>
          </reference>
        </references>
      </pivotArea>
    </format>
    <format dxfId="35">
      <pivotArea dataOnly="0" labelOnly="1" fieldPosition="0">
        <references count="1">
          <reference field="0" count="1">
            <x v="36"/>
          </reference>
        </references>
      </pivotArea>
    </format>
    <format dxfId="36">
      <pivotArea dataOnly="0" labelOnly="1" fieldPosition="0">
        <references count="1">
          <reference field="0" count="1">
            <x v="37"/>
          </reference>
        </references>
      </pivotArea>
    </format>
    <format dxfId="37">
      <pivotArea dataOnly="0" labelOnly="1" fieldPosition="0">
        <references count="1">
          <reference field="0" count="1">
            <x v="38"/>
          </reference>
        </references>
      </pivotArea>
    </format>
    <format dxfId="38">
      <pivotArea dataOnly="0" labelOnly="1" fieldPosition="0">
        <references count="1">
          <reference field="0" count="1">
            <x v="39"/>
          </reference>
        </references>
      </pivotArea>
    </format>
    <format dxfId="39">
      <pivotArea dataOnly="0" labelOnly="1" fieldPosition="0">
        <references count="1">
          <reference field="0" count="1">
            <x v="4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8C9FA-5B53-4D66-BA52-880D8969C0D4}">
  <sheetPr>
    <tabColor rgb="FF66FF33"/>
  </sheetPr>
  <dimension ref="A2:X125"/>
  <sheetViews>
    <sheetView tabSelected="1" workbookViewId="0">
      <pane xSplit="3" ySplit="2" topLeftCell="D35" activePane="bottomRight" state="frozen"/>
      <selection pane="topRight" activeCell="D1" sqref="D1"/>
      <selection pane="bottomLeft" activeCell="A3" sqref="A3"/>
      <selection pane="bottomRight" activeCell="N53" sqref="N53"/>
    </sheetView>
  </sheetViews>
  <sheetFormatPr defaultRowHeight="15" x14ac:dyDescent="0.25"/>
  <cols>
    <col min="1" max="1" width="3.85546875" bestFit="1" customWidth="1"/>
    <col min="2" max="2" width="11" bestFit="1" customWidth="1"/>
    <col min="3" max="3" width="16.85546875" bestFit="1" customWidth="1"/>
    <col min="4" max="4" width="20.28515625" style="25" bestFit="1" customWidth="1"/>
    <col min="5" max="5" width="10.28515625" style="25" bestFit="1" customWidth="1"/>
    <col min="6" max="6" width="11.28515625" style="25" bestFit="1" customWidth="1"/>
    <col min="7" max="7" width="13.7109375" style="25" customWidth="1"/>
    <col min="8" max="8" width="21.42578125" bestFit="1" customWidth="1"/>
    <col min="9" max="9" width="11.42578125" bestFit="1" customWidth="1"/>
    <col min="10" max="10" width="11.7109375" bestFit="1" customWidth="1"/>
    <col min="11" max="11" width="13.28515625" customWidth="1"/>
    <col min="12" max="12" width="16.85546875" style="25" bestFit="1" customWidth="1"/>
    <col min="13" max="13" width="18.140625" bestFit="1" customWidth="1"/>
    <col min="14" max="14" width="17" bestFit="1" customWidth="1"/>
    <col min="15" max="15" width="47.7109375" bestFit="1" customWidth="1"/>
    <col min="22" max="22" width="3.42578125" bestFit="1" customWidth="1"/>
    <col min="23" max="23" width="5" bestFit="1" customWidth="1"/>
  </cols>
  <sheetData>
    <row r="2" spans="1:24" s="3" customFormat="1" ht="38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2" t="s">
        <v>10</v>
      </c>
      <c r="L2" s="1" t="s">
        <v>11</v>
      </c>
      <c r="M2" s="1" t="s">
        <v>12</v>
      </c>
      <c r="N2" s="1" t="s">
        <v>13</v>
      </c>
      <c r="O2" s="1" t="s">
        <v>7</v>
      </c>
    </row>
    <row r="3" spans="1:24" x14ac:dyDescent="0.25">
      <c r="A3" s="4">
        <v>1</v>
      </c>
      <c r="B3" s="5" t="s">
        <v>14</v>
      </c>
      <c r="C3" s="4" t="s">
        <v>15</v>
      </c>
      <c r="D3" s="6">
        <v>44215</v>
      </c>
      <c r="E3" s="7">
        <v>4898</v>
      </c>
      <c r="F3" s="8">
        <v>9898</v>
      </c>
      <c r="G3" s="6">
        <v>44271</v>
      </c>
      <c r="H3" s="4" t="s">
        <v>16</v>
      </c>
      <c r="I3" s="9">
        <v>200000</v>
      </c>
      <c r="J3" s="10"/>
      <c r="K3" s="11"/>
      <c r="L3" s="7"/>
      <c r="M3" s="4"/>
      <c r="N3" s="4"/>
      <c r="O3" s="4"/>
      <c r="V3" s="3" t="s">
        <v>17</v>
      </c>
      <c r="W3" s="3">
        <v>2799</v>
      </c>
      <c r="X3" s="3" t="s">
        <v>18</v>
      </c>
    </row>
    <row r="4" spans="1:24" x14ac:dyDescent="0.25">
      <c r="A4" s="4">
        <f>A3+1</f>
        <v>2</v>
      </c>
      <c r="B4" s="5" t="s">
        <v>19</v>
      </c>
      <c r="C4" s="4" t="s">
        <v>20</v>
      </c>
      <c r="D4" s="6">
        <v>44200</v>
      </c>
      <c r="E4" s="7">
        <v>105272</v>
      </c>
      <c r="F4" s="8">
        <v>110272</v>
      </c>
      <c r="G4" s="6">
        <v>44256</v>
      </c>
      <c r="H4" s="4" t="s">
        <v>16</v>
      </c>
      <c r="I4" s="9">
        <v>200000</v>
      </c>
      <c r="J4" s="10"/>
      <c r="K4" s="11"/>
      <c r="L4" s="7"/>
      <c r="M4" s="4"/>
      <c r="N4" s="4"/>
      <c r="O4" s="4"/>
      <c r="V4" t="s">
        <v>21</v>
      </c>
      <c r="W4">
        <v>8192</v>
      </c>
      <c r="X4" t="s">
        <v>22</v>
      </c>
    </row>
    <row r="5" spans="1:24" x14ac:dyDescent="0.25">
      <c r="A5" s="4">
        <f t="shared" ref="A5:A49" si="0">A4+1</f>
        <v>3</v>
      </c>
      <c r="B5" s="5" t="s">
        <v>23</v>
      </c>
      <c r="C5" s="4" t="s">
        <v>24</v>
      </c>
      <c r="D5" s="6">
        <v>44203</v>
      </c>
      <c r="E5" s="7">
        <v>63766</v>
      </c>
      <c r="F5" s="8">
        <v>68766</v>
      </c>
      <c r="G5" s="6">
        <v>44259</v>
      </c>
      <c r="H5" s="4" t="s">
        <v>16</v>
      </c>
      <c r="I5" s="9">
        <v>200000</v>
      </c>
      <c r="J5" s="10"/>
      <c r="K5" s="11"/>
      <c r="L5" s="7"/>
      <c r="M5" s="4"/>
      <c r="N5" s="4"/>
      <c r="O5" s="4"/>
      <c r="V5" t="s">
        <v>21</v>
      </c>
      <c r="W5">
        <v>1737</v>
      </c>
      <c r="X5" t="s">
        <v>25</v>
      </c>
    </row>
    <row r="6" spans="1:24" x14ac:dyDescent="0.25">
      <c r="A6" s="4">
        <f t="shared" si="0"/>
        <v>4</v>
      </c>
      <c r="B6" s="5" t="s">
        <v>26</v>
      </c>
      <c r="C6" s="4" t="s">
        <v>27</v>
      </c>
      <c r="D6" s="12">
        <v>44196</v>
      </c>
      <c r="E6" s="7">
        <v>65947</v>
      </c>
      <c r="F6" s="7">
        <v>70947</v>
      </c>
      <c r="G6" s="6">
        <v>44252</v>
      </c>
      <c r="H6" s="4" t="s">
        <v>16</v>
      </c>
      <c r="I6" s="9">
        <v>200000</v>
      </c>
      <c r="J6" s="10"/>
      <c r="K6" s="11"/>
      <c r="L6" s="7"/>
      <c r="M6" s="4"/>
      <c r="N6" s="4"/>
      <c r="O6" s="4"/>
      <c r="V6" t="s">
        <v>21</v>
      </c>
      <c r="W6">
        <v>8174</v>
      </c>
      <c r="X6" t="s">
        <v>28</v>
      </c>
    </row>
    <row r="7" spans="1:24" x14ac:dyDescent="0.25">
      <c r="A7" s="4">
        <f t="shared" si="0"/>
        <v>5</v>
      </c>
      <c r="B7" s="5" t="s">
        <v>29</v>
      </c>
      <c r="C7" s="4" t="s">
        <v>30</v>
      </c>
      <c r="D7" s="6">
        <v>44216</v>
      </c>
      <c r="E7" s="7">
        <v>3147</v>
      </c>
      <c r="F7" s="8">
        <v>8147</v>
      </c>
      <c r="G7" s="6">
        <v>44272</v>
      </c>
      <c r="H7" s="4" t="s">
        <v>16</v>
      </c>
      <c r="I7" s="9">
        <v>200000</v>
      </c>
      <c r="J7" s="10"/>
      <c r="K7" s="11"/>
      <c r="L7" s="7"/>
      <c r="M7" s="4"/>
      <c r="N7" s="4"/>
      <c r="O7" s="4"/>
      <c r="V7" t="s">
        <v>31</v>
      </c>
      <c r="W7">
        <v>1529</v>
      </c>
      <c r="X7" t="s">
        <v>28</v>
      </c>
    </row>
    <row r="8" spans="1:24" x14ac:dyDescent="0.25">
      <c r="A8" s="4">
        <f t="shared" si="0"/>
        <v>6</v>
      </c>
      <c r="B8" s="5" t="s">
        <v>32</v>
      </c>
      <c r="C8" s="4" t="s">
        <v>33</v>
      </c>
      <c r="D8" s="6">
        <v>44200</v>
      </c>
      <c r="E8" s="7">
        <v>157045</v>
      </c>
      <c r="F8" s="8">
        <v>162045</v>
      </c>
      <c r="G8" s="6">
        <v>44256</v>
      </c>
      <c r="H8" s="4" t="s">
        <v>16</v>
      </c>
      <c r="I8" s="9">
        <v>200000</v>
      </c>
      <c r="J8" s="10"/>
      <c r="K8" s="11"/>
      <c r="L8" s="7"/>
      <c r="M8" s="4"/>
      <c r="N8" s="4"/>
      <c r="O8" s="4"/>
      <c r="V8" t="s">
        <v>31</v>
      </c>
      <c r="W8">
        <v>1585</v>
      </c>
      <c r="X8" t="s">
        <v>28</v>
      </c>
    </row>
    <row r="9" spans="1:24" x14ac:dyDescent="0.25">
      <c r="A9" s="4">
        <f t="shared" si="0"/>
        <v>7</v>
      </c>
      <c r="B9" s="5" t="s">
        <v>34</v>
      </c>
      <c r="C9" s="4" t="s">
        <v>35</v>
      </c>
      <c r="D9" s="6">
        <v>44215</v>
      </c>
      <c r="E9" s="7">
        <v>3914</v>
      </c>
      <c r="F9" s="8">
        <v>8914</v>
      </c>
      <c r="G9" s="6">
        <v>44271</v>
      </c>
      <c r="H9" s="4" t="s">
        <v>16</v>
      </c>
      <c r="I9" s="9">
        <v>200000</v>
      </c>
      <c r="J9" s="10"/>
      <c r="K9" s="11"/>
      <c r="L9" s="7"/>
      <c r="M9" s="4"/>
      <c r="N9" s="4"/>
      <c r="O9" s="4"/>
      <c r="V9" t="s">
        <v>31</v>
      </c>
      <c r="W9">
        <v>8215</v>
      </c>
      <c r="X9" t="s">
        <v>22</v>
      </c>
    </row>
    <row r="10" spans="1:24" x14ac:dyDescent="0.25">
      <c r="A10" s="4">
        <f t="shared" si="0"/>
        <v>8</v>
      </c>
      <c r="B10" s="5" t="s">
        <v>36</v>
      </c>
      <c r="C10" s="4" t="s">
        <v>37</v>
      </c>
      <c r="D10" s="6">
        <v>44202</v>
      </c>
      <c r="E10" s="7">
        <v>173969</v>
      </c>
      <c r="F10" s="8">
        <v>178969</v>
      </c>
      <c r="G10" s="6">
        <v>44258</v>
      </c>
      <c r="H10" s="4" t="s">
        <v>16</v>
      </c>
      <c r="I10" s="9">
        <v>200000</v>
      </c>
      <c r="J10" s="10"/>
      <c r="K10" s="11"/>
      <c r="L10" s="7"/>
      <c r="M10" s="4"/>
      <c r="N10" s="4"/>
      <c r="O10" s="4"/>
      <c r="V10" t="s">
        <v>31</v>
      </c>
      <c r="W10">
        <v>1510</v>
      </c>
      <c r="X10" t="s">
        <v>38</v>
      </c>
    </row>
    <row r="11" spans="1:24" x14ac:dyDescent="0.25">
      <c r="A11" s="4">
        <f t="shared" si="0"/>
        <v>9</v>
      </c>
      <c r="B11" s="5" t="s">
        <v>39</v>
      </c>
      <c r="C11" s="4" t="s">
        <v>40</v>
      </c>
      <c r="D11" s="6">
        <v>44216</v>
      </c>
      <c r="E11" s="7">
        <v>22837</v>
      </c>
      <c r="F11" s="8">
        <v>27837</v>
      </c>
      <c r="G11" s="6">
        <v>44272</v>
      </c>
      <c r="H11" s="4" t="s">
        <v>16</v>
      </c>
      <c r="I11" s="9">
        <v>200000</v>
      </c>
      <c r="J11" s="10"/>
      <c r="K11" s="11"/>
      <c r="L11" s="7"/>
      <c r="M11" s="4"/>
      <c r="N11" s="4"/>
      <c r="O11" s="4"/>
      <c r="V11" t="s">
        <v>31</v>
      </c>
      <c r="W11">
        <v>1510</v>
      </c>
      <c r="X11" t="s">
        <v>41</v>
      </c>
    </row>
    <row r="12" spans="1:24" x14ac:dyDescent="0.25">
      <c r="A12" s="4">
        <f t="shared" si="0"/>
        <v>10</v>
      </c>
      <c r="B12" s="5" t="s">
        <v>42</v>
      </c>
      <c r="C12" s="4" t="s">
        <v>43</v>
      </c>
      <c r="D12" s="6">
        <v>44215</v>
      </c>
      <c r="E12" s="7">
        <v>1101</v>
      </c>
      <c r="F12" s="8">
        <v>6101</v>
      </c>
      <c r="G12" s="6">
        <v>44271</v>
      </c>
      <c r="H12" s="4" t="s">
        <v>16</v>
      </c>
      <c r="I12" s="9">
        <v>200000</v>
      </c>
      <c r="J12" s="10"/>
      <c r="K12" s="11"/>
      <c r="L12" s="7"/>
      <c r="M12" s="4"/>
      <c r="N12" s="4"/>
      <c r="O12" s="4"/>
      <c r="V12" t="s">
        <v>31</v>
      </c>
      <c r="W12">
        <v>1510</v>
      </c>
      <c r="X12" t="s">
        <v>44</v>
      </c>
    </row>
    <row r="13" spans="1:24" x14ac:dyDescent="0.25">
      <c r="A13" s="4">
        <f t="shared" si="0"/>
        <v>11</v>
      </c>
      <c r="B13" s="5" t="s">
        <v>45</v>
      </c>
      <c r="C13" s="4" t="s">
        <v>46</v>
      </c>
      <c r="D13" s="6">
        <v>44200</v>
      </c>
      <c r="E13" s="7">
        <v>529</v>
      </c>
      <c r="F13" s="8">
        <v>5529</v>
      </c>
      <c r="G13" s="6">
        <v>44256</v>
      </c>
      <c r="H13" s="4" t="s">
        <v>16</v>
      </c>
      <c r="I13" s="9">
        <v>200000</v>
      </c>
      <c r="J13" s="10"/>
      <c r="K13" s="11"/>
      <c r="L13" s="7"/>
      <c r="M13" s="4"/>
      <c r="N13" s="4"/>
      <c r="O13" s="4"/>
      <c r="V13" t="s">
        <v>31</v>
      </c>
      <c r="W13">
        <v>1510</v>
      </c>
      <c r="X13" t="s">
        <v>47</v>
      </c>
    </row>
    <row r="14" spans="1:24" x14ac:dyDescent="0.25">
      <c r="A14" s="4">
        <f t="shared" si="0"/>
        <v>12</v>
      </c>
      <c r="B14" s="5" t="s">
        <v>48</v>
      </c>
      <c r="C14" s="4" t="s">
        <v>49</v>
      </c>
      <c r="D14" s="6">
        <v>44201</v>
      </c>
      <c r="E14" s="7">
        <v>77751</v>
      </c>
      <c r="F14" s="8">
        <v>82751</v>
      </c>
      <c r="G14" s="6">
        <v>44257</v>
      </c>
      <c r="H14" s="4" t="s">
        <v>16</v>
      </c>
      <c r="I14" s="9">
        <v>200000</v>
      </c>
      <c r="J14" s="10"/>
      <c r="K14" s="13"/>
      <c r="L14" s="7"/>
      <c r="M14" s="4"/>
      <c r="N14" s="4"/>
      <c r="O14" s="4"/>
      <c r="V14" t="s">
        <v>31</v>
      </c>
      <c r="W14">
        <v>1539</v>
      </c>
      <c r="X14" t="s">
        <v>50</v>
      </c>
    </row>
    <row r="15" spans="1:24" x14ac:dyDescent="0.25">
      <c r="A15" s="4">
        <f t="shared" si="0"/>
        <v>13</v>
      </c>
      <c r="B15" s="5" t="s">
        <v>51</v>
      </c>
      <c r="C15" s="4" t="s">
        <v>52</v>
      </c>
      <c r="D15" s="6">
        <v>44207</v>
      </c>
      <c r="E15" s="7">
        <v>55350</v>
      </c>
      <c r="F15" s="8">
        <v>60350</v>
      </c>
      <c r="G15" s="6">
        <v>44263</v>
      </c>
      <c r="H15" s="4" t="s">
        <v>16</v>
      </c>
      <c r="I15" s="9">
        <v>200000</v>
      </c>
      <c r="J15" s="10"/>
      <c r="K15" s="13"/>
      <c r="L15" s="7"/>
      <c r="M15" s="4"/>
      <c r="N15" s="4"/>
      <c r="O15" s="4"/>
      <c r="V15" t="s">
        <v>31</v>
      </c>
      <c r="W15">
        <v>1510</v>
      </c>
      <c r="X15" t="s">
        <v>53</v>
      </c>
    </row>
    <row r="16" spans="1:24" x14ac:dyDescent="0.25">
      <c r="A16" s="4">
        <f t="shared" si="0"/>
        <v>14</v>
      </c>
      <c r="B16" s="5" t="s">
        <v>54</v>
      </c>
      <c r="C16" s="4" t="s">
        <v>55</v>
      </c>
      <c r="D16" s="6">
        <v>44196</v>
      </c>
      <c r="E16" s="7">
        <v>40345</v>
      </c>
      <c r="F16" s="8">
        <v>45345</v>
      </c>
      <c r="G16" s="6">
        <v>44252</v>
      </c>
      <c r="H16" s="4" t="s">
        <v>16</v>
      </c>
      <c r="I16" s="9">
        <v>200000</v>
      </c>
      <c r="J16" s="10"/>
      <c r="K16" s="11"/>
      <c r="L16" s="7"/>
      <c r="M16" s="4"/>
      <c r="N16" s="4"/>
      <c r="O16" s="4"/>
      <c r="V16" t="s">
        <v>31</v>
      </c>
      <c r="W16">
        <v>8002</v>
      </c>
      <c r="X16" t="s">
        <v>56</v>
      </c>
    </row>
    <row r="17" spans="1:24" x14ac:dyDescent="0.25">
      <c r="A17" s="4">
        <f t="shared" si="0"/>
        <v>15</v>
      </c>
      <c r="B17" s="5" t="s">
        <v>57</v>
      </c>
      <c r="C17" s="4" t="s">
        <v>58</v>
      </c>
      <c r="D17" s="6">
        <v>44200</v>
      </c>
      <c r="E17" s="7">
        <v>33164</v>
      </c>
      <c r="F17" s="8">
        <v>38164</v>
      </c>
      <c r="G17" s="6">
        <v>44256</v>
      </c>
      <c r="H17" s="4" t="s">
        <v>16</v>
      </c>
      <c r="I17" s="9">
        <v>200000</v>
      </c>
      <c r="J17" s="10"/>
      <c r="K17" s="11"/>
      <c r="L17" s="7"/>
      <c r="M17" s="4"/>
      <c r="N17" s="4"/>
      <c r="O17" s="4"/>
      <c r="V17" t="s">
        <v>31</v>
      </c>
      <c r="W17">
        <v>8002</v>
      </c>
      <c r="X17" t="s">
        <v>59</v>
      </c>
    </row>
    <row r="18" spans="1:24" x14ac:dyDescent="0.25">
      <c r="A18" s="4">
        <f t="shared" si="0"/>
        <v>16</v>
      </c>
      <c r="B18" s="5" t="s">
        <v>60</v>
      </c>
      <c r="C18" s="4" t="s">
        <v>61</v>
      </c>
      <c r="D18" s="6">
        <v>44196</v>
      </c>
      <c r="E18" s="7">
        <v>20677</v>
      </c>
      <c r="F18" s="8">
        <v>25677</v>
      </c>
      <c r="G18" s="6">
        <v>44252</v>
      </c>
      <c r="H18" s="4" t="s">
        <v>16</v>
      </c>
      <c r="I18" s="9">
        <v>200000</v>
      </c>
      <c r="J18" s="10"/>
      <c r="K18" s="11"/>
      <c r="L18" s="7"/>
      <c r="M18" s="4"/>
      <c r="N18" s="4"/>
      <c r="O18" s="4"/>
      <c r="V18" t="s">
        <v>31</v>
      </c>
      <c r="W18">
        <v>8002</v>
      </c>
      <c r="X18" t="s">
        <v>62</v>
      </c>
    </row>
    <row r="19" spans="1:24" x14ac:dyDescent="0.25">
      <c r="A19" s="4">
        <f t="shared" si="0"/>
        <v>17</v>
      </c>
      <c r="B19" s="5" t="s">
        <v>63</v>
      </c>
      <c r="C19" s="4" t="s">
        <v>64</v>
      </c>
      <c r="D19" s="6">
        <v>44202</v>
      </c>
      <c r="E19" s="7">
        <v>39577</v>
      </c>
      <c r="F19" s="8">
        <v>44577</v>
      </c>
      <c r="G19" s="6">
        <v>44258</v>
      </c>
      <c r="H19" s="4" t="s">
        <v>16</v>
      </c>
      <c r="I19" s="9">
        <v>200000</v>
      </c>
      <c r="J19" s="10"/>
      <c r="K19" s="11"/>
      <c r="L19" s="7"/>
      <c r="M19" s="4"/>
      <c r="N19" s="4"/>
      <c r="O19" s="4"/>
      <c r="V19" t="s">
        <v>31</v>
      </c>
      <c r="W19">
        <v>8002</v>
      </c>
      <c r="X19" t="s">
        <v>50</v>
      </c>
    </row>
    <row r="20" spans="1:24" x14ac:dyDescent="0.25">
      <c r="A20" s="4">
        <f t="shared" si="0"/>
        <v>18</v>
      </c>
      <c r="B20" s="5" t="s">
        <v>65</v>
      </c>
      <c r="C20" s="4" t="s">
        <v>66</v>
      </c>
      <c r="D20" s="6">
        <v>44200</v>
      </c>
      <c r="E20" s="7">
        <v>29529</v>
      </c>
      <c r="F20" s="8">
        <v>34529</v>
      </c>
      <c r="G20" s="6">
        <v>44256</v>
      </c>
      <c r="H20" s="4" t="s">
        <v>16</v>
      </c>
      <c r="I20" s="9">
        <v>200000</v>
      </c>
      <c r="J20" s="10"/>
      <c r="K20" s="11"/>
      <c r="L20" s="7"/>
      <c r="M20" s="4"/>
      <c r="N20" s="4"/>
      <c r="O20" s="4"/>
      <c r="V20" t="s">
        <v>21</v>
      </c>
      <c r="W20">
        <v>1736</v>
      </c>
      <c r="X20" t="s">
        <v>25</v>
      </c>
    </row>
    <row r="21" spans="1:24" x14ac:dyDescent="0.25">
      <c r="A21" s="4">
        <f t="shared" si="0"/>
        <v>19</v>
      </c>
      <c r="B21" s="5" t="s">
        <v>67</v>
      </c>
      <c r="C21" s="4" t="s">
        <v>68</v>
      </c>
      <c r="D21" s="6">
        <v>44200</v>
      </c>
      <c r="E21" s="7">
        <v>99621</v>
      </c>
      <c r="F21" s="8">
        <v>104621</v>
      </c>
      <c r="G21" s="6">
        <v>44256</v>
      </c>
      <c r="H21" s="4" t="s">
        <v>16</v>
      </c>
      <c r="I21" s="9">
        <v>200000</v>
      </c>
      <c r="J21" s="10"/>
      <c r="K21" s="11"/>
      <c r="L21" s="7"/>
      <c r="M21" s="4"/>
      <c r="N21" s="4"/>
      <c r="O21" s="4"/>
      <c r="V21" t="s">
        <v>31</v>
      </c>
      <c r="W21">
        <v>8007</v>
      </c>
      <c r="X21" t="s">
        <v>50</v>
      </c>
    </row>
    <row r="22" spans="1:24" x14ac:dyDescent="0.25">
      <c r="A22" s="4">
        <f t="shared" si="0"/>
        <v>20</v>
      </c>
      <c r="B22" s="5" t="s">
        <v>69</v>
      </c>
      <c r="C22" s="4" t="s">
        <v>70</v>
      </c>
      <c r="D22" s="6">
        <v>44203</v>
      </c>
      <c r="E22" s="7">
        <v>69814</v>
      </c>
      <c r="F22" s="8">
        <v>74814</v>
      </c>
      <c r="G22" s="6">
        <v>44259</v>
      </c>
      <c r="H22" s="4" t="s">
        <v>16</v>
      </c>
      <c r="I22" s="9">
        <v>200000</v>
      </c>
      <c r="J22" s="10"/>
      <c r="K22" s="11"/>
      <c r="L22" s="7"/>
      <c r="M22" s="4"/>
      <c r="N22" s="4"/>
      <c r="O22" s="4"/>
      <c r="V22" t="s">
        <v>31</v>
      </c>
      <c r="W22">
        <v>8007</v>
      </c>
      <c r="X22" t="s">
        <v>71</v>
      </c>
    </row>
    <row r="23" spans="1:24" x14ac:dyDescent="0.25">
      <c r="A23" s="4">
        <f t="shared" si="0"/>
        <v>21</v>
      </c>
      <c r="B23" s="5" t="s">
        <v>72</v>
      </c>
      <c r="C23" s="4" t="s">
        <v>73</v>
      </c>
      <c r="D23" s="6">
        <v>44201</v>
      </c>
      <c r="E23" s="7">
        <v>27851</v>
      </c>
      <c r="F23" s="8">
        <v>32851</v>
      </c>
      <c r="G23" s="6">
        <v>44257</v>
      </c>
      <c r="H23" s="4" t="s">
        <v>16</v>
      </c>
      <c r="I23" s="9">
        <v>200000</v>
      </c>
      <c r="J23" s="10"/>
      <c r="K23" s="11"/>
      <c r="L23" s="7"/>
      <c r="M23" s="4"/>
      <c r="N23" s="4"/>
      <c r="O23" s="4"/>
      <c r="V23" t="s">
        <v>17</v>
      </c>
      <c r="W23">
        <v>2826</v>
      </c>
      <c r="X23" t="s">
        <v>74</v>
      </c>
    </row>
    <row r="24" spans="1:24" x14ac:dyDescent="0.25">
      <c r="A24" s="4">
        <f t="shared" si="0"/>
        <v>22</v>
      </c>
      <c r="B24" s="5" t="s">
        <v>75</v>
      </c>
      <c r="C24" s="4" t="s">
        <v>76</v>
      </c>
      <c r="D24" s="6">
        <v>44203</v>
      </c>
      <c r="E24" s="7">
        <v>41892</v>
      </c>
      <c r="F24" s="8">
        <v>46892</v>
      </c>
      <c r="G24" s="6">
        <v>44259</v>
      </c>
      <c r="H24" s="4" t="s">
        <v>16</v>
      </c>
      <c r="I24" s="9">
        <v>200000</v>
      </c>
      <c r="J24" s="10"/>
      <c r="K24" s="11"/>
      <c r="L24" s="7"/>
      <c r="M24" s="4"/>
      <c r="N24" s="4"/>
      <c r="O24" s="4"/>
      <c r="V24" t="s">
        <v>31</v>
      </c>
      <c r="W24">
        <v>1851</v>
      </c>
      <c r="X24" t="s">
        <v>25</v>
      </c>
    </row>
    <row r="25" spans="1:24" x14ac:dyDescent="0.25">
      <c r="A25" s="4">
        <f t="shared" si="0"/>
        <v>23</v>
      </c>
      <c r="B25" s="5" t="s">
        <v>77</v>
      </c>
      <c r="C25" s="4" t="s">
        <v>78</v>
      </c>
      <c r="D25" s="6">
        <v>44196</v>
      </c>
      <c r="E25" s="7">
        <v>77133</v>
      </c>
      <c r="F25" s="8">
        <v>82133</v>
      </c>
      <c r="G25" s="6">
        <v>44252</v>
      </c>
      <c r="H25" s="4" t="s">
        <v>16</v>
      </c>
      <c r="I25" s="9">
        <v>200000</v>
      </c>
      <c r="J25" s="10"/>
      <c r="K25" s="11"/>
      <c r="L25" s="7"/>
      <c r="M25" s="4"/>
      <c r="N25" s="4"/>
      <c r="O25" s="4"/>
      <c r="V25" t="s">
        <v>31</v>
      </c>
      <c r="W25">
        <v>1526</v>
      </c>
      <c r="X25" t="s">
        <v>79</v>
      </c>
    </row>
    <row r="26" spans="1:24" x14ac:dyDescent="0.25">
      <c r="A26" s="4">
        <f t="shared" si="0"/>
        <v>24</v>
      </c>
      <c r="B26" s="5" t="s">
        <v>80</v>
      </c>
      <c r="C26" s="4" t="s">
        <v>81</v>
      </c>
      <c r="D26" s="6">
        <v>44203</v>
      </c>
      <c r="E26" s="7">
        <v>49394</v>
      </c>
      <c r="F26" s="8">
        <v>54394</v>
      </c>
      <c r="G26" s="6">
        <v>44259</v>
      </c>
      <c r="H26" s="4" t="s">
        <v>16</v>
      </c>
      <c r="I26" s="9">
        <v>200000</v>
      </c>
      <c r="J26" s="10"/>
      <c r="K26" s="11"/>
      <c r="L26" s="7"/>
      <c r="M26" s="4"/>
      <c r="N26" s="4"/>
      <c r="O26" s="4"/>
      <c r="V26" t="s">
        <v>31</v>
      </c>
      <c r="W26">
        <v>1524</v>
      </c>
      <c r="X26" t="s">
        <v>71</v>
      </c>
    </row>
    <row r="27" spans="1:24" x14ac:dyDescent="0.25">
      <c r="A27" s="4">
        <f t="shared" si="0"/>
        <v>25</v>
      </c>
      <c r="B27" s="5" t="s">
        <v>82</v>
      </c>
      <c r="C27" s="4" t="s">
        <v>83</v>
      </c>
      <c r="D27" s="6">
        <v>44196</v>
      </c>
      <c r="E27" s="7">
        <v>40709</v>
      </c>
      <c r="F27" s="8">
        <v>45709</v>
      </c>
      <c r="G27" s="6">
        <v>44252</v>
      </c>
      <c r="H27" s="4" t="s">
        <v>16</v>
      </c>
      <c r="I27" s="9">
        <v>200000</v>
      </c>
      <c r="J27" s="10"/>
      <c r="K27" s="13"/>
      <c r="L27" s="7"/>
      <c r="M27" s="4"/>
      <c r="N27" s="4"/>
      <c r="O27" s="4"/>
      <c r="V27" t="s">
        <v>31</v>
      </c>
      <c r="W27">
        <v>1849</v>
      </c>
      <c r="X27" t="s">
        <v>25</v>
      </c>
    </row>
    <row r="28" spans="1:24" x14ac:dyDescent="0.25">
      <c r="A28" s="4">
        <f t="shared" si="0"/>
        <v>26</v>
      </c>
      <c r="B28" s="4" t="s">
        <v>84</v>
      </c>
      <c r="C28" s="4" t="s">
        <v>85</v>
      </c>
      <c r="D28" s="6">
        <v>44215</v>
      </c>
      <c r="E28" s="7">
        <v>8321</v>
      </c>
      <c r="F28" s="8">
        <v>13321</v>
      </c>
      <c r="G28" s="6">
        <v>44271</v>
      </c>
      <c r="H28" s="4" t="s">
        <v>16</v>
      </c>
      <c r="I28" s="14">
        <v>200000</v>
      </c>
      <c r="J28" s="10"/>
      <c r="K28" s="13"/>
      <c r="L28" s="7"/>
      <c r="M28" s="4"/>
      <c r="N28" s="4"/>
      <c r="O28" s="4"/>
      <c r="V28" t="s">
        <v>31</v>
      </c>
      <c r="W28">
        <v>1524</v>
      </c>
      <c r="X28" t="s">
        <v>86</v>
      </c>
    </row>
    <row r="29" spans="1:24" x14ac:dyDescent="0.25">
      <c r="A29" s="4">
        <f t="shared" si="0"/>
        <v>27</v>
      </c>
      <c r="B29" s="4" t="s">
        <v>87</v>
      </c>
      <c r="C29" s="4" t="s">
        <v>88</v>
      </c>
      <c r="D29" s="6">
        <v>44202</v>
      </c>
      <c r="E29" s="7">
        <v>160795</v>
      </c>
      <c r="F29" s="8">
        <v>165795</v>
      </c>
      <c r="G29" s="6">
        <v>44258</v>
      </c>
      <c r="H29" s="4" t="s">
        <v>16</v>
      </c>
      <c r="I29" s="14">
        <v>200000</v>
      </c>
      <c r="J29" s="10"/>
      <c r="K29" s="11"/>
      <c r="L29" s="7"/>
      <c r="M29" s="4"/>
      <c r="N29" s="4"/>
      <c r="O29" s="4"/>
      <c r="V29" t="s">
        <v>31</v>
      </c>
      <c r="W29">
        <v>1524</v>
      </c>
      <c r="X29" t="s">
        <v>89</v>
      </c>
    </row>
    <row r="30" spans="1:24" x14ac:dyDescent="0.25">
      <c r="A30" s="4">
        <f t="shared" si="0"/>
        <v>28</v>
      </c>
      <c r="B30" s="4" t="s">
        <v>90</v>
      </c>
      <c r="C30" s="4" t="s">
        <v>91</v>
      </c>
      <c r="D30" s="6">
        <v>44202</v>
      </c>
      <c r="E30" s="7">
        <v>28247</v>
      </c>
      <c r="F30" s="8">
        <v>33247</v>
      </c>
      <c r="G30" s="6">
        <v>44258</v>
      </c>
      <c r="H30" s="4" t="s">
        <v>16</v>
      </c>
      <c r="I30" s="14">
        <v>200000</v>
      </c>
      <c r="J30" s="10"/>
      <c r="K30" s="13"/>
      <c r="L30" s="7"/>
      <c r="M30" s="4"/>
      <c r="N30" s="4"/>
      <c r="O30" s="4"/>
      <c r="V30" t="s">
        <v>31</v>
      </c>
      <c r="W30">
        <v>1526</v>
      </c>
      <c r="X30" t="s">
        <v>47</v>
      </c>
    </row>
    <row r="31" spans="1:24" x14ac:dyDescent="0.25">
      <c r="A31" s="4">
        <f t="shared" si="0"/>
        <v>29</v>
      </c>
      <c r="B31" s="4" t="s">
        <v>92</v>
      </c>
      <c r="C31" s="4" t="s">
        <v>93</v>
      </c>
      <c r="D31" s="6">
        <v>44200</v>
      </c>
      <c r="E31" s="7">
        <v>39604</v>
      </c>
      <c r="F31" s="8">
        <v>44604</v>
      </c>
      <c r="G31" s="6">
        <v>44256</v>
      </c>
      <c r="H31" s="4" t="s">
        <v>16</v>
      </c>
      <c r="I31" s="14">
        <v>200000</v>
      </c>
      <c r="J31" s="10"/>
      <c r="K31" s="11"/>
      <c r="L31" s="7"/>
      <c r="M31" s="4"/>
      <c r="N31" s="4"/>
      <c r="O31" s="4"/>
      <c r="V31" t="s">
        <v>31</v>
      </c>
      <c r="W31">
        <v>1526</v>
      </c>
      <c r="X31" t="s">
        <v>94</v>
      </c>
    </row>
    <row r="32" spans="1:24" x14ac:dyDescent="0.25">
      <c r="A32" s="4">
        <f t="shared" si="0"/>
        <v>30</v>
      </c>
      <c r="B32" s="4" t="s">
        <v>95</v>
      </c>
      <c r="C32" s="4" t="s">
        <v>96</v>
      </c>
      <c r="D32" s="6">
        <v>44209</v>
      </c>
      <c r="E32" s="7">
        <v>48240</v>
      </c>
      <c r="F32" s="8">
        <v>53240</v>
      </c>
      <c r="G32" s="6">
        <v>44265</v>
      </c>
      <c r="H32" s="4" t="s">
        <v>16</v>
      </c>
      <c r="I32" s="14">
        <v>200000</v>
      </c>
      <c r="J32" s="10"/>
      <c r="K32" s="11"/>
      <c r="L32" s="7"/>
      <c r="M32" s="4"/>
      <c r="N32" s="4"/>
      <c r="O32" s="4"/>
      <c r="V32" t="s">
        <v>21</v>
      </c>
      <c r="W32">
        <v>1852</v>
      </c>
      <c r="X32" t="s">
        <v>25</v>
      </c>
    </row>
    <row r="33" spans="1:24" x14ac:dyDescent="0.25">
      <c r="A33" s="4">
        <f t="shared" si="0"/>
        <v>31</v>
      </c>
      <c r="B33" s="4" t="s">
        <v>97</v>
      </c>
      <c r="C33" s="4" t="s">
        <v>98</v>
      </c>
      <c r="D33" s="6">
        <v>44201</v>
      </c>
      <c r="E33" s="7">
        <v>142168</v>
      </c>
      <c r="F33" s="8">
        <v>147168</v>
      </c>
      <c r="G33" s="6">
        <v>44257</v>
      </c>
      <c r="H33" s="4" t="s">
        <v>16</v>
      </c>
      <c r="I33" s="14">
        <v>200000</v>
      </c>
      <c r="J33" s="10"/>
      <c r="K33" s="11"/>
      <c r="L33" s="7"/>
      <c r="M33" s="4"/>
      <c r="N33" s="4"/>
      <c r="O33" s="4"/>
      <c r="V33" t="s">
        <v>31</v>
      </c>
      <c r="W33">
        <v>1850</v>
      </c>
      <c r="X33" t="s">
        <v>25</v>
      </c>
    </row>
    <row r="34" spans="1:24" x14ac:dyDescent="0.25">
      <c r="A34" s="4">
        <f t="shared" si="0"/>
        <v>32</v>
      </c>
      <c r="B34" s="4" t="s">
        <v>99</v>
      </c>
      <c r="C34" s="4" t="s">
        <v>100</v>
      </c>
      <c r="D34" s="6">
        <v>44201</v>
      </c>
      <c r="E34" s="7">
        <v>33808</v>
      </c>
      <c r="F34" s="8">
        <v>38808</v>
      </c>
      <c r="G34" s="6">
        <v>44257</v>
      </c>
      <c r="H34" s="4" t="s">
        <v>16</v>
      </c>
      <c r="I34" s="14">
        <v>200000</v>
      </c>
      <c r="J34" s="10"/>
      <c r="K34" s="11"/>
      <c r="L34" s="7"/>
      <c r="M34" s="4"/>
      <c r="N34" s="4"/>
      <c r="O34" s="4"/>
      <c r="V34" t="s">
        <v>31</v>
      </c>
      <c r="W34">
        <v>1523</v>
      </c>
      <c r="X34" t="s">
        <v>79</v>
      </c>
    </row>
    <row r="35" spans="1:24" x14ac:dyDescent="0.25">
      <c r="A35" s="4">
        <f t="shared" si="0"/>
        <v>33</v>
      </c>
      <c r="B35" s="4" t="s">
        <v>101</v>
      </c>
      <c r="C35" s="4" t="s">
        <v>102</v>
      </c>
      <c r="D35" s="6">
        <v>44201</v>
      </c>
      <c r="E35" s="7">
        <v>48553</v>
      </c>
      <c r="F35" s="8">
        <v>53553</v>
      </c>
      <c r="G35" s="6">
        <v>44257</v>
      </c>
      <c r="H35" s="4" t="s">
        <v>16</v>
      </c>
      <c r="I35" s="14">
        <v>200000</v>
      </c>
      <c r="J35" s="10"/>
      <c r="K35" s="11"/>
      <c r="L35" s="7"/>
      <c r="M35" s="4"/>
      <c r="N35" s="4"/>
      <c r="O35" s="4"/>
      <c r="V35" t="s">
        <v>31</v>
      </c>
      <c r="W35">
        <v>7223</v>
      </c>
      <c r="X35" t="s">
        <v>103</v>
      </c>
    </row>
    <row r="36" spans="1:24" x14ac:dyDescent="0.25">
      <c r="A36" s="4">
        <f t="shared" si="0"/>
        <v>34</v>
      </c>
      <c r="B36" s="4" t="s">
        <v>104</v>
      </c>
      <c r="C36" s="4" t="s">
        <v>105</v>
      </c>
      <c r="D36" s="6">
        <v>44202</v>
      </c>
      <c r="E36" s="7">
        <v>37255</v>
      </c>
      <c r="F36" s="8">
        <v>42255</v>
      </c>
      <c r="G36" s="6">
        <v>44258</v>
      </c>
      <c r="H36" s="4" t="s">
        <v>16</v>
      </c>
      <c r="I36" s="14">
        <v>200000</v>
      </c>
      <c r="J36" s="10"/>
      <c r="K36" s="11"/>
      <c r="L36" s="7"/>
      <c r="M36" s="4"/>
      <c r="N36" s="4"/>
      <c r="O36" s="4"/>
      <c r="V36" t="s">
        <v>31</v>
      </c>
      <c r="W36">
        <v>1538</v>
      </c>
      <c r="X36" t="s">
        <v>53</v>
      </c>
    </row>
    <row r="37" spans="1:24" x14ac:dyDescent="0.25">
      <c r="A37" s="4">
        <f t="shared" si="0"/>
        <v>35</v>
      </c>
      <c r="B37" s="4" t="s">
        <v>106</v>
      </c>
      <c r="C37" s="4" t="s">
        <v>107</v>
      </c>
      <c r="D37" s="6">
        <v>44203</v>
      </c>
      <c r="E37" s="7">
        <v>77651</v>
      </c>
      <c r="F37" s="8">
        <v>82651</v>
      </c>
      <c r="G37" s="6">
        <v>44259</v>
      </c>
      <c r="H37" s="4" t="s">
        <v>16</v>
      </c>
      <c r="I37" s="14">
        <v>200000</v>
      </c>
      <c r="J37" s="10"/>
      <c r="K37" s="11"/>
      <c r="L37" s="7"/>
      <c r="M37" s="4"/>
      <c r="N37" s="4"/>
      <c r="O37" s="4"/>
      <c r="V37" t="s">
        <v>31</v>
      </c>
      <c r="W37">
        <v>1561</v>
      </c>
      <c r="X37" t="s">
        <v>94</v>
      </c>
    </row>
    <row r="38" spans="1:24" x14ac:dyDescent="0.25">
      <c r="A38" s="4">
        <f t="shared" si="0"/>
        <v>36</v>
      </c>
      <c r="B38" s="4" t="s">
        <v>108</v>
      </c>
      <c r="C38" s="4" t="s">
        <v>109</v>
      </c>
      <c r="D38" s="6">
        <v>44218</v>
      </c>
      <c r="E38" s="7">
        <v>166864</v>
      </c>
      <c r="F38" s="8">
        <v>171864</v>
      </c>
      <c r="G38" s="6">
        <v>44274</v>
      </c>
      <c r="H38" s="4" t="s">
        <v>16</v>
      </c>
      <c r="I38" s="14">
        <v>200000</v>
      </c>
      <c r="J38" s="10"/>
      <c r="K38" s="11"/>
      <c r="L38" s="7"/>
      <c r="M38" s="4"/>
      <c r="N38" s="4"/>
      <c r="O38" s="4"/>
      <c r="V38" t="s">
        <v>21</v>
      </c>
      <c r="W38">
        <v>1738</v>
      </c>
      <c r="X38" t="s">
        <v>59</v>
      </c>
    </row>
    <row r="39" spans="1:24" x14ac:dyDescent="0.25">
      <c r="A39" s="4">
        <f t="shared" si="0"/>
        <v>37</v>
      </c>
      <c r="B39" s="4" t="s">
        <v>110</v>
      </c>
      <c r="C39" s="4" t="s">
        <v>111</v>
      </c>
      <c r="D39" s="6">
        <v>44202</v>
      </c>
      <c r="E39" s="7">
        <v>62503</v>
      </c>
      <c r="F39" s="8">
        <v>67503</v>
      </c>
      <c r="G39" s="6">
        <v>44258</v>
      </c>
      <c r="H39" s="4" t="s">
        <v>16</v>
      </c>
      <c r="I39" s="14">
        <v>200000</v>
      </c>
      <c r="J39" s="10"/>
      <c r="K39" s="11"/>
      <c r="L39" s="7"/>
      <c r="M39" s="4"/>
      <c r="N39" s="4"/>
      <c r="O39" s="4"/>
      <c r="V39" t="s">
        <v>31</v>
      </c>
      <c r="W39">
        <v>8026</v>
      </c>
      <c r="X39" t="s">
        <v>47</v>
      </c>
    </row>
    <row r="40" spans="1:24" x14ac:dyDescent="0.25">
      <c r="A40" s="4">
        <f t="shared" si="0"/>
        <v>38</v>
      </c>
      <c r="B40" s="4" t="s">
        <v>112</v>
      </c>
      <c r="C40" s="4" t="s">
        <v>113</v>
      </c>
      <c r="D40" s="6">
        <v>44202</v>
      </c>
      <c r="E40" s="7">
        <v>39280</v>
      </c>
      <c r="F40" s="8">
        <v>44280</v>
      </c>
      <c r="G40" s="6">
        <v>44258</v>
      </c>
      <c r="H40" s="4" t="s">
        <v>16</v>
      </c>
      <c r="I40" s="14">
        <v>200000</v>
      </c>
      <c r="J40" s="10"/>
      <c r="K40" s="11"/>
      <c r="L40" s="7"/>
      <c r="M40" s="4"/>
      <c r="N40" s="4"/>
      <c r="O40" s="4"/>
      <c r="V40" t="s">
        <v>31</v>
      </c>
      <c r="W40">
        <v>1638</v>
      </c>
      <c r="X40" t="s">
        <v>114</v>
      </c>
    </row>
    <row r="41" spans="1:24" x14ac:dyDescent="0.25">
      <c r="A41" s="4">
        <f t="shared" si="0"/>
        <v>39</v>
      </c>
      <c r="B41" s="4" t="s">
        <v>115</v>
      </c>
      <c r="C41" s="4" t="s">
        <v>116</v>
      </c>
      <c r="D41" s="6">
        <v>44216</v>
      </c>
      <c r="E41" s="7">
        <v>2598</v>
      </c>
      <c r="F41" s="8">
        <v>7598</v>
      </c>
      <c r="G41" s="6">
        <v>44272</v>
      </c>
      <c r="H41" s="4" t="s">
        <v>16</v>
      </c>
      <c r="I41" s="14">
        <v>200000</v>
      </c>
      <c r="J41" s="10"/>
      <c r="K41" s="11"/>
      <c r="L41" s="7"/>
      <c r="M41" s="4"/>
      <c r="N41" s="4"/>
      <c r="O41" s="4"/>
      <c r="V41" t="s">
        <v>31</v>
      </c>
      <c r="W41">
        <v>8026</v>
      </c>
      <c r="X41" t="s">
        <v>79</v>
      </c>
    </row>
    <row r="42" spans="1:24" x14ac:dyDescent="0.25">
      <c r="A42" s="4">
        <f t="shared" si="0"/>
        <v>40</v>
      </c>
      <c r="B42" s="4" t="s">
        <v>117</v>
      </c>
      <c r="C42" s="4" t="s">
        <v>118</v>
      </c>
      <c r="D42" s="6">
        <v>44202</v>
      </c>
      <c r="E42" s="7">
        <v>137070</v>
      </c>
      <c r="F42" s="7">
        <v>142070</v>
      </c>
      <c r="G42" s="12">
        <v>44258</v>
      </c>
      <c r="H42" s="4" t="s">
        <v>16</v>
      </c>
      <c r="I42" s="14">
        <v>200000</v>
      </c>
      <c r="J42" s="10"/>
      <c r="K42" s="11"/>
      <c r="L42" s="7"/>
      <c r="M42" s="4"/>
      <c r="N42" s="4"/>
      <c r="O42" s="4"/>
      <c r="V42" t="s">
        <v>31</v>
      </c>
      <c r="W42">
        <v>8026</v>
      </c>
      <c r="X42" t="s">
        <v>89</v>
      </c>
    </row>
    <row r="43" spans="1:24" x14ac:dyDescent="0.25">
      <c r="A43" s="4">
        <f t="shared" si="0"/>
        <v>41</v>
      </c>
      <c r="B43" s="4" t="s">
        <v>119</v>
      </c>
      <c r="C43" s="4" t="s">
        <v>120</v>
      </c>
      <c r="D43" s="12">
        <v>44196</v>
      </c>
      <c r="E43" s="7">
        <v>71371</v>
      </c>
      <c r="F43" s="7">
        <v>76371</v>
      </c>
      <c r="G43" s="12">
        <v>44252</v>
      </c>
      <c r="H43" s="4" t="s">
        <v>16</v>
      </c>
      <c r="I43" s="14">
        <v>200000</v>
      </c>
      <c r="J43" s="10"/>
      <c r="K43" s="13"/>
      <c r="L43" s="7"/>
      <c r="M43" s="4"/>
      <c r="N43" s="4"/>
      <c r="O43" s="4"/>
      <c r="V43" t="s">
        <v>21</v>
      </c>
      <c r="W43">
        <v>1737</v>
      </c>
      <c r="X43" t="s">
        <v>59</v>
      </c>
    </row>
    <row r="44" spans="1:24" x14ac:dyDescent="0.25">
      <c r="A44" s="4">
        <f t="shared" si="0"/>
        <v>42</v>
      </c>
      <c r="B44" s="4" t="s">
        <v>121</v>
      </c>
      <c r="C44" s="4" t="s">
        <v>122</v>
      </c>
      <c r="D44" s="12">
        <v>44196</v>
      </c>
      <c r="E44" s="7">
        <v>34675</v>
      </c>
      <c r="F44" s="7">
        <v>39675</v>
      </c>
      <c r="G44" s="12">
        <v>44252</v>
      </c>
      <c r="H44" s="4" t="s">
        <v>16</v>
      </c>
      <c r="I44" s="14">
        <v>200000</v>
      </c>
      <c r="J44" s="10"/>
      <c r="K44" s="13"/>
      <c r="L44" s="7"/>
      <c r="M44" s="4"/>
      <c r="N44" s="4"/>
      <c r="O44" s="4"/>
      <c r="V44" t="s">
        <v>31</v>
      </c>
      <c r="W44">
        <v>1639</v>
      </c>
      <c r="X44" t="s">
        <v>28</v>
      </c>
    </row>
    <row r="45" spans="1:24" hidden="1" x14ac:dyDescent="0.25">
      <c r="A45" s="4">
        <f t="shared" si="0"/>
        <v>43</v>
      </c>
      <c r="B45" s="4"/>
      <c r="C45" s="4"/>
      <c r="D45" s="12"/>
      <c r="E45" s="7"/>
      <c r="F45" s="7"/>
      <c r="G45" s="12"/>
      <c r="H45" s="4"/>
      <c r="I45" s="15"/>
      <c r="J45" s="10"/>
      <c r="K45" s="11"/>
      <c r="L45" s="7"/>
      <c r="M45" s="4"/>
      <c r="N45" s="4"/>
      <c r="O45" s="4"/>
      <c r="V45" t="s">
        <v>17</v>
      </c>
      <c r="W45">
        <v>2826</v>
      </c>
      <c r="X45" t="s">
        <v>74</v>
      </c>
    </row>
    <row r="46" spans="1:24" hidden="1" x14ac:dyDescent="0.25">
      <c r="A46" s="4">
        <f t="shared" si="0"/>
        <v>44</v>
      </c>
      <c r="B46" s="4"/>
      <c r="C46" s="4"/>
      <c r="D46" s="12"/>
      <c r="E46" s="7"/>
      <c r="F46" s="7"/>
      <c r="G46" s="12"/>
      <c r="H46" s="4"/>
      <c r="I46" s="15"/>
      <c r="J46" s="10"/>
      <c r="K46" s="13"/>
      <c r="L46" s="7"/>
      <c r="M46" s="4"/>
      <c r="N46" s="4"/>
      <c r="O46" s="4"/>
      <c r="V46" s="3" t="s">
        <v>17</v>
      </c>
      <c r="W46" s="3">
        <v>2799</v>
      </c>
      <c r="X46" s="3" t="s">
        <v>18</v>
      </c>
    </row>
    <row r="47" spans="1:24" hidden="1" x14ac:dyDescent="0.25">
      <c r="A47" s="4">
        <f t="shared" si="0"/>
        <v>45</v>
      </c>
      <c r="B47" s="4"/>
      <c r="C47" s="4"/>
      <c r="D47" s="12"/>
      <c r="E47" s="7"/>
      <c r="F47" s="7"/>
      <c r="G47" s="7"/>
      <c r="H47" s="4"/>
      <c r="I47" s="16"/>
      <c r="J47" s="10"/>
      <c r="K47" s="11"/>
      <c r="L47" s="7"/>
      <c r="M47" s="4"/>
      <c r="N47" s="4"/>
      <c r="O47" s="4"/>
      <c r="V47" t="s">
        <v>31</v>
      </c>
      <c r="W47">
        <v>8007</v>
      </c>
      <c r="X47" t="s">
        <v>71</v>
      </c>
    </row>
    <row r="48" spans="1:24" hidden="1" x14ac:dyDescent="0.25">
      <c r="A48" s="4">
        <f t="shared" si="0"/>
        <v>46</v>
      </c>
      <c r="B48" s="4"/>
      <c r="C48" s="4"/>
      <c r="D48" s="17"/>
      <c r="E48" s="7"/>
      <c r="F48" s="7"/>
      <c r="G48" s="7"/>
      <c r="H48" s="4"/>
      <c r="I48" s="16"/>
      <c r="J48" s="10"/>
      <c r="K48" s="11"/>
      <c r="L48" s="7"/>
      <c r="M48" s="4"/>
      <c r="N48" s="4"/>
      <c r="O48" s="4"/>
      <c r="V48" t="s">
        <v>31</v>
      </c>
      <c r="W48">
        <v>8215</v>
      </c>
      <c r="X48" t="s">
        <v>28</v>
      </c>
    </row>
    <row r="49" spans="1:24" hidden="1" x14ac:dyDescent="0.25">
      <c r="A49" s="4">
        <f t="shared" si="0"/>
        <v>47</v>
      </c>
      <c r="B49" s="4"/>
      <c r="C49" s="4"/>
      <c r="D49" s="17"/>
      <c r="E49" s="7"/>
      <c r="F49" s="17"/>
      <c r="G49" s="7"/>
      <c r="H49" s="4"/>
      <c r="I49" s="16"/>
      <c r="J49" s="10"/>
      <c r="K49" s="11"/>
      <c r="L49" s="7"/>
      <c r="M49" s="4"/>
      <c r="N49" s="4"/>
      <c r="O49" s="4"/>
      <c r="V49" t="s">
        <v>31</v>
      </c>
      <c r="W49">
        <v>8002</v>
      </c>
      <c r="X49" t="s">
        <v>59</v>
      </c>
    </row>
    <row r="50" spans="1:24" x14ac:dyDescent="0.25">
      <c r="A50" s="18" t="s">
        <v>123</v>
      </c>
      <c r="B50" s="18"/>
      <c r="C50" s="18"/>
      <c r="D50" s="18"/>
      <c r="E50" s="18"/>
      <c r="F50" s="18"/>
      <c r="G50" s="18"/>
      <c r="H50" s="18"/>
      <c r="I50" s="19">
        <f>SUM(I3:I49)</f>
        <v>8400000</v>
      </c>
      <c r="J50" s="19">
        <f>SUM(J3:J49)</f>
        <v>0</v>
      </c>
      <c r="K50" s="20"/>
      <c r="L50" s="21"/>
      <c r="M50" s="22"/>
      <c r="N50" s="22"/>
      <c r="O50" s="4"/>
    </row>
    <row r="51" spans="1:24" x14ac:dyDescent="0.25">
      <c r="A51" s="23" t="s">
        <v>124</v>
      </c>
      <c r="B51" s="23"/>
      <c r="C51" s="23"/>
      <c r="D51" s="23"/>
      <c r="E51" s="23"/>
      <c r="F51" s="23"/>
      <c r="G51" s="23"/>
      <c r="H51" s="23"/>
      <c r="I51" s="24">
        <f>I50-J50</f>
        <v>8400000</v>
      </c>
      <c r="J51" s="24"/>
    </row>
    <row r="53" spans="1:24" x14ac:dyDescent="0.25">
      <c r="H53" t="s">
        <v>125</v>
      </c>
      <c r="I53" s="26">
        <f>SUM(I3:I27)</f>
        <v>5000000</v>
      </c>
      <c r="J53" s="27">
        <f>SUM(I53:I54)</f>
        <v>8400000</v>
      </c>
      <c r="K53">
        <f>COUNTA(I3:I27)</f>
        <v>25</v>
      </c>
      <c r="L53" s="25" t="s">
        <v>126</v>
      </c>
    </row>
    <row r="54" spans="1:24" x14ac:dyDescent="0.25">
      <c r="H54" t="s">
        <v>127</v>
      </c>
      <c r="I54" s="26">
        <f>SUM(I28:I49)</f>
        <v>3400000</v>
      </c>
      <c r="J54" s="27"/>
      <c r="K54">
        <f>COUNTA(I28:I44)</f>
        <v>17</v>
      </c>
      <c r="L54" s="25" t="s">
        <v>126</v>
      </c>
    </row>
    <row r="55" spans="1:24" x14ac:dyDescent="0.25">
      <c r="K55">
        <f>SUM(K53:K54)</f>
        <v>42</v>
      </c>
      <c r="L55" s="25" t="s">
        <v>126</v>
      </c>
    </row>
    <row r="67" spans="3:7" x14ac:dyDescent="0.25">
      <c r="C67" t="s">
        <v>128</v>
      </c>
      <c r="D67" t="s">
        <v>129</v>
      </c>
      <c r="E67"/>
      <c r="F67"/>
      <c r="G67"/>
    </row>
    <row r="68" spans="3:7" x14ac:dyDescent="0.25">
      <c r="C68" t="s">
        <v>130</v>
      </c>
      <c r="D68" t="s">
        <v>131</v>
      </c>
      <c r="E68" t="s">
        <v>132</v>
      </c>
      <c r="F68" t="s">
        <v>133</v>
      </c>
      <c r="G68"/>
    </row>
    <row r="69" spans="3:7" x14ac:dyDescent="0.25">
      <c r="C69" s="28" t="s">
        <v>15</v>
      </c>
      <c r="D69"/>
      <c r="E69">
        <v>2</v>
      </c>
      <c r="F69">
        <v>2</v>
      </c>
      <c r="G69"/>
    </row>
    <row r="70" spans="3:7" x14ac:dyDescent="0.25">
      <c r="C70" s="28" t="s">
        <v>85</v>
      </c>
      <c r="D70"/>
      <c r="E70">
        <v>2</v>
      </c>
      <c r="F70">
        <v>2</v>
      </c>
      <c r="G70"/>
    </row>
    <row r="71" spans="3:7" x14ac:dyDescent="0.25">
      <c r="C71" s="28" t="s">
        <v>78</v>
      </c>
      <c r="D71"/>
      <c r="E71">
        <v>1</v>
      </c>
      <c r="F71">
        <v>1</v>
      </c>
      <c r="G71"/>
    </row>
    <row r="72" spans="3:7" x14ac:dyDescent="0.25">
      <c r="C72" s="28" t="s">
        <v>20</v>
      </c>
      <c r="D72"/>
      <c r="E72">
        <v>1</v>
      </c>
      <c r="F72">
        <v>1</v>
      </c>
      <c r="G72"/>
    </row>
    <row r="73" spans="3:7" x14ac:dyDescent="0.25">
      <c r="C73" s="28" t="s">
        <v>93</v>
      </c>
      <c r="D73"/>
      <c r="E73">
        <v>1</v>
      </c>
      <c r="F73">
        <v>1</v>
      </c>
      <c r="G73"/>
    </row>
    <row r="74" spans="3:7" x14ac:dyDescent="0.25">
      <c r="C74" s="28" t="s">
        <v>27</v>
      </c>
      <c r="D74"/>
      <c r="E74">
        <v>1</v>
      </c>
      <c r="F74">
        <v>1</v>
      </c>
      <c r="G74"/>
    </row>
    <row r="75" spans="3:7" x14ac:dyDescent="0.25">
      <c r="C75" s="28" t="s">
        <v>24</v>
      </c>
      <c r="D75"/>
      <c r="E75">
        <v>1</v>
      </c>
      <c r="F75">
        <v>1</v>
      </c>
      <c r="G75"/>
    </row>
    <row r="76" spans="3:7" x14ac:dyDescent="0.25">
      <c r="C76" s="28" t="s">
        <v>134</v>
      </c>
      <c r="D76"/>
      <c r="E76">
        <v>1</v>
      </c>
      <c r="F76">
        <v>1</v>
      </c>
      <c r="G76"/>
    </row>
    <row r="77" spans="3:7" x14ac:dyDescent="0.25">
      <c r="C77" s="28" t="s">
        <v>61</v>
      </c>
      <c r="D77"/>
      <c r="E77">
        <v>1</v>
      </c>
      <c r="F77">
        <v>1</v>
      </c>
      <c r="G77"/>
    </row>
    <row r="78" spans="3:7" x14ac:dyDescent="0.25">
      <c r="C78" s="28" t="s">
        <v>55</v>
      </c>
      <c r="D78"/>
      <c r="E78">
        <v>1</v>
      </c>
      <c r="F78">
        <v>1</v>
      </c>
      <c r="G78"/>
    </row>
    <row r="79" spans="3:7" x14ac:dyDescent="0.25">
      <c r="C79" s="28" t="s">
        <v>52</v>
      </c>
      <c r="D79"/>
      <c r="E79">
        <v>1</v>
      </c>
      <c r="F79">
        <v>1</v>
      </c>
      <c r="G79"/>
    </row>
    <row r="80" spans="3:7" x14ac:dyDescent="0.25">
      <c r="C80" s="28" t="s">
        <v>66</v>
      </c>
      <c r="D80"/>
      <c r="E80">
        <v>1</v>
      </c>
      <c r="F80">
        <v>1</v>
      </c>
      <c r="G80"/>
    </row>
    <row r="81" spans="3:7" x14ac:dyDescent="0.25">
      <c r="C81" s="28" t="s">
        <v>58</v>
      </c>
      <c r="D81"/>
      <c r="E81">
        <v>1</v>
      </c>
      <c r="F81">
        <v>1</v>
      </c>
      <c r="G81"/>
    </row>
    <row r="82" spans="3:7" x14ac:dyDescent="0.25">
      <c r="C82" s="28" t="s">
        <v>111</v>
      </c>
      <c r="D82"/>
      <c r="E82">
        <v>1</v>
      </c>
      <c r="F82">
        <v>1</v>
      </c>
      <c r="G82"/>
    </row>
    <row r="83" spans="3:7" x14ac:dyDescent="0.25">
      <c r="C83" s="28" t="s">
        <v>96</v>
      </c>
      <c r="D83"/>
      <c r="E83">
        <v>1</v>
      </c>
      <c r="F83">
        <v>1</v>
      </c>
      <c r="G83"/>
    </row>
    <row r="84" spans="3:7" x14ac:dyDescent="0.25">
      <c r="C84" s="28" t="s">
        <v>100</v>
      </c>
      <c r="D84"/>
      <c r="E84">
        <v>1</v>
      </c>
      <c r="F84">
        <v>1</v>
      </c>
      <c r="G84"/>
    </row>
    <row r="85" spans="3:7" x14ac:dyDescent="0.25">
      <c r="C85" s="28" t="s">
        <v>102</v>
      </c>
      <c r="D85"/>
      <c r="E85">
        <v>1</v>
      </c>
      <c r="F85">
        <v>1</v>
      </c>
      <c r="G85"/>
    </row>
    <row r="86" spans="3:7" x14ac:dyDescent="0.25">
      <c r="C86" s="28" t="s">
        <v>105</v>
      </c>
      <c r="D86"/>
      <c r="E86">
        <v>1</v>
      </c>
      <c r="F86">
        <v>1</v>
      </c>
      <c r="G86"/>
    </row>
    <row r="87" spans="3:7" x14ac:dyDescent="0.25">
      <c r="C87" s="28" t="s">
        <v>91</v>
      </c>
      <c r="D87"/>
      <c r="E87">
        <v>1</v>
      </c>
      <c r="F87">
        <v>1</v>
      </c>
      <c r="G87"/>
    </row>
    <row r="88" spans="3:7" x14ac:dyDescent="0.25">
      <c r="C88" s="28" t="s">
        <v>107</v>
      </c>
      <c r="D88"/>
      <c r="E88">
        <v>1</v>
      </c>
      <c r="F88">
        <v>1</v>
      </c>
      <c r="G88"/>
    </row>
    <row r="89" spans="3:7" x14ac:dyDescent="0.25">
      <c r="C89" s="28" t="s">
        <v>33</v>
      </c>
      <c r="D89"/>
      <c r="E89">
        <v>1</v>
      </c>
      <c r="F89">
        <v>1</v>
      </c>
      <c r="G89"/>
    </row>
    <row r="90" spans="3:7" x14ac:dyDescent="0.25">
      <c r="C90" s="28" t="s">
        <v>113</v>
      </c>
      <c r="D90"/>
      <c r="E90">
        <v>1</v>
      </c>
      <c r="F90">
        <v>1</v>
      </c>
      <c r="G90"/>
    </row>
    <row r="91" spans="3:7" x14ac:dyDescent="0.25">
      <c r="C91" s="28" t="s">
        <v>64</v>
      </c>
      <c r="D91"/>
      <c r="E91">
        <v>1</v>
      </c>
      <c r="F91">
        <v>1</v>
      </c>
      <c r="G91"/>
    </row>
    <row r="92" spans="3:7" x14ac:dyDescent="0.25">
      <c r="C92" s="28" t="s">
        <v>122</v>
      </c>
      <c r="D92"/>
      <c r="E92">
        <v>1</v>
      </c>
      <c r="F92">
        <v>1</v>
      </c>
      <c r="G92"/>
    </row>
    <row r="93" spans="3:7" x14ac:dyDescent="0.25">
      <c r="C93" s="28" t="s">
        <v>37</v>
      </c>
      <c r="D93"/>
      <c r="E93">
        <v>1</v>
      </c>
      <c r="F93">
        <v>1</v>
      </c>
      <c r="G93"/>
    </row>
    <row r="94" spans="3:7" x14ac:dyDescent="0.25">
      <c r="C94" s="28" t="s">
        <v>40</v>
      </c>
      <c r="D94"/>
      <c r="E94">
        <v>1</v>
      </c>
      <c r="F94">
        <v>1</v>
      </c>
      <c r="G94"/>
    </row>
    <row r="95" spans="3:7" x14ac:dyDescent="0.25">
      <c r="C95" s="28" t="s">
        <v>116</v>
      </c>
      <c r="D95"/>
      <c r="E95">
        <v>1</v>
      </c>
      <c r="F95">
        <v>1</v>
      </c>
      <c r="G95"/>
    </row>
    <row r="96" spans="3:7" x14ac:dyDescent="0.25">
      <c r="C96" s="28" t="s">
        <v>98</v>
      </c>
      <c r="D96"/>
      <c r="E96">
        <v>1</v>
      </c>
      <c r="F96">
        <v>1</v>
      </c>
      <c r="G96"/>
    </row>
    <row r="97" spans="3:7" x14ac:dyDescent="0.25">
      <c r="C97" s="28" t="s">
        <v>118</v>
      </c>
      <c r="D97"/>
      <c r="E97">
        <v>1</v>
      </c>
      <c r="F97">
        <v>1</v>
      </c>
      <c r="G97"/>
    </row>
    <row r="98" spans="3:7" x14ac:dyDescent="0.25">
      <c r="C98" s="28" t="s">
        <v>88</v>
      </c>
      <c r="D98"/>
      <c r="E98">
        <v>1</v>
      </c>
      <c r="F98">
        <v>1</v>
      </c>
      <c r="G98"/>
    </row>
    <row r="99" spans="3:7" x14ac:dyDescent="0.25">
      <c r="C99" s="28" t="s">
        <v>120</v>
      </c>
      <c r="D99"/>
      <c r="E99">
        <v>1</v>
      </c>
      <c r="F99">
        <v>1</v>
      </c>
      <c r="G99"/>
    </row>
    <row r="100" spans="3:7" x14ac:dyDescent="0.25">
      <c r="C100" s="28" t="s">
        <v>68</v>
      </c>
      <c r="D100"/>
      <c r="E100">
        <v>1</v>
      </c>
      <c r="F100">
        <v>1</v>
      </c>
      <c r="G100"/>
    </row>
    <row r="101" spans="3:7" x14ac:dyDescent="0.25">
      <c r="C101" s="28" t="s">
        <v>70</v>
      </c>
      <c r="D101">
        <v>1</v>
      </c>
      <c r="E101">
        <v>1</v>
      </c>
      <c r="F101">
        <v>2</v>
      </c>
      <c r="G101"/>
    </row>
    <row r="102" spans="3:7" x14ac:dyDescent="0.25">
      <c r="C102" s="28" t="s">
        <v>73</v>
      </c>
      <c r="D102"/>
      <c r="E102">
        <v>1</v>
      </c>
      <c r="F102">
        <v>1</v>
      </c>
      <c r="G102"/>
    </row>
    <row r="103" spans="3:7" x14ac:dyDescent="0.25">
      <c r="C103" s="28" t="s">
        <v>76</v>
      </c>
      <c r="D103"/>
      <c r="E103">
        <v>1</v>
      </c>
      <c r="F103">
        <v>1</v>
      </c>
      <c r="G103"/>
    </row>
    <row r="104" spans="3:7" x14ac:dyDescent="0.25">
      <c r="C104" s="28" t="s">
        <v>81</v>
      </c>
      <c r="D104"/>
      <c r="E104">
        <v>1</v>
      </c>
      <c r="F104">
        <v>1</v>
      </c>
      <c r="G104"/>
    </row>
    <row r="105" spans="3:7" x14ac:dyDescent="0.25">
      <c r="C105" s="28" t="s">
        <v>83</v>
      </c>
      <c r="D105">
        <v>1</v>
      </c>
      <c r="E105">
        <v>1</v>
      </c>
      <c r="F105">
        <v>2</v>
      </c>
      <c r="G105"/>
    </row>
    <row r="106" spans="3:7" x14ac:dyDescent="0.25">
      <c r="C106" s="28" t="s">
        <v>46</v>
      </c>
      <c r="D106"/>
      <c r="E106">
        <v>1</v>
      </c>
      <c r="F106">
        <v>1</v>
      </c>
      <c r="G106"/>
    </row>
    <row r="107" spans="3:7" x14ac:dyDescent="0.25">
      <c r="C107" s="28" t="s">
        <v>35</v>
      </c>
      <c r="D107"/>
      <c r="E107">
        <v>1</v>
      </c>
      <c r="F107">
        <v>1</v>
      </c>
      <c r="G107"/>
    </row>
    <row r="108" spans="3:7" x14ac:dyDescent="0.25">
      <c r="C108" s="28" t="s">
        <v>43</v>
      </c>
      <c r="D108"/>
      <c r="E108">
        <v>1</v>
      </c>
      <c r="F108">
        <v>1</v>
      </c>
      <c r="G108"/>
    </row>
    <row r="109" spans="3:7" x14ac:dyDescent="0.25">
      <c r="C109" s="29" t="s">
        <v>49</v>
      </c>
      <c r="D109">
        <v>1</v>
      </c>
      <c r="E109">
        <v>1</v>
      </c>
      <c r="F109">
        <v>2</v>
      </c>
      <c r="G109"/>
    </row>
    <row r="110" spans="3:7" x14ac:dyDescent="0.25">
      <c r="C110" s="29" t="s">
        <v>109</v>
      </c>
      <c r="D110"/>
      <c r="E110">
        <v>1</v>
      </c>
      <c r="F110">
        <v>1</v>
      </c>
      <c r="G110"/>
    </row>
    <row r="111" spans="3:7" x14ac:dyDescent="0.25">
      <c r="C111" s="29" t="s">
        <v>133</v>
      </c>
      <c r="D111">
        <v>3</v>
      </c>
      <c r="E111">
        <v>44</v>
      </c>
      <c r="F111">
        <v>47</v>
      </c>
      <c r="G111"/>
    </row>
    <row r="112" spans="3:7" x14ac:dyDescent="0.25">
      <c r="F112"/>
      <c r="G112"/>
    </row>
    <row r="113" spans="6:7" x14ac:dyDescent="0.25">
      <c r="F113"/>
      <c r="G113"/>
    </row>
    <row r="114" spans="6:7" x14ac:dyDescent="0.25">
      <c r="F114"/>
      <c r="G114"/>
    </row>
    <row r="115" spans="6:7" x14ac:dyDescent="0.25">
      <c r="F115"/>
      <c r="G115"/>
    </row>
    <row r="116" spans="6:7" x14ac:dyDescent="0.25">
      <c r="F116"/>
      <c r="G116"/>
    </row>
    <row r="117" spans="6:7" x14ac:dyDescent="0.25">
      <c r="F117"/>
      <c r="G117"/>
    </row>
    <row r="118" spans="6:7" x14ac:dyDescent="0.25">
      <c r="F118"/>
      <c r="G118"/>
    </row>
    <row r="119" spans="6:7" x14ac:dyDescent="0.25">
      <c r="F119"/>
      <c r="G119"/>
    </row>
    <row r="120" spans="6:7" x14ac:dyDescent="0.25">
      <c r="F120"/>
      <c r="G120"/>
    </row>
    <row r="121" spans="6:7" x14ac:dyDescent="0.25">
      <c r="F121"/>
      <c r="G121"/>
    </row>
    <row r="122" spans="6:7" x14ac:dyDescent="0.25">
      <c r="F122"/>
      <c r="G122"/>
    </row>
    <row r="123" spans="6:7" x14ac:dyDescent="0.25">
      <c r="F123"/>
      <c r="G123"/>
    </row>
    <row r="124" spans="6:7" x14ac:dyDescent="0.25">
      <c r="F124"/>
      <c r="G124"/>
    </row>
    <row r="125" spans="6:7" x14ac:dyDescent="0.25">
      <c r="F125"/>
      <c r="G125"/>
    </row>
  </sheetData>
  <autoFilter ref="O2:O51" xr:uid="{66C4D75F-481B-45F9-8B61-18A6FEA9FD7B}"/>
  <mergeCells count="4">
    <mergeCell ref="A50:H50"/>
    <mergeCell ref="A51:H51"/>
    <mergeCell ref="I51:J51"/>
    <mergeCell ref="J53:J54"/>
  </mergeCells>
  <conditionalFormatting sqref="O2:O3 O33:O38">
    <cfRule type="containsText" dxfId="55" priority="16" operator="containsText" text="NOT">
      <formula>NOT(ISERROR(SEARCH("NOT",O2)))</formula>
    </cfRule>
  </conditionalFormatting>
  <conditionalFormatting sqref="O43:O44">
    <cfRule type="containsText" dxfId="54" priority="15" operator="containsText" text="NOT">
      <formula>NOT(ISERROR(SEARCH("NOT",O43)))</formula>
    </cfRule>
  </conditionalFormatting>
  <conditionalFormatting sqref="O39:O42">
    <cfRule type="containsText" dxfId="53" priority="14" operator="containsText" text="NOT">
      <formula>NOT(ISERROR(SEARCH("NOT",O39)))</formula>
    </cfRule>
  </conditionalFormatting>
  <conditionalFormatting sqref="O45">
    <cfRule type="containsText" dxfId="52" priority="13" operator="containsText" text="NOT">
      <formula>NOT(ISERROR(SEARCH("NOT",O45)))</formula>
    </cfRule>
  </conditionalFormatting>
  <conditionalFormatting sqref="O47:O48">
    <cfRule type="containsText" dxfId="51" priority="12" operator="containsText" text="NOT">
      <formula>NOT(ISERROR(SEARCH("NOT",O47)))</formula>
    </cfRule>
  </conditionalFormatting>
  <conditionalFormatting sqref="O17:O22">
    <cfRule type="containsText" dxfId="50" priority="11" operator="containsText" text="NOT">
      <formula>NOT(ISERROR(SEARCH("NOT",O17)))</formula>
    </cfRule>
  </conditionalFormatting>
  <conditionalFormatting sqref="O27:O28 O30">
    <cfRule type="containsText" dxfId="49" priority="10" operator="containsText" text="NOT">
      <formula>NOT(ISERROR(SEARCH("NOT",O27)))</formula>
    </cfRule>
  </conditionalFormatting>
  <conditionalFormatting sqref="O23:O26">
    <cfRule type="containsText" dxfId="48" priority="9" operator="containsText" text="NOT">
      <formula>NOT(ISERROR(SEARCH("NOT",O23)))</formula>
    </cfRule>
  </conditionalFormatting>
  <conditionalFormatting sqref="O29">
    <cfRule type="containsText" dxfId="47" priority="8" operator="containsText" text="NOT">
      <formula>NOT(ISERROR(SEARCH("NOT",O29)))</formula>
    </cfRule>
  </conditionalFormatting>
  <conditionalFormatting sqref="O31:O32">
    <cfRule type="containsText" dxfId="46" priority="7" operator="containsText" text="NOT">
      <formula>NOT(ISERROR(SEARCH("NOT",O31)))</formula>
    </cfRule>
  </conditionalFormatting>
  <conditionalFormatting sqref="O5:O9">
    <cfRule type="containsText" dxfId="45" priority="6" operator="containsText" text="NOT">
      <formula>NOT(ISERROR(SEARCH("NOT",O5)))</formula>
    </cfRule>
  </conditionalFormatting>
  <conditionalFormatting sqref="O14:O15">
    <cfRule type="containsText" dxfId="44" priority="5" operator="containsText" text="NOT">
      <formula>NOT(ISERROR(SEARCH("NOT",O14)))</formula>
    </cfRule>
  </conditionalFormatting>
  <conditionalFormatting sqref="O10:O13">
    <cfRule type="containsText" dxfId="43" priority="4" operator="containsText" text="NOT">
      <formula>NOT(ISERROR(SEARCH("NOT",O10)))</formula>
    </cfRule>
  </conditionalFormatting>
  <conditionalFormatting sqref="O16">
    <cfRule type="containsText" dxfId="42" priority="3" operator="containsText" text="NOT">
      <formula>NOT(ISERROR(SEARCH("NOT",O16)))</formula>
    </cfRule>
  </conditionalFormatting>
  <conditionalFormatting sqref="O4:O44">
    <cfRule type="containsText" dxfId="41" priority="2" operator="containsText" text="NOT">
      <formula>NOT(ISERROR(SEARCH("NOT",O4)))</formula>
    </cfRule>
  </conditionalFormatting>
  <conditionalFormatting sqref="O46">
    <cfRule type="containsText" dxfId="40" priority="1" operator="containsText" text="NOT">
      <formula>NOT(ISERROR(SEARCH("NOT",O46)))</formula>
    </cfRule>
  </conditionalFormatting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 JAN21</vt:lpstr>
    </vt:vector>
  </TitlesOfParts>
  <Company>FMI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Pondayar, Fransiskus</dc:creator>
  <cp:lastModifiedBy>Pondayar, Fransiskus</cp:lastModifiedBy>
  <dcterms:created xsi:type="dcterms:W3CDTF">2021-02-07T23:05:00Z</dcterms:created>
  <dcterms:modified xsi:type="dcterms:W3CDTF">2021-02-07T23:05:28Z</dcterms:modified>
</cp:coreProperties>
</file>