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ttd-fs\File_Server_TTD\06_HR_GA\5. Personnel_Admin\1. GA &amp; BENEFIT\GA\OFFICE OPERATION\01.VEHICLE\KIR\"/>
    </mc:Choice>
  </mc:AlternateContent>
  <xr:revisionPtr revIDLastSave="0" documentId="13_ncr:1_{48707CED-E219-4067-9066-A189EB16B6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HICLE LIST REQUIRED FOR KIR" sheetId="1" r:id="rId1"/>
    <sheet name="Sheet3" sheetId="4" r:id="rId2"/>
    <sheet name="Sheet1" sheetId="2" r:id="rId3"/>
    <sheet name="Sheet2" sheetId="3" state="hidden" r:id="rId4"/>
  </sheets>
  <externalReferences>
    <externalReference r:id="rId5"/>
  </externalReferences>
  <definedNames>
    <definedName name="_xlnm._FilterDatabase" localSheetId="3" hidden="1">Sheet2!$B$25:$B$25</definedName>
    <definedName name="_xlnm._FilterDatabase" localSheetId="0" hidden="1">'VEHICLE LIST REQUIRED FOR KIR'!$A$3:$AO$22</definedName>
    <definedName name="_xlnm.Print_Area" localSheetId="2">Sheet1!$A$1:$O$72</definedName>
    <definedName name="_xlnm.Print_Area" localSheetId="0">'VEHICLE LIST REQUIRED FOR KIR'!$B$3:$M$15</definedName>
    <definedName name="_xlnm.Print_Titles" localSheetId="0">'VEHICLE LIST REQUIRED FOR KIR'!$3:$3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5" i="1"/>
  <c r="K11" i="4"/>
  <c r="L11" i="4" s="1"/>
  <c r="K9" i="4"/>
  <c r="L9" i="4" s="1"/>
  <c r="K10" i="4"/>
  <c r="L10" i="4" s="1"/>
  <c r="K4" i="4"/>
  <c r="L4" i="4" s="1"/>
  <c r="K5" i="4"/>
  <c r="L5" i="4" s="1"/>
  <c r="K6" i="4"/>
  <c r="L6" i="4" s="1"/>
  <c r="K7" i="4"/>
  <c r="L7" i="4" s="1"/>
  <c r="K8" i="4"/>
  <c r="L8" i="4" s="1"/>
  <c r="Q3" i="4"/>
  <c r="M22" i="1"/>
  <c r="S21" i="1"/>
  <c r="K19" i="1" l="1"/>
  <c r="L19" i="1" s="1"/>
  <c r="K18" i="1"/>
  <c r="L18" i="1" s="1"/>
  <c r="K17" i="1"/>
  <c r="L17" i="1" s="1"/>
  <c r="K16" i="1"/>
  <c r="L16" i="1" s="1"/>
  <c r="F22" i="3" l="1"/>
  <c r="V28" i="2"/>
  <c r="V30" i="2"/>
  <c r="T23" i="2"/>
  <c r="T24" i="2"/>
  <c r="T25" i="2"/>
  <c r="T26" i="2"/>
  <c r="T27" i="2"/>
  <c r="T28" i="2"/>
  <c r="T29" i="2"/>
  <c r="T30" i="2"/>
  <c r="T31" i="2"/>
  <c r="T32" i="2"/>
  <c r="T33" i="2"/>
  <c r="T34" i="2"/>
  <c r="T22" i="2"/>
  <c r="R23" i="2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M46" i="2"/>
  <c r="M50" i="2" s="1"/>
  <c r="L46" i="2"/>
  <c r="L50" i="2" s="1"/>
  <c r="N34" i="2"/>
  <c r="V34" i="2" s="1"/>
  <c r="N33" i="2"/>
  <c r="V33" i="2" s="1"/>
  <c r="N32" i="2"/>
  <c r="V32" i="2" s="1"/>
  <c r="N31" i="2"/>
  <c r="V31" i="2" s="1"/>
  <c r="N29" i="2"/>
  <c r="V29" i="2" s="1"/>
  <c r="N27" i="2"/>
  <c r="V27" i="2" s="1"/>
  <c r="N26" i="2"/>
  <c r="V26" i="2" s="1"/>
  <c r="N25" i="2"/>
  <c r="V25" i="2" s="1"/>
  <c r="N24" i="2"/>
  <c r="V24" i="2" s="1"/>
  <c r="N23" i="2"/>
  <c r="V23" i="2" s="1"/>
  <c r="N22" i="2"/>
  <c r="H16" i="2"/>
  <c r="H15" i="2"/>
  <c r="H14" i="2"/>
  <c r="H12" i="2"/>
  <c r="N46" i="2" l="1"/>
  <c r="N50" i="2" s="1"/>
  <c r="V22" i="2"/>
  <c r="P5" i="1" l="1"/>
  <c r="P4" i="1" l="1"/>
  <c r="P10" i="1" l="1"/>
  <c r="P13" i="1" l="1"/>
  <c r="P8" i="1" l="1"/>
  <c r="P11" i="1" l="1"/>
  <c r="Q3" i="1" l="1"/>
  <c r="Q1" i="1"/>
  <c r="P17" i="1"/>
  <c r="Q2" i="1" s="1"/>
  <c r="R2" i="1" s="1"/>
  <c r="O17" i="1" l="1"/>
  <c r="N17" i="1"/>
  <c r="K14" i="1" l="1"/>
  <c r="K15" i="1"/>
  <c r="K13" i="1"/>
  <c r="K9" i="1"/>
  <c r="K5" i="1" l="1"/>
  <c r="L5" i="1" s="1"/>
  <c r="L15" i="1" l="1"/>
  <c r="L13" i="1" l="1"/>
  <c r="L14" i="1"/>
  <c r="K10" i="1" l="1"/>
  <c r="L10" i="1" s="1"/>
  <c r="K11" i="1"/>
  <c r="L11" i="1" s="1"/>
  <c r="K12" i="1"/>
  <c r="L12" i="1" s="1"/>
  <c r="K4" i="1"/>
  <c r="L4" i="1" s="1"/>
  <c r="K6" i="1"/>
  <c r="L6" i="1" s="1"/>
  <c r="K7" i="1"/>
  <c r="L7" i="1" s="1"/>
  <c r="K8" i="1"/>
  <c r="L8" i="1" s="1"/>
  <c r="L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Pondayar, Fransiskus</author>
  </authors>
  <commentList>
    <comment ref="P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ADJUST REM 135.000,-
DENDA 70.000,-</t>
        </r>
      </text>
    </comment>
    <comment ref="P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ADJUST REM KIR 110.000,-
DENDA 70.000,-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Pondayar, Fransiskus</author>
  </authors>
  <commentList>
    <comment ref="P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BUKU KIR TIDAK ADA</t>
        </r>
      </text>
    </comment>
  </commentList>
</comments>
</file>

<file path=xl/sharedStrings.xml><?xml version="1.0" encoding="utf-8"?>
<sst xmlns="http://schemas.openxmlformats.org/spreadsheetml/2006/main" count="449" uniqueCount="197">
  <si>
    <t>PLAT NOMOR</t>
  </si>
  <si>
    <t>NO. MOBIL  FI</t>
  </si>
  <si>
    <t>NO. MOBIL  TU</t>
  </si>
  <si>
    <t>VEHICLE MERK</t>
  </si>
  <si>
    <t>VEHICLE MODEL</t>
  </si>
  <si>
    <t>VEHICLE TYPE</t>
  </si>
  <si>
    <t>LOCATION</t>
  </si>
  <si>
    <t>REMARKS</t>
  </si>
  <si>
    <t>VEHICLE STATUS</t>
  </si>
  <si>
    <t>LOWLAND</t>
  </si>
  <si>
    <t>ACTIVE</t>
  </si>
  <si>
    <t>DS 8103 MB</t>
  </si>
  <si>
    <t>01-9268</t>
  </si>
  <si>
    <t>TU-67</t>
  </si>
  <si>
    <t>FORD RANGER</t>
  </si>
  <si>
    <t>DOUBLE CABIN</t>
  </si>
  <si>
    <t>FORD RANGER DBL CABIN 4X4 XLT 3.0</t>
  </si>
  <si>
    <t>01-9269</t>
  </si>
  <si>
    <t>FORD RANGER DC 4X4 XLT 3.0</t>
  </si>
  <si>
    <t>01-9352</t>
  </si>
  <si>
    <t>TU-71</t>
  </si>
  <si>
    <t>DS 8236 MC</t>
  </si>
  <si>
    <t>01-9391</t>
  </si>
  <si>
    <t>FORD RANGER DBL CABIN 4X4 XLT 3.0 M/T</t>
  </si>
  <si>
    <t>DS 8239 MC</t>
  </si>
  <si>
    <t>01-9392</t>
  </si>
  <si>
    <t>TU-74</t>
  </si>
  <si>
    <t>SINGLE CABIN</t>
  </si>
  <si>
    <t>PA 8163 MC</t>
  </si>
  <si>
    <t>01-9432</t>
  </si>
  <si>
    <t>TU-75</t>
  </si>
  <si>
    <t>FORD RANGER D/C XLT 2.0 ( 4 X 4 ) MT</t>
  </si>
  <si>
    <t>01-9450</t>
  </si>
  <si>
    <t>TU-76</t>
  </si>
  <si>
    <t>DS 8451 MC</t>
  </si>
  <si>
    <t>01-9451</t>
  </si>
  <si>
    <t>PA 8115 MC</t>
  </si>
  <si>
    <t>TU-46</t>
  </si>
  <si>
    <t>FORD RANGER 4X4 2.5L</t>
  </si>
  <si>
    <t>TOYOTA HILUX</t>
  </si>
  <si>
    <t>FORD RANGER DOBLE CABIN XLT (PICK UP) 3.2</t>
  </si>
  <si>
    <t>DS 8174 MC</t>
  </si>
  <si>
    <t>01-9542</t>
  </si>
  <si>
    <t>FORD RANGER DOBLE CABIN XLT (PICK UP) 2.2</t>
  </si>
  <si>
    <t>DS 8192 ME</t>
  </si>
  <si>
    <t>01-9547</t>
  </si>
  <si>
    <t>TU-80</t>
  </si>
  <si>
    <t>PA 8215 ME</t>
  </si>
  <si>
    <t>01-9563</t>
  </si>
  <si>
    <t>TOYOTA HILUX 2.5G DC 4X4 MT</t>
  </si>
  <si>
    <t>PA 8002 MJ</t>
  </si>
  <si>
    <t>PA 8002 MK</t>
  </si>
  <si>
    <t>01-9570</t>
  </si>
  <si>
    <t>PA 8002 MH</t>
  </si>
  <si>
    <t>PA 8002 MI</t>
  </si>
  <si>
    <t>01-9571</t>
  </si>
  <si>
    <t>VEHICLE LIST REQUIRED FOR KIR</t>
  </si>
  <si>
    <t>KIR EXPIRE DATE</t>
  </si>
  <si>
    <t>KIR DAYS TO EXPIRE</t>
  </si>
  <si>
    <t>01 9572</t>
  </si>
  <si>
    <t>01 9569</t>
  </si>
  <si>
    <t>PA  8235 MB</t>
  </si>
  <si>
    <t>PA  8097 MB</t>
  </si>
  <si>
    <t>PA 8301 MD</t>
  </si>
  <si>
    <t>PA 8007 MK</t>
  </si>
  <si>
    <t>PA 8007 ML</t>
  </si>
  <si>
    <t>NO</t>
  </si>
  <si>
    <t>PA 7223 MB</t>
  </si>
  <si>
    <t>TOYOTA HIACE</t>
  </si>
  <si>
    <t>SCRAP</t>
  </si>
  <si>
    <t>01-9616</t>
  </si>
  <si>
    <t>01 9617</t>
  </si>
  <si>
    <t>TOYOTA HIACE COMMUTER MT</t>
  </si>
  <si>
    <t>MICROBUS</t>
  </si>
  <si>
    <t>ACTUAL CASH</t>
  </si>
  <si>
    <t>KIR JULI2020</t>
  </si>
  <si>
    <t>PLAN ALL</t>
  </si>
  <si>
    <t xml:space="preserve">PLAN </t>
  </si>
  <si>
    <t>PT  TRAKINDO UTAMA</t>
  </si>
  <si>
    <t>EXPENSES CLAIM VOUCHER</t>
  </si>
  <si>
    <t>FORM NO.: TTD/ SS05/ ECV/ 01.06/ REV-00</t>
  </si>
  <si>
    <t>Month    : JULI</t>
  </si>
  <si>
    <t>Year       : 2020</t>
  </si>
  <si>
    <t xml:space="preserve">N a m e  </t>
  </si>
  <si>
    <t>:</t>
  </si>
  <si>
    <t>Payment by :</t>
  </si>
  <si>
    <t>CASH/ TRANSFER</t>
  </si>
  <si>
    <t>S. N.</t>
  </si>
  <si>
    <t>Department</t>
  </si>
  <si>
    <t>Acc. No.       :</t>
  </si>
  <si>
    <t>Branch</t>
  </si>
  <si>
    <t>Division</t>
  </si>
  <si>
    <t>B a n k         :</t>
  </si>
  <si>
    <t>D a t e</t>
  </si>
  <si>
    <t>Description</t>
  </si>
  <si>
    <t>Entertaiment</t>
  </si>
  <si>
    <t>Foreign</t>
  </si>
  <si>
    <t>Rupiah</t>
  </si>
  <si>
    <t>Expense</t>
  </si>
  <si>
    <t>Expenses *)</t>
  </si>
  <si>
    <t>Currency</t>
  </si>
  <si>
    <t>Equivalent</t>
  </si>
  <si>
    <t>Code</t>
  </si>
  <si>
    <t>Biaya Uji Berkala Mobil PA 8007 ML</t>
  </si>
  <si>
    <t>KIR</t>
  </si>
  <si>
    <t>Biaya Uji Berkala Mobil PA 7223 MB</t>
  </si>
  <si>
    <t>Biaya Uji Berkala Mobil PA 8002 MH</t>
  </si>
  <si>
    <t>KIR Ulang</t>
  </si>
  <si>
    <t>Biaya Uji Berkala Mobil PA 8215 ME</t>
  </si>
  <si>
    <t>Biaya Uji Berkala Mobil PA 8235 MB</t>
  </si>
  <si>
    <t>Biaya Uji Berkala Mobil DS 8192 ME</t>
  </si>
  <si>
    <t>Biaya Uji Ulang PA 8002 MH</t>
  </si>
  <si>
    <t>Biaya Uji Berkala Mobil DS 8174 MC</t>
  </si>
  <si>
    <t>Biaya Uji Berkala Mobil PA 8163 MC</t>
  </si>
  <si>
    <t>Biaya Uji Berkala Mobil PA 8007 MK</t>
  </si>
  <si>
    <t>Biaya Uji Berkala Mobil PA 8002 MK</t>
  </si>
  <si>
    <t>Biaya Uji Berkala Mobil PA 8452 MC</t>
  </si>
  <si>
    <t>T o t a l</t>
  </si>
  <si>
    <t>Rp.</t>
  </si>
  <si>
    <t>Advance Received</t>
  </si>
  <si>
    <t xml:space="preserve"> (Refund)  / Claim</t>
  </si>
  <si>
    <t>(Amount of Refund/Claim in Words)</t>
  </si>
  <si>
    <t>)</t>
  </si>
  <si>
    <t xml:space="preserve">      Claimant</t>
  </si>
  <si>
    <t xml:space="preserve">    Approved</t>
  </si>
  <si>
    <t xml:space="preserve">    Account Dept.</t>
  </si>
  <si>
    <t xml:space="preserve">      Sign Receipt</t>
  </si>
  <si>
    <t>Departmen Head</t>
  </si>
  <si>
    <t>( ………………….. )</t>
  </si>
  <si>
    <t xml:space="preserve">  ( …………………… )</t>
  </si>
  <si>
    <t>For Account use only</t>
  </si>
  <si>
    <t>Cashier Sign Receipt</t>
  </si>
  <si>
    <t>Account Code</t>
  </si>
  <si>
    <t>Amount</t>
  </si>
  <si>
    <t>Input by,</t>
  </si>
  <si>
    <t>For REFUND</t>
  </si>
  <si>
    <t>( ………………………)</t>
  </si>
  <si>
    <t xml:space="preserve">           BN Ref  :</t>
  </si>
  <si>
    <t>……………….</t>
  </si>
  <si>
    <t xml:space="preserve">              Date  :</t>
  </si>
  <si>
    <t xml:space="preserve">        D a t e   : </t>
  </si>
  <si>
    <t xml:space="preserve">        BDS Ref  :</t>
  </si>
  <si>
    <t xml:space="preserve"> N o t e :</t>
  </si>
  <si>
    <t>- *) Please complete this column for the Tax Allowable Entertainment Expenses and complete the "DAFTAR NOMINATIF"</t>
  </si>
  <si>
    <t>- Please cross unused lines</t>
  </si>
  <si>
    <t>VEHICLE NO</t>
  </si>
  <si>
    <t>PAY</t>
  </si>
  <si>
    <t>PA8007ML</t>
  </si>
  <si>
    <t>PA7223MB</t>
  </si>
  <si>
    <t>PA8002MH</t>
  </si>
  <si>
    <t>PA8215ME</t>
  </si>
  <si>
    <t>PA8235MB</t>
  </si>
  <si>
    <t>DS8192ME</t>
  </si>
  <si>
    <t>DS8174MC</t>
  </si>
  <si>
    <t>PA8163MC</t>
  </si>
  <si>
    <t>PA8002MK</t>
  </si>
  <si>
    <t>PA8452MC</t>
  </si>
  <si>
    <t>Biaya Uji Ulang PA 8215 ME</t>
  </si>
  <si>
    <t>Date</t>
  </si>
  <si>
    <t>Expense Type</t>
  </si>
  <si>
    <t>Plat No</t>
  </si>
  <si>
    <t>Actual Expense</t>
  </si>
  <si>
    <t>Allocated Vehicle - License</t>
  </si>
  <si>
    <t>IDR</t>
  </si>
  <si>
    <t>Biaya Uji Berkala Mobil (KIR EXPIRED 06-JAN-21)</t>
  </si>
  <si>
    <t>Operation Vehicle - License</t>
  </si>
  <si>
    <t>Service - Vehicle License</t>
  </si>
  <si>
    <t>Biaya Uji Berkala Mobil (KIR ULANG)</t>
  </si>
  <si>
    <t>Biaya Uji Berkala Mobil (KIR EXPIRED 08-JAN-21)</t>
  </si>
  <si>
    <t>Biaya Uji Ulang KIR (KIR EXPIRED 09-Jan-21)</t>
  </si>
  <si>
    <t>Biaya Uji Berkala Mobil (KIR EXPIRED 09-JAN-21)</t>
  </si>
  <si>
    <t>Biaya Uji Berkala Mobil (KIR EXPIRED 15-JAN-21)</t>
  </si>
  <si>
    <t>Biaya Uji Berkala Mobil (KIR EXPIRED 17-JAN-21)</t>
  </si>
  <si>
    <t>Biaya Uji Berkala Mobil (KIR EXPIRED 20-JAN-21)</t>
  </si>
  <si>
    <t>Biaya Uji Berkala Mobil (KIR EXPIRED 21-JAN-21)</t>
  </si>
  <si>
    <t>VER-20200723-0007</t>
  </si>
  <si>
    <t>VER. NO</t>
  </si>
  <si>
    <t>ECV. NO</t>
  </si>
  <si>
    <t>PA8007MK</t>
  </si>
  <si>
    <t>Biaya Uji Ulang KIR (KIR EXPIRED 10-Jan-21)</t>
  </si>
  <si>
    <t>DATE KIR</t>
  </si>
  <si>
    <t>EXPENSE TYPE</t>
  </si>
  <si>
    <t>DESCRIPTION</t>
  </si>
  <si>
    <t>TCA. NO</t>
  </si>
  <si>
    <t>PC-20200625-0012</t>
  </si>
  <si>
    <t>KIR ULANG</t>
  </si>
  <si>
    <t>CV-20200723-0025</t>
  </si>
  <si>
    <t>01 9625</t>
  </si>
  <si>
    <t>Plan</t>
  </si>
  <si>
    <t>PA 8026 MP</t>
  </si>
  <si>
    <t>PA 8026 MO</t>
  </si>
  <si>
    <t>PA 8026 MQ</t>
  </si>
  <si>
    <t>PA 8026 MR</t>
  </si>
  <si>
    <t>TOYOTA HILUX 2.4G DC 4X4 MT</t>
  </si>
  <si>
    <t>PA 8452 MC</t>
  </si>
  <si>
    <t>Actual Pay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</si>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</sst>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-[$Rp-421]* #,##0_-;\-[$Rp-421]* #,##0_-;_-[$Rp-421]* &quot;-&quot;_-;_-@_-"/>
  </numFmts>
  <fonts count="22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sz val="8"/>
      <color theme="8"/>
      <name val="Verdan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lbertus Extra Bold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1" quotePrefix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3" borderId="1" xfId="2" quotePrefix="1" applyNumberFormat="1" applyFont="1" applyFill="1" applyBorder="1" applyAlignment="1">
      <alignment horizontal="center" vertical="center"/>
    </xf>
    <xf numFmtId="0" fontId="2" fillId="3" borderId="1" xfId="2" quotePrefix="1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3" xfId="2" quotePrefix="1" applyNumberFormat="1" applyFont="1" applyFill="1" applyBorder="1" applyAlignment="1">
      <alignment horizontal="center" vertical="center"/>
    </xf>
    <xf numFmtId="0" fontId="2" fillId="3" borderId="3" xfId="2" quotePrefix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6" fillId="3" borderId="1" xfId="2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/>
    <xf numFmtId="0" fontId="6" fillId="0" borderId="4" xfId="0" applyFont="1" applyBorder="1" applyAlignment="1">
      <alignment horizontal="left"/>
    </xf>
    <xf numFmtId="0" fontId="6" fillId="3" borderId="4" xfId="3" applyFont="1" applyFill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/>
    </xf>
    <xf numFmtId="1" fontId="7" fillId="0" borderId="5" xfId="0" applyNumberFormat="1" applyFont="1" applyFill="1" applyBorder="1" applyAlignment="1">
      <alignment horizontal="center" vertical="center"/>
    </xf>
    <xf numFmtId="0" fontId="6" fillId="3" borderId="1" xfId="1" quotePrefix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4" applyNumberFormat="1" applyFont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165" fontId="2" fillId="0" borderId="0" xfId="4" applyNumberFormat="1" applyFont="1" applyAlignment="1">
      <alignment vertical="center" wrapText="1"/>
    </xf>
    <xf numFmtId="9" fontId="3" fillId="0" borderId="0" xfId="5" applyFont="1" applyAlignment="1">
      <alignment horizontal="center" vertical="center" wrapText="1"/>
    </xf>
    <xf numFmtId="165" fontId="3" fillId="4" borderId="0" xfId="4" applyNumberFormat="1" applyFont="1" applyFill="1" applyAlignment="1">
      <alignment vertical="center"/>
    </xf>
    <xf numFmtId="166" fontId="3" fillId="4" borderId="0" xfId="0" applyNumberFormat="1" applyFont="1" applyFill="1"/>
    <xf numFmtId="0" fontId="2" fillId="3" borderId="6" xfId="2" quotePrefix="1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65" fontId="2" fillId="4" borderId="0" xfId="4" applyNumberFormat="1" applyFont="1" applyFill="1" applyAlignment="1">
      <alignment vertical="center"/>
    </xf>
    <xf numFmtId="166" fontId="2" fillId="0" borderId="0" xfId="0" applyNumberFormat="1" applyFont="1"/>
    <xf numFmtId="0" fontId="4" fillId="5" borderId="0" xfId="1" applyFill="1"/>
    <xf numFmtId="0" fontId="4" fillId="0" borderId="0" xfId="1" applyFill="1"/>
    <xf numFmtId="0" fontId="12" fillId="5" borderId="0" xfId="1" applyFont="1" applyFill="1"/>
    <xf numFmtId="0" fontId="13" fillId="5" borderId="0" xfId="1" applyFont="1" applyFill="1" applyBorder="1"/>
    <xf numFmtId="0" fontId="4" fillId="5" borderId="0" xfId="1" applyFill="1" applyBorder="1"/>
    <xf numFmtId="0" fontId="15" fillId="5" borderId="0" xfId="1" applyFont="1" applyFill="1"/>
    <xf numFmtId="0" fontId="16" fillId="5" borderId="0" xfId="1" applyFont="1" applyFill="1" applyAlignment="1">
      <alignment horizontal="center"/>
    </xf>
    <xf numFmtId="0" fontId="17" fillId="5" borderId="0" xfId="1" applyFont="1" applyFill="1" applyAlignment="1">
      <alignment horizontal="left"/>
    </xf>
    <xf numFmtId="0" fontId="15" fillId="0" borderId="0" xfId="1" applyFont="1" applyFill="1"/>
    <xf numFmtId="0" fontId="4" fillId="5" borderId="0" xfId="1" applyFill="1" applyProtection="1">
      <protection locked="0"/>
    </xf>
    <xf numFmtId="0" fontId="12" fillId="5" borderId="0" xfId="1" applyFont="1" applyFill="1" applyAlignment="1">
      <alignment horizontal="centerContinuous"/>
    </xf>
    <xf numFmtId="0" fontId="13" fillId="5" borderId="0" xfId="1" applyFont="1" applyFill="1"/>
    <xf numFmtId="0" fontId="4" fillId="5" borderId="0" xfId="1" applyFont="1" applyFill="1" applyAlignment="1" applyProtection="1">
      <alignment horizontal="left"/>
      <protection locked="0"/>
    </xf>
    <xf numFmtId="0" fontId="13" fillId="5" borderId="0" xfId="1" applyFont="1" applyFill="1" applyAlignment="1"/>
    <xf numFmtId="0" fontId="13" fillId="5" borderId="0" xfId="1" applyFont="1" applyFill="1" applyBorder="1" applyProtection="1">
      <protection locked="0"/>
    </xf>
    <xf numFmtId="0" fontId="4" fillId="5" borderId="0" xfId="1" applyFill="1" applyBorder="1" applyProtection="1">
      <protection locked="0"/>
    </xf>
    <xf numFmtId="0" fontId="4" fillId="5" borderId="0" xfId="1" applyFill="1" applyAlignment="1" applyProtection="1">
      <alignment horizontal="left"/>
    </xf>
    <xf numFmtId="0" fontId="4" fillId="5" borderId="8" xfId="1" applyFill="1" applyBorder="1"/>
    <xf numFmtId="0" fontId="4" fillId="5" borderId="9" xfId="1" applyFill="1" applyBorder="1"/>
    <xf numFmtId="0" fontId="4" fillId="5" borderId="10" xfId="1" applyFill="1" applyBorder="1"/>
    <xf numFmtId="0" fontId="4" fillId="5" borderId="11" xfId="1" applyFill="1" applyBorder="1"/>
    <xf numFmtId="0" fontId="13" fillId="5" borderId="14" xfId="1" applyFont="1" applyFill="1" applyBorder="1" applyAlignment="1">
      <alignment horizontal="centerContinuous"/>
    </xf>
    <xf numFmtId="0" fontId="13" fillId="5" borderId="13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Continuous"/>
    </xf>
    <xf numFmtId="0" fontId="13" fillId="5" borderId="13" xfId="1" applyFont="1" applyFill="1" applyBorder="1" applyAlignment="1">
      <alignment horizontal="centerContinuous"/>
    </xf>
    <xf numFmtId="0" fontId="13" fillId="5" borderId="11" xfId="1" applyFont="1" applyFill="1" applyBorder="1" applyAlignment="1">
      <alignment horizontal="centerContinuous"/>
    </xf>
    <xf numFmtId="0" fontId="13" fillId="5" borderId="16" xfId="1" applyFont="1" applyFill="1" applyBorder="1" applyAlignment="1">
      <alignment horizontal="center"/>
    </xf>
    <xf numFmtId="0" fontId="13" fillId="5" borderId="17" xfId="1" applyFont="1" applyFill="1" applyBorder="1" applyAlignment="1">
      <alignment horizontal="center"/>
    </xf>
    <xf numFmtId="0" fontId="13" fillId="5" borderId="17" xfId="1" applyFont="1" applyFill="1" applyBorder="1" applyAlignment="1">
      <alignment horizontal="centerContinuous"/>
    </xf>
    <xf numFmtId="0" fontId="13" fillId="5" borderId="16" xfId="1" applyFont="1" applyFill="1" applyBorder="1" applyAlignment="1">
      <alignment horizontal="centerContinuous"/>
    </xf>
    <xf numFmtId="38" fontId="4" fillId="5" borderId="19" xfId="1" applyNumberFormat="1" applyFill="1" applyBorder="1" applyAlignment="1" applyProtection="1">
      <alignment horizontal="right"/>
      <protection locked="0"/>
    </xf>
    <xf numFmtId="38" fontId="4" fillId="5" borderId="21" xfId="1" applyNumberFormat="1" applyFill="1" applyBorder="1" applyAlignment="1" applyProtection="1">
      <alignment horizontal="right"/>
      <protection locked="0"/>
    </xf>
    <xf numFmtId="166" fontId="4" fillId="5" borderId="22" xfId="1" applyNumberFormat="1" applyFill="1" applyBorder="1" applyAlignment="1" applyProtection="1">
      <alignment horizontal="right"/>
    </xf>
    <xf numFmtId="0" fontId="4" fillId="5" borderId="19" xfId="1" applyFont="1" applyFill="1" applyBorder="1" applyAlignment="1" applyProtection="1">
      <alignment horizontal="center"/>
      <protection locked="0"/>
    </xf>
    <xf numFmtId="164" fontId="4" fillId="0" borderId="0" xfId="1" applyNumberFormat="1" applyFill="1" applyAlignment="1">
      <alignment horizontal="center" vertical="center"/>
    </xf>
    <xf numFmtId="38" fontId="13" fillId="5" borderId="23" xfId="1" applyNumberFormat="1" applyFont="1" applyFill="1" applyBorder="1" applyAlignment="1" applyProtection="1">
      <alignment horizontal="right"/>
      <protection locked="0"/>
    </xf>
    <xf numFmtId="38" fontId="4" fillId="5" borderId="22" xfId="1" applyNumberFormat="1" applyFill="1" applyBorder="1" applyAlignment="1" applyProtection="1">
      <alignment horizontal="right"/>
      <protection locked="0"/>
    </xf>
    <xf numFmtId="0" fontId="4" fillId="5" borderId="23" xfId="1" applyFont="1" applyFill="1" applyBorder="1" applyAlignment="1" applyProtection="1">
      <alignment horizontal="center"/>
      <protection locked="0"/>
    </xf>
    <xf numFmtId="38" fontId="13" fillId="5" borderId="19" xfId="1" applyNumberFormat="1" applyFont="1" applyFill="1" applyBorder="1" applyAlignment="1" applyProtection="1">
      <alignment horizontal="right"/>
      <protection locked="0"/>
    </xf>
    <xf numFmtId="0" fontId="4" fillId="5" borderId="19" xfId="1" applyFill="1" applyBorder="1" applyAlignment="1" applyProtection="1">
      <alignment horizontal="center"/>
      <protection locked="0"/>
    </xf>
    <xf numFmtId="0" fontId="4" fillId="5" borderId="18" xfId="1" applyFill="1" applyBorder="1" applyAlignment="1" applyProtection="1">
      <alignment horizontal="center"/>
      <protection locked="0"/>
    </xf>
    <xf numFmtId="0" fontId="4" fillId="5" borderId="20" xfId="1" applyFill="1" applyBorder="1" applyAlignment="1" applyProtection="1">
      <alignment horizontal="left"/>
      <protection locked="0"/>
    </xf>
    <xf numFmtId="0" fontId="4" fillId="5" borderId="19" xfId="1" applyFill="1" applyBorder="1" applyAlignment="1" applyProtection="1">
      <alignment horizontal="left"/>
      <protection locked="0"/>
    </xf>
    <xf numFmtId="0" fontId="4" fillId="5" borderId="20" xfId="1" applyFill="1" applyBorder="1" applyAlignment="1" applyProtection="1">
      <alignment horizontal="center" vertical="center"/>
    </xf>
    <xf numFmtId="0" fontId="13" fillId="5" borderId="20" xfId="1" applyFont="1" applyFill="1" applyBorder="1" applyAlignment="1" applyProtection="1">
      <alignment vertical="center"/>
    </xf>
    <xf numFmtId="0" fontId="4" fillId="5" borderId="20" xfId="1" applyFill="1" applyBorder="1" applyAlignment="1" applyProtection="1">
      <alignment vertical="center"/>
    </xf>
    <xf numFmtId="0" fontId="4" fillId="5" borderId="19" xfId="1" applyFill="1" applyBorder="1" applyAlignment="1" applyProtection="1">
      <alignment vertical="center"/>
    </xf>
    <xf numFmtId="0" fontId="13" fillId="5" borderId="21" xfId="1" applyFont="1" applyFill="1" applyBorder="1" applyAlignment="1" applyProtection="1">
      <alignment horizontal="center" vertical="center"/>
    </xf>
    <xf numFmtId="38" fontId="13" fillId="5" borderId="21" xfId="1" quotePrefix="1" applyNumberFormat="1" applyFont="1" applyFill="1" applyBorder="1" applyAlignment="1" applyProtection="1">
      <alignment horizontal="right" vertical="center"/>
    </xf>
    <xf numFmtId="0" fontId="4" fillId="5" borderId="24" xfId="1" applyFill="1" applyBorder="1" applyAlignment="1">
      <alignment horizontal="centerContinuous"/>
    </xf>
    <xf numFmtId="0" fontId="4" fillId="5" borderId="25" xfId="1" applyFill="1" applyBorder="1" applyAlignment="1">
      <alignment vertical="center"/>
    </xf>
    <xf numFmtId="0" fontId="4" fillId="5" borderId="26" xfId="1" applyFill="1" applyBorder="1" applyAlignment="1">
      <alignment vertical="center"/>
    </xf>
    <xf numFmtId="0" fontId="13" fillId="5" borderId="26" xfId="1" applyFont="1" applyFill="1" applyBorder="1" applyAlignment="1">
      <alignment vertical="center"/>
    </xf>
    <xf numFmtId="0" fontId="4" fillId="5" borderId="23" xfId="1" applyFill="1" applyBorder="1" applyAlignment="1">
      <alignment vertical="center"/>
    </xf>
    <xf numFmtId="0" fontId="4" fillId="5" borderId="21" xfId="1" quotePrefix="1" applyFill="1" applyBorder="1" applyAlignment="1">
      <alignment horizontal="center" vertical="center"/>
    </xf>
    <xf numFmtId="38" fontId="4" fillId="5" borderId="21" xfId="1" quotePrefix="1" applyNumberFormat="1" applyFill="1" applyBorder="1" applyAlignment="1">
      <alignment horizontal="right" vertical="center"/>
    </xf>
    <xf numFmtId="38" fontId="4" fillId="5" borderId="21" xfId="1" applyNumberFormat="1" applyFill="1" applyBorder="1" applyAlignment="1">
      <alignment horizontal="right" vertical="center"/>
    </xf>
    <xf numFmtId="38" fontId="13" fillId="5" borderId="21" xfId="1" applyNumberFormat="1" applyFont="1" applyFill="1" applyBorder="1" applyAlignment="1" applyProtection="1">
      <alignment horizontal="right" vertical="center"/>
      <protection locked="0"/>
    </xf>
    <xf numFmtId="0" fontId="13" fillId="5" borderId="18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left" vertical="center"/>
    </xf>
    <xf numFmtId="0" fontId="4" fillId="5" borderId="20" xfId="1" applyFill="1" applyBorder="1" applyAlignment="1">
      <alignment horizontal="centerContinuous" vertical="center"/>
    </xf>
    <xf numFmtId="0" fontId="4" fillId="5" borderId="20" xfId="1" applyFill="1" applyBorder="1" applyAlignment="1">
      <alignment horizontal="center" vertical="center"/>
    </xf>
    <xf numFmtId="0" fontId="4" fillId="5" borderId="19" xfId="1" applyFill="1" applyBorder="1" applyAlignment="1">
      <alignment horizontal="centerContinuous" vertical="center"/>
    </xf>
    <xf numFmtId="0" fontId="13" fillId="5" borderId="21" xfId="1" applyFont="1" applyFill="1" applyBorder="1" applyAlignment="1">
      <alignment horizontal="center" vertical="center"/>
    </xf>
    <xf numFmtId="38" fontId="4" fillId="5" borderId="21" xfId="1" applyNumberFormat="1" applyFill="1" applyBorder="1" applyAlignment="1" applyProtection="1">
      <alignment horizontal="right" vertical="center"/>
      <protection locked="0"/>
    </xf>
    <xf numFmtId="0" fontId="4" fillId="5" borderId="24" xfId="1" applyFill="1" applyBorder="1"/>
    <xf numFmtId="0" fontId="13" fillId="5" borderId="20" xfId="1" applyFont="1" applyFill="1" applyBorder="1" applyAlignment="1" applyProtection="1">
      <alignment horizontal="left" vertical="center"/>
    </xf>
    <xf numFmtId="0" fontId="4" fillId="5" borderId="20" xfId="1" applyFill="1" applyBorder="1" applyAlignment="1" applyProtection="1">
      <alignment horizontal="centerContinuous" vertical="center"/>
    </xf>
    <xf numFmtId="0" fontId="4" fillId="5" borderId="19" xfId="1" applyFill="1" applyBorder="1" applyAlignment="1" applyProtection="1">
      <alignment horizontal="centerContinuous" vertical="center"/>
    </xf>
    <xf numFmtId="38" fontId="13" fillId="5" borderId="21" xfId="1" applyNumberFormat="1" applyFont="1" applyFill="1" applyBorder="1" applyAlignment="1" applyProtection="1">
      <alignment horizontal="right" vertical="center"/>
    </xf>
    <xf numFmtId="38" fontId="13" fillId="4" borderId="21" xfId="1" applyNumberFormat="1" applyFont="1" applyFill="1" applyBorder="1" applyAlignment="1" applyProtection="1">
      <alignment horizontal="right" vertical="center"/>
    </xf>
    <xf numFmtId="0" fontId="4" fillId="5" borderId="25" xfId="1" applyFill="1" applyBorder="1"/>
    <xf numFmtId="0" fontId="4" fillId="5" borderId="26" xfId="1" applyFill="1" applyBorder="1"/>
    <xf numFmtId="0" fontId="4" fillId="5" borderId="23" xfId="1" applyFill="1" applyBorder="1"/>
    <xf numFmtId="0" fontId="4" fillId="5" borderId="27" xfId="1" quotePrefix="1" applyFill="1" applyBorder="1" applyAlignment="1">
      <alignment horizontal="center"/>
    </xf>
    <xf numFmtId="0" fontId="4" fillId="5" borderId="27" xfId="1" applyFill="1" applyBorder="1" applyAlignment="1">
      <alignment horizontal="center"/>
    </xf>
    <xf numFmtId="0" fontId="13" fillId="5" borderId="17" xfId="1" applyFont="1" applyFill="1" applyBorder="1" applyAlignment="1">
      <alignment horizontal="left"/>
    </xf>
    <xf numFmtId="0" fontId="4" fillId="5" borderId="17" xfId="1" applyFill="1" applyBorder="1"/>
    <xf numFmtId="0" fontId="4" fillId="5" borderId="28" xfId="1" applyFill="1" applyBorder="1" applyProtection="1">
      <protection locked="0"/>
    </xf>
    <xf numFmtId="0" fontId="4" fillId="5" borderId="14" xfId="1" quotePrefix="1" applyFill="1" applyBorder="1" applyAlignment="1" applyProtection="1">
      <alignment horizontal="center"/>
      <protection locked="0"/>
    </xf>
    <xf numFmtId="0" fontId="4" fillId="5" borderId="14" xfId="1" applyFill="1" applyBorder="1" applyAlignment="1" applyProtection="1">
      <alignment horizontal="center"/>
      <protection locked="0"/>
    </xf>
    <xf numFmtId="0" fontId="13" fillId="5" borderId="14" xfId="1" applyFont="1" applyFill="1" applyBorder="1" applyAlignment="1" applyProtection="1">
      <alignment horizontal="left"/>
      <protection locked="0"/>
    </xf>
    <xf numFmtId="0" fontId="4" fillId="5" borderId="13" xfId="1" applyFill="1" applyBorder="1" applyProtection="1">
      <protection locked="0"/>
    </xf>
    <xf numFmtId="0" fontId="18" fillId="5" borderId="15" xfId="1" applyFont="1" applyFill="1" applyBorder="1" applyProtection="1">
      <protection locked="0"/>
    </xf>
    <xf numFmtId="0" fontId="4" fillId="5" borderId="11" xfId="1" quotePrefix="1" applyFill="1" applyBorder="1" applyProtection="1">
      <protection locked="0"/>
    </xf>
    <xf numFmtId="0" fontId="4" fillId="5" borderId="11" xfId="1" applyFill="1" applyBorder="1" applyProtection="1">
      <protection locked="0"/>
    </xf>
    <xf numFmtId="0" fontId="4" fillId="5" borderId="11" xfId="1" quotePrefix="1" applyFill="1" applyBorder="1" applyAlignment="1" applyProtection="1">
      <alignment horizontal="center"/>
      <protection locked="0"/>
    </xf>
    <xf numFmtId="0" fontId="4" fillId="5" borderId="11" xfId="1" applyFill="1" applyBorder="1" applyAlignment="1" applyProtection="1">
      <alignment horizontal="center"/>
      <protection locked="0"/>
    </xf>
    <xf numFmtId="0" fontId="13" fillId="5" borderId="11" xfId="1" applyFont="1" applyFill="1" applyBorder="1" applyAlignment="1" applyProtection="1">
      <alignment horizontal="left"/>
      <protection locked="0"/>
    </xf>
    <xf numFmtId="0" fontId="4" fillId="5" borderId="16" xfId="1" quotePrefix="1" applyFill="1" applyBorder="1" applyProtection="1">
      <protection locked="0"/>
    </xf>
    <xf numFmtId="0" fontId="4" fillId="5" borderId="12" xfId="1" applyFill="1" applyBorder="1"/>
    <xf numFmtId="0" fontId="13" fillId="5" borderId="14" xfId="1" applyFont="1" applyFill="1" applyBorder="1"/>
    <xf numFmtId="0" fontId="4" fillId="5" borderId="14" xfId="1" applyFill="1" applyBorder="1"/>
    <xf numFmtId="0" fontId="13" fillId="5" borderId="14" xfId="1" applyFont="1" applyFill="1" applyBorder="1" applyAlignment="1">
      <alignment horizontal="left"/>
    </xf>
    <xf numFmtId="0" fontId="4" fillId="5" borderId="13" xfId="1" applyFill="1" applyBorder="1"/>
    <xf numFmtId="0" fontId="4" fillId="5" borderId="0" xfId="1" applyFill="1" applyBorder="1" applyAlignment="1" applyProtection="1">
      <alignment horizontal="left"/>
      <protection locked="0"/>
    </xf>
    <xf numFmtId="0" fontId="4" fillId="5" borderId="29" xfId="1" applyFill="1" applyBorder="1" applyProtection="1">
      <protection locked="0"/>
    </xf>
    <xf numFmtId="0" fontId="4" fillId="5" borderId="15" xfId="1" applyFill="1" applyBorder="1"/>
    <xf numFmtId="0" fontId="4" fillId="5" borderId="14" xfId="1" applyFill="1" applyBorder="1" applyProtection="1"/>
    <xf numFmtId="0" fontId="4" fillId="5" borderId="13" xfId="1" applyFill="1" applyBorder="1" applyProtection="1"/>
    <xf numFmtId="0" fontId="4" fillId="5" borderId="0" xfId="1" applyFill="1" applyBorder="1" applyAlignment="1" applyProtection="1">
      <alignment horizontal="right"/>
      <protection locked="0"/>
    </xf>
    <xf numFmtId="0" fontId="4" fillId="5" borderId="0" xfId="1" applyFill="1" applyBorder="1" applyProtection="1"/>
    <xf numFmtId="0" fontId="4" fillId="5" borderId="29" xfId="1" quotePrefix="1" applyFill="1" applyBorder="1" applyProtection="1">
      <protection locked="0"/>
    </xf>
    <xf numFmtId="15" fontId="4" fillId="5" borderId="29" xfId="1" applyNumberFormat="1" applyFill="1" applyBorder="1" applyAlignment="1" applyProtection="1">
      <alignment horizontal="left"/>
      <protection locked="0"/>
    </xf>
    <xf numFmtId="0" fontId="4" fillId="5" borderId="11" xfId="1" applyFill="1" applyBorder="1" applyProtection="1"/>
    <xf numFmtId="0" fontId="4" fillId="5" borderId="16" xfId="1" applyFill="1" applyBorder="1" applyProtection="1"/>
    <xf numFmtId="0" fontId="4" fillId="5" borderId="0" xfId="1" quotePrefix="1" applyFill="1"/>
    <xf numFmtId="17" fontId="20" fillId="7" borderId="2" xfId="0" applyNumberFormat="1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/>
    </xf>
    <xf numFmtId="165" fontId="21" fillId="8" borderId="2" xfId="4" applyNumberFormat="1" applyFont="1" applyFill="1" applyBorder="1" applyAlignment="1">
      <alignment horizontal="center" vertical="center"/>
    </xf>
    <xf numFmtId="166" fontId="4" fillId="4" borderId="22" xfId="1" applyNumberFormat="1" applyFill="1" applyBorder="1" applyAlignment="1" applyProtection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4" fillId="0" borderId="2" xfId="1" applyFill="1" applyBorder="1"/>
    <xf numFmtId="0" fontId="4" fillId="4" borderId="2" xfId="1" applyFill="1" applyBorder="1"/>
    <xf numFmtId="15" fontId="4" fillId="0" borderId="2" xfId="1" applyNumberFormat="1" applyFill="1" applyBorder="1"/>
    <xf numFmtId="166" fontId="4" fillId="0" borderId="2" xfId="1" applyNumberFormat="1" applyFill="1" applyBorder="1"/>
    <xf numFmtId="15" fontId="4" fillId="0" borderId="2" xfId="1" applyNumberFormat="1" applyFill="1" applyBorder="1" applyAlignment="1">
      <alignment horizontal="left"/>
    </xf>
    <xf numFmtId="164" fontId="4" fillId="0" borderId="2" xfId="1" applyNumberFormat="1" applyFill="1" applyBorder="1" applyAlignment="1">
      <alignment horizontal="center" vertical="center"/>
    </xf>
    <xf numFmtId="0" fontId="4" fillId="0" borderId="0" xfId="1" applyFill="1" applyBorder="1" applyAlignment="1">
      <alignment vertical="center"/>
    </xf>
    <xf numFmtId="0" fontId="13" fillId="0" borderId="2" xfId="1" applyFont="1" applyFill="1" applyBorder="1" applyAlignment="1">
      <alignment vertical="center"/>
    </xf>
    <xf numFmtId="165" fontId="2" fillId="0" borderId="0" xfId="4" applyNumberFormat="1" applyFont="1"/>
    <xf numFmtId="0" fontId="2" fillId="3" borderId="1" xfId="3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4" fillId="5" borderId="15" xfId="1" applyFill="1" applyBorder="1" applyAlignment="1" applyProtection="1">
      <alignment horizontal="center"/>
      <protection locked="0"/>
    </xf>
    <xf numFmtId="0" fontId="4" fillId="5" borderId="11" xfId="1" applyFill="1" applyBorder="1" applyAlignment="1" applyProtection="1">
      <alignment horizontal="center"/>
      <protection locked="0"/>
    </xf>
    <xf numFmtId="0" fontId="4" fillId="5" borderId="16" xfId="1" applyFill="1" applyBorder="1" applyAlignment="1" applyProtection="1">
      <alignment horizontal="center"/>
      <protection locked="0"/>
    </xf>
    <xf numFmtId="0" fontId="4" fillId="5" borderId="18" xfId="1" applyFill="1" applyBorder="1" applyAlignment="1" applyProtection="1">
      <alignment horizontal="center"/>
      <protection locked="0"/>
    </xf>
    <xf numFmtId="0" fontId="4" fillId="5" borderId="20" xfId="1" applyFill="1" applyBorder="1" applyAlignment="1" applyProtection="1">
      <alignment horizontal="center"/>
      <protection locked="0"/>
    </xf>
    <xf numFmtId="0" fontId="4" fillId="5" borderId="19" xfId="1" applyFill="1" applyBorder="1" applyAlignment="1" applyProtection="1">
      <alignment horizontal="center"/>
      <protection locked="0"/>
    </xf>
    <xf numFmtId="0" fontId="4" fillId="5" borderId="0" xfId="1" applyFont="1" applyFill="1" applyBorder="1" applyAlignment="1" applyProtection="1">
      <alignment horizontal="center"/>
      <protection locked="0"/>
    </xf>
    <xf numFmtId="0" fontId="4" fillId="5" borderId="29" xfId="1" applyFont="1" applyFill="1" applyBorder="1" applyAlignment="1" applyProtection="1">
      <alignment horizontal="center"/>
      <protection locked="0"/>
    </xf>
    <xf numFmtId="0" fontId="4" fillId="5" borderId="30" xfId="1" applyFill="1" applyBorder="1" applyAlignment="1" applyProtection="1">
      <alignment horizontal="center"/>
      <protection locked="0"/>
    </xf>
    <xf numFmtId="0" fontId="4" fillId="5" borderId="31" xfId="1" applyFill="1" applyBorder="1" applyAlignment="1" applyProtection="1">
      <alignment horizontal="center"/>
      <protection locked="0"/>
    </xf>
    <xf numFmtId="0" fontId="4" fillId="5" borderId="32" xfId="1" applyFill="1" applyBorder="1" applyAlignment="1" applyProtection="1">
      <alignment horizontal="center"/>
      <protection locked="0"/>
    </xf>
    <xf numFmtId="0" fontId="4" fillId="5" borderId="28" xfId="1" applyFill="1" applyBorder="1" applyAlignment="1" applyProtection="1">
      <alignment horizontal="center"/>
      <protection locked="0"/>
    </xf>
    <xf numFmtId="0" fontId="4" fillId="5" borderId="29" xfId="1" applyFill="1" applyBorder="1" applyAlignment="1" applyProtection="1">
      <alignment horizontal="center"/>
      <protection locked="0"/>
    </xf>
    <xf numFmtId="0" fontId="19" fillId="5" borderId="28" xfId="1" applyFont="1" applyFill="1" applyBorder="1" applyAlignment="1" applyProtection="1">
      <alignment horizontal="center"/>
    </xf>
    <xf numFmtId="0" fontId="19" fillId="5" borderId="29" xfId="1" applyFont="1" applyFill="1" applyBorder="1" applyAlignment="1" applyProtection="1">
      <alignment horizontal="center"/>
    </xf>
    <xf numFmtId="0" fontId="4" fillId="5" borderId="11" xfId="1" applyFill="1" applyBorder="1" applyAlignment="1" applyProtection="1">
      <alignment horizontal="left"/>
      <protection locked="0"/>
    </xf>
    <xf numFmtId="0" fontId="4" fillId="5" borderId="16" xfId="1" applyFill="1" applyBorder="1" applyAlignment="1" applyProtection="1">
      <alignment horizontal="left"/>
      <protection locked="0"/>
    </xf>
    <xf numFmtId="0" fontId="13" fillId="5" borderId="30" xfId="1" applyFont="1" applyFill="1" applyBorder="1" applyAlignment="1">
      <alignment horizontal="center"/>
    </xf>
    <xf numFmtId="0" fontId="13" fillId="5" borderId="31" xfId="1" applyFont="1" applyFill="1" applyBorder="1" applyAlignment="1">
      <alignment horizontal="center"/>
    </xf>
    <xf numFmtId="0" fontId="13" fillId="5" borderId="32" xfId="1" applyFont="1" applyFill="1" applyBorder="1" applyAlignment="1">
      <alignment horizontal="center"/>
    </xf>
    <xf numFmtId="0" fontId="4" fillId="5" borderId="12" xfId="1" applyFill="1" applyBorder="1" applyAlignment="1" applyProtection="1">
      <alignment horizontal="center"/>
    </xf>
    <xf numFmtId="0" fontId="4" fillId="5" borderId="13" xfId="1" applyFill="1" applyBorder="1" applyAlignment="1" applyProtection="1">
      <alignment horizontal="center"/>
    </xf>
    <xf numFmtId="0" fontId="13" fillId="5" borderId="15" xfId="1" applyFont="1" applyFill="1" applyBorder="1" applyAlignment="1">
      <alignment horizontal="center"/>
    </xf>
    <xf numFmtId="0" fontId="13" fillId="5" borderId="11" xfId="1" applyFont="1" applyFill="1" applyBorder="1" applyAlignment="1">
      <alignment horizontal="center"/>
    </xf>
    <xf numFmtId="0" fontId="13" fillId="5" borderId="16" xfId="1" applyFont="1" applyFill="1" applyBorder="1" applyAlignment="1">
      <alignment horizontal="center"/>
    </xf>
    <xf numFmtId="0" fontId="4" fillId="5" borderId="0" xfId="1" applyFont="1" applyFill="1" applyBorder="1" applyAlignment="1" applyProtection="1">
      <alignment horizontal="center"/>
    </xf>
    <xf numFmtId="0" fontId="4" fillId="5" borderId="29" xfId="1" applyFont="1" applyFill="1" applyBorder="1" applyAlignment="1" applyProtection="1">
      <alignment horizontal="center"/>
    </xf>
    <xf numFmtId="0" fontId="4" fillId="5" borderId="28" xfId="1" applyFill="1" applyBorder="1" applyAlignment="1" applyProtection="1">
      <alignment horizontal="center"/>
    </xf>
    <xf numFmtId="0" fontId="4" fillId="5" borderId="29" xfId="1" applyFill="1" applyBorder="1" applyAlignment="1" applyProtection="1">
      <alignment horizontal="center"/>
    </xf>
    <xf numFmtId="0" fontId="4" fillId="5" borderId="20" xfId="1" applyFill="1" applyBorder="1" applyAlignment="1" applyProtection="1">
      <alignment horizontal="left"/>
      <protection locked="0"/>
    </xf>
    <xf numFmtId="0" fontId="4" fillId="5" borderId="19" xfId="1" applyFill="1" applyBorder="1" applyAlignment="1" applyProtection="1">
      <alignment horizontal="left"/>
      <protection locked="0"/>
    </xf>
    <xf numFmtId="0" fontId="4" fillId="5" borderId="18" xfId="1" applyFill="1" applyBorder="1" applyAlignment="1" applyProtection="1">
      <alignment horizontal="center" vertical="center"/>
    </xf>
    <xf numFmtId="0" fontId="4" fillId="5" borderId="20" xfId="1" applyFill="1" applyBorder="1" applyAlignment="1" applyProtection="1">
      <alignment horizontal="center" vertical="center"/>
    </xf>
    <xf numFmtId="15" fontId="4" fillId="5" borderId="18" xfId="1" applyNumberFormat="1" applyFill="1" applyBorder="1" applyAlignment="1" applyProtection="1">
      <alignment horizontal="center"/>
      <protection locked="0"/>
    </xf>
    <xf numFmtId="15" fontId="4" fillId="5" borderId="19" xfId="1" applyNumberFormat="1" applyFill="1" applyBorder="1" applyAlignment="1" applyProtection="1">
      <alignment horizontal="center"/>
      <protection locked="0"/>
    </xf>
    <xf numFmtId="0" fontId="4" fillId="5" borderId="18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20" xfId="1" applyFill="1" applyBorder="1" applyAlignment="1" applyProtection="1">
      <alignment horizontal="center"/>
      <protection locked="0"/>
    </xf>
    <xf numFmtId="0" fontId="4" fillId="0" borderId="19" xfId="1" applyFill="1" applyBorder="1" applyAlignment="1" applyProtection="1">
      <alignment horizontal="center"/>
      <protection locked="0"/>
    </xf>
    <xf numFmtId="0" fontId="4" fillId="5" borderId="0" xfId="1" applyFill="1" applyAlignment="1" applyProtection="1">
      <alignment horizontal="left"/>
    </xf>
    <xf numFmtId="0" fontId="13" fillId="5" borderId="12" xfId="1" applyFont="1" applyFill="1" applyBorder="1" applyAlignment="1">
      <alignment horizontal="center"/>
    </xf>
    <xf numFmtId="0" fontId="13" fillId="5" borderId="13" xfId="1" applyFont="1" applyFill="1" applyBorder="1" applyAlignment="1">
      <alignment horizontal="center"/>
    </xf>
    <xf numFmtId="0" fontId="13" fillId="5" borderId="14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4" fillId="6" borderId="8" xfId="1" applyFill="1" applyBorder="1" applyAlignment="1">
      <alignment horizontal="center"/>
    </xf>
    <xf numFmtId="0" fontId="4" fillId="6" borderId="9" xfId="1" applyFill="1" applyBorder="1" applyAlignment="1">
      <alignment horizontal="center"/>
    </xf>
    <xf numFmtId="0" fontId="4" fillId="6" borderId="10" xfId="1" applyFill="1" applyBorder="1" applyAlignment="1">
      <alignment horizontal="center"/>
    </xf>
    <xf numFmtId="0" fontId="4" fillId="5" borderId="8" xfId="1" applyFill="1" applyBorder="1" applyAlignment="1" applyProtection="1">
      <alignment horizontal="center"/>
      <protection locked="0"/>
    </xf>
    <xf numFmtId="0" fontId="4" fillId="5" borderId="10" xfId="1" applyFill="1" applyBorder="1" applyAlignment="1" applyProtection="1">
      <alignment horizontal="center"/>
      <protection locked="0"/>
    </xf>
    <xf numFmtId="165" fontId="2" fillId="0" borderId="2" xfId="4" applyNumberFormat="1" applyFont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9" fontId="3" fillId="0" borderId="0" xfId="5" applyFont="1" applyAlignment="1">
      <alignment horizontal="center" vertical="center"/>
    </xf>
    <xf numFmtId="0" fontId="2" fillId="0" borderId="0" xfId="0" applyFont="1" applyAlignment="1"/>
    <xf numFmtId="165" fontId="2" fillId="0" borderId="2" xfId="4" applyNumberFormat="1" applyFont="1" applyBorder="1" applyAlignment="1"/>
    <xf numFmtId="0" fontId="2" fillId="0" borderId="2" xfId="0" applyFont="1" applyBorder="1" applyAlignment="1"/>
  </cellXfs>
  <cellStyles count="6">
    <cellStyle name="Comma" xfId="4" builtinId="3"/>
    <cellStyle name="Normal" xfId="0" builtinId="0"/>
    <cellStyle name="Normal 2" xfId="1" xr:uid="{00000000-0005-0000-0000-000002000000}"/>
    <cellStyle name="Normal 3 2" xfId="3" xr:uid="{00000000-0005-0000-0000-000003000000}"/>
    <cellStyle name="Normal_EQ_03_-_Vehicle_Assignment(1) 2 2" xfId="2" xr:uid="{00000000-0005-0000-0000-000004000000}"/>
    <cellStyle name="Percent" xfId="5" builtinId="5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6</xdr:col>
      <xdr:colOff>457200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266825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A\2018\EMD\05.%20EMD_MA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  <sheetName val="TRAKINDO"/>
      <sheetName val="OUTSOURCE"/>
      <sheetName val="Turnover APR"/>
      <sheetName val="Core Non Core"/>
      <sheetName val="Out"/>
    </sheetNames>
    <sheetDataSet>
      <sheetData sheetId="0"/>
      <sheetData sheetId="1"/>
      <sheetData sheetId="2">
        <row r="2">
          <cell r="C2">
            <v>1208</v>
          </cell>
          <cell r="D2" t="str">
            <v>KUALA KENCANA</v>
          </cell>
          <cell r="E2" t="str">
            <v>10C5060HA</v>
          </cell>
          <cell r="F2" t="str">
            <v>HA</v>
          </cell>
          <cell r="G2" t="str">
            <v>OPERATION</v>
          </cell>
          <cell r="H2" t="str">
            <v>SURYADI</v>
          </cell>
          <cell r="I2" t="str">
            <v>TECHNICIAN</v>
          </cell>
          <cell r="J2" t="str">
            <v>LOBU</v>
          </cell>
          <cell r="K2" t="str">
            <v>CRC</v>
          </cell>
          <cell r="L2" t="str">
            <v>POWER TRAIN</v>
          </cell>
          <cell r="M2" t="str">
            <v>AXLE &amp; WHEEL GRP</v>
          </cell>
        </row>
        <row r="3">
          <cell r="C3">
            <v>2757</v>
          </cell>
          <cell r="D3" t="str">
            <v>CSU UNDERGROUND</v>
          </cell>
          <cell r="E3" t="str">
            <v>10C6060HA</v>
          </cell>
          <cell r="F3" t="str">
            <v>HA</v>
          </cell>
          <cell r="G3" t="str">
            <v>OPERATION</v>
          </cell>
          <cell r="H3" t="str">
            <v>TUSYONO</v>
          </cell>
          <cell r="I3" t="str">
            <v>SENIOR TECHNICIAN</v>
          </cell>
          <cell r="J3" t="str">
            <v>UNDERGROUND OPERATION</v>
          </cell>
          <cell r="K3" t="str">
            <v>HPS</v>
          </cell>
          <cell r="L3" t="str">
            <v>PS &amp; WARRANTY</v>
          </cell>
          <cell r="M3" t="str">
            <v>PS &amp; WARRANTY</v>
          </cell>
        </row>
        <row r="4">
          <cell r="C4">
            <v>2768</v>
          </cell>
          <cell r="D4" t="str">
            <v>KUALA KENCANA</v>
          </cell>
          <cell r="E4" t="str">
            <v>10C5060HG</v>
          </cell>
          <cell r="F4" t="str">
            <v>HG</v>
          </cell>
          <cell r="G4" t="str">
            <v>OPERATION</v>
          </cell>
          <cell r="H4" t="str">
            <v>PANDAPOTAN SIMORANGKIR</v>
          </cell>
          <cell r="I4" t="str">
            <v>SENIOR SUPERVISOR SERVICE</v>
          </cell>
          <cell r="J4" t="str">
            <v>LOBU</v>
          </cell>
          <cell r="K4" t="str">
            <v>CRC</v>
          </cell>
          <cell r="L4" t="str">
            <v>PROCESS IMPROVEMENT</v>
          </cell>
          <cell r="M4" t="str">
            <v>PROCESS IMPROVEMENT</v>
          </cell>
        </row>
        <row r="5">
          <cell r="C5">
            <v>2863</v>
          </cell>
          <cell r="D5" t="str">
            <v>KUALA KENCANA</v>
          </cell>
          <cell r="E5" t="str">
            <v>10C5060HA</v>
          </cell>
          <cell r="F5" t="str">
            <v>HA</v>
          </cell>
          <cell r="G5" t="str">
            <v>OPERATION</v>
          </cell>
          <cell r="H5" t="str">
            <v>YUNUS MERAPI</v>
          </cell>
          <cell r="I5" t="str">
            <v>MECHANIC CRC</v>
          </cell>
          <cell r="J5" t="str">
            <v>LOBU</v>
          </cell>
          <cell r="K5" t="str">
            <v>CRC</v>
          </cell>
          <cell r="L5" t="str">
            <v>HYDRAULIC CYL &amp; FINAL DRIVE OHT</v>
          </cell>
          <cell r="M5" t="str">
            <v>ASSEMBLY FINAL DRIVE OHT</v>
          </cell>
        </row>
        <row r="6">
          <cell r="C6">
            <v>3021</v>
          </cell>
          <cell r="D6" t="str">
            <v>KUALA KENCANA</v>
          </cell>
          <cell r="E6" t="str">
            <v>10C9060HG</v>
          </cell>
          <cell r="F6" t="str">
            <v>HG</v>
          </cell>
          <cell r="G6" t="str">
            <v>OPERATION</v>
          </cell>
          <cell r="H6" t="str">
            <v>SUDRAJAT</v>
          </cell>
          <cell r="I6" t="str">
            <v>FOREMAN SERVICE</v>
          </cell>
          <cell r="J6" t="str">
            <v>LOBU</v>
          </cell>
          <cell r="K6" t="str">
            <v>FIELD SERVICE</v>
          </cell>
          <cell r="L6" t="str">
            <v>PRODUCT SUPPORT</v>
          </cell>
          <cell r="M6" t="str">
            <v>SERVICE CONTRACT KPI</v>
          </cell>
        </row>
        <row r="7">
          <cell r="C7">
            <v>3064</v>
          </cell>
          <cell r="D7" t="str">
            <v>KUALA KENCANA</v>
          </cell>
          <cell r="E7" t="str">
            <v>10C9060HG</v>
          </cell>
          <cell r="F7" t="str">
            <v>HG</v>
          </cell>
          <cell r="G7" t="str">
            <v>OPERATION</v>
          </cell>
          <cell r="H7" t="str">
            <v>HARYONO</v>
          </cell>
          <cell r="I7" t="str">
            <v>FOREMAN SERVICE</v>
          </cell>
          <cell r="J7" t="str">
            <v>LOBU</v>
          </cell>
          <cell r="K7" t="str">
            <v>MRC</v>
          </cell>
          <cell r="L7" t="str">
            <v>MRC BAY # 2</v>
          </cell>
          <cell r="M7" t="str">
            <v>CABIN &amp; RADIATOR</v>
          </cell>
        </row>
        <row r="8">
          <cell r="C8">
            <v>3231</v>
          </cell>
          <cell r="D8" t="str">
            <v>HO TEMBAGAPURA</v>
          </cell>
          <cell r="E8" t="str">
            <v>10C0299JO</v>
          </cell>
          <cell r="F8" t="str">
            <v>JO</v>
          </cell>
          <cell r="G8" t="str">
            <v>ADMINISTRATION</v>
          </cell>
          <cell r="H8" t="str">
            <v>PABUNGEN JIKWA</v>
          </cell>
          <cell r="I8" t="str">
            <v>HELPER</v>
          </cell>
          <cell r="J8" t="str">
            <v>HO TTD</v>
          </cell>
          <cell r="K8" t="str">
            <v>HC &amp; SUPPORT SERVICES</v>
          </cell>
          <cell r="L8" t="str">
            <v>HC &amp; SS LL</v>
          </cell>
          <cell r="M8" t="str">
            <v>GA</v>
          </cell>
        </row>
        <row r="9">
          <cell r="C9">
            <v>3378</v>
          </cell>
          <cell r="D9" t="str">
            <v>KUALA KENCANA</v>
          </cell>
          <cell r="E9" t="str">
            <v>10C9060HA</v>
          </cell>
          <cell r="F9" t="str">
            <v>HA</v>
          </cell>
          <cell r="G9" t="str">
            <v>OPERATION</v>
          </cell>
          <cell r="H9" t="str">
            <v>AWALUDIN IDRIS</v>
          </cell>
          <cell r="I9" t="str">
            <v>SENIOR TECHNICIAN</v>
          </cell>
          <cell r="J9" t="str">
            <v>LOBU</v>
          </cell>
          <cell r="K9" t="str">
            <v>FIELD SERVICE</v>
          </cell>
          <cell r="L9" t="str">
            <v>PRODUCT SUPPORT</v>
          </cell>
          <cell r="M9" t="str">
            <v>SERVICE CONTRACT KPI</v>
          </cell>
        </row>
        <row r="10">
          <cell r="C10">
            <v>3397</v>
          </cell>
          <cell r="D10" t="str">
            <v>HO TEMBAGAPURA</v>
          </cell>
          <cell r="E10" t="str">
            <v>10C0230HY</v>
          </cell>
          <cell r="F10" t="str">
            <v>HY</v>
          </cell>
          <cell r="G10" t="str">
            <v>SUPPLY CHAIN</v>
          </cell>
          <cell r="H10" t="str">
            <v>MUHIBBULLAH</v>
          </cell>
          <cell r="I10" t="str">
            <v>PARTS MANAGER</v>
          </cell>
          <cell r="J10" t="str">
            <v>PARTS OPERATION</v>
          </cell>
          <cell r="K10" t="str">
            <v>PARTS OPERATION &amp; DISTRIBUTION</v>
          </cell>
          <cell r="L10" t="str">
            <v>PARTS OPERATION &amp; DISTRIBUTION</v>
          </cell>
          <cell r="M10" t="str">
            <v>PARTS OPERATION &amp; DISTRIBUTION</v>
          </cell>
        </row>
        <row r="11">
          <cell r="C11">
            <v>3438</v>
          </cell>
          <cell r="D11" t="str">
            <v>HO TEMBAGAPURA</v>
          </cell>
          <cell r="E11" t="str">
            <v>10C4930HW</v>
          </cell>
          <cell r="F11" t="str">
            <v>HW</v>
          </cell>
          <cell r="G11" t="str">
            <v>SUPPLY CHAIN</v>
          </cell>
          <cell r="H11" t="str">
            <v>JHONY PUTIRULAN</v>
          </cell>
          <cell r="I11" t="str">
            <v>FOREMAN PARTS</v>
          </cell>
          <cell r="J11" t="str">
            <v>PARTS OPERATION</v>
          </cell>
          <cell r="K11" t="str">
            <v>POD HOBU</v>
          </cell>
          <cell r="L11" t="str">
            <v>WAREHOUSE ST.49</v>
          </cell>
          <cell r="M11" t="str">
            <v>COUNTER OPERATION</v>
          </cell>
        </row>
        <row r="12">
          <cell r="C12">
            <v>3450</v>
          </cell>
          <cell r="D12" t="str">
            <v>CSU UNDERGROUND</v>
          </cell>
          <cell r="E12" t="str">
            <v>10C6099JA</v>
          </cell>
          <cell r="F12" t="str">
            <v>JA</v>
          </cell>
          <cell r="G12" t="str">
            <v>MANAGEMENT</v>
          </cell>
          <cell r="H12" t="str">
            <v>FRITS DE RUITER</v>
          </cell>
          <cell r="I12" t="str">
            <v>GENERAL OPERATION MANAGER</v>
          </cell>
          <cell r="J12" t="str">
            <v>UNDERGROUND OPERATION</v>
          </cell>
          <cell r="K12" t="str">
            <v>UNDERGROUND OPERATION</v>
          </cell>
          <cell r="L12" t="str">
            <v>UNDERGROUND OPERATION</v>
          </cell>
          <cell r="M12" t="str">
            <v>UNDERGROUND OPERATION</v>
          </cell>
        </row>
        <row r="13">
          <cell r="C13">
            <v>3451</v>
          </cell>
          <cell r="D13" t="str">
            <v>CSU GRASSBERG</v>
          </cell>
          <cell r="E13" t="str">
            <v>10C4999JA</v>
          </cell>
          <cell r="F13" t="str">
            <v>JA</v>
          </cell>
          <cell r="G13" t="str">
            <v>OPERATION</v>
          </cell>
          <cell r="H13" t="str">
            <v>DJAROT IRNAWAN PURNAMAADHI</v>
          </cell>
          <cell r="I13" t="str">
            <v>MANAGER - GRASSBERG OPERATION</v>
          </cell>
          <cell r="J13" t="str">
            <v>GRASBERG OPERATION</v>
          </cell>
          <cell r="K13" t="str">
            <v>GRASBERG OPERATION</v>
          </cell>
          <cell r="L13" t="str">
            <v>GRASBERG OPERATION</v>
          </cell>
          <cell r="M13" t="str">
            <v>GRASBERG OPERATION</v>
          </cell>
        </row>
        <row r="14">
          <cell r="C14">
            <v>3486</v>
          </cell>
          <cell r="D14" t="str">
            <v>CSU GRASSBERG</v>
          </cell>
          <cell r="E14" t="str">
            <v>10C4960HG</v>
          </cell>
          <cell r="F14" t="str">
            <v>HG</v>
          </cell>
          <cell r="G14" t="str">
            <v>OPERATION</v>
          </cell>
          <cell r="H14" t="str">
            <v>DUDUNG FIRMAN HUSNANDAR</v>
          </cell>
          <cell r="I14" t="str">
            <v>MANAGER SERVICE</v>
          </cell>
          <cell r="J14" t="str">
            <v>GRASBERG OPERATION</v>
          </cell>
          <cell r="K14" t="str">
            <v>SERVICE OPERATION HAUL TRUCK</v>
          </cell>
          <cell r="L14" t="str">
            <v>SERVICE OPERATION HAUL TRUCK</v>
          </cell>
          <cell r="M14" t="str">
            <v>SERVICE OPERATION HAUL TRUCK</v>
          </cell>
        </row>
        <row r="15">
          <cell r="C15">
            <v>3515</v>
          </cell>
          <cell r="D15" t="str">
            <v>CSU GRASSBERG</v>
          </cell>
          <cell r="E15" t="str">
            <v>10C4960HG</v>
          </cell>
          <cell r="F15" t="str">
            <v>HG</v>
          </cell>
          <cell r="G15" t="str">
            <v>OPERATION</v>
          </cell>
          <cell r="H15" t="str">
            <v>GAD EDISON SONBAIT</v>
          </cell>
          <cell r="I15" t="str">
            <v>MANAGER SERVICE OPERATIONS</v>
          </cell>
          <cell r="J15" t="str">
            <v>GRASBERG OPERATION</v>
          </cell>
          <cell r="K15" t="str">
            <v>SERVICE OPERATION HSE &amp; HMS</v>
          </cell>
          <cell r="L15" t="str">
            <v>SERVICE OPERATION HSE &amp; HMS</v>
          </cell>
          <cell r="M15" t="str">
            <v>SERVICE OPERATION HSE &amp; HMS</v>
          </cell>
        </row>
        <row r="16">
          <cell r="C16">
            <v>3516</v>
          </cell>
          <cell r="D16" t="str">
            <v>HO TEMBAGAPURA</v>
          </cell>
          <cell r="E16" t="str">
            <v>10C0299FZ</v>
          </cell>
          <cell r="F16" t="str">
            <v>FZ</v>
          </cell>
          <cell r="G16" t="str">
            <v>SALES</v>
          </cell>
          <cell r="H16" t="str">
            <v>ALFONSUS MANANGKOT</v>
          </cell>
          <cell r="I16" t="str">
            <v>BUSINESS DEVELOPMENT &amp; CS MANAGER</v>
          </cell>
          <cell r="J16" t="str">
            <v>LOBU</v>
          </cell>
          <cell r="K16" t="str">
            <v>BUSINESS. DEV. &amp; CUSTOMER. SERV.</v>
          </cell>
          <cell r="L16" t="str">
            <v>BUSINESS. DEV. &amp; CUSTOMER. SERV.</v>
          </cell>
          <cell r="M16" t="str">
            <v>BUSINESS. DEV. &amp; CUSTOMER. SERV.</v>
          </cell>
        </row>
        <row r="17">
          <cell r="C17">
            <v>3530</v>
          </cell>
          <cell r="D17" t="str">
            <v>CSU UNDERGROUND</v>
          </cell>
          <cell r="E17" t="str">
            <v>10C6070HM</v>
          </cell>
          <cell r="F17" t="str">
            <v>HM</v>
          </cell>
          <cell r="G17" t="str">
            <v>OPERATION</v>
          </cell>
          <cell r="H17" t="str">
            <v>YANES ROGER RATUMBUISANG</v>
          </cell>
          <cell r="I17" t="str">
            <v>SENIOR ANALYST PLANNING</v>
          </cell>
          <cell r="J17" t="str">
            <v>UNDERGROUND OPERATION</v>
          </cell>
          <cell r="K17" t="str">
            <v>SERVICE SUPPORT UNDERGROUND</v>
          </cell>
          <cell r="L17" t="str">
            <v>EQUIPMENT MANAGEMENT</v>
          </cell>
          <cell r="M17" t="str">
            <v>EQUIPMENT MANAGEMENT</v>
          </cell>
        </row>
        <row r="18">
          <cell r="C18">
            <v>3531</v>
          </cell>
          <cell r="D18" t="str">
            <v>KUALA KENCANA</v>
          </cell>
          <cell r="E18" t="str">
            <v>10C5060HA</v>
          </cell>
          <cell r="F18" t="str">
            <v>HA</v>
          </cell>
          <cell r="G18" t="str">
            <v>OPERATION</v>
          </cell>
          <cell r="H18" t="str">
            <v>MONKOGA</v>
          </cell>
          <cell r="I18" t="str">
            <v>MECHANIC CRC</v>
          </cell>
          <cell r="J18" t="str">
            <v>LOBU</v>
          </cell>
          <cell r="K18" t="str">
            <v>CRC</v>
          </cell>
          <cell r="L18" t="str">
            <v>HYDRAULIC CYL &amp; FINAL DRIVE OHT</v>
          </cell>
          <cell r="M18" t="str">
            <v>DISMANTLE  &amp; INSPECTION</v>
          </cell>
        </row>
        <row r="19">
          <cell r="C19">
            <v>3533</v>
          </cell>
          <cell r="D19" t="str">
            <v>CSU GRASSBERG</v>
          </cell>
          <cell r="E19" t="str">
            <v>10C4960HG</v>
          </cell>
          <cell r="F19" t="str">
            <v>HG</v>
          </cell>
          <cell r="G19" t="str">
            <v>OPERATION</v>
          </cell>
          <cell r="H19" t="str">
            <v>MESAK KAMISOREY</v>
          </cell>
          <cell r="I19" t="str">
            <v>SUPERVISOR SERVICE</v>
          </cell>
          <cell r="J19" t="str">
            <v>GRASBERG OPERATION</v>
          </cell>
          <cell r="K19" t="str">
            <v>SERVICE OPERATION HAUL TRUCK</v>
          </cell>
          <cell r="L19" t="str">
            <v>SHOP</v>
          </cell>
          <cell r="M19" t="str">
            <v>SHOP CREW 3</v>
          </cell>
        </row>
        <row r="20">
          <cell r="C20">
            <v>3534</v>
          </cell>
          <cell r="D20" t="str">
            <v>CSU GRASSBERG</v>
          </cell>
          <cell r="E20" t="str">
            <v>10C4960HG</v>
          </cell>
          <cell r="F20" t="str">
            <v>HG</v>
          </cell>
          <cell r="G20" t="str">
            <v>OPERATION</v>
          </cell>
          <cell r="H20" t="str">
            <v>RONNY MASES TAWARU</v>
          </cell>
          <cell r="I20" t="str">
            <v>SENIOR SUPERVISOR SERVICE</v>
          </cell>
          <cell r="J20" t="str">
            <v>GRASBERG OPERATION</v>
          </cell>
          <cell r="K20" t="str">
            <v>SERVICE OPERATION HSE &amp; HMS</v>
          </cell>
          <cell r="L20" t="str">
            <v>HSE</v>
          </cell>
          <cell r="M20" t="str">
            <v>HSE</v>
          </cell>
        </row>
        <row r="21">
          <cell r="C21">
            <v>3542</v>
          </cell>
          <cell r="D21" t="str">
            <v>KUALA KENCANA</v>
          </cell>
          <cell r="E21" t="str">
            <v>10C5060HG</v>
          </cell>
          <cell r="F21" t="str">
            <v>HG</v>
          </cell>
          <cell r="G21" t="str">
            <v>OPERATION</v>
          </cell>
          <cell r="H21" t="str">
            <v>DAUD SAPAN</v>
          </cell>
          <cell r="I21" t="str">
            <v>SENIOR ANALYST SERVICE ACCOUNTS</v>
          </cell>
          <cell r="J21" t="str">
            <v>LOBU</v>
          </cell>
          <cell r="K21" t="str">
            <v>CRC</v>
          </cell>
          <cell r="L21" t="str">
            <v>SERVICE ACCOUNT CRC</v>
          </cell>
          <cell r="M21" t="str">
            <v>SERVICE ACCOUNT CRC</v>
          </cell>
        </row>
        <row r="22">
          <cell r="C22">
            <v>3543</v>
          </cell>
          <cell r="D22" t="str">
            <v>HO TEMBAGAPURA</v>
          </cell>
          <cell r="E22" t="str">
            <v>10C0299JB</v>
          </cell>
          <cell r="F22" t="str">
            <v>JB</v>
          </cell>
          <cell r="G22" t="str">
            <v>ADMINISTRATION</v>
          </cell>
          <cell r="H22" t="str">
            <v>MAURITS H. MUDUMI</v>
          </cell>
          <cell r="I22" t="str">
            <v>ANALYST HUMAN RESOURCES</v>
          </cell>
          <cell r="J22" t="str">
            <v>HO TTD</v>
          </cell>
          <cell r="K22" t="str">
            <v>HC &amp; SUPPORT SERVICES</v>
          </cell>
          <cell r="L22" t="str">
            <v>HC &amp; SS LL</v>
          </cell>
          <cell r="M22" t="str">
            <v>HC SERVICES LL</v>
          </cell>
        </row>
        <row r="23">
          <cell r="C23">
            <v>3560</v>
          </cell>
          <cell r="D23" t="str">
            <v>KUALA KENCANA</v>
          </cell>
          <cell r="E23" t="str">
            <v>10C9060HG</v>
          </cell>
          <cell r="F23" t="str">
            <v>HG</v>
          </cell>
          <cell r="G23" t="str">
            <v>OPERATION</v>
          </cell>
          <cell r="H23" t="str">
            <v>JEMMY NONCI</v>
          </cell>
          <cell r="I23" t="str">
            <v>SUPERVISOR SERVICE</v>
          </cell>
          <cell r="J23" t="str">
            <v>LOBU</v>
          </cell>
          <cell r="K23" t="str">
            <v>MRC</v>
          </cell>
          <cell r="L23" t="str">
            <v>MRC BAY # 2</v>
          </cell>
          <cell r="M23" t="str">
            <v>CABIN &amp; RADIATOR</v>
          </cell>
        </row>
        <row r="24">
          <cell r="C24">
            <v>3568</v>
          </cell>
          <cell r="D24" t="str">
            <v>CSU UNDERGROUND</v>
          </cell>
          <cell r="E24" t="str">
            <v>10C6060HA</v>
          </cell>
          <cell r="F24" t="str">
            <v>HA</v>
          </cell>
          <cell r="G24" t="str">
            <v>OPERATION</v>
          </cell>
          <cell r="H24" t="str">
            <v>ADITIAWARMAN</v>
          </cell>
          <cell r="I24" t="str">
            <v>SENIOR TECHNICIAN</v>
          </cell>
          <cell r="J24" t="str">
            <v>UNDERGROUND OPERATION</v>
          </cell>
          <cell r="K24" t="str">
            <v>SERVICE OPS. UNDERGROUND</v>
          </cell>
          <cell r="L24" t="str">
            <v xml:space="preserve">DOZ MECHANICAL </v>
          </cell>
          <cell r="M24" t="str">
            <v xml:space="preserve">MLA MECHANICAL </v>
          </cell>
        </row>
        <row r="25">
          <cell r="C25">
            <v>3569</v>
          </cell>
          <cell r="D25" t="str">
            <v>CSU UNDERGROUND</v>
          </cell>
          <cell r="E25" t="str">
            <v>10C6060HA</v>
          </cell>
          <cell r="F25" t="str">
            <v>HA</v>
          </cell>
          <cell r="G25" t="str">
            <v>OPERATION</v>
          </cell>
          <cell r="H25" t="str">
            <v>MUTTAQIN</v>
          </cell>
          <cell r="I25" t="str">
            <v>SENIOR TECHNICIAN</v>
          </cell>
          <cell r="J25" t="str">
            <v>UNDERGROUND OPERATION</v>
          </cell>
          <cell r="K25" t="str">
            <v>SERVICE OPS. UNDERGROUND</v>
          </cell>
          <cell r="L25" t="str">
            <v xml:space="preserve">GBC &amp; DMLZ MECHANICAL </v>
          </cell>
          <cell r="M25" t="str">
            <v xml:space="preserve">DMLZ MECHANICAL </v>
          </cell>
        </row>
        <row r="26">
          <cell r="C26">
            <v>3579</v>
          </cell>
          <cell r="D26" t="str">
            <v>CSU GRASSBERG</v>
          </cell>
          <cell r="E26" t="str">
            <v>10C0360HA</v>
          </cell>
          <cell r="F26" t="str">
            <v>HA</v>
          </cell>
          <cell r="G26" t="str">
            <v>OPERATION</v>
          </cell>
          <cell r="H26" t="str">
            <v>JEMMY R TANGKUMAHAT</v>
          </cell>
          <cell r="I26" t="str">
            <v>SENIOR TECHNICIAN</v>
          </cell>
          <cell r="J26" t="str">
            <v>GRASBERG OPERATION</v>
          </cell>
          <cell r="K26" t="str">
            <v>RENTAL MAINTENANCE</v>
          </cell>
          <cell r="L26" t="str">
            <v>RENTAL MAINTENANCE HIGHLAND</v>
          </cell>
          <cell r="M26" t="str">
            <v>RENTAL MAINT. NON ADT.740</v>
          </cell>
        </row>
        <row r="27">
          <cell r="C27">
            <v>3591</v>
          </cell>
          <cell r="D27" t="str">
            <v>KUALA KENCANA</v>
          </cell>
          <cell r="E27" t="str">
            <v>10C9060HG</v>
          </cell>
          <cell r="F27" t="str">
            <v>HG</v>
          </cell>
          <cell r="G27" t="str">
            <v>OPERATION</v>
          </cell>
          <cell r="H27" t="str">
            <v>AGUSTINUS MAMBELA</v>
          </cell>
          <cell r="I27" t="str">
            <v>SPECIALIST SERVICE OPERATIONS</v>
          </cell>
          <cell r="J27" t="str">
            <v>LOBU</v>
          </cell>
          <cell r="K27" t="str">
            <v>MRC</v>
          </cell>
          <cell r="L27" t="str">
            <v>SERVICE OPERATION</v>
          </cell>
          <cell r="M27" t="str">
            <v>SERVICE OPERATION</v>
          </cell>
        </row>
        <row r="28">
          <cell r="C28">
            <v>3593</v>
          </cell>
          <cell r="D28" t="str">
            <v>HO TEMBAGAPURA</v>
          </cell>
          <cell r="E28" t="str">
            <v>10C0260HG</v>
          </cell>
          <cell r="F28" t="str">
            <v>HG</v>
          </cell>
          <cell r="G28" t="str">
            <v>OPERATION</v>
          </cell>
          <cell r="H28" t="str">
            <v>RAHIM</v>
          </cell>
          <cell r="I28" t="str">
            <v>SPECIALIST WARRANTY</v>
          </cell>
          <cell r="J28" t="str">
            <v>HO TTD</v>
          </cell>
          <cell r="K28" t="str">
            <v>CUSTOMER SUPPORT</v>
          </cell>
          <cell r="L28" t="str">
            <v>AREA SERVICE</v>
          </cell>
          <cell r="M28" t="str">
            <v>SERV.  EXCELLENCE &amp; WARRANTY</v>
          </cell>
        </row>
        <row r="29">
          <cell r="C29">
            <v>3607</v>
          </cell>
          <cell r="D29" t="str">
            <v>KUALA KENCANA</v>
          </cell>
          <cell r="E29" t="str">
            <v>10C9060HG</v>
          </cell>
          <cell r="F29" t="str">
            <v>HG</v>
          </cell>
          <cell r="G29" t="str">
            <v>OPERATION</v>
          </cell>
          <cell r="H29" t="str">
            <v>I NENGAH SUMANTRA</v>
          </cell>
          <cell r="I29" t="str">
            <v>MANAGER SERVICE OPERATIONS</v>
          </cell>
          <cell r="J29" t="str">
            <v>LOBU</v>
          </cell>
          <cell r="K29" t="str">
            <v>MRC</v>
          </cell>
          <cell r="L29" t="str">
            <v>MRC</v>
          </cell>
          <cell r="M29" t="str">
            <v>MRC</v>
          </cell>
        </row>
        <row r="30">
          <cell r="C30">
            <v>3608</v>
          </cell>
          <cell r="D30" t="str">
            <v>CSU GRASSBERG</v>
          </cell>
          <cell r="E30" t="str">
            <v>10C0360HA</v>
          </cell>
          <cell r="F30" t="str">
            <v>HA</v>
          </cell>
          <cell r="G30" t="str">
            <v>OPERATION</v>
          </cell>
          <cell r="H30" t="str">
            <v>JAVET</v>
          </cell>
          <cell r="I30" t="str">
            <v>TECHNICIAN</v>
          </cell>
          <cell r="J30" t="str">
            <v>GRASBERG OPERATION</v>
          </cell>
          <cell r="K30" t="str">
            <v>RENTAL MAINTENANCE</v>
          </cell>
          <cell r="L30" t="str">
            <v>RENTAL MAINTENANCE GRASBERG</v>
          </cell>
          <cell r="M30" t="str">
            <v>RENTAL MAINTENANCE GRASBERG 1</v>
          </cell>
        </row>
        <row r="31">
          <cell r="C31">
            <v>3610</v>
          </cell>
          <cell r="D31" t="str">
            <v>KUALA KENCANA</v>
          </cell>
          <cell r="E31" t="str">
            <v>10C5060HA</v>
          </cell>
          <cell r="F31" t="str">
            <v>HA</v>
          </cell>
          <cell r="G31" t="str">
            <v>OPERATION</v>
          </cell>
          <cell r="H31" t="str">
            <v>LEBANG PATAYANG</v>
          </cell>
          <cell r="I31" t="str">
            <v>SENIOR TECHNICIAN</v>
          </cell>
          <cell r="J31" t="str">
            <v>LOBU</v>
          </cell>
          <cell r="K31" t="str">
            <v>CRC</v>
          </cell>
          <cell r="L31" t="str">
            <v>HYDRAULIC CYL &amp; FINAL DRIVE OHT</v>
          </cell>
          <cell r="M31" t="str">
            <v>ASSEMBLY FINAL DRIVE OHT</v>
          </cell>
        </row>
        <row r="32">
          <cell r="C32">
            <v>3612</v>
          </cell>
          <cell r="D32" t="str">
            <v>CSU GRASSBERG</v>
          </cell>
          <cell r="E32" t="str">
            <v>10C4960HG</v>
          </cell>
          <cell r="F32" t="str">
            <v>HG</v>
          </cell>
          <cell r="G32" t="str">
            <v>OPERATION</v>
          </cell>
          <cell r="H32" t="str">
            <v>YOHANNES</v>
          </cell>
          <cell r="I32" t="str">
            <v>FOREMAN SERVICE</v>
          </cell>
          <cell r="J32" t="str">
            <v>GRASBERG OPERATION</v>
          </cell>
          <cell r="K32" t="str">
            <v>SERVICE OPERATION HSE &amp; HMS</v>
          </cell>
          <cell r="L32" t="str">
            <v>HSE</v>
          </cell>
          <cell r="M32" t="str">
            <v>HSE CREW 3</v>
          </cell>
        </row>
        <row r="33">
          <cell r="C33">
            <v>3613</v>
          </cell>
          <cell r="D33" t="str">
            <v>CSU UNDERGROUND</v>
          </cell>
          <cell r="E33" t="str">
            <v>10C6060HA</v>
          </cell>
          <cell r="F33" t="str">
            <v>HA</v>
          </cell>
          <cell r="G33" t="str">
            <v>OPERATION</v>
          </cell>
          <cell r="H33" t="str">
            <v>FARIZAL ZAINAL</v>
          </cell>
          <cell r="I33" t="str">
            <v>TECHNICIAN</v>
          </cell>
          <cell r="J33" t="str">
            <v>UNDERGROUND OPERATION</v>
          </cell>
          <cell r="K33" t="str">
            <v>SERVICE OPS. UNDERGROUND</v>
          </cell>
          <cell r="L33" t="str">
            <v xml:space="preserve">GBC &amp; DMLZ MECHANICAL </v>
          </cell>
          <cell r="M33" t="str">
            <v xml:space="preserve">DMLZ MECHANICAL </v>
          </cell>
        </row>
        <row r="34">
          <cell r="C34">
            <v>3626</v>
          </cell>
          <cell r="D34" t="str">
            <v>CSU UNDERGROUND</v>
          </cell>
          <cell r="E34" t="str">
            <v>10C6060HG</v>
          </cell>
          <cell r="F34" t="str">
            <v>HG</v>
          </cell>
          <cell r="G34" t="str">
            <v>OPERATION</v>
          </cell>
          <cell r="H34" t="str">
            <v>ALI EKSAN</v>
          </cell>
          <cell r="I34" t="str">
            <v>SENIOR SUPERVISOR SERVICE</v>
          </cell>
          <cell r="J34" t="str">
            <v>UNDERGROUND OPERATION</v>
          </cell>
          <cell r="K34" t="str">
            <v>SERVICE OPS. UNDERGROUND</v>
          </cell>
          <cell r="L34" t="str">
            <v xml:space="preserve">DOZ MECHANICAL </v>
          </cell>
          <cell r="M34" t="str">
            <v xml:space="preserve">DOZ MECHANICAL </v>
          </cell>
        </row>
        <row r="35">
          <cell r="C35">
            <v>3627</v>
          </cell>
          <cell r="D35" t="str">
            <v>CSU GRASSBERG</v>
          </cell>
          <cell r="E35" t="str">
            <v>10C4960HA</v>
          </cell>
          <cell r="F35" t="str">
            <v>HA</v>
          </cell>
          <cell r="G35" t="str">
            <v>OPERATION</v>
          </cell>
          <cell r="H35" t="str">
            <v>LODOWYK MAYOR</v>
          </cell>
          <cell r="I35" t="str">
            <v>SENIOR TECHNICIAN</v>
          </cell>
          <cell r="J35" t="str">
            <v>GRASBERG OPERATION</v>
          </cell>
          <cell r="K35" t="str">
            <v>SERVICE OPERATION HAUL TRUCK</v>
          </cell>
          <cell r="L35" t="str">
            <v>FIELD B/DOWN &amp; DAILY INSPECTION</v>
          </cell>
          <cell r="M35" t="str">
            <v>FIELD B/DOWN &amp; FUEL INSPECTION CREW 3</v>
          </cell>
        </row>
        <row r="36">
          <cell r="C36">
            <v>3639</v>
          </cell>
          <cell r="D36" t="str">
            <v>KUALA KENCANA</v>
          </cell>
          <cell r="E36" t="str">
            <v>10C5030HW</v>
          </cell>
          <cell r="F36" t="str">
            <v>HW</v>
          </cell>
          <cell r="G36" t="str">
            <v>SUPPLY CHAIN</v>
          </cell>
          <cell r="H36" t="str">
            <v>SYAFARUDDIN</v>
          </cell>
          <cell r="I36" t="str">
            <v>PARTS OPERATION FOREMAN</v>
          </cell>
          <cell r="J36" t="str">
            <v>PARTS OPERATION</v>
          </cell>
          <cell r="K36" t="str">
            <v>POD LOBU</v>
          </cell>
          <cell r="L36" t="str">
            <v>WAREHOUSE 2,3 &amp; MATERIAL MOVEMENT</v>
          </cell>
          <cell r="M36" t="str">
            <v>WAREHOUSE 2 OPERATION</v>
          </cell>
        </row>
        <row r="37">
          <cell r="C37">
            <v>3642</v>
          </cell>
          <cell r="D37" t="str">
            <v>KUALA KENCANA</v>
          </cell>
          <cell r="E37" t="str">
            <v>10C5030HW</v>
          </cell>
          <cell r="F37" t="str">
            <v>HW</v>
          </cell>
          <cell r="G37" t="str">
            <v>SUPPLY CHAIN</v>
          </cell>
          <cell r="H37" t="str">
            <v>ALWI MUABUAY</v>
          </cell>
          <cell r="I37" t="str">
            <v>PARTS OPERATION FOREMAN</v>
          </cell>
          <cell r="J37" t="str">
            <v>PARTS OPERATION</v>
          </cell>
          <cell r="K37" t="str">
            <v>POD LOBU</v>
          </cell>
          <cell r="L37" t="str">
            <v>WAREHOUSE 2,3 &amp; MATERIAL MOVEMENT</v>
          </cell>
          <cell r="M37" t="str">
            <v>WAREHOUSE 3 OPERATION</v>
          </cell>
        </row>
        <row r="38">
          <cell r="C38">
            <v>3643</v>
          </cell>
          <cell r="D38" t="str">
            <v>CSU UNDERGROUND</v>
          </cell>
          <cell r="E38" t="str">
            <v>10C6060HG</v>
          </cell>
          <cell r="F38" t="str">
            <v>HG</v>
          </cell>
          <cell r="G38" t="str">
            <v>OPERATION</v>
          </cell>
          <cell r="H38" t="str">
            <v>EVERT B LALENO</v>
          </cell>
          <cell r="I38" t="str">
            <v>SENIOR ANALYST SERVICE ACCOUNTS</v>
          </cell>
          <cell r="J38" t="str">
            <v>UNDERGROUND OPERATION</v>
          </cell>
          <cell r="K38" t="str">
            <v>SERVICE SUPPORT UNDERGROUND</v>
          </cell>
          <cell r="L38" t="str">
            <v>SERVICE ACCOUNT</v>
          </cell>
          <cell r="M38" t="str">
            <v>SERVICE ACCOUNT</v>
          </cell>
        </row>
        <row r="39">
          <cell r="C39">
            <v>3645</v>
          </cell>
          <cell r="D39" t="str">
            <v>HO TEMBAGAPURA</v>
          </cell>
          <cell r="E39" t="str">
            <v>10C0230HY</v>
          </cell>
          <cell r="F39" t="str">
            <v>HY</v>
          </cell>
          <cell r="G39" t="str">
            <v>SUPPLY CHAIN</v>
          </cell>
          <cell r="H39" t="str">
            <v>MASWEDI SINAGA</v>
          </cell>
          <cell r="I39" t="str">
            <v>SENIOR ANALYST PARTS</v>
          </cell>
          <cell r="J39" t="str">
            <v>PARTS OPERATION</v>
          </cell>
          <cell r="K39" t="str">
            <v>PARTS AREA</v>
          </cell>
          <cell r="L39" t="str">
            <v>DDP-PARTS COUNTER OPERATION</v>
          </cell>
          <cell r="M39" t="str">
            <v>DDP-PARTS COUNTER OPERATION</v>
          </cell>
        </row>
        <row r="40">
          <cell r="C40">
            <v>3654</v>
          </cell>
          <cell r="D40" t="str">
            <v>CSU UNDERGROUND</v>
          </cell>
          <cell r="E40" t="str">
            <v>10C6060HG</v>
          </cell>
          <cell r="F40" t="str">
            <v>HG</v>
          </cell>
          <cell r="G40" t="str">
            <v>OPERATION</v>
          </cell>
          <cell r="H40" t="str">
            <v>TRIANTORO</v>
          </cell>
          <cell r="I40" t="str">
            <v>SUPERVISOR SERVICE</v>
          </cell>
          <cell r="J40" t="str">
            <v>UNDERGROUND OPERATION</v>
          </cell>
          <cell r="K40" t="str">
            <v>SERVICE OPS. UNDERGROUND</v>
          </cell>
          <cell r="L40" t="str">
            <v xml:space="preserve">GBC &amp; DMLZ MECHANICAL </v>
          </cell>
          <cell r="M40" t="str">
            <v xml:space="preserve">GBC MECHANICAL </v>
          </cell>
        </row>
        <row r="41">
          <cell r="C41">
            <v>3656</v>
          </cell>
          <cell r="D41" t="str">
            <v>CSU UNDERGROUND</v>
          </cell>
          <cell r="E41" t="str">
            <v>10C6060HA</v>
          </cell>
          <cell r="F41" t="str">
            <v>HA</v>
          </cell>
          <cell r="G41" t="str">
            <v>OPERATION</v>
          </cell>
          <cell r="H41" t="str">
            <v>TIMOTIUS</v>
          </cell>
          <cell r="I41" t="str">
            <v>TECHNICIAN</v>
          </cell>
          <cell r="J41" t="str">
            <v>UNDERGROUND OPERATION</v>
          </cell>
          <cell r="K41" t="str">
            <v>SERVICE OPS. UNDERGROUND</v>
          </cell>
          <cell r="L41" t="str">
            <v xml:space="preserve">GBC &amp; DMLZ MECHANICAL </v>
          </cell>
          <cell r="M41" t="str">
            <v xml:space="preserve">DMLZ MECHANICAL </v>
          </cell>
        </row>
        <row r="42">
          <cell r="C42">
            <v>3657</v>
          </cell>
          <cell r="D42" t="str">
            <v>CSU GRASSBERG</v>
          </cell>
          <cell r="E42" t="str">
            <v>10C4960HA</v>
          </cell>
          <cell r="F42" t="str">
            <v>HA</v>
          </cell>
          <cell r="G42" t="str">
            <v>OPERATION</v>
          </cell>
          <cell r="H42" t="str">
            <v>RONI PALUNGAN</v>
          </cell>
          <cell r="I42" t="str">
            <v>SENIOR TECHNICIAN</v>
          </cell>
          <cell r="J42" t="str">
            <v>GRASBERG OPERATION</v>
          </cell>
          <cell r="K42" t="str">
            <v>SERVICE OPERATION HSE &amp; HMS</v>
          </cell>
          <cell r="L42" t="str">
            <v>HMS</v>
          </cell>
          <cell r="M42" t="str">
            <v>HMS CREW 1</v>
          </cell>
        </row>
        <row r="43">
          <cell r="C43">
            <v>3662</v>
          </cell>
          <cell r="D43" t="str">
            <v>KUALA KENCANA</v>
          </cell>
          <cell r="E43" t="str">
            <v>10C5060HG</v>
          </cell>
          <cell r="F43" t="str">
            <v>HG</v>
          </cell>
          <cell r="G43" t="str">
            <v>OPERATION</v>
          </cell>
          <cell r="H43" t="str">
            <v>MULYADI</v>
          </cell>
          <cell r="I43" t="str">
            <v>SENIOR SUPERVISOR SERVICE</v>
          </cell>
          <cell r="J43" t="str">
            <v>LOBU</v>
          </cell>
          <cell r="K43" t="str">
            <v>CRC</v>
          </cell>
          <cell r="L43" t="str">
            <v>ENGINE</v>
          </cell>
          <cell r="M43" t="str">
            <v>ENGINE</v>
          </cell>
        </row>
        <row r="44">
          <cell r="C44">
            <v>3684</v>
          </cell>
          <cell r="D44" t="str">
            <v>CSU GRASSBERG</v>
          </cell>
          <cell r="E44" t="str">
            <v>10C0270HM</v>
          </cell>
          <cell r="F44" t="str">
            <v>HM</v>
          </cell>
          <cell r="G44" t="str">
            <v>OPERATION</v>
          </cell>
          <cell r="H44" t="str">
            <v>YOHANIS SOMBO</v>
          </cell>
          <cell r="I44" t="str">
            <v>SENIOR ANALYST PLANNING</v>
          </cell>
          <cell r="J44" t="str">
            <v>HO TTD</v>
          </cell>
          <cell r="K44" t="str">
            <v>CUSTOMER SUPPORT</v>
          </cell>
          <cell r="L44" t="str">
            <v>EQUIMENT MANAGEMENT</v>
          </cell>
          <cell r="M44" t="str">
            <v>CONDITION MONITORING</v>
          </cell>
        </row>
        <row r="45">
          <cell r="C45">
            <v>3705</v>
          </cell>
          <cell r="D45" t="str">
            <v>HO TEMBAGAPURA</v>
          </cell>
          <cell r="E45" t="str">
            <v>10C4930HW</v>
          </cell>
          <cell r="F45" t="str">
            <v>HW</v>
          </cell>
          <cell r="G45" t="str">
            <v>SUPPLY CHAIN</v>
          </cell>
          <cell r="H45" t="str">
            <v>APUD MAHPUD</v>
          </cell>
          <cell r="I45" t="str">
            <v>WAREHOUSE FOREMAN</v>
          </cell>
          <cell r="J45" t="str">
            <v>PARTS OPERATION</v>
          </cell>
          <cell r="K45" t="str">
            <v>POD HOBU</v>
          </cell>
          <cell r="L45" t="str">
            <v>WAREHOUSE ST.49</v>
          </cell>
          <cell r="M45" t="str">
            <v>WAREHOUSE OPERATION ST.49</v>
          </cell>
        </row>
        <row r="46">
          <cell r="C46">
            <v>3733</v>
          </cell>
          <cell r="D46" t="str">
            <v>KUALA KENCANA</v>
          </cell>
          <cell r="E46" t="str">
            <v>10C9060HA</v>
          </cell>
          <cell r="F46" t="str">
            <v>HA</v>
          </cell>
          <cell r="G46" t="str">
            <v>OPERATION</v>
          </cell>
          <cell r="H46" t="str">
            <v>OTOPIANUS YEIMO</v>
          </cell>
          <cell r="I46" t="str">
            <v>MECHANIC MRC</v>
          </cell>
          <cell r="J46" t="str">
            <v>LOBU</v>
          </cell>
          <cell r="K46" t="str">
            <v>MRC</v>
          </cell>
          <cell r="L46" t="str">
            <v>MRC BAY # 1</v>
          </cell>
          <cell r="M46" t="str">
            <v>HSE &amp; RENTAL</v>
          </cell>
        </row>
        <row r="47">
          <cell r="C47">
            <v>3743</v>
          </cell>
          <cell r="D47" t="str">
            <v>HO TEMBAGAPURA</v>
          </cell>
          <cell r="E47" t="str">
            <v>10C6030HY</v>
          </cell>
          <cell r="F47" t="str">
            <v>HY</v>
          </cell>
          <cell r="G47" t="str">
            <v>SUPPLY CHAIN</v>
          </cell>
          <cell r="H47" t="str">
            <v>AGUS LASUT PANGEMANAN</v>
          </cell>
          <cell r="I47" t="str">
            <v>PARTS OPERATION SUPERVISOR</v>
          </cell>
          <cell r="J47" t="str">
            <v>PARTS OPERATION</v>
          </cell>
          <cell r="K47" t="str">
            <v>POD HOBU</v>
          </cell>
          <cell r="L47" t="str">
            <v>WAREHOUSE ST.60</v>
          </cell>
          <cell r="M47" t="str">
            <v>WAREHOUSE  &amp; TOOL STORE ST.60</v>
          </cell>
        </row>
        <row r="48">
          <cell r="C48">
            <v>3764</v>
          </cell>
          <cell r="D48" t="str">
            <v>KUALA KENCANA</v>
          </cell>
          <cell r="E48" t="str">
            <v>10C5060HG</v>
          </cell>
          <cell r="F48" t="str">
            <v>HG</v>
          </cell>
          <cell r="G48" t="str">
            <v>OPERATION</v>
          </cell>
          <cell r="H48" t="str">
            <v>SUTIMIN</v>
          </cell>
          <cell r="I48" t="str">
            <v>SUPERVISOR SERVICE</v>
          </cell>
          <cell r="J48" t="str">
            <v>LOBU</v>
          </cell>
          <cell r="K48" t="str">
            <v>CRC</v>
          </cell>
          <cell r="L48" t="str">
            <v>POWER TRAIN</v>
          </cell>
          <cell r="M48" t="str">
            <v>TRANSMISSION</v>
          </cell>
        </row>
        <row r="49">
          <cell r="C49">
            <v>3768</v>
          </cell>
          <cell r="D49" t="str">
            <v>KUALA KENCANA</v>
          </cell>
          <cell r="E49" t="str">
            <v>10C5060HG</v>
          </cell>
          <cell r="F49" t="str">
            <v>HG</v>
          </cell>
          <cell r="G49" t="str">
            <v>OPERATION</v>
          </cell>
          <cell r="H49" t="str">
            <v>SETIYO PURWANTO</v>
          </cell>
          <cell r="I49" t="str">
            <v>SENIOR SUPERVISOR SERVICE</v>
          </cell>
          <cell r="J49" t="str">
            <v>LOBU</v>
          </cell>
          <cell r="K49" t="str">
            <v>CRC</v>
          </cell>
          <cell r="L49" t="str">
            <v>POWER TRAIN</v>
          </cell>
          <cell r="M49" t="str">
            <v>POWER TRAIN</v>
          </cell>
        </row>
        <row r="50">
          <cell r="C50">
            <v>3770</v>
          </cell>
          <cell r="D50" t="str">
            <v>CSU UNDERGROUND</v>
          </cell>
          <cell r="E50" t="str">
            <v>10C6060HG</v>
          </cell>
          <cell r="F50" t="str">
            <v>HG</v>
          </cell>
          <cell r="G50" t="str">
            <v>OPERATION</v>
          </cell>
          <cell r="H50" t="str">
            <v>ROJI</v>
          </cell>
          <cell r="I50" t="str">
            <v>SENIOR SUPERVISOR SERVICE</v>
          </cell>
          <cell r="J50" t="str">
            <v>UNDERGROUND OPERATION</v>
          </cell>
          <cell r="K50" t="str">
            <v>SERVICE OPS. UNDERGROUND</v>
          </cell>
          <cell r="L50" t="str">
            <v>MACHINE AUTOMATION</v>
          </cell>
          <cell r="M50" t="str">
            <v>MACHNINE AUTOMATION</v>
          </cell>
        </row>
        <row r="51">
          <cell r="C51">
            <v>3791</v>
          </cell>
          <cell r="D51" t="str">
            <v>KUALA KENCANA</v>
          </cell>
          <cell r="E51" t="str">
            <v>10C9060HA</v>
          </cell>
          <cell r="F51" t="str">
            <v>HA</v>
          </cell>
          <cell r="G51" t="str">
            <v>OPERATION</v>
          </cell>
          <cell r="H51" t="str">
            <v>MAEBUDI</v>
          </cell>
          <cell r="I51" t="str">
            <v>SENIOR TECHNICIAN</v>
          </cell>
          <cell r="J51" t="str">
            <v>LOBU</v>
          </cell>
          <cell r="K51" t="str">
            <v>FIELD SERVICE</v>
          </cell>
          <cell r="L51" t="str">
            <v>PRODUCT SUPPORT</v>
          </cell>
          <cell r="M51" t="str">
            <v>EPG &amp; MARINE SUPPORT</v>
          </cell>
        </row>
        <row r="52">
          <cell r="C52">
            <v>3805</v>
          </cell>
          <cell r="D52" t="str">
            <v>CSU GRASSBERG</v>
          </cell>
          <cell r="E52" t="str">
            <v>10C4960HG</v>
          </cell>
          <cell r="F52" t="str">
            <v>HG</v>
          </cell>
          <cell r="G52" t="str">
            <v>OPERATION</v>
          </cell>
          <cell r="H52" t="str">
            <v>MELY LEMPANG</v>
          </cell>
          <cell r="I52" t="str">
            <v>FOREMAN SERVICE</v>
          </cell>
          <cell r="J52" t="str">
            <v>GRASBERG OPERATION</v>
          </cell>
          <cell r="K52" t="str">
            <v>SERVICE OPERATION HSE &amp; HMS</v>
          </cell>
          <cell r="L52" t="str">
            <v>HMS</v>
          </cell>
          <cell r="M52" t="str">
            <v>HMS CREW 2</v>
          </cell>
        </row>
        <row r="53">
          <cell r="C53">
            <v>3816</v>
          </cell>
          <cell r="D53" t="str">
            <v>CSU GRASSBERG</v>
          </cell>
          <cell r="E53" t="str">
            <v>10C4960HA</v>
          </cell>
          <cell r="F53" t="str">
            <v>HA</v>
          </cell>
          <cell r="G53" t="str">
            <v>OPERATION</v>
          </cell>
          <cell r="H53" t="str">
            <v>ELISA ABNER TATIPATA</v>
          </cell>
          <cell r="I53" t="str">
            <v>SENIOR TECHNICIAN</v>
          </cell>
          <cell r="J53" t="str">
            <v>GRASBERG OPERATION</v>
          </cell>
          <cell r="K53" t="str">
            <v>SERVICE OPERATION HAUL TRUCK</v>
          </cell>
          <cell r="L53" t="str">
            <v>SHOP</v>
          </cell>
          <cell r="M53" t="str">
            <v>SHOP CREW 3</v>
          </cell>
        </row>
        <row r="54">
          <cell r="C54">
            <v>3818</v>
          </cell>
          <cell r="D54" t="str">
            <v>KUALA KENCANA</v>
          </cell>
          <cell r="E54" t="str">
            <v>10C5060HG</v>
          </cell>
          <cell r="F54" t="str">
            <v>HG</v>
          </cell>
          <cell r="G54" t="str">
            <v>OPERATION</v>
          </cell>
          <cell r="H54" t="str">
            <v>AWAL WAHYUDI</v>
          </cell>
          <cell r="I54" t="str">
            <v>SUPERVISOR SERVICE</v>
          </cell>
          <cell r="J54" t="str">
            <v>LOBU</v>
          </cell>
          <cell r="K54" t="str">
            <v>CRC</v>
          </cell>
          <cell r="L54" t="str">
            <v>ENGINE</v>
          </cell>
          <cell r="M54" t="str">
            <v>ASSEMBLY LARGE ENGINE</v>
          </cell>
        </row>
        <row r="55">
          <cell r="C55">
            <v>3819</v>
          </cell>
          <cell r="D55" t="str">
            <v>KUALA KENCANA</v>
          </cell>
          <cell r="E55" t="str">
            <v>10C5060HG</v>
          </cell>
          <cell r="F55" t="str">
            <v>HG</v>
          </cell>
          <cell r="G55" t="str">
            <v>OPERATION</v>
          </cell>
          <cell r="H55" t="str">
            <v>DWI YUDI SETYAWAN</v>
          </cell>
          <cell r="I55" t="str">
            <v>SUPERVISOR SERVICE</v>
          </cell>
          <cell r="J55" t="str">
            <v>LOBU</v>
          </cell>
          <cell r="K55" t="str">
            <v>CRC</v>
          </cell>
          <cell r="L55" t="str">
            <v>ENGINE</v>
          </cell>
          <cell r="M55" t="str">
            <v>DISSASEMBLY, INSPECTION, COMPONENT</v>
          </cell>
        </row>
        <row r="56">
          <cell r="C56">
            <v>3824</v>
          </cell>
          <cell r="D56" t="str">
            <v>CSU GRASSBERG</v>
          </cell>
          <cell r="E56" t="str">
            <v>10C0360HG</v>
          </cell>
          <cell r="F56" t="str">
            <v>HG</v>
          </cell>
          <cell r="G56" t="str">
            <v>OPERATION</v>
          </cell>
          <cell r="H56" t="str">
            <v>MARADONA NADAPDAP S</v>
          </cell>
          <cell r="I56" t="str">
            <v>SUPERVISOR SERVICE</v>
          </cell>
          <cell r="J56" t="str">
            <v>GRASBERG OPERATION</v>
          </cell>
          <cell r="K56" t="str">
            <v>RENTAL MAINTENANCE</v>
          </cell>
          <cell r="L56" t="str">
            <v>RENTAL MAINTENANCE GRASBERG</v>
          </cell>
          <cell r="M56" t="str">
            <v>RENTAL MAINTENANCE GRASBERG 2</v>
          </cell>
        </row>
        <row r="57">
          <cell r="C57">
            <v>3838</v>
          </cell>
          <cell r="D57" t="str">
            <v>CSU UNDERGROUND</v>
          </cell>
          <cell r="E57" t="str">
            <v>10C6060HA</v>
          </cell>
          <cell r="F57" t="str">
            <v>HA</v>
          </cell>
          <cell r="G57" t="str">
            <v>OPERATION</v>
          </cell>
          <cell r="H57" t="str">
            <v>HERMAN</v>
          </cell>
          <cell r="I57" t="str">
            <v>SENIOR TECHNICIAN</v>
          </cell>
          <cell r="J57" t="str">
            <v>UNDERGROUND OPERATION</v>
          </cell>
          <cell r="K57" t="str">
            <v>HPS</v>
          </cell>
          <cell r="L57" t="str">
            <v>PS &amp; WARRANTY</v>
          </cell>
          <cell r="M57" t="str">
            <v>PS &amp; WARRANTY</v>
          </cell>
        </row>
        <row r="58">
          <cell r="C58">
            <v>3878</v>
          </cell>
          <cell r="D58" t="str">
            <v>KUALA KENCANA</v>
          </cell>
          <cell r="E58" t="str">
            <v>10C5060HG</v>
          </cell>
          <cell r="F58" t="str">
            <v>HG</v>
          </cell>
          <cell r="G58" t="str">
            <v>OPERATION</v>
          </cell>
          <cell r="H58" t="str">
            <v>ISHAK LATIEF</v>
          </cell>
          <cell r="I58" t="str">
            <v>FOREMAN SERVICE</v>
          </cell>
          <cell r="J58" t="str">
            <v>LOBU</v>
          </cell>
          <cell r="K58" t="str">
            <v>CRC</v>
          </cell>
          <cell r="L58" t="str">
            <v>UNDERCARRIAGE</v>
          </cell>
          <cell r="M58" t="str">
            <v>UNDERCARRIAGE SUPPORT</v>
          </cell>
        </row>
        <row r="59">
          <cell r="C59">
            <v>3903</v>
          </cell>
          <cell r="D59" t="str">
            <v>CSU UNDERGROUND</v>
          </cell>
          <cell r="E59" t="str">
            <v>10C6060HG</v>
          </cell>
          <cell r="F59" t="str">
            <v>HG</v>
          </cell>
          <cell r="G59" t="str">
            <v>OPERATION</v>
          </cell>
          <cell r="H59" t="str">
            <v>SUDIRMAN</v>
          </cell>
          <cell r="I59" t="str">
            <v>SENIOR SUPERVISOR SERVICE</v>
          </cell>
          <cell r="J59" t="str">
            <v>UNDERGROUND OPERATION</v>
          </cell>
          <cell r="K59" t="str">
            <v>HPS</v>
          </cell>
          <cell r="L59" t="str">
            <v>HPS</v>
          </cell>
          <cell r="M59" t="str">
            <v>HPS</v>
          </cell>
        </row>
        <row r="60">
          <cell r="C60">
            <v>3910</v>
          </cell>
          <cell r="D60" t="str">
            <v>CSU UNDERGROUND</v>
          </cell>
          <cell r="E60" t="str">
            <v>10C6060HG</v>
          </cell>
          <cell r="F60" t="str">
            <v>HG</v>
          </cell>
          <cell r="G60" t="str">
            <v>OPERATION</v>
          </cell>
          <cell r="H60" t="str">
            <v>PHILIPUS AMOS DAUD</v>
          </cell>
          <cell r="I60" t="str">
            <v>SUPERVISOR SERVICE</v>
          </cell>
          <cell r="J60" t="str">
            <v>UNDERGROUND OPERATION</v>
          </cell>
          <cell r="K60" t="str">
            <v>HPS</v>
          </cell>
          <cell r="L60" t="str">
            <v>EPG</v>
          </cell>
          <cell r="M60" t="str">
            <v>EPG</v>
          </cell>
        </row>
        <row r="61">
          <cell r="C61">
            <v>3911</v>
          </cell>
          <cell r="D61" t="str">
            <v>HO TEMBAGAPURA</v>
          </cell>
          <cell r="E61" t="str">
            <v>10C4930HW</v>
          </cell>
          <cell r="F61" t="str">
            <v>HW</v>
          </cell>
          <cell r="G61" t="str">
            <v>SUPPLY CHAIN</v>
          </cell>
          <cell r="H61" t="str">
            <v>YUNUS NURLATU</v>
          </cell>
          <cell r="I61" t="str">
            <v>PARTS OPERATION FOREMAN</v>
          </cell>
          <cell r="J61" t="str">
            <v>PARTS OPERATION</v>
          </cell>
          <cell r="K61" t="str">
            <v>POD HOBU</v>
          </cell>
          <cell r="L61" t="str">
            <v>WAREHOUSE ST.60</v>
          </cell>
          <cell r="M61" t="str">
            <v>TOOL STORE 49</v>
          </cell>
        </row>
        <row r="62">
          <cell r="C62">
            <v>3925</v>
          </cell>
          <cell r="D62" t="str">
            <v>KUALA KENCANA</v>
          </cell>
          <cell r="E62" t="str">
            <v>10C9060HG</v>
          </cell>
          <cell r="F62" t="str">
            <v>HG</v>
          </cell>
          <cell r="G62" t="str">
            <v>OPERATION</v>
          </cell>
          <cell r="H62" t="str">
            <v>ABNER PETRUS JEBLO</v>
          </cell>
          <cell r="I62" t="str">
            <v>SENIOR ANALYST SERVICE ACCOUNTS</v>
          </cell>
          <cell r="J62" t="str">
            <v>LOBU</v>
          </cell>
          <cell r="K62" t="str">
            <v>MRC</v>
          </cell>
          <cell r="L62" t="str">
            <v>SERVICE ACCOUNT MRC</v>
          </cell>
          <cell r="M62" t="str">
            <v>SERVICE ACCOUNT MRC</v>
          </cell>
        </row>
        <row r="63">
          <cell r="C63">
            <v>3937</v>
          </cell>
          <cell r="D63" t="str">
            <v>KUALA KENCANA</v>
          </cell>
          <cell r="E63" t="str">
            <v>10C5030HW</v>
          </cell>
          <cell r="F63" t="str">
            <v>HW</v>
          </cell>
          <cell r="G63" t="str">
            <v>SUPPLY CHAIN</v>
          </cell>
          <cell r="H63" t="str">
            <v>NATAN YOBEE</v>
          </cell>
          <cell r="I63" t="str">
            <v>FORKLIFT OPERATOR</v>
          </cell>
          <cell r="J63" t="str">
            <v>PARTS OPERATION</v>
          </cell>
          <cell r="K63" t="str">
            <v>POD LOBU</v>
          </cell>
          <cell r="L63" t="str">
            <v>WAREHOUSE 2,3 &amp; MATERIAL MOVEMENT</v>
          </cell>
          <cell r="M63" t="str">
            <v>WAREHOUSE 2 OPERATION</v>
          </cell>
        </row>
        <row r="64">
          <cell r="C64">
            <v>3943</v>
          </cell>
          <cell r="D64" t="str">
            <v>CSU GRASSBERG</v>
          </cell>
          <cell r="E64" t="str">
            <v>10C4960HG</v>
          </cell>
          <cell r="F64" t="str">
            <v>HG</v>
          </cell>
          <cell r="G64" t="str">
            <v>OPERATION</v>
          </cell>
          <cell r="H64" t="str">
            <v>RONNY KUMENDONG</v>
          </cell>
          <cell r="I64" t="str">
            <v>SENIOR SPECIALIST STRATEGY</v>
          </cell>
          <cell r="J64" t="str">
            <v>GRASBERG OPERATION</v>
          </cell>
          <cell r="K64" t="str">
            <v>SERVICE SUPPORT GRASBERG</v>
          </cell>
          <cell r="L64" t="str">
            <v>SERVICE SUPPORT GRASBERG</v>
          </cell>
          <cell r="M64" t="str">
            <v>SERVICE SUPPORT GRASBERG</v>
          </cell>
        </row>
        <row r="65">
          <cell r="C65">
            <v>3952</v>
          </cell>
          <cell r="D65" t="str">
            <v>KUALA KENCANA</v>
          </cell>
          <cell r="E65" t="str">
            <v>10C9060HG</v>
          </cell>
          <cell r="F65" t="str">
            <v>HG</v>
          </cell>
          <cell r="G65" t="str">
            <v>OPERATION</v>
          </cell>
          <cell r="H65" t="str">
            <v>VICTOR TANDUNGAN</v>
          </cell>
          <cell r="I65" t="str">
            <v>SPECIALIST SERVICE ACCOUNTS</v>
          </cell>
          <cell r="J65" t="str">
            <v>LOBU</v>
          </cell>
          <cell r="K65" t="str">
            <v>MRC</v>
          </cell>
          <cell r="L65" t="str">
            <v>SERVICE ACCOUNT MRC</v>
          </cell>
          <cell r="M65" t="str">
            <v>SERVICE ACCOUNT MRC</v>
          </cell>
        </row>
        <row r="66">
          <cell r="C66">
            <v>3953</v>
          </cell>
          <cell r="D66" t="str">
            <v>CSU GRASSBERG</v>
          </cell>
          <cell r="E66" t="str">
            <v>10C4960HG</v>
          </cell>
          <cell r="F66" t="str">
            <v>HG</v>
          </cell>
          <cell r="G66" t="str">
            <v>OPERATION</v>
          </cell>
          <cell r="H66" t="str">
            <v>JOPY KAPOH</v>
          </cell>
          <cell r="I66" t="str">
            <v>SPECIALIST SERVICE ACCOUNTS</v>
          </cell>
          <cell r="J66" t="str">
            <v>GRASBERG OPERATION</v>
          </cell>
          <cell r="K66" t="str">
            <v>SERVICE SUPPORT GRASBERG</v>
          </cell>
          <cell r="L66" t="str">
            <v>SERVICE ACCOUNT</v>
          </cell>
          <cell r="M66" t="str">
            <v>SERVICE ACCOUNT</v>
          </cell>
        </row>
        <row r="67">
          <cell r="C67">
            <v>4000</v>
          </cell>
          <cell r="D67" t="str">
            <v>KUALA KENCANA</v>
          </cell>
          <cell r="E67" t="str">
            <v>10C5030HW</v>
          </cell>
          <cell r="F67" t="str">
            <v>HW</v>
          </cell>
          <cell r="G67" t="str">
            <v>SUPPLY CHAIN</v>
          </cell>
          <cell r="H67" t="str">
            <v>VEKY PALENEWEN</v>
          </cell>
          <cell r="I67" t="str">
            <v>PARTS OPERATION SUPERVISOR</v>
          </cell>
          <cell r="J67" t="str">
            <v>PARTS OPERATION</v>
          </cell>
          <cell r="K67" t="str">
            <v>POD LOBU</v>
          </cell>
          <cell r="L67" t="str">
            <v>WAREHOUSE 1 OPERATION</v>
          </cell>
          <cell r="M67" t="str">
            <v>WAREHOUSE 1 OPERATION</v>
          </cell>
        </row>
        <row r="68">
          <cell r="C68">
            <v>4084</v>
          </cell>
          <cell r="D68" t="str">
            <v>KUALA KENCANA</v>
          </cell>
          <cell r="E68" t="str">
            <v>10C5060HA</v>
          </cell>
          <cell r="F68" t="str">
            <v>HA</v>
          </cell>
          <cell r="G68" t="str">
            <v>OPERATION</v>
          </cell>
          <cell r="H68" t="str">
            <v>RUBEN TAGI</v>
          </cell>
          <cell r="I68" t="str">
            <v>MECHANIC CRC</v>
          </cell>
          <cell r="J68" t="str">
            <v>LOBU</v>
          </cell>
          <cell r="K68" t="str">
            <v>CRC</v>
          </cell>
          <cell r="L68" t="str">
            <v>HYDRAULIC CYL &amp; FINAL DRIVE OHT</v>
          </cell>
          <cell r="M68" t="str">
            <v>DISMANTLE  &amp; INSPECTION</v>
          </cell>
        </row>
        <row r="69">
          <cell r="C69">
            <v>4088</v>
          </cell>
          <cell r="D69" t="str">
            <v>CSU UNDERGROUND</v>
          </cell>
          <cell r="E69" t="str">
            <v>10C6060HG</v>
          </cell>
          <cell r="F69" t="str">
            <v>HG</v>
          </cell>
          <cell r="G69" t="str">
            <v>OPERATION</v>
          </cell>
          <cell r="H69" t="str">
            <v>ANTHONIUS</v>
          </cell>
          <cell r="I69" t="str">
            <v>SUPERVISOR SERVICE</v>
          </cell>
          <cell r="J69" t="str">
            <v>UNDERGROUND OPERATION</v>
          </cell>
          <cell r="K69" t="str">
            <v>SERVICE OPS. UNDERGROUND</v>
          </cell>
          <cell r="L69" t="str">
            <v xml:space="preserve">DOZ MECHANICAL </v>
          </cell>
          <cell r="M69" t="str">
            <v xml:space="preserve">THS MECHANICAL </v>
          </cell>
        </row>
        <row r="70">
          <cell r="C70">
            <v>4095</v>
          </cell>
          <cell r="D70" t="str">
            <v>HO TEMBAGAPURA</v>
          </cell>
          <cell r="E70" t="str">
            <v>10C0230HY</v>
          </cell>
          <cell r="F70" t="str">
            <v>HY</v>
          </cell>
          <cell r="G70" t="str">
            <v>SUPPLY CHAIN</v>
          </cell>
          <cell r="H70" t="str">
            <v>KADIR RENFAN</v>
          </cell>
          <cell r="I70" t="str">
            <v>SENIOR ANALYST PARTS</v>
          </cell>
          <cell r="J70" t="str">
            <v>PARTS OPERATION</v>
          </cell>
          <cell r="K70" t="str">
            <v>PARTS AREA</v>
          </cell>
          <cell r="L70" t="str">
            <v>DDP-PARTS COUNTER OPERATION</v>
          </cell>
          <cell r="M70" t="str">
            <v>DDP-PARTS COUNTER OPERATION</v>
          </cell>
        </row>
        <row r="71">
          <cell r="C71">
            <v>4115</v>
          </cell>
          <cell r="D71" t="str">
            <v>CSU GRASSBERG</v>
          </cell>
          <cell r="E71" t="str">
            <v>10C4960HG</v>
          </cell>
          <cell r="F71" t="str">
            <v>HG</v>
          </cell>
          <cell r="G71" t="str">
            <v>OPERATION</v>
          </cell>
          <cell r="H71" t="str">
            <v>MASRI</v>
          </cell>
          <cell r="I71" t="str">
            <v>FOREMAN SERVICE</v>
          </cell>
          <cell r="J71" t="str">
            <v>GRASBERG OPERATION</v>
          </cell>
          <cell r="K71" t="str">
            <v>SERVICE OPERATION HAUL TRUCK</v>
          </cell>
          <cell r="L71" t="str">
            <v>FIELD B/DOWN &amp; DAILY INSPECTION</v>
          </cell>
          <cell r="M71" t="str">
            <v>FIELD B/DOWN &amp; FUEL INSPECTION CREW 2</v>
          </cell>
        </row>
        <row r="72">
          <cell r="C72">
            <v>4133</v>
          </cell>
          <cell r="D72" t="str">
            <v>CSU GRASSBERG</v>
          </cell>
          <cell r="E72" t="str">
            <v>10C0360HG</v>
          </cell>
          <cell r="F72" t="str">
            <v>HG</v>
          </cell>
          <cell r="G72" t="str">
            <v>OPERATION</v>
          </cell>
          <cell r="H72" t="str">
            <v>ARIS TANDI PANGGUA</v>
          </cell>
          <cell r="I72" t="str">
            <v>MANAGER SERVICE OPERATIONS</v>
          </cell>
          <cell r="J72" t="str">
            <v>GRASBERG OPERATION</v>
          </cell>
          <cell r="K72" t="str">
            <v>RENTAL MAINTENANCE</v>
          </cell>
          <cell r="L72" t="str">
            <v>RENTAL MAINTENANCE</v>
          </cell>
          <cell r="M72" t="str">
            <v>RENTAL MAINTENANCE</v>
          </cell>
        </row>
        <row r="73">
          <cell r="C73">
            <v>4171</v>
          </cell>
          <cell r="D73" t="str">
            <v>CSU UNDERGROUND</v>
          </cell>
          <cell r="E73" t="str">
            <v>10C6060HA</v>
          </cell>
          <cell r="F73" t="str">
            <v>HA</v>
          </cell>
          <cell r="G73" t="str">
            <v>OPERATION</v>
          </cell>
          <cell r="H73" t="str">
            <v>RECKY STEVE DAPU</v>
          </cell>
          <cell r="I73" t="str">
            <v>TECHNICIAN</v>
          </cell>
          <cell r="J73" t="str">
            <v>UNDERGROUND OPERATION</v>
          </cell>
          <cell r="K73" t="str">
            <v>HPS</v>
          </cell>
          <cell r="L73" t="str">
            <v>PS &amp; WARRANTY</v>
          </cell>
          <cell r="M73" t="str">
            <v>PS &amp; WARRANTY</v>
          </cell>
        </row>
        <row r="74">
          <cell r="C74">
            <v>4199</v>
          </cell>
          <cell r="D74" t="str">
            <v>CSU GRASSBERG</v>
          </cell>
          <cell r="E74" t="str">
            <v>10C6030HW</v>
          </cell>
          <cell r="F74" t="str">
            <v>HW</v>
          </cell>
          <cell r="G74" t="str">
            <v>SUPPLY CHAIN</v>
          </cell>
          <cell r="H74" t="str">
            <v>PUJIYONO</v>
          </cell>
          <cell r="I74" t="str">
            <v>WAREHOUSEMAN</v>
          </cell>
          <cell r="J74" t="str">
            <v>PARTS OPERATION</v>
          </cell>
          <cell r="K74" t="str">
            <v>POD HOBU</v>
          </cell>
          <cell r="L74" t="str">
            <v>WAREHOUSE ST.60</v>
          </cell>
          <cell r="M74" t="str">
            <v>WAREHOUSE  &amp; TOOL STORE ST.60</v>
          </cell>
        </row>
        <row r="75">
          <cell r="C75">
            <v>4209</v>
          </cell>
          <cell r="D75" t="str">
            <v>CSU GRASSBERG</v>
          </cell>
          <cell r="E75" t="str">
            <v>10C0390FJ</v>
          </cell>
          <cell r="F75" t="str">
            <v>FJ</v>
          </cell>
          <cell r="G75" t="str">
            <v>MARKETING</v>
          </cell>
          <cell r="H75" t="str">
            <v>OKLY LOWING</v>
          </cell>
          <cell r="I75" t="str">
            <v>RENTAL SENIOR ANALYST</v>
          </cell>
          <cell r="J75" t="str">
            <v>GRASBERG OPERATION</v>
          </cell>
          <cell r="K75" t="str">
            <v>CAT RENTAL STORE</v>
          </cell>
          <cell r="L75" t="str">
            <v>RENTAL SUPPORT</v>
          </cell>
          <cell r="M75" t="str">
            <v>ASSET MANAGEMENT</v>
          </cell>
        </row>
        <row r="76">
          <cell r="C76">
            <v>4286</v>
          </cell>
          <cell r="D76" t="str">
            <v>CSU GRASSBERG</v>
          </cell>
          <cell r="E76" t="str">
            <v>10C0360HA</v>
          </cell>
          <cell r="F76" t="str">
            <v>HA</v>
          </cell>
          <cell r="G76" t="str">
            <v>OPERATION</v>
          </cell>
          <cell r="H76" t="str">
            <v>JEMI LONTAAN</v>
          </cell>
          <cell r="I76" t="str">
            <v>SENIOR TECHNICIAN</v>
          </cell>
          <cell r="J76" t="str">
            <v>GRASBERG OPERATION</v>
          </cell>
          <cell r="K76" t="str">
            <v>RENTAL MAINTENANCE</v>
          </cell>
          <cell r="L76" t="str">
            <v>RENTAL MAINTENANCE HIGHLAND</v>
          </cell>
          <cell r="M76" t="str">
            <v>RENTAL MAINT. NON ADT.740</v>
          </cell>
        </row>
        <row r="77">
          <cell r="C77">
            <v>4288</v>
          </cell>
          <cell r="D77" t="str">
            <v>CSU GRASSBERG</v>
          </cell>
          <cell r="E77" t="str">
            <v>10C4960HA</v>
          </cell>
          <cell r="F77" t="str">
            <v>HA</v>
          </cell>
          <cell r="G77" t="str">
            <v>OPERATION</v>
          </cell>
          <cell r="H77" t="str">
            <v>YUNUS REDE</v>
          </cell>
          <cell r="I77" t="str">
            <v>SENIOR TECHNICIAN</v>
          </cell>
          <cell r="J77" t="str">
            <v>GRASBERG OPERATION</v>
          </cell>
          <cell r="K77" t="str">
            <v>SERVICE OPERATION HAUL TRUCK</v>
          </cell>
          <cell r="L77" t="str">
            <v>FIELD B/DOWN &amp; DAILY INSPECTION</v>
          </cell>
          <cell r="M77" t="str">
            <v>FIELD B/DOWN &amp; FUEL INSPECTION CREW 3</v>
          </cell>
        </row>
        <row r="78">
          <cell r="C78">
            <v>4290</v>
          </cell>
          <cell r="D78" t="str">
            <v>CSU UNDERGROUND</v>
          </cell>
          <cell r="E78" t="str">
            <v>10C6060HA</v>
          </cell>
          <cell r="F78" t="str">
            <v>HA</v>
          </cell>
          <cell r="G78" t="str">
            <v>OPERATION</v>
          </cell>
          <cell r="H78" t="str">
            <v>SANDY MAKATITA</v>
          </cell>
          <cell r="I78" t="str">
            <v>TECHNICIAN</v>
          </cell>
          <cell r="J78" t="str">
            <v>UNDERGROUND OPERATION</v>
          </cell>
          <cell r="K78" t="str">
            <v>SERVICE OPS. UNDERGROUND</v>
          </cell>
          <cell r="L78" t="str">
            <v xml:space="preserve">GBC &amp; DMLZ MECHANICAL </v>
          </cell>
          <cell r="M78" t="str">
            <v xml:space="preserve">GBC MECHANICAL </v>
          </cell>
        </row>
        <row r="79">
          <cell r="C79">
            <v>4294</v>
          </cell>
          <cell r="D79" t="str">
            <v>KUALA KENCANA</v>
          </cell>
          <cell r="E79" t="str">
            <v>10C5060HG</v>
          </cell>
          <cell r="F79" t="str">
            <v>HG</v>
          </cell>
          <cell r="G79" t="str">
            <v>OPERATION</v>
          </cell>
          <cell r="H79" t="str">
            <v>YOSEP TONAPA</v>
          </cell>
          <cell r="I79" t="str">
            <v>FOREMAN SERVICE</v>
          </cell>
          <cell r="J79" t="str">
            <v>LOBU</v>
          </cell>
          <cell r="K79" t="str">
            <v>CRC</v>
          </cell>
          <cell r="L79" t="str">
            <v>UNDERCARRIAGE</v>
          </cell>
          <cell r="M79" t="str">
            <v>TRACK FRAME</v>
          </cell>
        </row>
        <row r="80">
          <cell r="C80">
            <v>4298</v>
          </cell>
          <cell r="D80" t="str">
            <v>KUALA KENCANA</v>
          </cell>
          <cell r="E80" t="str">
            <v>10C9060HA</v>
          </cell>
          <cell r="F80" t="str">
            <v>HA</v>
          </cell>
          <cell r="G80" t="str">
            <v>OPERATION</v>
          </cell>
          <cell r="H80" t="str">
            <v>FILEP HARIUS YOTA</v>
          </cell>
          <cell r="I80" t="str">
            <v>TECHNICIAN</v>
          </cell>
          <cell r="J80" t="str">
            <v>LOBU</v>
          </cell>
          <cell r="K80" t="str">
            <v>MRC</v>
          </cell>
          <cell r="L80" t="str">
            <v>MRC BAY # 2</v>
          </cell>
          <cell r="M80" t="str">
            <v>CABIN &amp; RADIATOR</v>
          </cell>
        </row>
        <row r="81">
          <cell r="C81">
            <v>4308</v>
          </cell>
          <cell r="D81" t="str">
            <v>CSU GRASSBERG</v>
          </cell>
          <cell r="E81" t="str">
            <v>10C4960HG</v>
          </cell>
          <cell r="F81" t="str">
            <v>HG</v>
          </cell>
          <cell r="G81" t="str">
            <v>OPERATION</v>
          </cell>
          <cell r="H81" t="str">
            <v>MUH NUR APRI UFI</v>
          </cell>
          <cell r="I81" t="str">
            <v>SUPERVISOR SERVICE</v>
          </cell>
          <cell r="J81" t="str">
            <v>GRASBERG OPERATION</v>
          </cell>
          <cell r="K81" t="str">
            <v>SERVICE OPERATION HSE &amp; HMS</v>
          </cell>
          <cell r="L81" t="str">
            <v>HMS</v>
          </cell>
          <cell r="M81" t="str">
            <v>HMS CREW 3</v>
          </cell>
        </row>
        <row r="82">
          <cell r="C82">
            <v>4383</v>
          </cell>
          <cell r="D82" t="str">
            <v>KUALA KENCANA</v>
          </cell>
          <cell r="E82" t="str">
            <v>10C5060HG</v>
          </cell>
          <cell r="F82" t="str">
            <v>HG</v>
          </cell>
          <cell r="G82" t="str">
            <v>OPERATION</v>
          </cell>
          <cell r="H82" t="str">
            <v>FRANS YULES TOREY</v>
          </cell>
          <cell r="I82" t="str">
            <v>SENIOR SUPERVISOR SERVICE</v>
          </cell>
          <cell r="J82" t="str">
            <v>LOBU</v>
          </cell>
          <cell r="K82" t="str">
            <v>CRC</v>
          </cell>
          <cell r="L82" t="str">
            <v>UNDERCARRIAGE</v>
          </cell>
          <cell r="M82" t="str">
            <v>UNDERCARRIAGE</v>
          </cell>
        </row>
        <row r="83">
          <cell r="C83">
            <v>4518</v>
          </cell>
          <cell r="D83" t="str">
            <v>KUALA KENCANA</v>
          </cell>
          <cell r="E83" t="str">
            <v>10C5030HW</v>
          </cell>
          <cell r="F83" t="str">
            <v>HW</v>
          </cell>
          <cell r="G83" t="str">
            <v>SUPPLY CHAIN</v>
          </cell>
          <cell r="H83" t="str">
            <v>RIO TUMEMBOUW</v>
          </cell>
          <cell r="I83" t="str">
            <v>PARTS OPERATION FOREMAN</v>
          </cell>
          <cell r="J83" t="str">
            <v>PARTS OPERATION</v>
          </cell>
          <cell r="K83" t="str">
            <v>POD LOBU</v>
          </cell>
          <cell r="L83" t="str">
            <v>WAREHOUSE 1 OPERATION</v>
          </cell>
          <cell r="M83" t="str">
            <v>RECEIPTING</v>
          </cell>
        </row>
        <row r="84">
          <cell r="C84">
            <v>4520</v>
          </cell>
          <cell r="D84" t="str">
            <v>KUALA KENCANA</v>
          </cell>
          <cell r="E84" t="str">
            <v>10C5060HG</v>
          </cell>
          <cell r="F84" t="str">
            <v>HG</v>
          </cell>
          <cell r="G84" t="str">
            <v>OPERATION</v>
          </cell>
          <cell r="H84" t="str">
            <v>CORNELES AVERATU KUWAY</v>
          </cell>
          <cell r="I84" t="str">
            <v>FOREMAN SERVICE</v>
          </cell>
          <cell r="J84" t="str">
            <v>LOBU</v>
          </cell>
          <cell r="K84" t="str">
            <v>CRC</v>
          </cell>
          <cell r="L84" t="str">
            <v>POWER TRAIN</v>
          </cell>
          <cell r="M84" t="str">
            <v>TRANSMISSION</v>
          </cell>
        </row>
        <row r="85">
          <cell r="C85">
            <v>4532</v>
          </cell>
          <cell r="D85" t="str">
            <v>KUALA KENCANA</v>
          </cell>
          <cell r="E85" t="str">
            <v>10C5099JA</v>
          </cell>
          <cell r="F85" t="str">
            <v>JA</v>
          </cell>
          <cell r="G85" t="str">
            <v>MANAGEMENT</v>
          </cell>
          <cell r="H85" t="str">
            <v>IRWAN MARTUANI SIHALOHO</v>
          </cell>
          <cell r="I85" t="str">
            <v>GENERAL OPERATION MANAGER</v>
          </cell>
          <cell r="J85" t="str">
            <v>LOBU</v>
          </cell>
          <cell r="K85" t="str">
            <v>LOBU</v>
          </cell>
          <cell r="L85" t="str">
            <v>LOBU</v>
          </cell>
          <cell r="M85" t="str">
            <v>LOBU</v>
          </cell>
        </row>
        <row r="86">
          <cell r="C86">
            <v>4559</v>
          </cell>
          <cell r="D86" t="str">
            <v>KUALA KENCANA</v>
          </cell>
          <cell r="E86" t="str">
            <v>10C9060HG</v>
          </cell>
          <cell r="F86" t="str">
            <v>HG</v>
          </cell>
          <cell r="G86" t="str">
            <v>OPERATION</v>
          </cell>
          <cell r="H86" t="str">
            <v>BAMBANG RAUBUN</v>
          </cell>
          <cell r="I86" t="str">
            <v>SENIOR SUPERVISOR SERVICE</v>
          </cell>
          <cell r="J86" t="str">
            <v>LOBU</v>
          </cell>
          <cell r="K86" t="str">
            <v>FIELD SERVICE</v>
          </cell>
          <cell r="L86" t="str">
            <v>FIELD SERVICE</v>
          </cell>
          <cell r="M86" t="str">
            <v>FIELD SERVICE</v>
          </cell>
        </row>
        <row r="87">
          <cell r="C87">
            <v>4560</v>
          </cell>
          <cell r="D87" t="str">
            <v>CSU GRASSBERG</v>
          </cell>
          <cell r="E87" t="str">
            <v>10C4960HA</v>
          </cell>
          <cell r="F87" t="str">
            <v>HA</v>
          </cell>
          <cell r="G87" t="str">
            <v>OPERATION</v>
          </cell>
          <cell r="H87" t="str">
            <v>SYAFRUDIN</v>
          </cell>
          <cell r="I87" t="str">
            <v>TECHNICIAN</v>
          </cell>
          <cell r="J87" t="str">
            <v>GRASBERG OPERATION</v>
          </cell>
          <cell r="K87" t="str">
            <v>SERVICE OPERATION HAUL TRUCK</v>
          </cell>
          <cell r="L87" t="str">
            <v>SHOP</v>
          </cell>
          <cell r="M87" t="str">
            <v>SHOP CREW 1</v>
          </cell>
        </row>
        <row r="88">
          <cell r="C88">
            <v>4562</v>
          </cell>
          <cell r="D88" t="str">
            <v>CSU UNDERGROUND</v>
          </cell>
          <cell r="E88" t="str">
            <v>10C6060HA</v>
          </cell>
          <cell r="F88" t="str">
            <v>HA</v>
          </cell>
          <cell r="G88" t="str">
            <v>OPERATION</v>
          </cell>
          <cell r="H88" t="str">
            <v>MARKUS TEBAI</v>
          </cell>
          <cell r="I88" t="str">
            <v>TECHNICIAN</v>
          </cell>
          <cell r="J88" t="str">
            <v>UNDERGROUND OPERATION</v>
          </cell>
          <cell r="K88" t="str">
            <v>SERVICE OPS. UNDERGROUND</v>
          </cell>
          <cell r="L88" t="str">
            <v xml:space="preserve">DOZ MECHANICAL </v>
          </cell>
          <cell r="M88" t="str">
            <v xml:space="preserve">XC14 - MECHANICAL </v>
          </cell>
        </row>
        <row r="89">
          <cell r="C89">
            <v>4596</v>
          </cell>
          <cell r="D89" t="str">
            <v>CSU UNDERGROUND</v>
          </cell>
          <cell r="E89" t="str">
            <v>10C6060HA</v>
          </cell>
          <cell r="F89" t="str">
            <v>HA</v>
          </cell>
          <cell r="G89" t="str">
            <v>OPERATION</v>
          </cell>
          <cell r="H89" t="str">
            <v>BARLEN EMKA</v>
          </cell>
          <cell r="I89" t="str">
            <v>SENIOR TECHNICIAN</v>
          </cell>
          <cell r="J89" t="str">
            <v>UNDERGROUND OPERATION</v>
          </cell>
          <cell r="K89" t="str">
            <v>HPS</v>
          </cell>
          <cell r="L89" t="str">
            <v>KPI SERVICE CONTRACT</v>
          </cell>
          <cell r="M89" t="str">
            <v>KPI SERVICE CONTRACT</v>
          </cell>
        </row>
        <row r="90">
          <cell r="C90">
            <v>4600</v>
          </cell>
          <cell r="D90" t="str">
            <v>KUALA KENCANA</v>
          </cell>
          <cell r="E90" t="str">
            <v>10C9060HA</v>
          </cell>
          <cell r="F90" t="str">
            <v>HA</v>
          </cell>
          <cell r="G90" t="str">
            <v>OPERATION</v>
          </cell>
          <cell r="H90" t="str">
            <v>FIRMANSYAH AHMADI</v>
          </cell>
          <cell r="I90" t="str">
            <v>SENIOR TECHNICIAN</v>
          </cell>
          <cell r="J90" t="str">
            <v>LOBU</v>
          </cell>
          <cell r="K90" t="str">
            <v>FIELD SERVICE</v>
          </cell>
          <cell r="L90" t="str">
            <v>PRODUCT SUPPORT</v>
          </cell>
          <cell r="M90" t="str">
            <v>EPG &amp; MARINE SUPPORT</v>
          </cell>
        </row>
        <row r="91">
          <cell r="C91">
            <v>4617</v>
          </cell>
          <cell r="D91" t="str">
            <v>CSU GRASSBERG</v>
          </cell>
          <cell r="E91" t="str">
            <v>10C4960HA</v>
          </cell>
          <cell r="F91" t="str">
            <v>HA</v>
          </cell>
          <cell r="G91" t="str">
            <v>OPERATION</v>
          </cell>
          <cell r="H91" t="str">
            <v>UTOMO</v>
          </cell>
          <cell r="I91" t="str">
            <v>TECHNICIAN</v>
          </cell>
          <cell r="J91" t="str">
            <v>GRASBERG OPERATION</v>
          </cell>
          <cell r="K91" t="str">
            <v>SERVICE OPERATION HAUL TRUCK</v>
          </cell>
          <cell r="L91" t="str">
            <v>SHOP</v>
          </cell>
          <cell r="M91" t="str">
            <v>SHOP CREW 2</v>
          </cell>
        </row>
        <row r="92">
          <cell r="C92">
            <v>4876</v>
          </cell>
          <cell r="D92" t="str">
            <v>CSU GRASSBERG</v>
          </cell>
          <cell r="E92" t="str">
            <v>10C4960HA</v>
          </cell>
          <cell r="F92" t="str">
            <v>HA</v>
          </cell>
          <cell r="G92" t="str">
            <v>OPERATION</v>
          </cell>
          <cell r="H92" t="str">
            <v>DEREK PIET RUMERE</v>
          </cell>
          <cell r="I92" t="str">
            <v>TECHNICIAN</v>
          </cell>
          <cell r="J92" t="str">
            <v>GRASBERG OPERATION</v>
          </cell>
          <cell r="K92" t="str">
            <v>SERVICE OPERATION HAUL TRUCK</v>
          </cell>
          <cell r="L92" t="str">
            <v>SHOP</v>
          </cell>
          <cell r="M92" t="str">
            <v>SHOP CREW 1</v>
          </cell>
        </row>
        <row r="93">
          <cell r="C93">
            <v>4877</v>
          </cell>
          <cell r="D93" t="str">
            <v>HO TEMBAGAPURA</v>
          </cell>
          <cell r="E93" t="str">
            <v>10C4930HW</v>
          </cell>
          <cell r="F93" t="str">
            <v>HW</v>
          </cell>
          <cell r="G93" t="str">
            <v>SUPPLY CHAIN</v>
          </cell>
          <cell r="H93" t="str">
            <v>MARLON WARBUNG</v>
          </cell>
          <cell r="I93" t="str">
            <v>PARTS OPERATION FOREMAN</v>
          </cell>
          <cell r="J93" t="str">
            <v>PARTS OPERATION</v>
          </cell>
          <cell r="K93" t="str">
            <v>POD HOBU</v>
          </cell>
          <cell r="L93" t="str">
            <v>COUNTER &amp; WIP</v>
          </cell>
          <cell r="M93" t="str">
            <v>COUNTER &amp; WIP</v>
          </cell>
        </row>
        <row r="94">
          <cell r="C94">
            <v>4878</v>
          </cell>
          <cell r="D94" t="str">
            <v>HO TEMBAGAPURA</v>
          </cell>
          <cell r="E94" t="str">
            <v>10C4930HW</v>
          </cell>
          <cell r="F94" t="str">
            <v>HW</v>
          </cell>
          <cell r="G94" t="str">
            <v>SUPPLY CHAIN</v>
          </cell>
          <cell r="H94" t="str">
            <v>SARWANA</v>
          </cell>
          <cell r="I94" t="str">
            <v>PARTS OPERATION FOREMAN</v>
          </cell>
          <cell r="J94" t="str">
            <v>PARTS OPERATION</v>
          </cell>
          <cell r="K94" t="str">
            <v>POD HOBU</v>
          </cell>
          <cell r="L94" t="str">
            <v>LOGISTIC &amp; DISTRIBUTION</v>
          </cell>
          <cell r="M94" t="str">
            <v>LOGISTIC &amp; DISTRIBUTION</v>
          </cell>
        </row>
        <row r="95">
          <cell r="C95">
            <v>4879</v>
          </cell>
          <cell r="D95" t="str">
            <v>CSU GRASSBERG</v>
          </cell>
          <cell r="E95" t="str">
            <v>10C4960HA</v>
          </cell>
          <cell r="F95" t="str">
            <v>HA</v>
          </cell>
          <cell r="G95" t="str">
            <v>OPERATION</v>
          </cell>
          <cell r="H95" t="str">
            <v>BERNARD YERMIAS SUENI</v>
          </cell>
          <cell r="I95" t="str">
            <v>TECHNICIAN</v>
          </cell>
          <cell r="J95" t="str">
            <v>GRASBERG OPERATION</v>
          </cell>
          <cell r="K95" t="str">
            <v>SERVICE OPERATION HSE &amp; HMS</v>
          </cell>
          <cell r="L95" t="str">
            <v>HSE</v>
          </cell>
          <cell r="M95" t="str">
            <v>HSE CREW 2</v>
          </cell>
        </row>
        <row r="96">
          <cell r="C96">
            <v>4883</v>
          </cell>
          <cell r="D96" t="str">
            <v>CSU GRASSBERG</v>
          </cell>
          <cell r="E96" t="str">
            <v>10C4960HG</v>
          </cell>
          <cell r="F96" t="str">
            <v>HG</v>
          </cell>
          <cell r="G96" t="str">
            <v>OPERATION</v>
          </cell>
          <cell r="H96" t="str">
            <v>SOLEMAN YARANGGA</v>
          </cell>
          <cell r="I96" t="str">
            <v>FOREMAN SERVICE</v>
          </cell>
          <cell r="J96" t="str">
            <v>GRASBERG OPERATION</v>
          </cell>
          <cell r="K96" t="str">
            <v>SERVICE OPERATION HSE &amp; HMS</v>
          </cell>
          <cell r="L96" t="str">
            <v>HMS</v>
          </cell>
          <cell r="M96" t="str">
            <v>HMS CREW 1</v>
          </cell>
        </row>
        <row r="97">
          <cell r="C97">
            <v>4892</v>
          </cell>
          <cell r="D97" t="str">
            <v>CSU GRASSBERG</v>
          </cell>
          <cell r="E97" t="str">
            <v>10C4960HG</v>
          </cell>
          <cell r="F97" t="str">
            <v>HG</v>
          </cell>
          <cell r="G97" t="str">
            <v>OPERATION</v>
          </cell>
          <cell r="H97" t="str">
            <v>LUKAS ANTON MAMENTU</v>
          </cell>
          <cell r="I97" t="str">
            <v>SUPERVISOR SERVICE</v>
          </cell>
          <cell r="J97" t="str">
            <v>GRASBERG OPERATION</v>
          </cell>
          <cell r="K97" t="str">
            <v>SERVICE OPERATION HAUL TRUCK</v>
          </cell>
          <cell r="L97" t="str">
            <v>FIELD B/DOWN &amp; DAILY INSPECTION</v>
          </cell>
          <cell r="M97" t="str">
            <v>FIELD B/DOWN &amp; FUEL INSPECTION CREW 2</v>
          </cell>
        </row>
        <row r="98">
          <cell r="C98">
            <v>4945</v>
          </cell>
          <cell r="D98" t="str">
            <v>KUALA KENCANA</v>
          </cell>
          <cell r="E98" t="str">
            <v>10C9060HA</v>
          </cell>
          <cell r="F98" t="str">
            <v>HA</v>
          </cell>
          <cell r="G98" t="str">
            <v>OPERATION</v>
          </cell>
          <cell r="H98" t="str">
            <v>ISREALDI</v>
          </cell>
          <cell r="I98" t="str">
            <v>SENIOR TECHNICIAN</v>
          </cell>
          <cell r="J98" t="str">
            <v>LOBU</v>
          </cell>
          <cell r="K98" t="str">
            <v>FIELD SERVICE</v>
          </cell>
          <cell r="L98" t="str">
            <v>SERVICE CONTRACT KPI</v>
          </cell>
          <cell r="M98" t="str">
            <v>SERVICE CONTRACT KPI</v>
          </cell>
        </row>
        <row r="99">
          <cell r="C99">
            <v>5024</v>
          </cell>
          <cell r="D99" t="str">
            <v>CSU UNDERGROUND</v>
          </cell>
          <cell r="E99" t="str">
            <v>10C6060HA</v>
          </cell>
          <cell r="F99" t="str">
            <v>HA</v>
          </cell>
          <cell r="G99" t="str">
            <v>OPERATION</v>
          </cell>
          <cell r="H99" t="str">
            <v>HADY PRANATA ASWAL</v>
          </cell>
          <cell r="I99" t="str">
            <v>SENIOR TECHNICIAN</v>
          </cell>
          <cell r="J99" t="str">
            <v>UNDERGROUND OPERATION</v>
          </cell>
          <cell r="K99" t="str">
            <v>SERVICE OPS. UNDERGROUND</v>
          </cell>
          <cell r="L99" t="str">
            <v xml:space="preserve">GBC &amp; DMLZ MECHANICAL </v>
          </cell>
          <cell r="M99" t="str">
            <v xml:space="preserve">GBC MECHANICAL </v>
          </cell>
        </row>
        <row r="100">
          <cell r="C100">
            <v>5061</v>
          </cell>
          <cell r="D100" t="str">
            <v>CSU GRASSBERG</v>
          </cell>
          <cell r="E100" t="str">
            <v>10C0360HG</v>
          </cell>
          <cell r="F100" t="str">
            <v>HG</v>
          </cell>
          <cell r="G100" t="str">
            <v>OPERATION</v>
          </cell>
          <cell r="H100" t="str">
            <v>JIMMY YOHANES RUMIMPUNU</v>
          </cell>
          <cell r="I100" t="str">
            <v>FOREMAN SERVICE</v>
          </cell>
          <cell r="J100" t="str">
            <v>GRASBERG OPERATION</v>
          </cell>
          <cell r="K100" t="str">
            <v>RENTAL MAINTENANCE</v>
          </cell>
          <cell r="L100" t="str">
            <v>RENTAL MAINTENANCE HIGHLAND</v>
          </cell>
          <cell r="M100" t="str">
            <v>RENTAL MAINT. ADT.740</v>
          </cell>
        </row>
        <row r="101">
          <cell r="C101">
            <v>5062</v>
          </cell>
          <cell r="D101" t="str">
            <v>KUALA KENCANA</v>
          </cell>
          <cell r="E101" t="str">
            <v>10C5030HY</v>
          </cell>
          <cell r="F101" t="str">
            <v>HY</v>
          </cell>
          <cell r="G101" t="str">
            <v>SUPPLY CHAIN</v>
          </cell>
          <cell r="H101" t="str">
            <v>TUNAS PANGERAN SIAHAAN</v>
          </cell>
          <cell r="I101" t="str">
            <v>PARTS ANALYST</v>
          </cell>
          <cell r="J101" t="str">
            <v>PARTS OPERATION</v>
          </cell>
          <cell r="K101" t="str">
            <v>POD LOBU</v>
          </cell>
          <cell r="L101" t="str">
            <v>PARTS COUNTER OPERATION</v>
          </cell>
          <cell r="M101" t="str">
            <v>PARTS COUNTER OPERATION</v>
          </cell>
        </row>
        <row r="102">
          <cell r="C102">
            <v>5063</v>
          </cell>
          <cell r="D102" t="str">
            <v>CSU UNDERGROUND</v>
          </cell>
          <cell r="E102" t="str">
            <v>10C6060HA</v>
          </cell>
          <cell r="F102" t="str">
            <v>HA</v>
          </cell>
          <cell r="G102" t="str">
            <v>OPERATION</v>
          </cell>
          <cell r="H102" t="str">
            <v>STANISLAUS SUBAN LAGA</v>
          </cell>
          <cell r="I102" t="str">
            <v>SENIOR TECHNICIAN</v>
          </cell>
          <cell r="J102" t="str">
            <v>UNDERGROUND OPERATION</v>
          </cell>
          <cell r="K102" t="str">
            <v>SERVICE OPS. UNDERGROUND</v>
          </cell>
          <cell r="L102" t="str">
            <v xml:space="preserve">DOZ MECHANICAL </v>
          </cell>
          <cell r="M102" t="str">
            <v xml:space="preserve">MLA MECHANICAL </v>
          </cell>
        </row>
        <row r="103">
          <cell r="C103">
            <v>5145</v>
          </cell>
          <cell r="D103" t="str">
            <v>CSU UNDERGROUND</v>
          </cell>
          <cell r="E103" t="str">
            <v>10C6060HA</v>
          </cell>
          <cell r="F103" t="str">
            <v>HA</v>
          </cell>
          <cell r="G103" t="str">
            <v>OPERATION</v>
          </cell>
          <cell r="H103" t="str">
            <v>ANSHAR K</v>
          </cell>
          <cell r="I103" t="str">
            <v>SENIOR TECHNICIAN</v>
          </cell>
          <cell r="J103" t="str">
            <v>UNDERGROUND OPERATION</v>
          </cell>
          <cell r="K103" t="str">
            <v>SERVICE OPS. UNDERGROUND</v>
          </cell>
          <cell r="L103" t="str">
            <v>MACHINE AUTOMATION</v>
          </cell>
          <cell r="M103" t="str">
            <v>DOZ AUTOMATION</v>
          </cell>
        </row>
        <row r="104">
          <cell r="C104">
            <v>5189</v>
          </cell>
          <cell r="D104" t="str">
            <v>HO TEMBAGAPURA</v>
          </cell>
          <cell r="E104" t="str">
            <v>10C0230HY</v>
          </cell>
          <cell r="F104" t="str">
            <v>HY</v>
          </cell>
          <cell r="G104" t="str">
            <v>SUPPLY CHAIN</v>
          </cell>
          <cell r="H104" t="str">
            <v>MUSWAR</v>
          </cell>
          <cell r="I104" t="str">
            <v>SUPERVISOR PARTS</v>
          </cell>
          <cell r="J104" t="str">
            <v>PARTS OPERATION</v>
          </cell>
          <cell r="K104" t="str">
            <v>PARTS AREA</v>
          </cell>
          <cell r="L104" t="str">
            <v>DDP-PARTS COUNTER OPERATION</v>
          </cell>
          <cell r="M104" t="str">
            <v>DDP-PARTS COUNTER OPERATION</v>
          </cell>
        </row>
        <row r="105">
          <cell r="C105">
            <v>5212</v>
          </cell>
          <cell r="D105" t="str">
            <v>CSU GRASSBERG</v>
          </cell>
          <cell r="E105" t="str">
            <v>10C6030HW</v>
          </cell>
          <cell r="F105" t="str">
            <v>HW</v>
          </cell>
          <cell r="G105" t="str">
            <v>SUPPLY CHAIN</v>
          </cell>
          <cell r="H105" t="str">
            <v>YULIANUS YOHANES WAGIU PANGKEREGO</v>
          </cell>
          <cell r="I105" t="str">
            <v>STOREMAN</v>
          </cell>
          <cell r="J105" t="str">
            <v>PARTS OPERATION</v>
          </cell>
          <cell r="K105" t="str">
            <v>POD HOBU</v>
          </cell>
          <cell r="L105" t="str">
            <v>WAREHOUSE ST.60</v>
          </cell>
          <cell r="M105" t="str">
            <v>WAREHOUSE  &amp; TOOL STORE ST.60</v>
          </cell>
        </row>
        <row r="106">
          <cell r="C106">
            <v>5213</v>
          </cell>
          <cell r="D106" t="str">
            <v>CSU GRASSBERG</v>
          </cell>
          <cell r="E106" t="str">
            <v>10C4930HW</v>
          </cell>
          <cell r="F106" t="str">
            <v>HW</v>
          </cell>
          <cell r="G106" t="str">
            <v>SUPPLY CHAIN</v>
          </cell>
          <cell r="H106" t="str">
            <v>FIRMANSYAH</v>
          </cell>
          <cell r="I106" t="str">
            <v>STOREMAN</v>
          </cell>
          <cell r="J106" t="str">
            <v>PARTS OPERATION</v>
          </cell>
          <cell r="K106" t="str">
            <v>POD HOBU</v>
          </cell>
          <cell r="L106" t="str">
            <v>WAREHOUSE ST.49</v>
          </cell>
          <cell r="M106" t="str">
            <v>WAREHOUSE OPERATION ST.49</v>
          </cell>
        </row>
        <row r="107">
          <cell r="C107">
            <v>5323</v>
          </cell>
          <cell r="D107" t="str">
            <v>CSU GRASSBERG</v>
          </cell>
          <cell r="E107" t="str">
            <v>10C4960HG</v>
          </cell>
          <cell r="F107" t="str">
            <v>HG</v>
          </cell>
          <cell r="G107" t="str">
            <v>OPERATION</v>
          </cell>
          <cell r="H107" t="str">
            <v>FITALIS PABALIK</v>
          </cell>
          <cell r="I107" t="str">
            <v>ASSISTANT SERVICE ACCOUNTS</v>
          </cell>
          <cell r="J107" t="str">
            <v>GRASBERG OPERATION</v>
          </cell>
          <cell r="K107" t="str">
            <v>SERVICE SUPPORT GRASBERG</v>
          </cell>
          <cell r="L107" t="str">
            <v>SERVICE ACCOUNT</v>
          </cell>
          <cell r="M107" t="str">
            <v>SERVICE ACCOUNT</v>
          </cell>
        </row>
        <row r="108">
          <cell r="C108">
            <v>5359</v>
          </cell>
          <cell r="D108" t="str">
            <v>KUALA KENCANA</v>
          </cell>
          <cell r="E108" t="str">
            <v>10C5030HY</v>
          </cell>
          <cell r="F108" t="str">
            <v>HY</v>
          </cell>
          <cell r="G108" t="str">
            <v>SUPPLY CHAIN</v>
          </cell>
          <cell r="H108" t="str">
            <v>ELSON MAROJAHAN SIRAIT</v>
          </cell>
          <cell r="I108" t="str">
            <v>SENIOR ANALYST PARTS</v>
          </cell>
          <cell r="J108" t="str">
            <v>PARTS OPERATION</v>
          </cell>
          <cell r="K108" t="str">
            <v>POD LOBU</v>
          </cell>
          <cell r="L108" t="str">
            <v>PARTS COUNTER OPERATION</v>
          </cell>
          <cell r="M108" t="str">
            <v>PARTS COUNTER OPERATION</v>
          </cell>
        </row>
        <row r="109">
          <cell r="C109">
            <v>5379</v>
          </cell>
          <cell r="D109" t="str">
            <v>CSU UNDERGROUND</v>
          </cell>
          <cell r="E109" t="str">
            <v>10C6060HA</v>
          </cell>
          <cell r="F109" t="str">
            <v>HA</v>
          </cell>
          <cell r="G109" t="str">
            <v>OPERATION</v>
          </cell>
          <cell r="H109" t="str">
            <v>BOAS YAROSERAY</v>
          </cell>
          <cell r="I109" t="str">
            <v>SENIOR TECHNICIAN</v>
          </cell>
          <cell r="J109" t="str">
            <v>UNDERGROUND OPERATION</v>
          </cell>
          <cell r="K109" t="str">
            <v>SERVICE OPS. UNDERGROUND</v>
          </cell>
          <cell r="L109" t="str">
            <v xml:space="preserve">GBC &amp; DMLZ MECHANICAL </v>
          </cell>
          <cell r="M109" t="str">
            <v xml:space="preserve">DMLZ MECHANICAL </v>
          </cell>
        </row>
        <row r="110">
          <cell r="C110">
            <v>5383</v>
          </cell>
          <cell r="D110" t="str">
            <v>KUALA KENCANA</v>
          </cell>
          <cell r="E110" t="str">
            <v>10C5060HA</v>
          </cell>
          <cell r="F110" t="str">
            <v>HA</v>
          </cell>
          <cell r="G110" t="str">
            <v>OPERATION</v>
          </cell>
          <cell r="H110" t="str">
            <v>RUSWANDI</v>
          </cell>
          <cell r="I110" t="str">
            <v>TECHNICIAN</v>
          </cell>
          <cell r="J110" t="str">
            <v>LOBU</v>
          </cell>
          <cell r="K110" t="str">
            <v>CRC</v>
          </cell>
          <cell r="L110" t="str">
            <v>POWER TRAIN</v>
          </cell>
          <cell r="M110" t="str">
            <v>TRANSMISSION</v>
          </cell>
        </row>
        <row r="111">
          <cell r="C111">
            <v>5395</v>
          </cell>
          <cell r="D111" t="str">
            <v>CSU GRASSBERG</v>
          </cell>
          <cell r="E111" t="str">
            <v>10C4960HG</v>
          </cell>
          <cell r="F111" t="str">
            <v>HG</v>
          </cell>
          <cell r="G111" t="str">
            <v>OPERATION</v>
          </cell>
          <cell r="H111" t="str">
            <v>MOCH RADJU ARISANTO</v>
          </cell>
          <cell r="I111" t="str">
            <v>SUPERVISOR SERVICE</v>
          </cell>
          <cell r="J111" t="str">
            <v>GRASBERG OPERATION</v>
          </cell>
          <cell r="K111" t="str">
            <v>SERVICE OPERATION HSE &amp; HMS</v>
          </cell>
          <cell r="L111" t="str">
            <v>HSE</v>
          </cell>
          <cell r="M111" t="str">
            <v>HSE CREW 2</v>
          </cell>
        </row>
        <row r="112">
          <cell r="C112">
            <v>5396</v>
          </cell>
          <cell r="D112" t="str">
            <v>HO TEMBAGAPURA</v>
          </cell>
          <cell r="E112" t="str">
            <v>10C0270HM</v>
          </cell>
          <cell r="F112" t="str">
            <v>HM</v>
          </cell>
          <cell r="G112" t="str">
            <v>OPERATION</v>
          </cell>
          <cell r="H112" t="str">
            <v>BENNY ERNST EVERT MANGINDAAN</v>
          </cell>
          <cell r="I112" t="str">
            <v>SENIOR ANALYST PLANNING</v>
          </cell>
          <cell r="J112" t="str">
            <v>HO TTD</v>
          </cell>
          <cell r="K112" t="str">
            <v>CUSTOMER SUPPORT</v>
          </cell>
          <cell r="L112" t="str">
            <v>EQUIMENT MANAGEMENT</v>
          </cell>
          <cell r="M112" t="str">
            <v>CONDITION MONITORING</v>
          </cell>
        </row>
        <row r="113">
          <cell r="C113">
            <v>5405</v>
          </cell>
          <cell r="D113" t="str">
            <v>CSU GRASSBERG</v>
          </cell>
          <cell r="E113" t="str">
            <v>10C4960HG</v>
          </cell>
          <cell r="F113" t="str">
            <v>HG</v>
          </cell>
          <cell r="G113" t="str">
            <v>OPERATION</v>
          </cell>
          <cell r="H113" t="str">
            <v>SUPRIYANTO</v>
          </cell>
          <cell r="I113" t="str">
            <v>SUPERVISOR SERVICE</v>
          </cell>
          <cell r="J113" t="str">
            <v>GRASBERG OPERATION</v>
          </cell>
          <cell r="K113" t="str">
            <v>SERVICE OPERATION HAUL TRUCK</v>
          </cell>
          <cell r="L113" t="str">
            <v>SHOP</v>
          </cell>
          <cell r="M113" t="str">
            <v>SHOP CREW 1</v>
          </cell>
        </row>
        <row r="114">
          <cell r="C114">
            <v>5411</v>
          </cell>
          <cell r="D114" t="str">
            <v>CSU GRASSBERG</v>
          </cell>
          <cell r="E114" t="str">
            <v>10C4960HA</v>
          </cell>
          <cell r="F114" t="str">
            <v>HA</v>
          </cell>
          <cell r="G114" t="str">
            <v>OPERATION</v>
          </cell>
          <cell r="H114" t="str">
            <v>IMAM SUSATYO</v>
          </cell>
          <cell r="I114" t="str">
            <v>TECHNICIAN</v>
          </cell>
          <cell r="J114" t="str">
            <v>GRASBERG OPERATION</v>
          </cell>
          <cell r="K114" t="str">
            <v>SERVICE OPERATION HAUL TRUCK</v>
          </cell>
          <cell r="L114" t="str">
            <v>FIELD B/DOWN &amp; DAILY INSPECTION</v>
          </cell>
          <cell r="M114" t="str">
            <v>FIELD B/DOWN &amp; FUEL INSPECTION CREW 2</v>
          </cell>
        </row>
        <row r="115">
          <cell r="C115">
            <v>5419</v>
          </cell>
          <cell r="D115" t="str">
            <v>HO TEMBAGAPURA</v>
          </cell>
          <cell r="E115" t="str">
            <v>10C4930HW</v>
          </cell>
          <cell r="F115" t="str">
            <v>HW</v>
          </cell>
          <cell r="G115" t="str">
            <v>SUPPLY CHAIN</v>
          </cell>
          <cell r="H115" t="str">
            <v>PUTUT DWI SURYONO</v>
          </cell>
          <cell r="I115" t="str">
            <v>PARTS OPERATION SUPERVISOR</v>
          </cell>
          <cell r="J115" t="str">
            <v>PARTS OPERATION</v>
          </cell>
          <cell r="K115" t="str">
            <v>POD HOBU</v>
          </cell>
          <cell r="L115" t="str">
            <v>WAREHOUSE ST.49</v>
          </cell>
          <cell r="M115" t="str">
            <v>WAREHOUSE OPERATION ST.49</v>
          </cell>
        </row>
        <row r="116">
          <cell r="C116">
            <v>5430</v>
          </cell>
          <cell r="D116" t="str">
            <v>CSU GRASSBERG</v>
          </cell>
          <cell r="E116" t="str">
            <v>10C4960HA</v>
          </cell>
          <cell r="F116" t="str">
            <v>HA</v>
          </cell>
          <cell r="G116" t="str">
            <v>OPERATION</v>
          </cell>
          <cell r="H116" t="str">
            <v>MESAK NAWIPA</v>
          </cell>
          <cell r="I116" t="str">
            <v>MECHANIC - PM</v>
          </cell>
          <cell r="J116" t="str">
            <v>GRASBERG OPERATION</v>
          </cell>
          <cell r="K116" t="str">
            <v>SERVICE OPERATION HAUL TRUCK</v>
          </cell>
          <cell r="L116" t="str">
            <v>SHOP</v>
          </cell>
          <cell r="M116" t="str">
            <v>SHOP CREW 3</v>
          </cell>
        </row>
        <row r="117">
          <cell r="C117">
            <v>5431</v>
          </cell>
          <cell r="D117" t="str">
            <v>CSU GRASSBERG</v>
          </cell>
          <cell r="E117" t="str">
            <v>10C4960HA</v>
          </cell>
          <cell r="F117" t="str">
            <v>HA</v>
          </cell>
          <cell r="G117" t="str">
            <v>OPERATION</v>
          </cell>
          <cell r="H117" t="str">
            <v>JOMPET DEGEI</v>
          </cell>
          <cell r="I117" t="str">
            <v>MECHANIC - PM</v>
          </cell>
          <cell r="J117" t="str">
            <v>GRASBERG OPERATION</v>
          </cell>
          <cell r="K117" t="str">
            <v>SERVICE OPERATION HAUL TRUCK</v>
          </cell>
          <cell r="L117" t="str">
            <v>SHOP</v>
          </cell>
          <cell r="M117" t="str">
            <v>SHOP CREW 1</v>
          </cell>
        </row>
        <row r="118">
          <cell r="C118">
            <v>5434</v>
          </cell>
          <cell r="D118" t="str">
            <v>KUALA KENCANA</v>
          </cell>
          <cell r="E118" t="str">
            <v>10C5060HA</v>
          </cell>
          <cell r="F118" t="str">
            <v>HA</v>
          </cell>
          <cell r="G118" t="str">
            <v>OPERATION</v>
          </cell>
          <cell r="H118" t="str">
            <v>YAHUDA DEGEI</v>
          </cell>
          <cell r="I118" t="str">
            <v>MECHANIC CRC</v>
          </cell>
          <cell r="J118" t="str">
            <v>LOBU</v>
          </cell>
          <cell r="K118" t="str">
            <v>CRC</v>
          </cell>
          <cell r="L118" t="str">
            <v>ENGINE</v>
          </cell>
          <cell r="M118" t="str">
            <v>DISMANTLE  &amp; INSPECTION</v>
          </cell>
        </row>
        <row r="119">
          <cell r="C119">
            <v>5579</v>
          </cell>
          <cell r="D119" t="str">
            <v>CSU GRASSBERG</v>
          </cell>
          <cell r="E119" t="str">
            <v>10C4960HA</v>
          </cell>
          <cell r="F119" t="str">
            <v>HA</v>
          </cell>
          <cell r="G119" t="str">
            <v>OPERATION</v>
          </cell>
          <cell r="H119" t="str">
            <v>HERU HIMAWAN</v>
          </cell>
          <cell r="I119" t="str">
            <v>SENIOR TECHNICIAN</v>
          </cell>
          <cell r="J119" t="str">
            <v>GRASBERG OPERATION</v>
          </cell>
          <cell r="K119" t="str">
            <v>SERVICE OPERATION HAUL TRUCK</v>
          </cell>
          <cell r="L119" t="str">
            <v>FIELD B/DOWN &amp; DAILY INSPECTION</v>
          </cell>
          <cell r="M119" t="str">
            <v>FIELD B/DOWN &amp; FUEL INSPECTION CREW 1</v>
          </cell>
        </row>
        <row r="120">
          <cell r="C120">
            <v>5612</v>
          </cell>
          <cell r="D120" t="str">
            <v>CSU GRASSBERG</v>
          </cell>
          <cell r="E120" t="str">
            <v>10C4960HG</v>
          </cell>
          <cell r="F120" t="str">
            <v>HG</v>
          </cell>
          <cell r="G120" t="str">
            <v>OPERATION</v>
          </cell>
          <cell r="H120" t="str">
            <v>FAJAR WIBOWO</v>
          </cell>
          <cell r="I120" t="str">
            <v>FOREMAN SERVICE</v>
          </cell>
          <cell r="J120" t="str">
            <v>GRASBERG OPERATION</v>
          </cell>
          <cell r="K120" t="str">
            <v>SERVICE OPERATION HAUL TRUCK</v>
          </cell>
          <cell r="L120" t="str">
            <v>FIELD B/DOWN &amp; DAILY INSPECTION</v>
          </cell>
          <cell r="M120" t="str">
            <v>FIELD B/DOWN &amp; FUEL INSPECTION CREW 1</v>
          </cell>
        </row>
        <row r="121">
          <cell r="C121">
            <v>5690</v>
          </cell>
          <cell r="D121" t="str">
            <v>HO TEMBAGAPURA</v>
          </cell>
          <cell r="E121" t="str">
            <v>10C0299JP</v>
          </cell>
          <cell r="F121" t="str">
            <v>JP</v>
          </cell>
          <cell r="G121" t="str">
            <v>ADMINISTRATION</v>
          </cell>
          <cell r="H121" t="str">
            <v>MERLIN PADEMME</v>
          </cell>
          <cell r="I121" t="str">
            <v>PURCHASE SUPERVISOR</v>
          </cell>
          <cell r="J121" t="str">
            <v>HO TTD</v>
          </cell>
          <cell r="K121" t="str">
            <v>HC &amp; SUPPORT SERVICES</v>
          </cell>
          <cell r="L121" t="str">
            <v>PURCHASING</v>
          </cell>
          <cell r="M121" t="str">
            <v>PURCHASING</v>
          </cell>
        </row>
        <row r="122">
          <cell r="C122">
            <v>5735</v>
          </cell>
          <cell r="D122" t="str">
            <v>KUALA KENCANA</v>
          </cell>
          <cell r="E122" t="str">
            <v>10C5030HW</v>
          </cell>
          <cell r="F122" t="str">
            <v>HW</v>
          </cell>
          <cell r="G122" t="str">
            <v>SUPPLY CHAIN</v>
          </cell>
          <cell r="H122" t="str">
            <v>ORDEK WILLEM EFRAIM RUMBIAK</v>
          </cell>
          <cell r="I122" t="str">
            <v>STOREMAN</v>
          </cell>
          <cell r="J122" t="str">
            <v>PARTS OPERATION</v>
          </cell>
          <cell r="K122" t="str">
            <v>POD LOBU</v>
          </cell>
          <cell r="L122" t="str">
            <v>WAREHOUSE 2,3 &amp; MATERIAL MOVEMENT</v>
          </cell>
          <cell r="M122" t="str">
            <v>WAREHOUSE 3 OPERATION</v>
          </cell>
        </row>
        <row r="123">
          <cell r="C123">
            <v>5737</v>
          </cell>
          <cell r="D123" t="str">
            <v>KUALA KENCANA</v>
          </cell>
          <cell r="E123" t="str">
            <v>10C5060HA</v>
          </cell>
          <cell r="F123" t="str">
            <v>HA</v>
          </cell>
          <cell r="G123" t="str">
            <v>OPERATION</v>
          </cell>
          <cell r="H123" t="str">
            <v>YOWEL YOTHA</v>
          </cell>
          <cell r="I123" t="str">
            <v>TECHNICIAN</v>
          </cell>
          <cell r="J123" t="str">
            <v>LOBU</v>
          </cell>
          <cell r="K123" t="str">
            <v>CRC</v>
          </cell>
          <cell r="L123" t="str">
            <v>UNDERCARRIAGE</v>
          </cell>
          <cell r="M123" t="str">
            <v>TRACK GROUP</v>
          </cell>
        </row>
        <row r="124">
          <cell r="C124">
            <v>5739</v>
          </cell>
          <cell r="D124" t="str">
            <v>HO TEMBAGAPURA</v>
          </cell>
          <cell r="E124" t="str">
            <v>10C0299JB</v>
          </cell>
          <cell r="F124" t="str">
            <v>JB</v>
          </cell>
          <cell r="G124" t="str">
            <v>ADMINISTRATION</v>
          </cell>
          <cell r="H124" t="str">
            <v>JAMES JACKLY SEROY</v>
          </cell>
          <cell r="I124" t="str">
            <v>SENIOR ANALYST HUMAN RESOURCES</v>
          </cell>
          <cell r="J124" t="str">
            <v>HO TTD</v>
          </cell>
          <cell r="K124" t="str">
            <v>HC &amp; SUPPORT SERVICES</v>
          </cell>
          <cell r="L124" t="str">
            <v>HC &amp; SS - HL</v>
          </cell>
          <cell r="M124" t="str">
            <v>SHARED SERVICES &amp; ORGANIZATION DEVELOPMENT</v>
          </cell>
        </row>
        <row r="125">
          <cell r="C125">
            <v>5741</v>
          </cell>
          <cell r="D125" t="str">
            <v>HO TEMBAGAPURA</v>
          </cell>
          <cell r="E125" t="str">
            <v>10C0299JB</v>
          </cell>
          <cell r="F125" t="str">
            <v>JB</v>
          </cell>
          <cell r="G125" t="str">
            <v>ADMINISTRATION</v>
          </cell>
          <cell r="H125" t="str">
            <v>ARMINTO</v>
          </cell>
          <cell r="I125" t="str">
            <v>SPECIALIST HUMAN RESOURCES</v>
          </cell>
          <cell r="J125" t="str">
            <v>HO TTD</v>
          </cell>
          <cell r="K125" t="str">
            <v>HC &amp; SUPPORT SERVICES</v>
          </cell>
          <cell r="L125" t="str">
            <v>HC &amp; SS - HL</v>
          </cell>
          <cell r="M125" t="str">
            <v>HC SERVICES - HL</v>
          </cell>
        </row>
        <row r="126">
          <cell r="C126">
            <v>5748</v>
          </cell>
          <cell r="D126" t="str">
            <v>KUALA KENCANA</v>
          </cell>
          <cell r="E126" t="str">
            <v>10C5060HG</v>
          </cell>
          <cell r="F126" t="str">
            <v>HG</v>
          </cell>
          <cell r="G126" t="str">
            <v>OPERATION</v>
          </cell>
          <cell r="H126" t="str">
            <v>AGUS NUR SETO</v>
          </cell>
          <cell r="I126" t="str">
            <v>SENIOR ANALYST SERVICE ACCOUNTS</v>
          </cell>
          <cell r="J126" t="str">
            <v>LOBU</v>
          </cell>
          <cell r="K126" t="str">
            <v>CRC</v>
          </cell>
          <cell r="L126" t="str">
            <v>SERVICE ACCOUNT CRC</v>
          </cell>
          <cell r="M126" t="str">
            <v>SERVICE ACCOUNT CRC</v>
          </cell>
        </row>
        <row r="127">
          <cell r="C127">
            <v>5840</v>
          </cell>
          <cell r="D127" t="str">
            <v>KUALA KENCANA</v>
          </cell>
          <cell r="E127" t="str">
            <v>10C5030HY</v>
          </cell>
          <cell r="F127" t="str">
            <v>HY</v>
          </cell>
          <cell r="G127" t="str">
            <v>SUPPLY CHAIN</v>
          </cell>
          <cell r="H127" t="str">
            <v>MARUANTONI SITUMORANG</v>
          </cell>
          <cell r="I127" t="str">
            <v>COUNTERMAN</v>
          </cell>
          <cell r="J127" t="str">
            <v>PARTS OPERATION</v>
          </cell>
          <cell r="K127" t="str">
            <v>POD LOBU</v>
          </cell>
          <cell r="L127" t="str">
            <v>PARTS COUNTER OPERATION</v>
          </cell>
          <cell r="M127" t="str">
            <v>PARTS COUNTER OPERATION</v>
          </cell>
        </row>
        <row r="128">
          <cell r="C128">
            <v>5845</v>
          </cell>
          <cell r="D128" t="str">
            <v>HO TEMBAGAPURA</v>
          </cell>
          <cell r="E128" t="str">
            <v>10C0299JS</v>
          </cell>
          <cell r="F128" t="str">
            <v>JS</v>
          </cell>
          <cell r="G128" t="str">
            <v>ADMINISTRATION</v>
          </cell>
          <cell r="H128" t="str">
            <v>KRIS MULYANTO</v>
          </cell>
          <cell r="I128" t="str">
            <v>CLERK</v>
          </cell>
          <cell r="J128" t="str">
            <v>HO TTD</v>
          </cell>
          <cell r="K128" t="str">
            <v>SHE &amp; CC</v>
          </cell>
          <cell r="L128" t="str">
            <v>SHE &amp; CC LOWLAND</v>
          </cell>
          <cell r="M128" t="str">
            <v>SHE &amp; CC ST.60 KUALA KENCANA</v>
          </cell>
        </row>
        <row r="129">
          <cell r="C129">
            <v>5856</v>
          </cell>
          <cell r="D129" t="str">
            <v>CSU UNDERGROUND</v>
          </cell>
          <cell r="E129" t="str">
            <v>10C6060HG</v>
          </cell>
          <cell r="F129" t="str">
            <v>HG</v>
          </cell>
          <cell r="G129" t="str">
            <v>OPERATION</v>
          </cell>
          <cell r="H129" t="str">
            <v>JULIUS KISWAYTOUW</v>
          </cell>
          <cell r="I129" t="str">
            <v>FOREMAN SERVICE</v>
          </cell>
          <cell r="J129" t="str">
            <v>UNDERGROUND OPERATION</v>
          </cell>
          <cell r="K129" t="str">
            <v>SERVICE OPS. UNDERGROUND</v>
          </cell>
          <cell r="L129" t="str">
            <v xml:space="preserve">DOZ MECHANICAL </v>
          </cell>
          <cell r="M129" t="str">
            <v xml:space="preserve">MLA MECHANICAL </v>
          </cell>
        </row>
        <row r="130">
          <cell r="C130">
            <v>5863</v>
          </cell>
          <cell r="D130" t="str">
            <v>HO TEMBAGAPURA</v>
          </cell>
          <cell r="E130" t="str">
            <v>10C0299HV</v>
          </cell>
          <cell r="F130" t="str">
            <v>HV</v>
          </cell>
          <cell r="G130" t="str">
            <v>ADMINISTRATION</v>
          </cell>
          <cell r="H130" t="str">
            <v>DAUD SEDDAN LAMBA</v>
          </cell>
          <cell r="I130" t="str">
            <v>FACILITY MAINTENANCE FOREMAN</v>
          </cell>
          <cell r="J130" t="str">
            <v>LOBU</v>
          </cell>
          <cell r="K130" t="str">
            <v>FACILITY MAINTENANCE</v>
          </cell>
          <cell r="L130" t="str">
            <v>SHOP &amp; HOUSING FACILITY MTC</v>
          </cell>
          <cell r="M130" t="str">
            <v>NON MOBILE EQUIPEMT MTC.</v>
          </cell>
        </row>
        <row r="131">
          <cell r="C131">
            <v>5914</v>
          </cell>
          <cell r="D131" t="str">
            <v>KUALA KENCANA</v>
          </cell>
          <cell r="E131" t="str">
            <v>10C5030HW</v>
          </cell>
          <cell r="F131" t="str">
            <v>HW</v>
          </cell>
          <cell r="G131" t="str">
            <v>SUPPLY CHAIN</v>
          </cell>
          <cell r="H131" t="str">
            <v>JEMMY D POLI</v>
          </cell>
          <cell r="I131" t="str">
            <v>STOREMAN</v>
          </cell>
          <cell r="J131" t="str">
            <v>PARTS OPERATION</v>
          </cell>
          <cell r="K131" t="str">
            <v>POD LOBU</v>
          </cell>
          <cell r="L131" t="str">
            <v>WAREHOUSE 1 OPERATION</v>
          </cell>
          <cell r="M131" t="str">
            <v>QUALITY CONTROL &amp; HOSE ROOM</v>
          </cell>
        </row>
        <row r="132">
          <cell r="C132">
            <v>5915</v>
          </cell>
          <cell r="D132" t="str">
            <v>KUALA KENCANA</v>
          </cell>
          <cell r="E132" t="str">
            <v>10C5030HW</v>
          </cell>
          <cell r="F132" t="str">
            <v>HW</v>
          </cell>
          <cell r="G132" t="str">
            <v>SUPPLY CHAIN</v>
          </cell>
          <cell r="H132" t="str">
            <v>KAMBIRO ENDAMA</v>
          </cell>
          <cell r="I132" t="str">
            <v>STOREMAN</v>
          </cell>
          <cell r="J132" t="str">
            <v>PARTS OPERATION</v>
          </cell>
          <cell r="K132" t="str">
            <v>POD LOBU</v>
          </cell>
          <cell r="L132" t="str">
            <v>WAREHOUSE 1 OPERATION</v>
          </cell>
          <cell r="M132" t="str">
            <v>WIP</v>
          </cell>
        </row>
        <row r="133">
          <cell r="C133">
            <v>5916</v>
          </cell>
          <cell r="D133" t="str">
            <v>HO TEMBAGAPURA</v>
          </cell>
          <cell r="E133" t="str">
            <v>10C0260HG</v>
          </cell>
          <cell r="F133" t="str">
            <v>HG</v>
          </cell>
          <cell r="G133" t="str">
            <v>OPERATION</v>
          </cell>
          <cell r="H133" t="str">
            <v>SURAHMAN</v>
          </cell>
          <cell r="I133" t="str">
            <v>SENIOR ANALYST SERVICE OPERATIONS</v>
          </cell>
          <cell r="J133" t="str">
            <v>HO TTD</v>
          </cell>
          <cell r="K133" t="str">
            <v>CUSTOMER SUPPORT</v>
          </cell>
          <cell r="L133" t="str">
            <v>AREA SERVICE</v>
          </cell>
          <cell r="M133" t="str">
            <v>TECHNICAL COMUNICATOR &amp; FAR</v>
          </cell>
        </row>
        <row r="134">
          <cell r="C134">
            <v>5917</v>
          </cell>
          <cell r="D134" t="str">
            <v>HO TEMBAGAPURA</v>
          </cell>
          <cell r="E134" t="str">
            <v>10C0299HV</v>
          </cell>
          <cell r="F134" t="str">
            <v>HV</v>
          </cell>
          <cell r="G134" t="str">
            <v>OPERATION</v>
          </cell>
          <cell r="H134" t="str">
            <v>ANDARIAS PALUNGAN</v>
          </cell>
          <cell r="I134" t="str">
            <v>FACILITY MAINTENANCE SENIOR SUPERVISOR</v>
          </cell>
          <cell r="J134" t="str">
            <v>LOBU</v>
          </cell>
          <cell r="K134" t="str">
            <v>FACILITY MAINTENANCE</v>
          </cell>
          <cell r="L134" t="str">
            <v>FACILITY MAINTENANCE</v>
          </cell>
          <cell r="M134" t="str">
            <v>FACILITY MAINTENANCE</v>
          </cell>
        </row>
        <row r="135">
          <cell r="C135">
            <v>5925</v>
          </cell>
          <cell r="D135" t="str">
            <v>CSU UNDERGROUND</v>
          </cell>
          <cell r="E135" t="str">
            <v>10C6060HA</v>
          </cell>
          <cell r="F135" t="str">
            <v>HA</v>
          </cell>
          <cell r="G135" t="str">
            <v>OPERATION</v>
          </cell>
          <cell r="H135" t="str">
            <v>IRSUL PERMATA ANTHONY</v>
          </cell>
          <cell r="I135" t="str">
            <v>TECHNICIAN</v>
          </cell>
          <cell r="J135" t="str">
            <v>UNDERGROUND OPERATION</v>
          </cell>
          <cell r="K135" t="str">
            <v>SERVICE OPS. UNDERGROUND</v>
          </cell>
          <cell r="L135" t="str">
            <v xml:space="preserve">DOZ MECHANICAL </v>
          </cell>
          <cell r="M135" t="str">
            <v xml:space="preserve">XC14 - MECHANICAL </v>
          </cell>
        </row>
        <row r="136">
          <cell r="C136">
            <v>5929</v>
          </cell>
          <cell r="D136" t="str">
            <v>HO TEMBAGAPURA</v>
          </cell>
          <cell r="E136" t="str">
            <v>10C0299JP</v>
          </cell>
          <cell r="F136" t="str">
            <v>JP</v>
          </cell>
          <cell r="G136" t="str">
            <v>ADMINISTRATION</v>
          </cell>
          <cell r="H136" t="str">
            <v>JUNIAS RONSUMBRE</v>
          </cell>
          <cell r="I136" t="str">
            <v>EXPEDITOR</v>
          </cell>
          <cell r="J136" t="str">
            <v>HO TTD</v>
          </cell>
          <cell r="K136" t="str">
            <v>HC &amp; SUPPORT SERVICES</v>
          </cell>
          <cell r="L136" t="str">
            <v>PURCHASING</v>
          </cell>
          <cell r="M136" t="str">
            <v>PURCHASING</v>
          </cell>
        </row>
        <row r="137">
          <cell r="C137">
            <v>6011</v>
          </cell>
          <cell r="D137" t="str">
            <v>CSU GRASSBERG</v>
          </cell>
          <cell r="E137" t="str">
            <v>10C4930HY</v>
          </cell>
          <cell r="F137" t="str">
            <v>HY</v>
          </cell>
          <cell r="G137" t="str">
            <v>SUPPLY CHAIN</v>
          </cell>
          <cell r="H137" t="str">
            <v>BENHUR KABEY</v>
          </cell>
          <cell r="I137" t="str">
            <v>COUNTERMAN</v>
          </cell>
          <cell r="J137" t="str">
            <v>PARTS OPERATION</v>
          </cell>
          <cell r="K137" t="str">
            <v>POD HOBU</v>
          </cell>
          <cell r="L137" t="str">
            <v>WAREHOUSE ST.49</v>
          </cell>
          <cell r="M137" t="str">
            <v>COUNTER OPERATION</v>
          </cell>
        </row>
        <row r="138">
          <cell r="C138">
            <v>6014</v>
          </cell>
          <cell r="D138" t="str">
            <v>KUALA KENCANA</v>
          </cell>
          <cell r="E138" t="str">
            <v>10C5030HW</v>
          </cell>
          <cell r="F138" t="str">
            <v>HW</v>
          </cell>
          <cell r="G138" t="str">
            <v>SUPPLY CHAIN</v>
          </cell>
          <cell r="H138" t="str">
            <v>NUS PIGOME</v>
          </cell>
          <cell r="I138" t="str">
            <v>STOREMAN</v>
          </cell>
          <cell r="J138" t="str">
            <v>PARTS OPERATION</v>
          </cell>
          <cell r="K138" t="str">
            <v>POD LOBU</v>
          </cell>
          <cell r="L138" t="str">
            <v>TOOLS STORE</v>
          </cell>
          <cell r="M138" t="str">
            <v>TOOLS STORE</v>
          </cell>
        </row>
        <row r="139">
          <cell r="C139">
            <v>6027</v>
          </cell>
          <cell r="D139" t="str">
            <v>CSU UNDERGROUND</v>
          </cell>
          <cell r="E139" t="str">
            <v>10C6070HM</v>
          </cell>
          <cell r="F139" t="str">
            <v>HM</v>
          </cell>
          <cell r="G139" t="str">
            <v>OPERATION</v>
          </cell>
          <cell r="H139" t="str">
            <v>SUTRISNO</v>
          </cell>
          <cell r="I139" t="str">
            <v>ANALYST MAINTENANCE COORDINATION</v>
          </cell>
          <cell r="J139" t="str">
            <v>UNDERGROUND OPERATION</v>
          </cell>
          <cell r="K139" t="str">
            <v>SERVICE SUPPORT UNDERGROUND</v>
          </cell>
          <cell r="L139" t="str">
            <v>EQUIPMENT MANAGEMENT</v>
          </cell>
          <cell r="M139" t="str">
            <v>EQUIPMENT MANAGEMENT</v>
          </cell>
        </row>
        <row r="140">
          <cell r="C140">
            <v>6028</v>
          </cell>
          <cell r="D140" t="str">
            <v>KUALA KENCANA</v>
          </cell>
          <cell r="E140" t="str">
            <v>10C9060HG</v>
          </cell>
          <cell r="F140" t="str">
            <v>HG</v>
          </cell>
          <cell r="G140" t="str">
            <v>OPERATION</v>
          </cell>
          <cell r="H140" t="str">
            <v>MARTHEN SALURAPAK</v>
          </cell>
          <cell r="I140" t="str">
            <v>SENIOR SUPERVISOR SERVICE</v>
          </cell>
          <cell r="J140" t="str">
            <v>LOBU</v>
          </cell>
          <cell r="K140" t="str">
            <v>MRC</v>
          </cell>
          <cell r="L140" t="str">
            <v>MRC BAY # 2</v>
          </cell>
          <cell r="M140" t="str">
            <v>MRC BAY # 2</v>
          </cell>
        </row>
        <row r="141">
          <cell r="C141">
            <v>6056</v>
          </cell>
          <cell r="D141" t="str">
            <v>CSU GRASSBERG</v>
          </cell>
          <cell r="E141" t="str">
            <v>10C0360HA</v>
          </cell>
          <cell r="F141" t="str">
            <v>HA</v>
          </cell>
          <cell r="G141" t="str">
            <v>OPERATION</v>
          </cell>
          <cell r="H141" t="str">
            <v>BUDI SURYONO</v>
          </cell>
          <cell r="I141" t="str">
            <v>TECHNICIAN</v>
          </cell>
          <cell r="J141" t="str">
            <v>GRASBERG OPERATION</v>
          </cell>
          <cell r="K141" t="str">
            <v>RENTAL MAINTENANCE</v>
          </cell>
          <cell r="L141" t="str">
            <v>RENTAL MAINTENANCE HIGHLAND</v>
          </cell>
          <cell r="M141" t="str">
            <v>RENTAL MAINT. ADT.740</v>
          </cell>
        </row>
        <row r="142">
          <cell r="C142">
            <v>6070</v>
          </cell>
          <cell r="D142" t="str">
            <v>HO TEMBAGAPURA</v>
          </cell>
          <cell r="E142" t="str">
            <v>10C0299HV</v>
          </cell>
          <cell r="F142" t="str">
            <v>HV</v>
          </cell>
          <cell r="G142" t="str">
            <v>ADMINISTRATION</v>
          </cell>
          <cell r="H142" t="str">
            <v>SAHABUDDIN</v>
          </cell>
          <cell r="I142" t="str">
            <v>FACILITY TECHNICIAN</v>
          </cell>
          <cell r="J142" t="str">
            <v>LOBU</v>
          </cell>
          <cell r="K142" t="str">
            <v>FACILITY MAINTENANCE</v>
          </cell>
          <cell r="L142" t="str">
            <v>SPECIAL PROJECT</v>
          </cell>
          <cell r="M142" t="str">
            <v>SPECIAL PROJECT</v>
          </cell>
        </row>
        <row r="143">
          <cell r="C143">
            <v>6088</v>
          </cell>
          <cell r="D143" t="str">
            <v>CSU GRASSBERG</v>
          </cell>
          <cell r="E143" t="str">
            <v>10C4960HG</v>
          </cell>
          <cell r="F143" t="str">
            <v>HG</v>
          </cell>
          <cell r="G143" t="str">
            <v>OPERATION</v>
          </cell>
          <cell r="H143" t="str">
            <v>FX KRISTIYANTO</v>
          </cell>
          <cell r="I143" t="str">
            <v>SENIOR SUPERVISOR SERVICE</v>
          </cell>
          <cell r="J143" t="str">
            <v>GRASBERG OPERATION</v>
          </cell>
          <cell r="K143" t="str">
            <v>SERVICE OPERATION HAUL TRUCK</v>
          </cell>
          <cell r="L143" t="str">
            <v>FIELD B/DOWN &amp; DAILY INSPECTION</v>
          </cell>
          <cell r="M143" t="str">
            <v>FIELD B/DOWN &amp; DAILY INSPECTION</v>
          </cell>
        </row>
        <row r="144">
          <cell r="C144">
            <v>6158</v>
          </cell>
          <cell r="D144" t="str">
            <v>HO TEMBAGAPURA</v>
          </cell>
          <cell r="E144" t="str">
            <v>10C0230HY</v>
          </cell>
          <cell r="F144" t="str">
            <v>HY</v>
          </cell>
          <cell r="G144" t="str">
            <v>SUPPLY CHAIN</v>
          </cell>
          <cell r="H144" t="str">
            <v>SARIBUN BATUBARA</v>
          </cell>
          <cell r="I144" t="str">
            <v>PARTS SPECIALIST</v>
          </cell>
          <cell r="J144" t="str">
            <v>PARTS OPERATION</v>
          </cell>
          <cell r="K144" t="str">
            <v>PARTS AREA</v>
          </cell>
          <cell r="L144" t="str">
            <v>PARTS OPERATION &amp; INVENTORY</v>
          </cell>
          <cell r="M144" t="str">
            <v>WAREHOUSE DISTRIBUTION &amp; DEVELOPMENT</v>
          </cell>
        </row>
        <row r="145">
          <cell r="C145">
            <v>6184</v>
          </cell>
          <cell r="D145" t="str">
            <v>CSU GRASSBERG</v>
          </cell>
          <cell r="E145" t="str">
            <v>10C6060HG</v>
          </cell>
          <cell r="F145" t="str">
            <v>HG</v>
          </cell>
          <cell r="G145" t="str">
            <v>OPERATION</v>
          </cell>
          <cell r="H145" t="str">
            <v>PRIYANTO</v>
          </cell>
          <cell r="I145" t="str">
            <v>FOREMAN SERVICE</v>
          </cell>
          <cell r="J145" t="str">
            <v>GRASBERG OPERATION</v>
          </cell>
          <cell r="K145" t="str">
            <v>SERVICE OPERATION HAUL TRUCK</v>
          </cell>
          <cell r="L145" t="str">
            <v>SHOP</v>
          </cell>
          <cell r="M145" t="str">
            <v>SHOP CREW 2</v>
          </cell>
        </row>
        <row r="146">
          <cell r="C146">
            <v>6235</v>
          </cell>
          <cell r="D146" t="str">
            <v>CSU UNDERGROUND</v>
          </cell>
          <cell r="E146" t="str">
            <v>10C6060HG</v>
          </cell>
          <cell r="F146" t="str">
            <v>HG</v>
          </cell>
          <cell r="G146" t="str">
            <v>OPERATION</v>
          </cell>
          <cell r="H146" t="str">
            <v>SAFAR ANGGORO</v>
          </cell>
          <cell r="I146" t="str">
            <v>SUPERVISOR SERVICE</v>
          </cell>
          <cell r="J146" t="str">
            <v>UNDERGROUND OPERATION</v>
          </cell>
          <cell r="K146" t="str">
            <v>HPS</v>
          </cell>
          <cell r="L146" t="str">
            <v>KPI SERVICE CONTRACT</v>
          </cell>
          <cell r="M146" t="str">
            <v>KPI SERVICE CONTRACT</v>
          </cell>
        </row>
        <row r="147">
          <cell r="C147">
            <v>6271</v>
          </cell>
          <cell r="D147" t="str">
            <v>CSU GRASSBERG</v>
          </cell>
          <cell r="E147" t="str">
            <v>10C4960HA</v>
          </cell>
          <cell r="F147" t="str">
            <v>HA</v>
          </cell>
          <cell r="G147" t="str">
            <v>OPERATION</v>
          </cell>
          <cell r="H147" t="str">
            <v>PRAFIAN TRIONO</v>
          </cell>
          <cell r="I147" t="str">
            <v>TECHNICIAN</v>
          </cell>
          <cell r="J147" t="str">
            <v>GRASBERG OPERATION</v>
          </cell>
          <cell r="K147" t="str">
            <v>SERVICE OPERATION HSE &amp; HMS</v>
          </cell>
          <cell r="L147" t="str">
            <v>HSE</v>
          </cell>
          <cell r="M147" t="str">
            <v>HSE CREW 3</v>
          </cell>
        </row>
        <row r="148">
          <cell r="C148">
            <v>6399</v>
          </cell>
          <cell r="D148" t="str">
            <v>KUALA KENCANA</v>
          </cell>
          <cell r="E148" t="str">
            <v>10C5060HG</v>
          </cell>
          <cell r="F148" t="str">
            <v>HG</v>
          </cell>
          <cell r="G148" t="str">
            <v>OPERATION</v>
          </cell>
          <cell r="H148" t="str">
            <v>YUNANTO SIGIT NUGROHO</v>
          </cell>
          <cell r="I148" t="str">
            <v>MANAGER SERVICE OPERATIONS</v>
          </cell>
          <cell r="J148" t="str">
            <v>LOBU</v>
          </cell>
          <cell r="K148" t="str">
            <v>CRC</v>
          </cell>
          <cell r="L148" t="str">
            <v>CRC</v>
          </cell>
          <cell r="M148" t="str">
            <v>CRC</v>
          </cell>
        </row>
        <row r="149">
          <cell r="C149">
            <v>6406</v>
          </cell>
          <cell r="D149" t="str">
            <v>KUALA KENCANA</v>
          </cell>
          <cell r="E149" t="str">
            <v>10C5030HY</v>
          </cell>
          <cell r="F149" t="str">
            <v>HY</v>
          </cell>
          <cell r="G149" t="str">
            <v>SUPPLY CHAIN</v>
          </cell>
          <cell r="H149" t="str">
            <v>ANTON SUGIYARTO</v>
          </cell>
          <cell r="I149" t="str">
            <v>SENIOR SUPERVISOR PARTS</v>
          </cell>
          <cell r="J149" t="str">
            <v>PARTS OPERATION</v>
          </cell>
          <cell r="K149" t="str">
            <v>POD LOBU</v>
          </cell>
          <cell r="L149" t="str">
            <v>POD - LOBU</v>
          </cell>
          <cell r="M149" t="str">
            <v>POD - LOBU</v>
          </cell>
        </row>
        <row r="150">
          <cell r="C150">
            <v>6412</v>
          </cell>
          <cell r="D150" t="str">
            <v>KUALA KENCANA</v>
          </cell>
          <cell r="E150" t="str">
            <v>10C5060HA</v>
          </cell>
          <cell r="F150" t="str">
            <v>HA</v>
          </cell>
          <cell r="G150" t="str">
            <v>OPERATION</v>
          </cell>
          <cell r="H150" t="str">
            <v>SAHARUDDIN</v>
          </cell>
          <cell r="I150" t="str">
            <v>SENIOR TECHNICIAN</v>
          </cell>
          <cell r="J150" t="str">
            <v>LOBU</v>
          </cell>
          <cell r="K150" t="str">
            <v>CRC</v>
          </cell>
          <cell r="L150" t="str">
            <v>POWER TRAIN</v>
          </cell>
          <cell r="M150" t="str">
            <v>TRANSMISSION</v>
          </cell>
        </row>
        <row r="151">
          <cell r="C151">
            <v>6426</v>
          </cell>
          <cell r="D151" t="str">
            <v>CSU UNDERGROUND</v>
          </cell>
          <cell r="E151" t="str">
            <v>10C6060HA</v>
          </cell>
          <cell r="F151" t="str">
            <v>HA</v>
          </cell>
          <cell r="G151" t="str">
            <v>OPERATION</v>
          </cell>
          <cell r="H151" t="str">
            <v>TUKIJO SUSANTO PRAYITNO</v>
          </cell>
          <cell r="I151" t="str">
            <v>SENIOR TECHNICIAN</v>
          </cell>
          <cell r="J151" t="str">
            <v>UNDERGROUND OPERATION</v>
          </cell>
          <cell r="K151" t="str">
            <v>HPS</v>
          </cell>
          <cell r="L151" t="str">
            <v>EPG</v>
          </cell>
          <cell r="M151" t="str">
            <v>EPG</v>
          </cell>
        </row>
        <row r="152">
          <cell r="C152">
            <v>6436</v>
          </cell>
          <cell r="D152" t="str">
            <v>KUALA KENCANA</v>
          </cell>
          <cell r="E152" t="str">
            <v>10C9060HG</v>
          </cell>
          <cell r="F152" t="str">
            <v>HG</v>
          </cell>
          <cell r="G152" t="str">
            <v>OPERATION</v>
          </cell>
          <cell r="H152" t="str">
            <v>STANLAY WILLIAM AFAAR</v>
          </cell>
          <cell r="I152" t="str">
            <v>FOREMAN SERVICE</v>
          </cell>
          <cell r="J152" t="str">
            <v>LOBU</v>
          </cell>
          <cell r="K152" t="str">
            <v>FIELD SERVICE</v>
          </cell>
          <cell r="L152" t="str">
            <v>PRODUCT SUPPORT</v>
          </cell>
          <cell r="M152" t="str">
            <v>TIMIKA CUSTOMER SUPPORT</v>
          </cell>
        </row>
        <row r="153">
          <cell r="C153">
            <v>6437</v>
          </cell>
          <cell r="D153" t="str">
            <v>CSU GRASSBERG</v>
          </cell>
          <cell r="E153" t="str">
            <v>10C4960HA</v>
          </cell>
          <cell r="F153" t="str">
            <v>HA</v>
          </cell>
          <cell r="G153" t="str">
            <v>OPERATION</v>
          </cell>
          <cell r="H153" t="str">
            <v>MOHAMAD BAMBANG IRIADI</v>
          </cell>
          <cell r="I153" t="str">
            <v>SENIOR TECHNICIAN</v>
          </cell>
          <cell r="J153" t="str">
            <v>GRASBERG OPERATION</v>
          </cell>
          <cell r="K153" t="str">
            <v>SERVICE OPERATION HAUL TRUCK</v>
          </cell>
          <cell r="L153" t="str">
            <v>SHOP</v>
          </cell>
          <cell r="M153" t="str">
            <v>SHOP CREW 2</v>
          </cell>
        </row>
        <row r="154">
          <cell r="C154">
            <v>6440</v>
          </cell>
          <cell r="D154" t="str">
            <v>CSU GRASSBERG</v>
          </cell>
          <cell r="E154" t="str">
            <v>10C4960HA</v>
          </cell>
          <cell r="F154" t="str">
            <v>HA</v>
          </cell>
          <cell r="G154" t="str">
            <v>OPERATION</v>
          </cell>
          <cell r="H154" t="str">
            <v>NORMAN ALEXANDER IBA</v>
          </cell>
          <cell r="I154" t="str">
            <v>TECHNICIAN</v>
          </cell>
          <cell r="J154" t="str">
            <v>GRASBERG OPERATION</v>
          </cell>
          <cell r="K154" t="str">
            <v>SERVICE OPERATION HAUL TRUCK</v>
          </cell>
          <cell r="L154" t="str">
            <v>FIELD B/DOWN &amp; DAILY INSPECTION</v>
          </cell>
          <cell r="M154" t="str">
            <v>FIELD B/DOWN &amp; FUEL INSPECTION CREW 3</v>
          </cell>
        </row>
        <row r="155">
          <cell r="C155">
            <v>6444</v>
          </cell>
          <cell r="D155" t="str">
            <v>CSU UNDERGROUND</v>
          </cell>
          <cell r="E155" t="str">
            <v>10C6060HG</v>
          </cell>
          <cell r="F155" t="str">
            <v>HG</v>
          </cell>
          <cell r="G155" t="str">
            <v>OPERATION</v>
          </cell>
          <cell r="H155" t="str">
            <v>VICTOR HUTABARAT</v>
          </cell>
          <cell r="I155" t="str">
            <v>ASSISTANT SERVICE ACCOUNTS</v>
          </cell>
          <cell r="J155" t="str">
            <v>UNDERGROUND OPERATION</v>
          </cell>
          <cell r="K155" t="str">
            <v>SERVICE SUPPORT UNDERGROUND</v>
          </cell>
          <cell r="L155" t="str">
            <v>EQUIPMENT MANAGEMENT</v>
          </cell>
          <cell r="M155" t="str">
            <v>EQUIPMENT MANAGEMENT</v>
          </cell>
        </row>
        <row r="156">
          <cell r="C156">
            <v>6447</v>
          </cell>
          <cell r="D156" t="str">
            <v>HO TEMBAGAPURA</v>
          </cell>
          <cell r="E156" t="str">
            <v>10C0299JB</v>
          </cell>
          <cell r="F156" t="str">
            <v>JB</v>
          </cell>
          <cell r="G156" t="str">
            <v>ADMINISTRATION</v>
          </cell>
          <cell r="H156" t="str">
            <v>ROBENNI PANGARIBUAN</v>
          </cell>
          <cell r="I156" t="str">
            <v>HUMAN RESOURCES SUPERVISOR</v>
          </cell>
          <cell r="J156" t="str">
            <v>HO TTD</v>
          </cell>
          <cell r="K156" t="str">
            <v>HC &amp; SUPPORT SERVICES</v>
          </cell>
          <cell r="L156" t="str">
            <v>HC &amp; SS LL</v>
          </cell>
          <cell r="M156" t="str">
            <v>SHARED SERVICES &amp; OD</v>
          </cell>
        </row>
        <row r="157">
          <cell r="C157">
            <v>6484</v>
          </cell>
          <cell r="D157" t="str">
            <v>KUALA KENCANA</v>
          </cell>
          <cell r="E157" t="str">
            <v>10C5030HW</v>
          </cell>
          <cell r="F157" t="str">
            <v>HW</v>
          </cell>
          <cell r="G157" t="str">
            <v>SUPPLY CHAIN</v>
          </cell>
          <cell r="H157" t="str">
            <v>AKMAL</v>
          </cell>
          <cell r="I157" t="str">
            <v>STOREMAN</v>
          </cell>
          <cell r="J157" t="str">
            <v>PARTS OPERATION</v>
          </cell>
          <cell r="K157" t="str">
            <v>POD LOBU</v>
          </cell>
          <cell r="L157" t="str">
            <v>WAREHOUSE 1 OPERATION</v>
          </cell>
          <cell r="M157" t="str">
            <v>WIP</v>
          </cell>
        </row>
        <row r="158">
          <cell r="C158">
            <v>6507</v>
          </cell>
          <cell r="D158" t="str">
            <v>CSU GRASSBERG</v>
          </cell>
          <cell r="E158" t="str">
            <v>10C4930HW</v>
          </cell>
          <cell r="F158" t="str">
            <v>HW</v>
          </cell>
          <cell r="G158" t="str">
            <v>SUPPLY CHAIN</v>
          </cell>
          <cell r="H158" t="str">
            <v>ANAS ANCING</v>
          </cell>
          <cell r="I158" t="str">
            <v>STOREMAN</v>
          </cell>
          <cell r="J158" t="str">
            <v>PARTS OPERATION</v>
          </cell>
          <cell r="K158" t="str">
            <v>POD HOBU</v>
          </cell>
          <cell r="L158" t="str">
            <v>WAREHOUSE ST.49</v>
          </cell>
          <cell r="M158" t="str">
            <v>WAREHOUSE OPERATION ST.49</v>
          </cell>
        </row>
        <row r="159">
          <cell r="C159">
            <v>6639</v>
          </cell>
          <cell r="D159" t="str">
            <v>CSU UNDERGROUND</v>
          </cell>
          <cell r="E159" t="str">
            <v>10C6060HA</v>
          </cell>
          <cell r="F159" t="str">
            <v>HA</v>
          </cell>
          <cell r="G159" t="str">
            <v>OPERATION</v>
          </cell>
          <cell r="H159" t="str">
            <v>MUSTAFA</v>
          </cell>
          <cell r="I159" t="str">
            <v>SENIOR TECHNICIAN</v>
          </cell>
          <cell r="J159" t="str">
            <v>UNDERGROUND OPERATION</v>
          </cell>
          <cell r="K159" t="str">
            <v>HPS</v>
          </cell>
          <cell r="L159" t="str">
            <v>PS &amp; WARRANTY</v>
          </cell>
          <cell r="M159" t="str">
            <v>PS &amp; WARRANTY</v>
          </cell>
        </row>
        <row r="160">
          <cell r="C160">
            <v>6643</v>
          </cell>
          <cell r="D160" t="str">
            <v>KUALA KENCANA</v>
          </cell>
          <cell r="E160" t="str">
            <v>10C5060HA</v>
          </cell>
          <cell r="F160" t="str">
            <v>HA</v>
          </cell>
          <cell r="G160" t="str">
            <v>OPERATION</v>
          </cell>
          <cell r="H160" t="str">
            <v>ISAK GOBAY</v>
          </cell>
          <cell r="I160" t="str">
            <v>MECHANIC CRC</v>
          </cell>
          <cell r="J160" t="str">
            <v>LOBU</v>
          </cell>
          <cell r="K160" t="str">
            <v>CRC</v>
          </cell>
          <cell r="L160" t="str">
            <v>HYDRAULIC CYL &amp; FINAL DRIVE OHT</v>
          </cell>
          <cell r="M160" t="str">
            <v>DISMANTLE  &amp; INSPECTION</v>
          </cell>
        </row>
        <row r="161">
          <cell r="C161">
            <v>6652</v>
          </cell>
          <cell r="D161" t="str">
            <v>CSU UNDERGROUND</v>
          </cell>
          <cell r="E161" t="str">
            <v>10C6060HG</v>
          </cell>
          <cell r="F161" t="str">
            <v>HG</v>
          </cell>
          <cell r="G161" t="str">
            <v>OPERATION</v>
          </cell>
          <cell r="H161" t="str">
            <v>ADRIAN RISMANA</v>
          </cell>
          <cell r="I161" t="str">
            <v>MANAGER TECHNOLOGY</v>
          </cell>
          <cell r="J161" t="str">
            <v>UNDERGROUND OPERATION</v>
          </cell>
          <cell r="K161" t="str">
            <v>TECHNOLOGY</v>
          </cell>
          <cell r="L161" t="str">
            <v>TECHNOLOGY</v>
          </cell>
          <cell r="M161" t="str">
            <v>TECHNOLOGY</v>
          </cell>
        </row>
        <row r="162">
          <cell r="C162">
            <v>6746</v>
          </cell>
          <cell r="D162" t="str">
            <v>CSU GRASSBERG</v>
          </cell>
          <cell r="E162" t="str">
            <v>10C4970HM</v>
          </cell>
          <cell r="F162" t="str">
            <v>HM</v>
          </cell>
          <cell r="G162" t="str">
            <v>OPERATION</v>
          </cell>
          <cell r="H162" t="str">
            <v>STEVEN STEFANUS PUNGUS</v>
          </cell>
          <cell r="I162" t="str">
            <v>CLERK</v>
          </cell>
          <cell r="J162" t="str">
            <v>GRASBERG OPERATION</v>
          </cell>
          <cell r="K162" t="str">
            <v>SERVICE SUPPORT GRASBERG</v>
          </cell>
          <cell r="L162" t="str">
            <v>EQUIPMENT MANAGEMENT</v>
          </cell>
          <cell r="M162" t="str">
            <v>SHIFT PLANNING</v>
          </cell>
        </row>
        <row r="163">
          <cell r="C163">
            <v>6747</v>
          </cell>
          <cell r="D163" t="str">
            <v>CSU GRASSBERG</v>
          </cell>
          <cell r="E163" t="str">
            <v>10C4930HW</v>
          </cell>
          <cell r="F163" t="str">
            <v>HW</v>
          </cell>
          <cell r="G163" t="str">
            <v>SUPPLY CHAIN</v>
          </cell>
          <cell r="H163" t="str">
            <v>SUDARYANTO</v>
          </cell>
          <cell r="I163" t="str">
            <v>STOREMAN</v>
          </cell>
          <cell r="J163" t="str">
            <v>PARTS OPERATION</v>
          </cell>
          <cell r="K163" t="str">
            <v>POD HOBU</v>
          </cell>
          <cell r="L163" t="str">
            <v>WAREHOUSE ST.60</v>
          </cell>
          <cell r="M163" t="str">
            <v>TOOL STORE 49</v>
          </cell>
        </row>
        <row r="164">
          <cell r="C164">
            <v>6752</v>
          </cell>
          <cell r="D164" t="str">
            <v>HO TEMBAGAPURA</v>
          </cell>
          <cell r="E164" t="str">
            <v>10C0299JO</v>
          </cell>
          <cell r="F164" t="str">
            <v>JO</v>
          </cell>
          <cell r="G164" t="str">
            <v>ADMINISTRATION</v>
          </cell>
          <cell r="H164" t="str">
            <v>MANOMBANG MANIK</v>
          </cell>
          <cell r="I164" t="str">
            <v>OFFICE OPERATION SENIOR ANALYST</v>
          </cell>
          <cell r="J164" t="str">
            <v>HO TTD</v>
          </cell>
          <cell r="K164" t="str">
            <v>HC &amp; SUPPORT SERVICES</v>
          </cell>
          <cell r="L164" t="str">
            <v>HC &amp; SS - HL</v>
          </cell>
          <cell r="M164" t="str">
            <v>SUPORT SERVICES - HL</v>
          </cell>
        </row>
        <row r="165">
          <cell r="C165">
            <v>6754</v>
          </cell>
          <cell r="D165" t="str">
            <v>CSU GRASSBERG</v>
          </cell>
          <cell r="E165" t="str">
            <v>10C4970HM</v>
          </cell>
          <cell r="F165" t="str">
            <v>HM</v>
          </cell>
          <cell r="G165" t="str">
            <v>OPERATION</v>
          </cell>
          <cell r="H165" t="str">
            <v>ABI DAUD</v>
          </cell>
          <cell r="I165" t="str">
            <v>ANALYST PLANNING</v>
          </cell>
          <cell r="J165" t="str">
            <v>GRASBERG OPERATION</v>
          </cell>
          <cell r="K165" t="str">
            <v>SERVICE SUPPORT GRASBERG</v>
          </cell>
          <cell r="L165" t="str">
            <v>EQUIPMENT MANAGEMENT</v>
          </cell>
          <cell r="M165" t="str">
            <v>PLANNING</v>
          </cell>
        </row>
        <row r="166">
          <cell r="C166">
            <v>6761</v>
          </cell>
          <cell r="D166" t="str">
            <v>CSU GRASSBERG</v>
          </cell>
          <cell r="E166" t="str">
            <v>10C4930HW</v>
          </cell>
          <cell r="F166" t="str">
            <v>HW</v>
          </cell>
          <cell r="G166" t="str">
            <v>SUPPLY CHAIN</v>
          </cell>
          <cell r="H166" t="str">
            <v>YANES YANSEN RUMAMBI</v>
          </cell>
          <cell r="I166" t="str">
            <v>STOREMAN</v>
          </cell>
          <cell r="J166" t="str">
            <v>PARTS OPERATION</v>
          </cell>
          <cell r="K166" t="str">
            <v>POD HOBU</v>
          </cell>
          <cell r="L166" t="str">
            <v>LOGISTIC &amp; TOOLS</v>
          </cell>
          <cell r="M166" t="str">
            <v>LOGISTIC &amp; DISTRIBUTION</v>
          </cell>
        </row>
        <row r="167">
          <cell r="C167">
            <v>6763</v>
          </cell>
          <cell r="D167" t="str">
            <v>HO TEMBAGAPURA</v>
          </cell>
          <cell r="E167" t="str">
            <v>10C0299JC</v>
          </cell>
          <cell r="F167" t="str">
            <v>JC</v>
          </cell>
          <cell r="G167" t="str">
            <v>ADMINISTRATION</v>
          </cell>
          <cell r="H167" t="str">
            <v>HERLINA NATHALIA SAKLIL</v>
          </cell>
          <cell r="I167" t="str">
            <v>LEARNING &amp; DEVELOPMENT ANALYST</v>
          </cell>
          <cell r="J167" t="str">
            <v>HO TTD</v>
          </cell>
          <cell r="K167" t="str">
            <v>HC &amp; SUPPORT SERVICES</v>
          </cell>
          <cell r="L167" t="str">
            <v>LEARNING &amp; DEVELOPMENT</v>
          </cell>
          <cell r="M167" t="str">
            <v>LNA</v>
          </cell>
        </row>
        <row r="168">
          <cell r="C168">
            <v>6765</v>
          </cell>
          <cell r="D168" t="str">
            <v>CSU UNDERGROUND</v>
          </cell>
          <cell r="E168" t="str">
            <v>10C6060HG</v>
          </cell>
          <cell r="F168" t="str">
            <v>HG</v>
          </cell>
          <cell r="G168" t="str">
            <v>OPERATION</v>
          </cell>
          <cell r="H168" t="str">
            <v>SIMBIAK TOMMY GOMBO</v>
          </cell>
          <cell r="I168" t="str">
            <v>ASSISTANT SERVICE ACCOUNTS</v>
          </cell>
          <cell r="J168" t="str">
            <v>UNDERGROUND OPERATION</v>
          </cell>
          <cell r="K168" t="str">
            <v>SERVICE SUPPORT UNDERGROUND</v>
          </cell>
          <cell r="L168" t="str">
            <v>SERVICE ACCOUNT</v>
          </cell>
          <cell r="M168" t="str">
            <v>SERVICE ACCOUNT</v>
          </cell>
        </row>
        <row r="169">
          <cell r="C169">
            <v>6767</v>
          </cell>
          <cell r="D169" t="str">
            <v>HO TEMBAGAPURA</v>
          </cell>
          <cell r="E169" t="str">
            <v>10C0299FZ</v>
          </cell>
          <cell r="F169" t="str">
            <v>FZ</v>
          </cell>
          <cell r="G169" t="str">
            <v>SALES</v>
          </cell>
          <cell r="H169" t="str">
            <v>SIMON GOBAY</v>
          </cell>
          <cell r="I169" t="str">
            <v>CUSTOMER SERVICE SENIOR ANALYST</v>
          </cell>
          <cell r="J169" t="str">
            <v>LOBU</v>
          </cell>
          <cell r="K169" t="str">
            <v>BUSINESS. DEV. &amp; CUSTOMER. SERV.</v>
          </cell>
          <cell r="L169" t="str">
            <v>CUSTOMER SERVICES</v>
          </cell>
          <cell r="M169" t="str">
            <v>PRODUCT SUPPORT LL</v>
          </cell>
        </row>
        <row r="170">
          <cell r="C170">
            <v>6962</v>
          </cell>
          <cell r="D170" t="str">
            <v>CSU GRASSBERG</v>
          </cell>
          <cell r="E170" t="str">
            <v>10C4960HG</v>
          </cell>
          <cell r="F170" t="str">
            <v>HG</v>
          </cell>
          <cell r="G170" t="str">
            <v>OPERATION</v>
          </cell>
          <cell r="H170" t="str">
            <v>RACHMAD AYOM KARYAWAN</v>
          </cell>
          <cell r="I170" t="str">
            <v>SUPERVISOR SERVICE</v>
          </cell>
          <cell r="J170" t="str">
            <v>GRASBERG OPERATION</v>
          </cell>
          <cell r="K170" t="str">
            <v>SERVICE OPERATION HAUL TRUCK</v>
          </cell>
          <cell r="L170" t="str">
            <v>FIELD B/DOWN &amp; DAILY INSPECTION</v>
          </cell>
          <cell r="M170" t="str">
            <v>FIELD B/DOWN &amp; FUEL INSPECTION CREW 1</v>
          </cell>
        </row>
        <row r="171">
          <cell r="C171">
            <v>6963</v>
          </cell>
          <cell r="D171" t="str">
            <v>CSU GRASSBERG</v>
          </cell>
          <cell r="E171" t="str">
            <v>10C6060HG</v>
          </cell>
          <cell r="F171" t="str">
            <v>HG</v>
          </cell>
          <cell r="G171" t="str">
            <v>OPERATION</v>
          </cell>
          <cell r="H171" t="str">
            <v>JUNAEDY RAPA REKEN</v>
          </cell>
          <cell r="I171" t="str">
            <v>FOREMAN SERVICE</v>
          </cell>
          <cell r="J171" t="str">
            <v>UNDERGROUND OPERATION</v>
          </cell>
          <cell r="K171" t="str">
            <v>SERVICE OPS. UNDERGROUND</v>
          </cell>
          <cell r="L171" t="str">
            <v xml:space="preserve">GBC &amp; DMLZ MECHANICAL </v>
          </cell>
          <cell r="M171" t="str">
            <v xml:space="preserve">GBC MECHANICAL </v>
          </cell>
        </row>
        <row r="172">
          <cell r="C172">
            <v>7053</v>
          </cell>
          <cell r="D172" t="str">
            <v>KUALA KENCANA</v>
          </cell>
          <cell r="E172" t="str">
            <v>10C9060HA</v>
          </cell>
          <cell r="F172" t="str">
            <v>HA</v>
          </cell>
          <cell r="G172" t="str">
            <v>OPERATION</v>
          </cell>
          <cell r="H172" t="str">
            <v>YOSEF KURNIAWAN</v>
          </cell>
          <cell r="I172" t="str">
            <v>TECHNICIAN</v>
          </cell>
          <cell r="J172" t="str">
            <v>LOBU</v>
          </cell>
          <cell r="K172" t="str">
            <v>FIELD SERVICE</v>
          </cell>
          <cell r="L172" t="str">
            <v>SERVICE CONTRACT KPI</v>
          </cell>
          <cell r="M172" t="str">
            <v>SERVICE CONTRACT KPI</v>
          </cell>
        </row>
        <row r="173">
          <cell r="C173">
            <v>7058</v>
          </cell>
          <cell r="D173" t="str">
            <v>KUALA KENCANA</v>
          </cell>
          <cell r="E173" t="str">
            <v>10C9060HG</v>
          </cell>
          <cell r="F173" t="str">
            <v>HG</v>
          </cell>
          <cell r="G173" t="str">
            <v>OPERATION</v>
          </cell>
          <cell r="H173" t="str">
            <v>MARTINUS WONAR</v>
          </cell>
          <cell r="I173" t="str">
            <v>FOREMAN SERVICE</v>
          </cell>
          <cell r="J173" t="str">
            <v>LOBU</v>
          </cell>
          <cell r="K173" t="str">
            <v>MRC</v>
          </cell>
          <cell r="L173" t="str">
            <v>MRC BAY # 2</v>
          </cell>
          <cell r="M173" t="str">
            <v>LHD</v>
          </cell>
        </row>
        <row r="174">
          <cell r="C174">
            <v>7064</v>
          </cell>
          <cell r="D174" t="str">
            <v>CSU GRASSBERG</v>
          </cell>
          <cell r="E174" t="str">
            <v>10C4960HA</v>
          </cell>
          <cell r="F174" t="str">
            <v>HA</v>
          </cell>
          <cell r="G174" t="str">
            <v>OPERATION</v>
          </cell>
          <cell r="H174" t="str">
            <v>WALUYO</v>
          </cell>
          <cell r="I174" t="str">
            <v>SENIOR TECHNICIAN</v>
          </cell>
          <cell r="J174" t="str">
            <v>GRASBERG OPERATION</v>
          </cell>
          <cell r="K174" t="str">
            <v>SERVICE OPERATION HAUL TRUCK</v>
          </cell>
          <cell r="L174" t="str">
            <v>SHOP</v>
          </cell>
          <cell r="M174" t="str">
            <v>SHOP CREW 1</v>
          </cell>
        </row>
        <row r="175">
          <cell r="C175">
            <v>7067</v>
          </cell>
          <cell r="D175" t="str">
            <v>HO TEMBAGAPURA</v>
          </cell>
          <cell r="E175" t="str">
            <v>10C0230HY</v>
          </cell>
          <cell r="F175" t="str">
            <v>HY</v>
          </cell>
          <cell r="G175" t="str">
            <v>SUPPLY CHAIN</v>
          </cell>
          <cell r="H175" t="str">
            <v>FERRY NATANAEL SIHOMBING</v>
          </cell>
          <cell r="I175" t="str">
            <v>SENIOR SUPERVISOR PARTS</v>
          </cell>
          <cell r="J175" t="str">
            <v>PARTS OPERATION</v>
          </cell>
          <cell r="K175" t="str">
            <v>PARTS AREA</v>
          </cell>
          <cell r="L175" t="str">
            <v>PARTS AREA</v>
          </cell>
          <cell r="M175" t="str">
            <v>PARTS AREA</v>
          </cell>
        </row>
        <row r="176">
          <cell r="C176">
            <v>7088</v>
          </cell>
          <cell r="D176" t="str">
            <v>HO TEMBAGAPURA</v>
          </cell>
          <cell r="E176" t="str">
            <v>10C0299LF</v>
          </cell>
          <cell r="F176" t="str">
            <v>LF</v>
          </cell>
          <cell r="G176" t="str">
            <v>MARKETING</v>
          </cell>
          <cell r="H176" t="str">
            <v>MUHAMMAD SYAFRIL</v>
          </cell>
          <cell r="I176" t="str">
            <v>SENIOR SPECIALIST CONTRACT</v>
          </cell>
          <cell r="J176" t="str">
            <v>HO TTD</v>
          </cell>
          <cell r="K176" t="str">
            <v>FINANCE, CONTRACT MANAGEMENT &amp; ICT</v>
          </cell>
          <cell r="L176" t="str">
            <v>CONTRACT MGMT</v>
          </cell>
          <cell r="M176" t="str">
            <v>CONTRACT MGMT</v>
          </cell>
        </row>
        <row r="177">
          <cell r="C177">
            <v>7138</v>
          </cell>
          <cell r="D177" t="str">
            <v>CSU UNDERGROUND</v>
          </cell>
          <cell r="E177" t="str">
            <v>10C6070HM</v>
          </cell>
          <cell r="F177" t="str">
            <v>HM</v>
          </cell>
          <cell r="G177" t="str">
            <v>OPERATION</v>
          </cell>
          <cell r="H177" t="str">
            <v>CHARLES MIOKBUN</v>
          </cell>
          <cell r="I177" t="str">
            <v>CLERK</v>
          </cell>
          <cell r="J177" t="str">
            <v>UNDERGROUND OPERATION</v>
          </cell>
          <cell r="K177" t="str">
            <v>SERVICE SUPPORT UNDERGROUND</v>
          </cell>
          <cell r="L177" t="str">
            <v>EQUIPMENT MANAGEMENT</v>
          </cell>
          <cell r="M177" t="str">
            <v>EQUIPMENT MANAGEMENT</v>
          </cell>
        </row>
        <row r="178">
          <cell r="C178">
            <v>7245</v>
          </cell>
          <cell r="D178" t="str">
            <v>KUALA KENCANA</v>
          </cell>
          <cell r="E178" t="str">
            <v>10C5060HA</v>
          </cell>
          <cell r="F178" t="str">
            <v>HA</v>
          </cell>
          <cell r="G178" t="str">
            <v>OPERATION</v>
          </cell>
          <cell r="H178" t="str">
            <v>LEONARDUS KASAMOL</v>
          </cell>
          <cell r="I178" t="str">
            <v>MECHANIC CRC</v>
          </cell>
          <cell r="J178" t="str">
            <v>LOBU</v>
          </cell>
          <cell r="K178" t="str">
            <v>CRC</v>
          </cell>
          <cell r="L178" t="str">
            <v>ENGINE</v>
          </cell>
          <cell r="M178" t="str">
            <v>DISMANTLE  &amp; INSPECTION</v>
          </cell>
        </row>
        <row r="179">
          <cell r="C179">
            <v>7247</v>
          </cell>
          <cell r="D179" t="str">
            <v>KUALA KENCANA</v>
          </cell>
          <cell r="E179" t="str">
            <v>10C5060HG</v>
          </cell>
          <cell r="F179" t="str">
            <v>HG</v>
          </cell>
          <cell r="G179" t="str">
            <v>OPERATION</v>
          </cell>
          <cell r="H179" t="str">
            <v>SUKONO</v>
          </cell>
          <cell r="I179" t="str">
            <v>FOREMAN SERVICE</v>
          </cell>
          <cell r="J179" t="str">
            <v>LOBU</v>
          </cell>
          <cell r="K179" t="str">
            <v>CRC</v>
          </cell>
          <cell r="L179" t="str">
            <v>POWER TRAIN</v>
          </cell>
          <cell r="M179" t="str">
            <v>AXLE &amp; WHEELGRP NON OHT</v>
          </cell>
        </row>
        <row r="180">
          <cell r="C180">
            <v>7719</v>
          </cell>
          <cell r="D180" t="str">
            <v>CSU GRASSBERG</v>
          </cell>
          <cell r="E180" t="str">
            <v>10C4960HG</v>
          </cell>
          <cell r="F180" t="str">
            <v>HG</v>
          </cell>
          <cell r="G180" t="str">
            <v>OPERATION</v>
          </cell>
          <cell r="H180" t="str">
            <v>SAMUJI</v>
          </cell>
          <cell r="I180" t="str">
            <v>SUPERVISOR SERVICE</v>
          </cell>
          <cell r="J180" t="str">
            <v>GRASBERG OPERATION</v>
          </cell>
          <cell r="K180" t="str">
            <v>SERVICE OPERATION HSE &amp; HMS</v>
          </cell>
          <cell r="L180" t="str">
            <v>HMS</v>
          </cell>
          <cell r="M180" t="str">
            <v>HMS CREW 1</v>
          </cell>
        </row>
        <row r="181">
          <cell r="C181">
            <v>7721</v>
          </cell>
          <cell r="D181" t="str">
            <v>KUALA KENCANA</v>
          </cell>
          <cell r="E181" t="str">
            <v>10C5030HW</v>
          </cell>
          <cell r="F181" t="str">
            <v>HW</v>
          </cell>
          <cell r="G181" t="str">
            <v>SUPPLY CHAIN</v>
          </cell>
          <cell r="H181" t="str">
            <v>DAON MARK SIAHAAN</v>
          </cell>
          <cell r="I181" t="str">
            <v>PARTS OPERATION FOREMAN</v>
          </cell>
          <cell r="J181" t="str">
            <v>PARTS OPERATION</v>
          </cell>
          <cell r="K181" t="str">
            <v>POD LOBU</v>
          </cell>
          <cell r="L181" t="str">
            <v>WAREHOUSE 2,3 &amp; MATERIAL MOVEMENT</v>
          </cell>
          <cell r="M181" t="str">
            <v>MATERIAL MOVEMENT &amp; CENTRAL RECEIPTING</v>
          </cell>
        </row>
        <row r="182">
          <cell r="C182">
            <v>7727</v>
          </cell>
          <cell r="D182" t="str">
            <v>CSU GRASSBERG</v>
          </cell>
          <cell r="E182" t="str">
            <v>10C4960HG</v>
          </cell>
          <cell r="F182" t="str">
            <v>HG</v>
          </cell>
          <cell r="G182" t="str">
            <v>OPERATION</v>
          </cell>
          <cell r="H182" t="str">
            <v>ANDI PAMUNGKAS ANDRIAWAN</v>
          </cell>
          <cell r="I182" t="str">
            <v>SUPERVISOR SERVICE</v>
          </cell>
          <cell r="J182" t="str">
            <v>GRASBERG OPERATION</v>
          </cell>
          <cell r="K182" t="str">
            <v>SERVICE OPERATION HAUL TRUCK</v>
          </cell>
          <cell r="L182" t="str">
            <v>FIELD B/DOWN &amp; DAILY INSPECTION</v>
          </cell>
          <cell r="M182" t="str">
            <v>FIELD B/DOWN &amp; FUEL INSPECTION CREW 3</v>
          </cell>
        </row>
        <row r="183">
          <cell r="C183">
            <v>7810</v>
          </cell>
          <cell r="D183" t="str">
            <v>CSU UNDERGROUND</v>
          </cell>
          <cell r="E183" t="str">
            <v>10C6060HG</v>
          </cell>
          <cell r="F183" t="str">
            <v>HG</v>
          </cell>
          <cell r="G183" t="str">
            <v>OPERATION</v>
          </cell>
          <cell r="H183" t="str">
            <v>AGUNG WAHYUDI</v>
          </cell>
          <cell r="I183" t="str">
            <v>ANALYST TECHNOLOGY</v>
          </cell>
          <cell r="J183" t="str">
            <v>UNDERGROUND OPERATION</v>
          </cell>
          <cell r="K183" t="str">
            <v>TECHNOLOGY</v>
          </cell>
          <cell r="L183" t="str">
            <v>TECHNOLOGY APPLICATION</v>
          </cell>
          <cell r="M183" t="str">
            <v>DOZ MINEGEM CONTROL ROOM</v>
          </cell>
        </row>
        <row r="184">
          <cell r="C184">
            <v>7830</v>
          </cell>
          <cell r="D184" t="str">
            <v>HO TEMBAGAPURA</v>
          </cell>
          <cell r="E184" t="str">
            <v>10C4930HY</v>
          </cell>
          <cell r="F184" t="str">
            <v>HY</v>
          </cell>
          <cell r="G184" t="str">
            <v>SUPPLY CHAIN</v>
          </cell>
          <cell r="H184" t="str">
            <v>RONALD HERIKSON PANGIHUTAN DAMANIK</v>
          </cell>
          <cell r="I184" t="str">
            <v>SENIOR SUPERVISOR PARTS</v>
          </cell>
          <cell r="J184" t="str">
            <v>PARTS OPERATION</v>
          </cell>
          <cell r="K184" t="str">
            <v>POD HOBU</v>
          </cell>
          <cell r="L184" t="str">
            <v>POD HOBU</v>
          </cell>
          <cell r="M184" t="str">
            <v>POD HOBU</v>
          </cell>
        </row>
        <row r="185">
          <cell r="C185">
            <v>7927</v>
          </cell>
          <cell r="D185" t="str">
            <v>CSU UNDERGROUND</v>
          </cell>
          <cell r="E185" t="str">
            <v>10C6060HA</v>
          </cell>
          <cell r="F185" t="str">
            <v>HA</v>
          </cell>
          <cell r="G185" t="str">
            <v>OPERATION</v>
          </cell>
          <cell r="H185" t="str">
            <v>PURWO SUBEKI</v>
          </cell>
          <cell r="I185" t="str">
            <v>SENIOR TECHNICIAN</v>
          </cell>
          <cell r="J185" t="str">
            <v>UNDERGROUND OPERATION</v>
          </cell>
          <cell r="K185" t="str">
            <v>HPS</v>
          </cell>
          <cell r="L185" t="str">
            <v>KPI SERVICE CONTRACT</v>
          </cell>
          <cell r="M185" t="str">
            <v>KPI SERVICE CONTRACT</v>
          </cell>
        </row>
        <row r="186">
          <cell r="C186">
            <v>7958</v>
          </cell>
          <cell r="D186" t="str">
            <v>CSU GRASSBERG</v>
          </cell>
          <cell r="E186" t="str">
            <v>10C4960HA</v>
          </cell>
          <cell r="F186" t="str">
            <v>HA</v>
          </cell>
          <cell r="G186" t="str">
            <v>OPERATION</v>
          </cell>
          <cell r="H186" t="str">
            <v>ANTONI SAILAN</v>
          </cell>
          <cell r="I186" t="str">
            <v>SENIOR TECHNICIAN</v>
          </cell>
          <cell r="J186" t="str">
            <v>GRASBERG OPERATION</v>
          </cell>
          <cell r="K186" t="str">
            <v>SERVICE OPERATION HAUL TRUCK</v>
          </cell>
          <cell r="L186" t="str">
            <v>FIELD B/DOWN &amp; DAILY INSPECTION</v>
          </cell>
          <cell r="M186" t="str">
            <v>FIELD B/DOWN &amp; FUEL INSPECTION CREW 1</v>
          </cell>
        </row>
        <row r="187">
          <cell r="C187">
            <v>7961</v>
          </cell>
          <cell r="D187" t="str">
            <v>CSU GRASSBERG</v>
          </cell>
          <cell r="E187" t="str">
            <v>10C4960HA</v>
          </cell>
          <cell r="F187" t="str">
            <v>HA</v>
          </cell>
          <cell r="G187" t="str">
            <v>OPERATION</v>
          </cell>
          <cell r="H187" t="str">
            <v>JOKO PRIYONO</v>
          </cell>
          <cell r="I187" t="str">
            <v>SENIOR TECHNICIAN</v>
          </cell>
          <cell r="J187" t="str">
            <v>GRASBERG OPERATION</v>
          </cell>
          <cell r="K187" t="str">
            <v>SERVICE OPERATION HAUL TRUCK</v>
          </cell>
          <cell r="L187" t="str">
            <v>SHOP</v>
          </cell>
          <cell r="M187" t="str">
            <v>SHOP CREW 1</v>
          </cell>
        </row>
        <row r="188">
          <cell r="C188">
            <v>7970</v>
          </cell>
          <cell r="D188" t="str">
            <v>KUALA KENCANA</v>
          </cell>
          <cell r="E188" t="str">
            <v>10C9060HG</v>
          </cell>
          <cell r="F188" t="str">
            <v>HG</v>
          </cell>
          <cell r="G188" t="str">
            <v>OPERATION</v>
          </cell>
          <cell r="H188" t="str">
            <v>RIANTO HUTABARAT</v>
          </cell>
          <cell r="I188" t="str">
            <v>SUPERVISOR SERVICE</v>
          </cell>
          <cell r="J188" t="str">
            <v>LOBU</v>
          </cell>
          <cell r="K188" t="str">
            <v>MRC</v>
          </cell>
          <cell r="L188" t="str">
            <v>MRC BAY # 1</v>
          </cell>
          <cell r="M188" t="str">
            <v>HSE &amp; RENTAL</v>
          </cell>
        </row>
        <row r="189">
          <cell r="C189">
            <v>7971</v>
          </cell>
          <cell r="D189" t="str">
            <v>KUALA KENCANA</v>
          </cell>
          <cell r="E189" t="str">
            <v>10C9060HG</v>
          </cell>
          <cell r="F189" t="str">
            <v>HG</v>
          </cell>
          <cell r="G189" t="str">
            <v>OPERATION</v>
          </cell>
          <cell r="H189" t="str">
            <v>BAMBANG SANTOSO</v>
          </cell>
          <cell r="I189" t="str">
            <v>FOREMAN SERVICE</v>
          </cell>
          <cell r="J189" t="str">
            <v>LOBU</v>
          </cell>
          <cell r="K189" t="str">
            <v>MRC</v>
          </cell>
          <cell r="L189" t="str">
            <v>MRC BAY # 1</v>
          </cell>
          <cell r="M189" t="str">
            <v>HSE &amp; RENTAL</v>
          </cell>
        </row>
        <row r="190">
          <cell r="C190">
            <v>7972</v>
          </cell>
          <cell r="D190" t="str">
            <v>KUALA KENCANA</v>
          </cell>
          <cell r="E190" t="str">
            <v>10C5030HW</v>
          </cell>
          <cell r="F190" t="str">
            <v>HW</v>
          </cell>
          <cell r="G190" t="str">
            <v>SUPPLY CHAIN</v>
          </cell>
          <cell r="H190" t="str">
            <v>JHON EDUARD DAMANIK</v>
          </cell>
          <cell r="I190" t="str">
            <v>WAREHOUSEMAN</v>
          </cell>
          <cell r="J190" t="str">
            <v>PARTS OPERATION</v>
          </cell>
          <cell r="K190" t="str">
            <v>POD LOBU</v>
          </cell>
          <cell r="L190" t="str">
            <v>WAREHOUSE 2,3 &amp; MATERIAL MOVEMENT</v>
          </cell>
          <cell r="M190" t="str">
            <v>WAREHOUSE 2 OPERATION</v>
          </cell>
        </row>
        <row r="191">
          <cell r="C191">
            <v>8094</v>
          </cell>
          <cell r="D191" t="str">
            <v>HO TEMBAGAPURA</v>
          </cell>
          <cell r="E191" t="str">
            <v>10C0299LF</v>
          </cell>
          <cell r="F191" t="str">
            <v>LF</v>
          </cell>
          <cell r="G191" t="str">
            <v>FINANCE</v>
          </cell>
          <cell r="H191" t="str">
            <v>RUTH EDHYTA ELISABETH RUMERE</v>
          </cell>
          <cell r="I191" t="str">
            <v>SPECIALIST CONTRACT MANAGEMENT</v>
          </cell>
          <cell r="J191" t="str">
            <v>HO TTD</v>
          </cell>
          <cell r="K191" t="str">
            <v>FINANCE, CONTRACT MANAGEMENT &amp; ICT</v>
          </cell>
          <cell r="L191" t="str">
            <v>CONTRACT MGMT</v>
          </cell>
          <cell r="M191" t="str">
            <v>CONTRACT HEALTH &amp; COMPLIANCE</v>
          </cell>
        </row>
        <row r="192">
          <cell r="C192">
            <v>8119</v>
          </cell>
          <cell r="D192" t="str">
            <v>CSU UNDERGROUND</v>
          </cell>
          <cell r="E192" t="str">
            <v>10C6060HA</v>
          </cell>
          <cell r="F192" t="str">
            <v>HA</v>
          </cell>
          <cell r="G192" t="str">
            <v>OPERATION</v>
          </cell>
          <cell r="H192" t="str">
            <v>MUHARDI</v>
          </cell>
          <cell r="I192" t="str">
            <v>SENIOR TECHNICIAN</v>
          </cell>
          <cell r="J192" t="str">
            <v>UNDERGROUND OPERATION</v>
          </cell>
          <cell r="K192" t="str">
            <v>SERVICE OPS. UNDERGROUND</v>
          </cell>
          <cell r="L192" t="str">
            <v xml:space="preserve">DOZ MECHANICAL </v>
          </cell>
          <cell r="M192" t="str">
            <v xml:space="preserve">MLA MECHANICAL </v>
          </cell>
        </row>
        <row r="193">
          <cell r="C193">
            <v>8226</v>
          </cell>
          <cell r="D193" t="str">
            <v>KUALA KENCANA</v>
          </cell>
          <cell r="E193" t="str">
            <v>10C5060HG</v>
          </cell>
          <cell r="F193" t="str">
            <v>HG</v>
          </cell>
          <cell r="G193" t="str">
            <v>OPERATION</v>
          </cell>
          <cell r="H193" t="str">
            <v>FAHMI YULIANTO KURNIAWAN</v>
          </cell>
          <cell r="I193" t="str">
            <v>SENIOR SUPERVISOR SERVICE</v>
          </cell>
          <cell r="J193" t="str">
            <v>LOBU</v>
          </cell>
          <cell r="K193" t="str">
            <v>CRC</v>
          </cell>
          <cell r="L193" t="str">
            <v>HYDRAULIC CYL &amp; FINAL DRIVE OHT</v>
          </cell>
          <cell r="M193" t="str">
            <v>HYDRAULIC CYL &amp; FINAL DRIVE OHT</v>
          </cell>
        </row>
        <row r="194">
          <cell r="C194">
            <v>8238</v>
          </cell>
          <cell r="D194" t="str">
            <v>HO TEMBAGAPURA</v>
          </cell>
          <cell r="E194" t="str">
            <v>10C0299KB</v>
          </cell>
          <cell r="F194" t="str">
            <v>KB</v>
          </cell>
          <cell r="G194" t="str">
            <v>FINANCE</v>
          </cell>
          <cell r="H194" t="str">
            <v>MS ARVINO TARMIZI</v>
          </cell>
          <cell r="I194" t="str">
            <v>ACCOUNTING SPECIALIST</v>
          </cell>
          <cell r="J194" t="str">
            <v>HO TTD</v>
          </cell>
          <cell r="K194" t="str">
            <v>FINANCE, CONTRACT MANAGEMENT &amp; ICT</v>
          </cell>
          <cell r="L194" t="str">
            <v>FINANCE</v>
          </cell>
          <cell r="M194" t="str">
            <v>AR &amp; REPORTING HOBU</v>
          </cell>
        </row>
        <row r="195">
          <cell r="C195">
            <v>8262</v>
          </cell>
          <cell r="D195" t="str">
            <v>KUALA KENCANA</v>
          </cell>
          <cell r="E195" t="str">
            <v>10C9060HA</v>
          </cell>
          <cell r="F195" t="str">
            <v>HA</v>
          </cell>
          <cell r="G195" t="str">
            <v>OPERATION</v>
          </cell>
          <cell r="H195" t="str">
            <v>YOPPY ABRAHAM</v>
          </cell>
          <cell r="I195" t="str">
            <v>MECHANIC MRC</v>
          </cell>
          <cell r="J195" t="str">
            <v>LOBU</v>
          </cell>
          <cell r="K195" t="str">
            <v>MRC</v>
          </cell>
          <cell r="L195" t="str">
            <v>MRC BAY # 1</v>
          </cell>
          <cell r="M195" t="str">
            <v>REBUILD TRUCK</v>
          </cell>
        </row>
        <row r="196">
          <cell r="C196">
            <v>8346</v>
          </cell>
          <cell r="D196" t="str">
            <v>KUALA KENCANA</v>
          </cell>
          <cell r="E196" t="str">
            <v>10C5060HA</v>
          </cell>
          <cell r="F196" t="str">
            <v>HA</v>
          </cell>
          <cell r="G196" t="str">
            <v>OPERATION</v>
          </cell>
          <cell r="H196" t="str">
            <v>DIDIK AGUNG BIJAKSANA</v>
          </cell>
          <cell r="I196" t="str">
            <v>TECHNICIAN</v>
          </cell>
          <cell r="J196" t="str">
            <v>LOBU</v>
          </cell>
          <cell r="K196" t="str">
            <v>CRC</v>
          </cell>
          <cell r="L196" t="str">
            <v>UNDERCARRIAGE</v>
          </cell>
          <cell r="M196" t="str">
            <v>TRACK GROUP</v>
          </cell>
        </row>
        <row r="197">
          <cell r="C197">
            <v>8355</v>
          </cell>
          <cell r="D197" t="str">
            <v>CSU UNDERGROUND</v>
          </cell>
          <cell r="E197" t="str">
            <v>10C6060HA</v>
          </cell>
          <cell r="F197" t="str">
            <v>HA</v>
          </cell>
          <cell r="G197" t="str">
            <v>OPERATION</v>
          </cell>
          <cell r="H197" t="str">
            <v>NURNANTO</v>
          </cell>
          <cell r="I197" t="str">
            <v>SENIOR TECHNICIAN</v>
          </cell>
          <cell r="J197" t="str">
            <v>UNDERGROUND OPERATION</v>
          </cell>
          <cell r="K197" t="str">
            <v>SERVICE OPS. UNDERGROUND</v>
          </cell>
          <cell r="L197" t="str">
            <v xml:space="preserve">GBC &amp; DMLZ MECHANICAL </v>
          </cell>
          <cell r="M197" t="str">
            <v xml:space="preserve">GBC MECHANICAL </v>
          </cell>
        </row>
        <row r="198">
          <cell r="C198">
            <v>8356</v>
          </cell>
          <cell r="D198" t="str">
            <v>CSU UNDERGROUND</v>
          </cell>
          <cell r="E198" t="str">
            <v>10C6060HA</v>
          </cell>
          <cell r="F198" t="str">
            <v>HA</v>
          </cell>
          <cell r="G198" t="str">
            <v>OPERATION</v>
          </cell>
          <cell r="H198" t="str">
            <v>YONATHAN</v>
          </cell>
          <cell r="I198" t="str">
            <v>TECHNICIAN</v>
          </cell>
          <cell r="J198" t="str">
            <v>UNDERGROUND OPERATION</v>
          </cell>
          <cell r="K198" t="str">
            <v>SERVICE OPS. UNDERGROUND</v>
          </cell>
          <cell r="L198" t="str">
            <v xml:space="preserve">GBC &amp; DMLZ MECHANICAL </v>
          </cell>
          <cell r="M198" t="str">
            <v xml:space="preserve">DMLZ MECHANICAL </v>
          </cell>
        </row>
        <row r="199">
          <cell r="C199">
            <v>8489</v>
          </cell>
          <cell r="D199" t="str">
            <v>HO TEMBAGAPURA</v>
          </cell>
          <cell r="E199" t="str">
            <v>10C0299KB</v>
          </cell>
          <cell r="F199" t="str">
            <v>KB</v>
          </cell>
          <cell r="G199" t="str">
            <v>FINANCE</v>
          </cell>
          <cell r="H199" t="str">
            <v>LINDERD YUSUF DUDY</v>
          </cell>
          <cell r="I199" t="str">
            <v>FINANCE MANAGER</v>
          </cell>
          <cell r="J199" t="str">
            <v>HO TTD</v>
          </cell>
          <cell r="K199" t="str">
            <v>FINANCE, CONTRACT MANAGEMENT &amp; ICT</v>
          </cell>
          <cell r="L199" t="str">
            <v>FINANCE, CONTRACT MANAGEMENT &amp; ICT</v>
          </cell>
          <cell r="M199" t="str">
            <v>FINANCE, CONTRACT MANAGEMENT &amp; ICT</v>
          </cell>
        </row>
        <row r="200">
          <cell r="C200">
            <v>8629</v>
          </cell>
          <cell r="D200" t="str">
            <v>HO TEMBAGAPURA</v>
          </cell>
          <cell r="E200" t="str">
            <v>10C0299HV</v>
          </cell>
          <cell r="F200" t="str">
            <v>HV</v>
          </cell>
          <cell r="G200" t="str">
            <v>ADMINISTRATION</v>
          </cell>
          <cell r="H200" t="str">
            <v>ENDAH SRI WAHYUNI</v>
          </cell>
          <cell r="I200" t="str">
            <v>SENIOR ANALYST FACILITY &amp; FIXED ASSETS</v>
          </cell>
          <cell r="J200" t="str">
            <v>LOBU</v>
          </cell>
          <cell r="K200" t="str">
            <v>FACILITY MAINTENANCE</v>
          </cell>
          <cell r="L200" t="str">
            <v>PLANNER &amp; ADMIN</v>
          </cell>
          <cell r="M200" t="str">
            <v>PLANNER &amp; ADMIN</v>
          </cell>
        </row>
        <row r="201">
          <cell r="C201">
            <v>8685</v>
          </cell>
          <cell r="D201" t="str">
            <v>CSU GRASSBERG</v>
          </cell>
          <cell r="E201" t="str">
            <v>10C4960HG</v>
          </cell>
          <cell r="F201" t="str">
            <v>HG</v>
          </cell>
          <cell r="G201" t="str">
            <v>OPERATION</v>
          </cell>
          <cell r="H201" t="str">
            <v>TAUFIQ</v>
          </cell>
          <cell r="I201" t="str">
            <v>SUPERVISOR SERVICE</v>
          </cell>
          <cell r="J201" t="str">
            <v>GRASBERG OPERATION</v>
          </cell>
          <cell r="K201" t="str">
            <v>SERVICE OPERATION HAUL TRUCK</v>
          </cell>
          <cell r="L201" t="str">
            <v>SHOP</v>
          </cell>
          <cell r="M201" t="str">
            <v>SHOP CREW 2</v>
          </cell>
        </row>
        <row r="202">
          <cell r="C202">
            <v>8686</v>
          </cell>
          <cell r="D202" t="str">
            <v>CSU UNDERGROUND</v>
          </cell>
          <cell r="E202" t="str">
            <v>10C6060HA</v>
          </cell>
          <cell r="F202" t="str">
            <v>HA</v>
          </cell>
          <cell r="G202" t="str">
            <v>OPERATION</v>
          </cell>
          <cell r="H202" t="str">
            <v>TURIMAN</v>
          </cell>
          <cell r="I202" t="str">
            <v>TECHNICIAN</v>
          </cell>
          <cell r="J202" t="str">
            <v>UNDERGROUND OPERATION</v>
          </cell>
          <cell r="K202" t="str">
            <v>SERVICE OPS. UNDERGROUND</v>
          </cell>
          <cell r="L202" t="str">
            <v xml:space="preserve">GBC &amp; DMLZ MECHANICAL </v>
          </cell>
          <cell r="M202" t="str">
            <v xml:space="preserve">DMLZ MECHANICAL </v>
          </cell>
        </row>
        <row r="203">
          <cell r="C203">
            <v>8690</v>
          </cell>
          <cell r="D203" t="str">
            <v>KUALA KENCANA</v>
          </cell>
          <cell r="E203" t="str">
            <v>10C5030HW</v>
          </cell>
          <cell r="F203" t="str">
            <v>HW</v>
          </cell>
          <cell r="G203" t="str">
            <v>SUPPLY CHAIN</v>
          </cell>
          <cell r="H203" t="str">
            <v>MUSTAMIN</v>
          </cell>
          <cell r="I203" t="str">
            <v>STOREMAN</v>
          </cell>
          <cell r="J203" t="str">
            <v>PARTS OPERATION</v>
          </cell>
          <cell r="K203" t="str">
            <v>POD LOBU</v>
          </cell>
          <cell r="L203" t="str">
            <v>TOOLS STORE</v>
          </cell>
          <cell r="M203" t="str">
            <v>TOOLS STORE</v>
          </cell>
        </row>
        <row r="204">
          <cell r="C204">
            <v>8696</v>
          </cell>
          <cell r="D204" t="str">
            <v>HO TEMBAGAPURA</v>
          </cell>
          <cell r="E204" t="str">
            <v>10C0299FY</v>
          </cell>
          <cell r="F204" t="str">
            <v>FY</v>
          </cell>
          <cell r="G204" t="str">
            <v>SALES</v>
          </cell>
          <cell r="H204" t="str">
            <v>JAMES PATTINAMA</v>
          </cell>
          <cell r="I204" t="str">
            <v>CLERK</v>
          </cell>
          <cell r="J204" t="str">
            <v>LOBU</v>
          </cell>
          <cell r="K204" t="str">
            <v>BUSINESS. DEV. &amp; CUSTOMER. SERV.</v>
          </cell>
          <cell r="L204" t="str">
            <v>CUSTOMER SERV. SUPPORT</v>
          </cell>
          <cell r="M204" t="str">
            <v>CUSTOMER SERV. SUPPORT</v>
          </cell>
        </row>
        <row r="205">
          <cell r="C205">
            <v>8884</v>
          </cell>
          <cell r="D205" t="str">
            <v>HO TEMBAGAPURA</v>
          </cell>
          <cell r="E205" t="str">
            <v>10C0299HV</v>
          </cell>
          <cell r="F205" t="str">
            <v>HV</v>
          </cell>
          <cell r="G205" t="str">
            <v>ADMINISTRATION</v>
          </cell>
          <cell r="H205" t="str">
            <v>MUHAMMAD SABAR</v>
          </cell>
          <cell r="I205" t="str">
            <v>FACILITY TECHNICIAN</v>
          </cell>
          <cell r="J205" t="str">
            <v>HO TTD</v>
          </cell>
          <cell r="K205" t="str">
            <v>HC &amp; SUPPORT SERVICES</v>
          </cell>
          <cell r="L205" t="str">
            <v>HC &amp; SS - HL</v>
          </cell>
          <cell r="M205" t="str">
            <v>FACILITY MAINTENANCE HL</v>
          </cell>
        </row>
        <row r="206">
          <cell r="C206">
            <v>8887</v>
          </cell>
          <cell r="D206" t="str">
            <v>KUALA KENCANA</v>
          </cell>
          <cell r="E206" t="str">
            <v>10C5060HA</v>
          </cell>
          <cell r="F206" t="str">
            <v>HA</v>
          </cell>
          <cell r="G206" t="str">
            <v>OPERATION</v>
          </cell>
          <cell r="H206" t="str">
            <v>ROBERT INDRO SETIAWAN</v>
          </cell>
          <cell r="I206" t="str">
            <v>SENIOR TECHNICIAN</v>
          </cell>
          <cell r="J206" t="str">
            <v>LOBU</v>
          </cell>
          <cell r="K206" t="str">
            <v>CRC</v>
          </cell>
          <cell r="L206" t="str">
            <v>ENGINE</v>
          </cell>
          <cell r="M206" t="str">
            <v>ASSEMBLY SMALL ENGINE</v>
          </cell>
        </row>
        <row r="207">
          <cell r="C207">
            <v>8898</v>
          </cell>
          <cell r="D207" t="str">
            <v>CSU UNDERGROUND</v>
          </cell>
          <cell r="E207" t="str">
            <v>10C6060HA</v>
          </cell>
          <cell r="F207" t="str">
            <v>HA</v>
          </cell>
          <cell r="G207" t="str">
            <v>OPERATION</v>
          </cell>
          <cell r="H207" t="str">
            <v>YOHAN</v>
          </cell>
          <cell r="I207" t="str">
            <v>TECHNICIAN</v>
          </cell>
          <cell r="J207" t="str">
            <v>UNDERGROUND OPERATION</v>
          </cell>
          <cell r="K207" t="str">
            <v>SERVICE OPS. UNDERGROUND</v>
          </cell>
          <cell r="L207" t="str">
            <v xml:space="preserve">GBC &amp; DMLZ MECHANICAL </v>
          </cell>
          <cell r="M207" t="str">
            <v xml:space="preserve">DMLZ MECHANICAL </v>
          </cell>
        </row>
        <row r="208">
          <cell r="C208">
            <v>9044</v>
          </cell>
          <cell r="D208" t="str">
            <v>CSU GRASSBERG</v>
          </cell>
          <cell r="E208" t="str">
            <v>10C4960HA</v>
          </cell>
          <cell r="F208" t="str">
            <v>HA</v>
          </cell>
          <cell r="G208" t="str">
            <v>OPERATION</v>
          </cell>
          <cell r="H208" t="str">
            <v>ROMET KIRIHIO</v>
          </cell>
          <cell r="I208" t="str">
            <v>TECHNICIAN</v>
          </cell>
          <cell r="J208" t="str">
            <v>GRASBERG OPERATION</v>
          </cell>
          <cell r="K208" t="str">
            <v>SERVICE OPERATION HAUL TRUCK</v>
          </cell>
          <cell r="L208" t="str">
            <v>SHOP</v>
          </cell>
          <cell r="M208" t="str">
            <v>SHOP CREW 1</v>
          </cell>
        </row>
        <row r="209">
          <cell r="C209">
            <v>9048</v>
          </cell>
          <cell r="D209" t="str">
            <v>KUALA KENCANA</v>
          </cell>
          <cell r="E209" t="str">
            <v>10C5060HG</v>
          </cell>
          <cell r="F209" t="str">
            <v>HG</v>
          </cell>
          <cell r="G209" t="str">
            <v>OPERATION</v>
          </cell>
          <cell r="H209" t="str">
            <v>RONAL</v>
          </cell>
          <cell r="I209" t="str">
            <v>FOREMAN SERVICE</v>
          </cell>
          <cell r="J209" t="str">
            <v>LOBU</v>
          </cell>
          <cell r="K209" t="str">
            <v>CRC</v>
          </cell>
          <cell r="L209" t="str">
            <v>HYDRAULIC CYL &amp; FINAL DRIVE OHT</v>
          </cell>
          <cell r="M209" t="str">
            <v>ASSEMBLY HYDRAULIC CYL</v>
          </cell>
        </row>
        <row r="210">
          <cell r="C210">
            <v>9051</v>
          </cell>
          <cell r="D210" t="str">
            <v>KUALA KENCANA</v>
          </cell>
          <cell r="E210" t="str">
            <v>10C5060HA</v>
          </cell>
          <cell r="F210" t="str">
            <v>HA</v>
          </cell>
          <cell r="G210" t="str">
            <v>OPERATION</v>
          </cell>
          <cell r="H210" t="str">
            <v>FANUS</v>
          </cell>
          <cell r="I210" t="str">
            <v>SENIOR TECHNICIAN</v>
          </cell>
          <cell r="J210" t="str">
            <v>LOBU</v>
          </cell>
          <cell r="K210" t="str">
            <v>CRC</v>
          </cell>
          <cell r="L210" t="str">
            <v>ENGINE</v>
          </cell>
          <cell r="M210" t="str">
            <v>DISMANTLE  &amp; INSPECTION</v>
          </cell>
        </row>
        <row r="211">
          <cell r="C211">
            <v>9055</v>
          </cell>
          <cell r="D211" t="str">
            <v>KUALA KENCANA</v>
          </cell>
          <cell r="E211" t="str">
            <v>10C5060HA</v>
          </cell>
          <cell r="F211" t="str">
            <v>HA</v>
          </cell>
          <cell r="G211" t="str">
            <v>OPERATION</v>
          </cell>
          <cell r="H211" t="str">
            <v>JEFRI SAMAA</v>
          </cell>
          <cell r="I211" t="str">
            <v>SENIOR TECHNICIAN</v>
          </cell>
          <cell r="J211" t="str">
            <v>LOBU</v>
          </cell>
          <cell r="K211" t="str">
            <v>CRC</v>
          </cell>
          <cell r="L211" t="str">
            <v>ENGINE</v>
          </cell>
          <cell r="M211" t="str">
            <v>DISMANTLE  &amp; INSPECTION</v>
          </cell>
        </row>
        <row r="212">
          <cell r="C212">
            <v>9061</v>
          </cell>
          <cell r="D212" t="str">
            <v>KUALA KENCANA</v>
          </cell>
          <cell r="E212" t="str">
            <v>10C5060HG</v>
          </cell>
          <cell r="F212" t="str">
            <v>HG</v>
          </cell>
          <cell r="G212" t="str">
            <v>OPERATION</v>
          </cell>
          <cell r="H212" t="str">
            <v>GRETHA ROMAWAN</v>
          </cell>
          <cell r="I212" t="str">
            <v>FOREMAN SERVICE</v>
          </cell>
          <cell r="J212" t="str">
            <v>LOBU</v>
          </cell>
          <cell r="K212" t="str">
            <v>CRC</v>
          </cell>
          <cell r="L212" t="str">
            <v>POWER TRAIN</v>
          </cell>
          <cell r="M212" t="str">
            <v>AXLE &amp; WHEEL GRP</v>
          </cell>
        </row>
        <row r="213">
          <cell r="C213">
            <v>9067</v>
          </cell>
          <cell r="D213" t="str">
            <v>CSU UNDERGROUND</v>
          </cell>
          <cell r="E213" t="str">
            <v>10C6060HA</v>
          </cell>
          <cell r="F213" t="str">
            <v>HA</v>
          </cell>
          <cell r="G213" t="str">
            <v>OPERATION</v>
          </cell>
          <cell r="H213" t="str">
            <v>ISHAK MATULESSY</v>
          </cell>
          <cell r="I213" t="str">
            <v>TECHNICIAN</v>
          </cell>
          <cell r="J213" t="str">
            <v>UNDERGROUND OPERATION</v>
          </cell>
          <cell r="K213" t="str">
            <v>SERVICE OPS. UNDERGROUND</v>
          </cell>
          <cell r="L213" t="str">
            <v xml:space="preserve">GBC &amp; DMLZ MECHANICAL </v>
          </cell>
          <cell r="M213" t="str">
            <v xml:space="preserve">DMLZ MECHANICAL </v>
          </cell>
        </row>
        <row r="214">
          <cell r="C214">
            <v>9069</v>
          </cell>
          <cell r="D214" t="str">
            <v>HO TEMBAGAPURA</v>
          </cell>
          <cell r="E214" t="str">
            <v>10C0260HG</v>
          </cell>
          <cell r="F214" t="str">
            <v>HG</v>
          </cell>
          <cell r="G214" t="str">
            <v>OPERATION</v>
          </cell>
          <cell r="H214" t="str">
            <v>TRIADJI</v>
          </cell>
          <cell r="I214" t="str">
            <v>CLERK</v>
          </cell>
          <cell r="J214" t="str">
            <v>HO TTD</v>
          </cell>
          <cell r="K214" t="str">
            <v>CUSTOMER SUPPORT</v>
          </cell>
          <cell r="L214" t="str">
            <v>AREA SERVICE</v>
          </cell>
          <cell r="M214" t="str">
            <v>TECHNICAL COMUNICATOR &amp; FAR</v>
          </cell>
        </row>
        <row r="215">
          <cell r="C215">
            <v>9076</v>
          </cell>
          <cell r="D215" t="str">
            <v>CSU GRASSBERG</v>
          </cell>
          <cell r="E215" t="str">
            <v>10C4960HA</v>
          </cell>
          <cell r="F215" t="str">
            <v>HA</v>
          </cell>
          <cell r="G215" t="str">
            <v>OPERATION</v>
          </cell>
          <cell r="H215" t="str">
            <v>BUDI HARI KURNIAWAN</v>
          </cell>
          <cell r="I215" t="str">
            <v>SENIOR TECHNICIAN</v>
          </cell>
          <cell r="J215" t="str">
            <v>GRASBERG OPERATION</v>
          </cell>
          <cell r="K215" t="str">
            <v>SERVICE OPERATION HAUL TRUCK</v>
          </cell>
          <cell r="L215" t="str">
            <v>FIELD B/DOWN &amp; DAILY INSPECTION</v>
          </cell>
          <cell r="M215" t="str">
            <v>FIELD B/DOWN &amp; FUEL INSPECTION CREW 3</v>
          </cell>
        </row>
        <row r="216">
          <cell r="C216">
            <v>9102</v>
          </cell>
          <cell r="D216" t="str">
            <v>CSU GRASSBERG</v>
          </cell>
          <cell r="E216" t="str">
            <v>10C4960HG</v>
          </cell>
          <cell r="F216" t="str">
            <v>HG</v>
          </cell>
          <cell r="G216" t="str">
            <v>OPERATION</v>
          </cell>
          <cell r="H216" t="str">
            <v>ANWAR THAMRIN</v>
          </cell>
          <cell r="I216" t="str">
            <v>SUPERVISOR SERVICE</v>
          </cell>
          <cell r="J216" t="str">
            <v>GRASBERG OPERATION</v>
          </cell>
          <cell r="K216" t="str">
            <v>SERVICE OPERATION HSE &amp; HMS</v>
          </cell>
          <cell r="L216" t="str">
            <v>HMS</v>
          </cell>
          <cell r="M216" t="str">
            <v>HMS CREW 2</v>
          </cell>
        </row>
        <row r="217">
          <cell r="C217">
            <v>9104</v>
          </cell>
          <cell r="D217" t="str">
            <v>KUALA KENCANA</v>
          </cell>
          <cell r="E217" t="str">
            <v>10C9060HA</v>
          </cell>
          <cell r="F217" t="str">
            <v>HA</v>
          </cell>
          <cell r="G217" t="str">
            <v>OPERATION</v>
          </cell>
          <cell r="H217" t="str">
            <v>LONTA PARUDANI</v>
          </cell>
          <cell r="I217" t="str">
            <v>TECHNICIAN</v>
          </cell>
          <cell r="J217" t="str">
            <v>LOBU</v>
          </cell>
          <cell r="K217" t="str">
            <v>FIELD SERVICE</v>
          </cell>
          <cell r="L217" t="str">
            <v>SERVICE CONTRACT KPI</v>
          </cell>
          <cell r="M217" t="str">
            <v>SERVICE CONTRACT KPI</v>
          </cell>
        </row>
        <row r="218">
          <cell r="C218">
            <v>9205</v>
          </cell>
          <cell r="D218" t="str">
            <v>HO TEMBAGAPURA</v>
          </cell>
          <cell r="E218" t="str">
            <v>10C0260HG</v>
          </cell>
          <cell r="F218" t="str">
            <v>HG</v>
          </cell>
          <cell r="G218" t="str">
            <v>OPERATION</v>
          </cell>
          <cell r="H218" t="str">
            <v>HASLIM ARIFIN</v>
          </cell>
          <cell r="I218" t="str">
            <v>SPECIALIST SERVICE OPERATIONS</v>
          </cell>
          <cell r="J218" t="str">
            <v>HO TTD</v>
          </cell>
          <cell r="K218" t="str">
            <v>CUSTOMER SUPPORT</v>
          </cell>
          <cell r="L218" t="str">
            <v>AREA SERVICE</v>
          </cell>
          <cell r="M218" t="str">
            <v>SERV.  EXCELLENCE &amp; WARRANTY</v>
          </cell>
        </row>
        <row r="219">
          <cell r="C219">
            <v>9245</v>
          </cell>
          <cell r="D219" t="str">
            <v>CSU UNDERGROUND</v>
          </cell>
          <cell r="E219" t="str">
            <v>10C6060HA</v>
          </cell>
          <cell r="F219" t="str">
            <v>HA</v>
          </cell>
          <cell r="G219" t="str">
            <v>OPERATION</v>
          </cell>
          <cell r="H219" t="str">
            <v>IRAWAN</v>
          </cell>
          <cell r="I219" t="str">
            <v>SENIOR TECHNICIAN</v>
          </cell>
          <cell r="J219" t="str">
            <v>UNDERGROUND OPERATION</v>
          </cell>
          <cell r="K219" t="str">
            <v>HPS</v>
          </cell>
          <cell r="L219" t="str">
            <v>EPG</v>
          </cell>
          <cell r="M219" t="str">
            <v>EPG</v>
          </cell>
        </row>
        <row r="220">
          <cell r="C220">
            <v>9263</v>
          </cell>
          <cell r="D220" t="str">
            <v>CSU GRASSBERG</v>
          </cell>
          <cell r="E220" t="str">
            <v>10C6060HG</v>
          </cell>
          <cell r="F220" t="str">
            <v>HG</v>
          </cell>
          <cell r="G220" t="str">
            <v>OPERATION</v>
          </cell>
          <cell r="H220" t="str">
            <v>MANDANG</v>
          </cell>
          <cell r="I220" t="str">
            <v>FOREMAN SERVICE</v>
          </cell>
          <cell r="J220" t="str">
            <v>GRASBERG OPERATION</v>
          </cell>
          <cell r="K220" t="str">
            <v>SERVICE OPERATION HAUL TRUCK</v>
          </cell>
          <cell r="L220" t="str">
            <v>FIELD B/DOWN &amp; DAILY INSPECTION</v>
          </cell>
          <cell r="M220" t="str">
            <v>FIELD B/DOWN &amp; FUEL INSPECTION CREW 1</v>
          </cell>
        </row>
        <row r="221">
          <cell r="C221">
            <v>9264</v>
          </cell>
          <cell r="D221" t="str">
            <v>KUALA KENCANA</v>
          </cell>
          <cell r="E221" t="str">
            <v>10C9060HA</v>
          </cell>
          <cell r="F221" t="str">
            <v>HA</v>
          </cell>
          <cell r="G221" t="str">
            <v>OPERATION</v>
          </cell>
          <cell r="H221" t="str">
            <v>MUHAMMAD ALI</v>
          </cell>
          <cell r="I221" t="str">
            <v>SENIOR TECHNICIAN</v>
          </cell>
          <cell r="J221" t="str">
            <v>LOBU</v>
          </cell>
          <cell r="K221" t="str">
            <v>FIELD SERVICE</v>
          </cell>
          <cell r="L221" t="str">
            <v>SERVICE CONTRACT KPI</v>
          </cell>
          <cell r="M221" t="str">
            <v>SERVICE CONTRACT KPI</v>
          </cell>
        </row>
        <row r="222">
          <cell r="C222">
            <v>9266</v>
          </cell>
          <cell r="D222" t="str">
            <v>CSU GRASSBERG</v>
          </cell>
          <cell r="E222" t="str">
            <v>10C4960HA</v>
          </cell>
          <cell r="F222" t="str">
            <v>HA</v>
          </cell>
          <cell r="G222" t="str">
            <v>OPERATION</v>
          </cell>
          <cell r="H222" t="str">
            <v>EDIWARD SIKKU</v>
          </cell>
          <cell r="I222" t="str">
            <v>SENIOR TECHNICIAN</v>
          </cell>
          <cell r="J222" t="str">
            <v>GRASBERG OPERATION</v>
          </cell>
          <cell r="K222" t="str">
            <v>SERVICE OPERATION HSE &amp; HMS</v>
          </cell>
          <cell r="L222" t="str">
            <v>HSE</v>
          </cell>
          <cell r="M222" t="str">
            <v>HSE CREW 1</v>
          </cell>
        </row>
        <row r="223">
          <cell r="C223">
            <v>9268</v>
          </cell>
          <cell r="D223" t="str">
            <v>CSU GRASSBERG</v>
          </cell>
          <cell r="E223" t="str">
            <v>10C6030HW</v>
          </cell>
          <cell r="F223" t="str">
            <v>HW</v>
          </cell>
          <cell r="G223" t="str">
            <v>SUPPLY CHAIN</v>
          </cell>
          <cell r="H223" t="str">
            <v>MUHAMMAD ARFAN YUNUS</v>
          </cell>
          <cell r="I223" t="str">
            <v>STOREMAN</v>
          </cell>
          <cell r="J223" t="str">
            <v>PARTS OPERATION</v>
          </cell>
          <cell r="K223" t="str">
            <v>POD HOBU</v>
          </cell>
          <cell r="L223" t="str">
            <v>WAREHOUSE ST.49</v>
          </cell>
          <cell r="M223" t="str">
            <v>COUNTER OPERATION</v>
          </cell>
        </row>
        <row r="224">
          <cell r="C224">
            <v>9269</v>
          </cell>
          <cell r="D224" t="str">
            <v>CSU UNDERGROUND</v>
          </cell>
          <cell r="E224" t="str">
            <v>10C6060HG</v>
          </cell>
          <cell r="F224" t="str">
            <v>HG</v>
          </cell>
          <cell r="G224" t="str">
            <v>OPERATION</v>
          </cell>
          <cell r="H224" t="str">
            <v>ANDI NURALAM</v>
          </cell>
          <cell r="I224" t="str">
            <v>ASSISTANT SERVICE ACCOUNTS</v>
          </cell>
          <cell r="J224" t="str">
            <v>UNDERGROUND OPERATION</v>
          </cell>
          <cell r="K224" t="str">
            <v>SERVICE SUPPORT UNDERGROUND</v>
          </cell>
          <cell r="L224" t="str">
            <v>EQUIPMENT MANAGEMENT</v>
          </cell>
          <cell r="M224" t="str">
            <v>EQUIPMENT MANAGEMENT</v>
          </cell>
        </row>
        <row r="225">
          <cell r="C225">
            <v>9412</v>
          </cell>
          <cell r="D225" t="str">
            <v>CSU UNDERGROUND</v>
          </cell>
          <cell r="E225" t="str">
            <v>10C6060HG</v>
          </cell>
          <cell r="F225" t="str">
            <v>HG</v>
          </cell>
          <cell r="G225" t="str">
            <v>OPERATION</v>
          </cell>
          <cell r="H225" t="str">
            <v>ALFRITS HENDRIK SEPANG</v>
          </cell>
          <cell r="I225" t="str">
            <v>ANALYST SERVICE ACCOUNTS</v>
          </cell>
          <cell r="J225" t="str">
            <v>UNDERGROUND OPERATION</v>
          </cell>
          <cell r="K225" t="str">
            <v>SERVICE SUPPORT UNDERGROUND</v>
          </cell>
          <cell r="L225" t="str">
            <v>SERVICE ACCOUNT</v>
          </cell>
          <cell r="M225" t="str">
            <v>SERVICE ACCOUNT</v>
          </cell>
        </row>
        <row r="226">
          <cell r="C226">
            <v>9416</v>
          </cell>
          <cell r="D226" t="str">
            <v>HO TEMBAGAPURA</v>
          </cell>
          <cell r="E226" t="str">
            <v>10C0299JS</v>
          </cell>
          <cell r="F226" t="str">
            <v>JS</v>
          </cell>
          <cell r="G226" t="str">
            <v>ADMINISTRATION</v>
          </cell>
          <cell r="H226" t="str">
            <v>JEFRY SEMY POYOH</v>
          </cell>
          <cell r="I226" t="str">
            <v>SHE SENIOR ANALYST</v>
          </cell>
          <cell r="J226" t="str">
            <v>HO TTD</v>
          </cell>
          <cell r="K226" t="str">
            <v>SHE &amp; CC</v>
          </cell>
          <cell r="L226" t="str">
            <v>SHE &amp; CC GRASBERG</v>
          </cell>
          <cell r="M226" t="str">
            <v>SHE &amp; CC ST.49 GRASBERG</v>
          </cell>
        </row>
        <row r="227">
          <cell r="C227">
            <v>9423</v>
          </cell>
          <cell r="D227" t="str">
            <v>CSU GRASSBERG</v>
          </cell>
          <cell r="E227" t="str">
            <v>10C4960HA</v>
          </cell>
          <cell r="F227" t="str">
            <v>HA</v>
          </cell>
          <cell r="G227" t="str">
            <v>OPERATION</v>
          </cell>
          <cell r="H227" t="str">
            <v>TONY</v>
          </cell>
          <cell r="I227" t="str">
            <v>TECHNICIAN</v>
          </cell>
          <cell r="J227" t="str">
            <v>GRASBERG OPERATION</v>
          </cell>
          <cell r="K227" t="str">
            <v>SERVICE OPERATION HSE &amp; HMS</v>
          </cell>
          <cell r="L227" t="str">
            <v>HMS</v>
          </cell>
          <cell r="M227" t="str">
            <v>HMS CREW 1</v>
          </cell>
        </row>
        <row r="228">
          <cell r="C228">
            <v>9424</v>
          </cell>
          <cell r="D228" t="str">
            <v>CSU GRASSBERG</v>
          </cell>
          <cell r="E228" t="str">
            <v>10C4960HA</v>
          </cell>
          <cell r="F228" t="str">
            <v>HA</v>
          </cell>
          <cell r="G228" t="str">
            <v>OPERATION</v>
          </cell>
          <cell r="H228" t="str">
            <v>AGUNG WINARDI</v>
          </cell>
          <cell r="I228" t="str">
            <v>SENIOR TECHNICIAN</v>
          </cell>
          <cell r="J228" t="str">
            <v>GRASBERG OPERATION</v>
          </cell>
          <cell r="K228" t="str">
            <v>SERVICE OPERATION HAUL TRUCK</v>
          </cell>
          <cell r="L228" t="str">
            <v>FIELD B/DOWN &amp; DAILY INSPECTION</v>
          </cell>
          <cell r="M228" t="str">
            <v>FIELD B/DOWN &amp; FUEL INSPECTION CREW 3</v>
          </cell>
        </row>
        <row r="229">
          <cell r="C229">
            <v>9607</v>
          </cell>
          <cell r="D229" t="str">
            <v>CSU UNDERGROUND</v>
          </cell>
          <cell r="E229" t="str">
            <v>10C6070HM</v>
          </cell>
          <cell r="F229" t="str">
            <v>HM</v>
          </cell>
          <cell r="G229" t="str">
            <v>OPERATION</v>
          </cell>
          <cell r="H229" t="str">
            <v>SYEHRUDIN</v>
          </cell>
          <cell r="I229" t="str">
            <v>SENIOR ANALYST STRATEGY</v>
          </cell>
          <cell r="J229" t="str">
            <v>UNDERGROUND OPERATION</v>
          </cell>
          <cell r="K229" t="str">
            <v>SERVICE SUPPORT UNDERGROUND</v>
          </cell>
          <cell r="L229" t="str">
            <v>EQUIPMENT MANAGEMENT</v>
          </cell>
          <cell r="M229" t="str">
            <v>EQUIPMENT MANAGEMENT</v>
          </cell>
        </row>
        <row r="230">
          <cell r="C230">
            <v>9609</v>
          </cell>
          <cell r="D230" t="str">
            <v>CSU UNDERGROUND</v>
          </cell>
          <cell r="E230" t="str">
            <v>10C6060HG</v>
          </cell>
          <cell r="F230" t="str">
            <v>HG</v>
          </cell>
          <cell r="G230" t="str">
            <v>OPERATION</v>
          </cell>
          <cell r="H230" t="str">
            <v>JOHNY PARLINDUNGAN SILABAN</v>
          </cell>
          <cell r="I230" t="str">
            <v>ANALYST TECHNOLOGY</v>
          </cell>
          <cell r="J230" t="str">
            <v>UNDERGROUND OPERATION</v>
          </cell>
          <cell r="K230" t="str">
            <v>SERVICE OPS. UNDERGROUND</v>
          </cell>
          <cell r="L230" t="str">
            <v>MACHINE AUTOMATION</v>
          </cell>
          <cell r="M230" t="str">
            <v>DMLZ &amp; GBC AUTOMATION</v>
          </cell>
        </row>
        <row r="231">
          <cell r="C231">
            <v>9629</v>
          </cell>
          <cell r="D231" t="str">
            <v>CSU GRASSBERG</v>
          </cell>
          <cell r="E231" t="str">
            <v>10C4960HG</v>
          </cell>
          <cell r="F231" t="str">
            <v>HG</v>
          </cell>
          <cell r="G231" t="str">
            <v>OPERATION</v>
          </cell>
          <cell r="H231" t="str">
            <v>JACK PARULIAN SIMANJUNTAK</v>
          </cell>
          <cell r="I231" t="str">
            <v>SENIOR SUPERVISOR SERVICE</v>
          </cell>
          <cell r="J231" t="str">
            <v>GRASBERG OPERATION</v>
          </cell>
          <cell r="K231" t="str">
            <v>SERVICE OPERATION HAUL TRUCK</v>
          </cell>
          <cell r="L231" t="str">
            <v>SHOP</v>
          </cell>
          <cell r="M231" t="str">
            <v>SHOP</v>
          </cell>
        </row>
        <row r="232">
          <cell r="C232">
            <v>9809</v>
          </cell>
          <cell r="D232" t="str">
            <v>CSU GRASSBERG</v>
          </cell>
          <cell r="E232" t="str">
            <v>10C4930HW</v>
          </cell>
          <cell r="F232" t="str">
            <v>HW</v>
          </cell>
          <cell r="G232" t="str">
            <v>SUPPLY CHAIN</v>
          </cell>
          <cell r="H232" t="str">
            <v>PETRUS POSI</v>
          </cell>
          <cell r="I232" t="str">
            <v>STOREMAN</v>
          </cell>
          <cell r="J232" t="str">
            <v>PARTS OPERATION</v>
          </cell>
          <cell r="K232" t="str">
            <v>POD HOBU</v>
          </cell>
          <cell r="L232" t="str">
            <v>WAREHOUSE ST.49</v>
          </cell>
          <cell r="M232" t="str">
            <v>WAREHOUSE OPERATION ST.49</v>
          </cell>
        </row>
        <row r="233">
          <cell r="C233">
            <v>9810</v>
          </cell>
          <cell r="D233" t="str">
            <v>CSU GRASSBERG</v>
          </cell>
          <cell r="E233" t="str">
            <v>10C6030HW</v>
          </cell>
          <cell r="F233" t="str">
            <v>HW</v>
          </cell>
          <cell r="G233" t="str">
            <v>SUPPLY CHAIN</v>
          </cell>
          <cell r="H233" t="str">
            <v>ATEN RUSTANDI</v>
          </cell>
          <cell r="I233" t="str">
            <v>STOREMAN</v>
          </cell>
          <cell r="J233" t="str">
            <v>PARTS OPERATION</v>
          </cell>
          <cell r="K233" t="str">
            <v>POD HOBU</v>
          </cell>
          <cell r="L233" t="str">
            <v>WAREHOUSE ST.60</v>
          </cell>
          <cell r="M233" t="str">
            <v>WAREHOUSE  &amp; TOOL STORE ST.60</v>
          </cell>
        </row>
        <row r="234">
          <cell r="C234">
            <v>9813</v>
          </cell>
          <cell r="D234" t="str">
            <v>CSU GRASSBERG</v>
          </cell>
          <cell r="E234" t="str">
            <v>10C4930HW</v>
          </cell>
          <cell r="F234" t="str">
            <v>HW</v>
          </cell>
          <cell r="G234" t="str">
            <v>SUPPLY CHAIN</v>
          </cell>
          <cell r="H234" t="str">
            <v>AGUS SUSIANTO</v>
          </cell>
          <cell r="I234" t="str">
            <v>STOREMAN</v>
          </cell>
          <cell r="J234" t="str">
            <v>PARTS OPERATION</v>
          </cell>
          <cell r="K234" t="str">
            <v>POD HOBU</v>
          </cell>
          <cell r="L234" t="str">
            <v>WAREHOUSE ST.49</v>
          </cell>
          <cell r="M234" t="str">
            <v>WAREHOUSE OPERATION ST.49</v>
          </cell>
        </row>
        <row r="235">
          <cell r="C235">
            <v>9815</v>
          </cell>
          <cell r="D235" t="str">
            <v>CSU GRASSBERG</v>
          </cell>
          <cell r="E235" t="str">
            <v>10C4960HA</v>
          </cell>
          <cell r="F235" t="str">
            <v>HA</v>
          </cell>
          <cell r="G235" t="str">
            <v>OPERATION</v>
          </cell>
          <cell r="H235" t="str">
            <v>MUHLIS</v>
          </cell>
          <cell r="I235" t="str">
            <v>SENIOR TECHNICIAN</v>
          </cell>
          <cell r="J235" t="str">
            <v>GRASBERG OPERATION</v>
          </cell>
          <cell r="K235" t="str">
            <v>SERVICE OPERATION HAUL TRUCK</v>
          </cell>
          <cell r="L235" t="str">
            <v>SHOP</v>
          </cell>
          <cell r="M235" t="str">
            <v>SHOP CREW 1</v>
          </cell>
        </row>
        <row r="236">
          <cell r="C236">
            <v>9824</v>
          </cell>
          <cell r="D236" t="str">
            <v>CSU UNDERGROUND</v>
          </cell>
          <cell r="E236" t="str">
            <v>10C6060HG</v>
          </cell>
          <cell r="F236" t="str">
            <v>HG</v>
          </cell>
          <cell r="G236" t="str">
            <v>OPERATION</v>
          </cell>
          <cell r="H236" t="str">
            <v>AGUSTINUS RANDE</v>
          </cell>
          <cell r="I236" t="str">
            <v>SENIOR SPECIALIST PLANNING</v>
          </cell>
          <cell r="J236" t="str">
            <v>UNDERGROUND OPERATION</v>
          </cell>
          <cell r="K236" t="str">
            <v>SERVICE SUPPORT UNDERGROUND</v>
          </cell>
          <cell r="L236" t="str">
            <v>SERVICE SUPPORT UNDERGROUND</v>
          </cell>
          <cell r="M236" t="str">
            <v>SERVICE SUPPORT UNDERGROUND</v>
          </cell>
        </row>
        <row r="237">
          <cell r="C237">
            <v>9866</v>
          </cell>
          <cell r="D237" t="str">
            <v>KUALA KENCANA</v>
          </cell>
          <cell r="E237" t="str">
            <v>10C9060HA</v>
          </cell>
          <cell r="F237" t="str">
            <v>HA</v>
          </cell>
          <cell r="G237" t="str">
            <v>OPERATION</v>
          </cell>
          <cell r="H237" t="str">
            <v>GUSTI AGUNG SANA</v>
          </cell>
          <cell r="I237" t="str">
            <v>SENIOR TECHNICIAN</v>
          </cell>
          <cell r="J237" t="str">
            <v>LOBU</v>
          </cell>
          <cell r="K237" t="str">
            <v>FIELD SERVICE</v>
          </cell>
          <cell r="L237" t="str">
            <v>PRODUCT SUPPORT</v>
          </cell>
          <cell r="M237" t="str">
            <v>EPG &amp; MARINE SUPPORT</v>
          </cell>
        </row>
        <row r="238">
          <cell r="C238">
            <v>9876</v>
          </cell>
          <cell r="D238" t="str">
            <v>KUALA KENCANA</v>
          </cell>
          <cell r="E238" t="str">
            <v>10C9060HA</v>
          </cell>
          <cell r="F238" t="str">
            <v>HA</v>
          </cell>
          <cell r="G238" t="str">
            <v>OPERATION</v>
          </cell>
          <cell r="H238" t="str">
            <v>IRFAN</v>
          </cell>
          <cell r="I238" t="str">
            <v>SENIOR TECHNICIAN</v>
          </cell>
          <cell r="J238" t="str">
            <v>LOBU</v>
          </cell>
          <cell r="K238" t="str">
            <v>MRC</v>
          </cell>
          <cell r="L238" t="str">
            <v>MRC BAY # 2</v>
          </cell>
          <cell r="M238" t="str">
            <v>LHD</v>
          </cell>
        </row>
        <row r="239">
          <cell r="C239">
            <v>9878</v>
          </cell>
          <cell r="D239" t="str">
            <v>CSU GRASSBERG</v>
          </cell>
          <cell r="E239" t="str">
            <v>10C4960HA</v>
          </cell>
          <cell r="F239" t="str">
            <v>HA</v>
          </cell>
          <cell r="G239" t="str">
            <v>OPERATION</v>
          </cell>
          <cell r="H239" t="str">
            <v>EDY SUDARSO</v>
          </cell>
          <cell r="I239" t="str">
            <v>SENIOR TECHNICIAN</v>
          </cell>
          <cell r="J239" t="str">
            <v>GRASBERG OPERATION</v>
          </cell>
          <cell r="K239" t="str">
            <v>SERVICE OPERATION HAUL TRUCK</v>
          </cell>
          <cell r="L239" t="str">
            <v>FIELD B/DOWN &amp; DAILY INSPECTION</v>
          </cell>
          <cell r="M239" t="str">
            <v>FIELD B/DOWN &amp; FUEL INSPECTION CREW 1</v>
          </cell>
        </row>
        <row r="240">
          <cell r="C240">
            <v>9931</v>
          </cell>
          <cell r="D240" t="str">
            <v>KUALA KENCANA</v>
          </cell>
          <cell r="E240" t="str">
            <v>10C5030HW</v>
          </cell>
          <cell r="F240" t="str">
            <v>HW</v>
          </cell>
          <cell r="G240" t="str">
            <v>SUPPLY CHAIN</v>
          </cell>
          <cell r="H240" t="str">
            <v>JOIN BERNARD LASUT</v>
          </cell>
          <cell r="I240" t="str">
            <v>PARTS OPERATION FOREMAN</v>
          </cell>
          <cell r="J240" t="str">
            <v>PARTS OPERATION</v>
          </cell>
          <cell r="K240" t="str">
            <v>POD LOBU</v>
          </cell>
          <cell r="L240" t="str">
            <v>WAREHOUSE 1 OPERATION</v>
          </cell>
          <cell r="M240" t="str">
            <v>QUALITY CONTROL &amp; HOSE ROOM</v>
          </cell>
        </row>
        <row r="241">
          <cell r="C241">
            <v>10213</v>
          </cell>
          <cell r="D241" t="str">
            <v>HO TEMBAGAPURA</v>
          </cell>
          <cell r="E241" t="str">
            <v>10C0299JC</v>
          </cell>
          <cell r="F241" t="str">
            <v>JC</v>
          </cell>
          <cell r="G241" t="str">
            <v>ADMINISTRATION</v>
          </cell>
          <cell r="H241" t="str">
            <v>EVE MEGARANI RAHARDJO</v>
          </cell>
          <cell r="I241" t="str">
            <v>TRAINING &amp; DEVELOPMENT SENIOR SUPERVISOR</v>
          </cell>
          <cell r="J241" t="str">
            <v>HO TTD</v>
          </cell>
          <cell r="K241" t="str">
            <v>HC &amp; SUPPORT SERVICES</v>
          </cell>
          <cell r="L241" t="str">
            <v>LEARNING &amp; DEVELOPMENT</v>
          </cell>
          <cell r="M241" t="str">
            <v>LEARNING &amp; DEVELOPMENT</v>
          </cell>
        </row>
        <row r="242">
          <cell r="C242">
            <v>10382</v>
          </cell>
          <cell r="D242" t="str">
            <v>KUALA KENCANA</v>
          </cell>
          <cell r="E242" t="str">
            <v>10C5030HW</v>
          </cell>
          <cell r="F242" t="str">
            <v>HW</v>
          </cell>
          <cell r="G242" t="str">
            <v>SUPPLY CHAIN</v>
          </cell>
          <cell r="H242" t="str">
            <v>DENNY SEM SIBY</v>
          </cell>
          <cell r="I242" t="str">
            <v>WAREHOUSEMAN</v>
          </cell>
          <cell r="J242" t="str">
            <v>PARTS OPERATION</v>
          </cell>
          <cell r="K242" t="str">
            <v>POD LOBU</v>
          </cell>
          <cell r="L242" t="str">
            <v>WAREHOUSE 1 OPERATION</v>
          </cell>
          <cell r="M242" t="str">
            <v>RECEIPTING</v>
          </cell>
        </row>
        <row r="243">
          <cell r="C243">
            <v>10695</v>
          </cell>
          <cell r="D243" t="str">
            <v>KUALA KENCANA</v>
          </cell>
          <cell r="E243" t="str">
            <v>10C5060HG</v>
          </cell>
          <cell r="F243" t="str">
            <v>HG</v>
          </cell>
          <cell r="G243" t="str">
            <v>OPERATION</v>
          </cell>
          <cell r="H243" t="str">
            <v>ROZA ADITAMA</v>
          </cell>
          <cell r="I243" t="str">
            <v>SENIOR ANALYST SERVICE ACCOUNTS</v>
          </cell>
          <cell r="J243" t="str">
            <v>LOBU</v>
          </cell>
          <cell r="K243" t="str">
            <v>CRC</v>
          </cell>
          <cell r="L243" t="str">
            <v>SERVICE ACCOUNT CRC</v>
          </cell>
          <cell r="M243" t="str">
            <v>SERVICE ACCOUNT CRC</v>
          </cell>
        </row>
        <row r="244">
          <cell r="C244">
            <v>10704</v>
          </cell>
          <cell r="D244" t="str">
            <v>HO TEMBAGAPURA</v>
          </cell>
          <cell r="E244" t="str">
            <v>10C0299FY</v>
          </cell>
          <cell r="F244" t="str">
            <v>FY</v>
          </cell>
          <cell r="G244" t="str">
            <v>SALES</v>
          </cell>
          <cell r="H244" t="str">
            <v>NORRY BEAN TANGKILISAN</v>
          </cell>
          <cell r="I244" t="str">
            <v>OPERATOR TRAINER SUPERINTENDENT</v>
          </cell>
          <cell r="J244" t="str">
            <v>LOBU</v>
          </cell>
          <cell r="K244" t="str">
            <v>BUSINESS. DEV. &amp; CUSTOMER. SERV.</v>
          </cell>
          <cell r="L244" t="str">
            <v>CUSTOMER SERVICES</v>
          </cell>
          <cell r="M244" t="str">
            <v>CUSTOMER SERVICES</v>
          </cell>
        </row>
        <row r="245">
          <cell r="C245">
            <v>10737</v>
          </cell>
          <cell r="D245" t="str">
            <v>CSU GRASSBERG</v>
          </cell>
          <cell r="E245" t="str">
            <v>10C4960HA</v>
          </cell>
          <cell r="F245" t="str">
            <v>HA</v>
          </cell>
          <cell r="G245" t="str">
            <v>OPERATION</v>
          </cell>
          <cell r="H245" t="str">
            <v>PUPUN PURNAMA KUSUMAH</v>
          </cell>
          <cell r="I245" t="str">
            <v>TECHNICIAN</v>
          </cell>
          <cell r="J245" t="str">
            <v>GRASBERG OPERATION</v>
          </cell>
          <cell r="K245" t="str">
            <v>SERVICE OPERATION HSE &amp; HMS</v>
          </cell>
          <cell r="L245" t="str">
            <v>HMS</v>
          </cell>
          <cell r="M245" t="str">
            <v>HMS CREW 3</v>
          </cell>
        </row>
        <row r="246">
          <cell r="C246">
            <v>10813</v>
          </cell>
          <cell r="D246" t="str">
            <v>CSU GRASSBERG</v>
          </cell>
          <cell r="E246" t="str">
            <v>10C0390FJ</v>
          </cell>
          <cell r="F246" t="str">
            <v>FJ</v>
          </cell>
          <cell r="G246" t="str">
            <v>MARKETING</v>
          </cell>
          <cell r="H246" t="str">
            <v>JOHANNES LIU</v>
          </cell>
          <cell r="I246" t="str">
            <v>RENTAL MANAGER</v>
          </cell>
          <cell r="J246" t="str">
            <v>GRASBERG OPERATION</v>
          </cell>
          <cell r="K246" t="str">
            <v>CAT RENTAL STORE</v>
          </cell>
          <cell r="L246" t="str">
            <v>CAT RENTAL STORE</v>
          </cell>
          <cell r="M246" t="str">
            <v>CAT RENTAL STORE</v>
          </cell>
        </row>
        <row r="247">
          <cell r="C247">
            <v>11059</v>
          </cell>
          <cell r="D247" t="str">
            <v>KUALA KENCANA</v>
          </cell>
          <cell r="E247" t="str">
            <v>10C5030HW</v>
          </cell>
          <cell r="F247" t="str">
            <v>HW</v>
          </cell>
          <cell r="G247" t="str">
            <v>SUPPLY CHAIN</v>
          </cell>
          <cell r="H247" t="str">
            <v>ABDUL RAHMAN</v>
          </cell>
          <cell r="I247" t="str">
            <v>PARTS OPERATION SUPERVISOR</v>
          </cell>
          <cell r="J247" t="str">
            <v>PARTS OPERATION</v>
          </cell>
          <cell r="K247" t="str">
            <v>POD LOBU</v>
          </cell>
          <cell r="L247" t="str">
            <v>WAREHOUSE 2,3 &amp; MATERIAL MOVEMENT</v>
          </cell>
          <cell r="M247" t="str">
            <v>WAREHOUSE 2,3 &amp; MATERIAL MOVEMENT</v>
          </cell>
        </row>
        <row r="248">
          <cell r="C248">
            <v>11217</v>
          </cell>
          <cell r="D248" t="str">
            <v>CSU UNDERGROUND</v>
          </cell>
          <cell r="E248" t="str">
            <v>10C6060HG</v>
          </cell>
          <cell r="F248" t="str">
            <v>HG</v>
          </cell>
          <cell r="G248" t="str">
            <v>OPERATION</v>
          </cell>
          <cell r="H248" t="str">
            <v>FRANS YORAMA TANDI</v>
          </cell>
          <cell r="I248" t="str">
            <v>SUPERVISOR SERVICE ACCOUNT</v>
          </cell>
          <cell r="J248" t="str">
            <v>UNDERGROUND OPERATION</v>
          </cell>
          <cell r="K248" t="str">
            <v>SERVICE SUPPORT UNDERGROUND</v>
          </cell>
          <cell r="L248" t="str">
            <v>SERVICE ACCOUNT</v>
          </cell>
          <cell r="M248" t="str">
            <v>SERVICE ACCOUNT</v>
          </cell>
        </row>
        <row r="249">
          <cell r="C249">
            <v>11227</v>
          </cell>
          <cell r="D249" t="str">
            <v>CSU GRASSBERG</v>
          </cell>
          <cell r="E249" t="str">
            <v>10C4930HW</v>
          </cell>
          <cell r="F249" t="str">
            <v>HW</v>
          </cell>
          <cell r="G249" t="str">
            <v>SUPPLY CHAIN</v>
          </cell>
          <cell r="H249" t="str">
            <v>MUKTI WIBOWO</v>
          </cell>
          <cell r="I249" t="str">
            <v>WAREHOUSEMAN</v>
          </cell>
          <cell r="J249" t="str">
            <v>PARTS OPERATION</v>
          </cell>
          <cell r="K249" t="str">
            <v>POD HOBU</v>
          </cell>
          <cell r="L249" t="str">
            <v>LOGISTIC &amp; TOOLS</v>
          </cell>
          <cell r="M249" t="str">
            <v>WAREHOUSEMAN STEADY DAY</v>
          </cell>
        </row>
        <row r="250">
          <cell r="C250">
            <v>11228</v>
          </cell>
          <cell r="D250" t="str">
            <v>HO TEMBAGAPURA</v>
          </cell>
          <cell r="E250" t="str">
            <v>10C4930HW</v>
          </cell>
          <cell r="F250" t="str">
            <v>HW</v>
          </cell>
          <cell r="G250" t="str">
            <v>SUPPLY CHAIN</v>
          </cell>
          <cell r="H250" t="str">
            <v>VICTOR JACKSON WALEWANGKO</v>
          </cell>
          <cell r="I250" t="str">
            <v>FOREMAN PARTS</v>
          </cell>
          <cell r="J250" t="str">
            <v>PARTS OPERATION</v>
          </cell>
          <cell r="K250" t="str">
            <v>POD HOBU</v>
          </cell>
          <cell r="L250" t="str">
            <v>WAREHOUSE ST.49</v>
          </cell>
          <cell r="M250" t="str">
            <v>WAREHOUSE OPERATION ST.49</v>
          </cell>
        </row>
        <row r="251">
          <cell r="C251">
            <v>11230</v>
          </cell>
          <cell r="D251" t="str">
            <v>CSU UNDERGROUND</v>
          </cell>
          <cell r="E251" t="str">
            <v>10C6060HG</v>
          </cell>
          <cell r="F251" t="str">
            <v>HG</v>
          </cell>
          <cell r="G251" t="str">
            <v>OPERATION</v>
          </cell>
          <cell r="H251" t="str">
            <v>EKO TEGUH SANTOSO</v>
          </cell>
          <cell r="I251" t="str">
            <v>FOREMAN SERVICE</v>
          </cell>
          <cell r="J251" t="str">
            <v>UNDERGROUND OPERATION</v>
          </cell>
          <cell r="K251" t="str">
            <v>SERVICE OPS. UNDERGROUND</v>
          </cell>
          <cell r="L251" t="str">
            <v xml:space="preserve">DOZ MECHANICAL </v>
          </cell>
          <cell r="M251" t="str">
            <v xml:space="preserve">MLA MECHANICAL </v>
          </cell>
        </row>
        <row r="252">
          <cell r="C252">
            <v>11299</v>
          </cell>
          <cell r="D252" t="str">
            <v>CSU UNDERGROUND</v>
          </cell>
          <cell r="E252" t="str">
            <v>10C6060HA</v>
          </cell>
          <cell r="F252" t="str">
            <v>HA</v>
          </cell>
          <cell r="G252" t="str">
            <v>OPERATION</v>
          </cell>
          <cell r="H252" t="str">
            <v>GATOT SUPRAYATNO</v>
          </cell>
          <cell r="I252" t="str">
            <v>TECHNICIAN</v>
          </cell>
          <cell r="J252" t="str">
            <v>UNDERGROUND OPERATION</v>
          </cell>
          <cell r="K252" t="str">
            <v>HPS</v>
          </cell>
          <cell r="L252" t="str">
            <v>PS &amp; WARRANTY</v>
          </cell>
          <cell r="M252" t="str">
            <v>PS &amp; WARRANTY</v>
          </cell>
        </row>
        <row r="253">
          <cell r="C253">
            <v>11300</v>
          </cell>
          <cell r="D253" t="str">
            <v>HO TEMBAGAPURA</v>
          </cell>
          <cell r="E253" t="str">
            <v>10C0260HG</v>
          </cell>
          <cell r="F253" t="str">
            <v>HG</v>
          </cell>
          <cell r="G253" t="str">
            <v>OPERATION</v>
          </cell>
          <cell r="H253" t="str">
            <v>RANTE RISI</v>
          </cell>
          <cell r="I253" t="str">
            <v>SERVICE SUPPORT SUPERVISOR</v>
          </cell>
          <cell r="J253" t="str">
            <v>HO TTD</v>
          </cell>
          <cell r="K253" t="str">
            <v>CUSTOMER SUPPORT</v>
          </cell>
          <cell r="L253" t="str">
            <v>AREA SERVICE</v>
          </cell>
          <cell r="M253" t="str">
            <v>TECHNICAL COMUNICATOR &amp; FAR</v>
          </cell>
        </row>
        <row r="254">
          <cell r="C254">
            <v>11462</v>
          </cell>
          <cell r="D254" t="str">
            <v>CSU GRASSBERG</v>
          </cell>
          <cell r="E254" t="str">
            <v>10C4960HA</v>
          </cell>
          <cell r="F254" t="str">
            <v>HA</v>
          </cell>
          <cell r="G254" t="str">
            <v>OPERATION</v>
          </cell>
          <cell r="H254" t="str">
            <v>MASRI</v>
          </cell>
          <cell r="I254" t="str">
            <v>SENIOR TECHNICIAN</v>
          </cell>
          <cell r="J254" t="str">
            <v>GRASBERG OPERATION</v>
          </cell>
          <cell r="K254" t="str">
            <v>SERVICE OPERATION HAUL TRUCK</v>
          </cell>
          <cell r="L254" t="str">
            <v>SHOP</v>
          </cell>
          <cell r="M254" t="str">
            <v>SHOP CREW 3</v>
          </cell>
        </row>
        <row r="255">
          <cell r="C255">
            <v>11463</v>
          </cell>
          <cell r="D255" t="str">
            <v>CSU GRASSBERG</v>
          </cell>
          <cell r="E255" t="str">
            <v>10C4960HG</v>
          </cell>
          <cell r="F255" t="str">
            <v>HG</v>
          </cell>
          <cell r="G255" t="str">
            <v>OPERATION</v>
          </cell>
          <cell r="H255" t="str">
            <v>HENCI CORNELES SIAHAYA</v>
          </cell>
          <cell r="I255" t="str">
            <v>SUPERVISOR SERVICE</v>
          </cell>
          <cell r="J255" t="str">
            <v>GRASBERG OPERATION</v>
          </cell>
          <cell r="K255" t="str">
            <v>SERVICE OPERATION HSE &amp; HMS</v>
          </cell>
          <cell r="L255" t="str">
            <v>HSE</v>
          </cell>
          <cell r="M255" t="str">
            <v>HSE CREW 3</v>
          </cell>
        </row>
        <row r="256">
          <cell r="C256">
            <v>11464</v>
          </cell>
          <cell r="D256" t="str">
            <v>CSU GRASSBERG</v>
          </cell>
          <cell r="E256" t="str">
            <v>10C4960HA</v>
          </cell>
          <cell r="F256" t="str">
            <v>HA</v>
          </cell>
          <cell r="G256" t="str">
            <v>OPERATION</v>
          </cell>
          <cell r="H256" t="str">
            <v>BUDI SUHARNO</v>
          </cell>
          <cell r="I256" t="str">
            <v>TECHNICIAN</v>
          </cell>
          <cell r="J256" t="str">
            <v>GRASBERG OPERATION</v>
          </cell>
          <cell r="K256" t="str">
            <v>SERVICE OPERATION HAUL TRUCK</v>
          </cell>
          <cell r="L256" t="str">
            <v>SHOP</v>
          </cell>
          <cell r="M256" t="str">
            <v>SHOP CREW 2</v>
          </cell>
        </row>
        <row r="257">
          <cell r="C257">
            <v>11577</v>
          </cell>
          <cell r="D257" t="str">
            <v>KUALA KENCANA</v>
          </cell>
          <cell r="E257" t="str">
            <v>10C5030HW</v>
          </cell>
          <cell r="F257" t="str">
            <v>HW</v>
          </cell>
          <cell r="G257" t="str">
            <v>SUPPLY CHAIN</v>
          </cell>
          <cell r="H257" t="str">
            <v>CHARLES PLATO WOISIRI</v>
          </cell>
          <cell r="I257" t="str">
            <v>WAREHOUSEMAN</v>
          </cell>
          <cell r="J257" t="str">
            <v>PARTS OPERATION</v>
          </cell>
          <cell r="K257" t="str">
            <v>POD LOBU</v>
          </cell>
          <cell r="L257" t="str">
            <v>WAREHOUSE 1 OPERATION</v>
          </cell>
          <cell r="M257" t="str">
            <v>SHIPPING &amp; KITTING</v>
          </cell>
        </row>
        <row r="258">
          <cell r="C258">
            <v>11578</v>
          </cell>
          <cell r="D258" t="str">
            <v>CSU UNDERGROUND</v>
          </cell>
          <cell r="E258" t="str">
            <v>10C6060HA</v>
          </cell>
          <cell r="F258" t="str">
            <v>HA</v>
          </cell>
          <cell r="G258" t="str">
            <v>OPERATION</v>
          </cell>
          <cell r="H258" t="str">
            <v>NAPSIR SIRAPPA</v>
          </cell>
          <cell r="I258" t="str">
            <v>TECHNICIAN</v>
          </cell>
          <cell r="J258" t="str">
            <v>UNDERGROUND OPERATION</v>
          </cell>
          <cell r="K258" t="str">
            <v>SERVICE OPS. UNDERGROUND</v>
          </cell>
          <cell r="L258" t="str">
            <v xml:space="preserve">GBC &amp; DMLZ MECHANICAL </v>
          </cell>
          <cell r="M258" t="str">
            <v xml:space="preserve">DMLZ MECHANICAL </v>
          </cell>
        </row>
        <row r="259">
          <cell r="C259">
            <v>11579</v>
          </cell>
          <cell r="D259" t="str">
            <v>CSU GRASSBERG</v>
          </cell>
          <cell r="E259" t="str">
            <v>10C4960HA</v>
          </cell>
          <cell r="F259" t="str">
            <v>HA</v>
          </cell>
          <cell r="G259" t="str">
            <v>OPERATION</v>
          </cell>
          <cell r="H259" t="str">
            <v>YOSEP SANTOSA DANGA</v>
          </cell>
          <cell r="I259" t="str">
            <v>TECHNICIAN</v>
          </cell>
          <cell r="J259" t="str">
            <v>GRASBERG OPERATION</v>
          </cell>
          <cell r="K259" t="str">
            <v>SERVICE OPERATION HAUL TRUCK</v>
          </cell>
          <cell r="L259" t="str">
            <v>SHOP</v>
          </cell>
          <cell r="M259" t="str">
            <v>SHOP CREW 3</v>
          </cell>
        </row>
        <row r="260">
          <cell r="C260">
            <v>11580</v>
          </cell>
          <cell r="D260" t="str">
            <v>KUALA KENCANA</v>
          </cell>
          <cell r="E260" t="str">
            <v>10C9060HA</v>
          </cell>
          <cell r="F260" t="str">
            <v>HA</v>
          </cell>
          <cell r="G260" t="str">
            <v>OPERATION</v>
          </cell>
          <cell r="H260" t="str">
            <v>SILAS ROMBE LAYUK</v>
          </cell>
          <cell r="I260" t="str">
            <v>SENIOR TECHNICIAN</v>
          </cell>
          <cell r="J260" t="str">
            <v>LOBU</v>
          </cell>
          <cell r="K260" t="str">
            <v>MRC</v>
          </cell>
          <cell r="L260" t="str">
            <v>MRC BAY # 1</v>
          </cell>
          <cell r="M260" t="str">
            <v>REBUILD TRUCK</v>
          </cell>
        </row>
        <row r="261">
          <cell r="C261">
            <v>11581</v>
          </cell>
          <cell r="D261" t="str">
            <v>CSU GRASSBERG</v>
          </cell>
          <cell r="E261" t="str">
            <v>10C4960HA</v>
          </cell>
          <cell r="F261" t="str">
            <v>HA</v>
          </cell>
          <cell r="G261" t="str">
            <v>OPERATION</v>
          </cell>
          <cell r="H261" t="str">
            <v>ELIYAS BANGKA</v>
          </cell>
          <cell r="I261" t="str">
            <v>TECHNICIAN</v>
          </cell>
          <cell r="J261" t="str">
            <v>GRASBERG OPERATION</v>
          </cell>
          <cell r="K261" t="str">
            <v>SERVICE OPERATION HSE &amp; HMS</v>
          </cell>
          <cell r="L261" t="str">
            <v>HSE</v>
          </cell>
          <cell r="M261" t="str">
            <v>HSE CREW 1</v>
          </cell>
        </row>
        <row r="262">
          <cell r="C262">
            <v>11582</v>
          </cell>
          <cell r="D262" t="str">
            <v>CSU GRASSBERG</v>
          </cell>
          <cell r="E262" t="str">
            <v>10C4960HG</v>
          </cell>
          <cell r="F262" t="str">
            <v>HG</v>
          </cell>
          <cell r="G262" t="str">
            <v>OPERATION</v>
          </cell>
          <cell r="H262" t="str">
            <v>YOHANIS SALUDUNG</v>
          </cell>
          <cell r="I262" t="str">
            <v>FOREMAN SERVICE</v>
          </cell>
          <cell r="J262" t="str">
            <v>GRASBERG OPERATION</v>
          </cell>
          <cell r="K262" t="str">
            <v>SERVICE OPERATION HAUL TRUCK</v>
          </cell>
          <cell r="L262" t="str">
            <v>FIELD B/DOWN &amp; DAILY INSPECTION</v>
          </cell>
          <cell r="M262" t="str">
            <v>FIELD B/DOWN &amp; FUEL INSPECTION CREW 3</v>
          </cell>
        </row>
        <row r="263">
          <cell r="C263">
            <v>11586</v>
          </cell>
          <cell r="D263" t="str">
            <v>CSU GRASSBERG</v>
          </cell>
          <cell r="E263" t="str">
            <v>10C4960HG</v>
          </cell>
          <cell r="F263" t="str">
            <v>HG</v>
          </cell>
          <cell r="G263" t="str">
            <v>OPERATION</v>
          </cell>
          <cell r="H263" t="str">
            <v>ABDUL NASIR</v>
          </cell>
          <cell r="I263" t="str">
            <v>FOREMAN SERVICE</v>
          </cell>
          <cell r="J263" t="str">
            <v>GRASBERG OPERATION</v>
          </cell>
          <cell r="K263" t="str">
            <v>SERVICE OPERATION HAUL TRUCK</v>
          </cell>
          <cell r="L263" t="str">
            <v>SHOP</v>
          </cell>
          <cell r="M263" t="str">
            <v>SHOP CREW 1</v>
          </cell>
        </row>
        <row r="264">
          <cell r="C264">
            <v>11589</v>
          </cell>
          <cell r="D264" t="str">
            <v>CSU UNDERGROUND</v>
          </cell>
          <cell r="E264" t="str">
            <v>10C6060HA</v>
          </cell>
          <cell r="F264" t="str">
            <v>HA</v>
          </cell>
          <cell r="G264" t="str">
            <v>OPERATION</v>
          </cell>
          <cell r="H264" t="str">
            <v>HIRONIMUS JAMLEAN</v>
          </cell>
          <cell r="I264" t="str">
            <v>TECHNICIAN</v>
          </cell>
          <cell r="J264" t="str">
            <v>UNDERGROUND OPERATION</v>
          </cell>
          <cell r="K264" t="str">
            <v>SERVICE OPS. UNDERGROUND</v>
          </cell>
          <cell r="L264" t="str">
            <v xml:space="preserve">GBC &amp; DMLZ MECHANICAL </v>
          </cell>
          <cell r="M264" t="str">
            <v xml:space="preserve">GBC MECHANICAL </v>
          </cell>
        </row>
        <row r="265">
          <cell r="C265">
            <v>11590</v>
          </cell>
          <cell r="D265" t="str">
            <v>HO TEMBAGAPURA</v>
          </cell>
          <cell r="E265" t="str">
            <v>10C0270HM</v>
          </cell>
          <cell r="F265" t="str">
            <v>HM</v>
          </cell>
          <cell r="G265" t="str">
            <v>OPERATION</v>
          </cell>
          <cell r="H265" t="str">
            <v>ARIK DWI SUSILOWIDAKDO</v>
          </cell>
          <cell r="I265" t="str">
            <v>ANALYST STRATEGY</v>
          </cell>
          <cell r="J265" t="str">
            <v>HO TTD</v>
          </cell>
          <cell r="K265" t="str">
            <v>CUSTOMER SUPPORT</v>
          </cell>
          <cell r="L265" t="str">
            <v>EQUIMENT MANAGEMENT</v>
          </cell>
          <cell r="M265" t="str">
            <v>CONDITION MONITORING</v>
          </cell>
        </row>
        <row r="266">
          <cell r="C266">
            <v>11591</v>
          </cell>
          <cell r="D266" t="str">
            <v>CSU UNDERGROUND</v>
          </cell>
          <cell r="E266" t="str">
            <v>10C6060HA</v>
          </cell>
          <cell r="F266" t="str">
            <v>HA</v>
          </cell>
          <cell r="G266" t="str">
            <v>OPERATION</v>
          </cell>
          <cell r="H266" t="str">
            <v>SENTOT ARIBOWO</v>
          </cell>
          <cell r="I266" t="str">
            <v>TECHNICIAN</v>
          </cell>
          <cell r="J266" t="str">
            <v>UNDERGROUND OPERATION</v>
          </cell>
          <cell r="K266" t="str">
            <v>SERVICE OPS. UNDERGROUND</v>
          </cell>
          <cell r="L266" t="str">
            <v xml:space="preserve">GBC &amp; DMLZ MECHANICAL </v>
          </cell>
          <cell r="M266" t="str">
            <v xml:space="preserve">GBC MECHANICAL </v>
          </cell>
        </row>
        <row r="267">
          <cell r="C267">
            <v>11592</v>
          </cell>
          <cell r="D267" t="str">
            <v>CSU GRASSBERG</v>
          </cell>
          <cell r="E267" t="str">
            <v>10C0360HG</v>
          </cell>
          <cell r="F267" t="str">
            <v>HG</v>
          </cell>
          <cell r="G267" t="str">
            <v>OPERATION</v>
          </cell>
          <cell r="H267" t="str">
            <v>BAKHTIAR</v>
          </cell>
          <cell r="I267" t="str">
            <v>SENIOR SUPERVISOR SERVICE</v>
          </cell>
          <cell r="J267" t="str">
            <v>GRASBERG OPERATION</v>
          </cell>
          <cell r="K267" t="str">
            <v>RENTAL MAINTENANCE</v>
          </cell>
          <cell r="L267" t="str">
            <v>RENTAL MAINTENANCE HIGHLAND</v>
          </cell>
          <cell r="M267" t="str">
            <v>RENTAL MAINTENANCE HIGHLAND</v>
          </cell>
        </row>
        <row r="268">
          <cell r="C268">
            <v>11704</v>
          </cell>
          <cell r="D268" t="str">
            <v>CSU GRASSBERG</v>
          </cell>
          <cell r="E268" t="str">
            <v>10C4970HM</v>
          </cell>
          <cell r="F268" t="str">
            <v>HM</v>
          </cell>
          <cell r="G268" t="str">
            <v>OPERATION</v>
          </cell>
          <cell r="H268" t="str">
            <v>KENARIYAN JOHN ROMPIS</v>
          </cell>
          <cell r="I268" t="str">
            <v>SENIOR ANALYST PLANNING</v>
          </cell>
          <cell r="J268" t="str">
            <v>GRASBERG OPERATION</v>
          </cell>
          <cell r="K268" t="str">
            <v>SERVICE SUPPORT GRASBERG</v>
          </cell>
          <cell r="L268" t="str">
            <v>EQUIPMENT MANAGEMENT</v>
          </cell>
          <cell r="M268" t="str">
            <v>SHIFT PLANNING</v>
          </cell>
        </row>
        <row r="269">
          <cell r="C269">
            <v>11706</v>
          </cell>
          <cell r="D269" t="str">
            <v>CSU GRASSBERG</v>
          </cell>
          <cell r="E269" t="str">
            <v>10C4970HM</v>
          </cell>
          <cell r="F269" t="str">
            <v>HM</v>
          </cell>
          <cell r="G269" t="str">
            <v>OPERATION</v>
          </cell>
          <cell r="H269" t="str">
            <v>ARMAN MAKMUN</v>
          </cell>
          <cell r="I269" t="str">
            <v>SENIOR ANALYST PLANNING</v>
          </cell>
          <cell r="J269" t="str">
            <v>GRASBERG OPERATION</v>
          </cell>
          <cell r="K269" t="str">
            <v>SERVICE SUPPORT GRASBERG</v>
          </cell>
          <cell r="L269" t="str">
            <v>EQUIPMENT MANAGEMENT</v>
          </cell>
          <cell r="M269" t="str">
            <v>SHIFT PLANNING</v>
          </cell>
        </row>
        <row r="270">
          <cell r="C270">
            <v>11710</v>
          </cell>
          <cell r="D270" t="str">
            <v>HO TEMBAGAPURA</v>
          </cell>
          <cell r="E270" t="str">
            <v>10C0299FY</v>
          </cell>
          <cell r="F270" t="str">
            <v>FY</v>
          </cell>
          <cell r="G270" t="str">
            <v>SALES</v>
          </cell>
          <cell r="H270" t="str">
            <v>MATIUS RANTE PAKIDING</v>
          </cell>
          <cell r="I270" t="str">
            <v>OPERATOR TRAINER</v>
          </cell>
          <cell r="J270" t="str">
            <v>LOBU</v>
          </cell>
          <cell r="K270" t="str">
            <v>BUSINESS. DEV. &amp; CUSTOMER. SERV.</v>
          </cell>
          <cell r="L270" t="str">
            <v>CUSTOMER SERV. SUPPORT</v>
          </cell>
          <cell r="M270" t="str">
            <v>CUSTOMER SERV. SUPPORT</v>
          </cell>
        </row>
        <row r="271">
          <cell r="C271">
            <v>11714</v>
          </cell>
          <cell r="D271" t="str">
            <v>CSU UNDERGROUND</v>
          </cell>
          <cell r="E271" t="str">
            <v>10C6060HA</v>
          </cell>
          <cell r="F271" t="str">
            <v>HA</v>
          </cell>
          <cell r="G271" t="str">
            <v>OPERATION</v>
          </cell>
          <cell r="H271" t="str">
            <v>BERNADUS MANDASSO</v>
          </cell>
          <cell r="I271" t="str">
            <v>TECHNICIAN</v>
          </cell>
          <cell r="J271" t="str">
            <v>UNDERGROUND OPERATION</v>
          </cell>
          <cell r="K271" t="str">
            <v>SERVICE OPS. UNDERGROUND</v>
          </cell>
          <cell r="L271" t="str">
            <v xml:space="preserve">GBC &amp; DMLZ MECHANICAL </v>
          </cell>
          <cell r="M271" t="str">
            <v xml:space="preserve">DMLZ MECHANICAL </v>
          </cell>
        </row>
        <row r="272">
          <cell r="C272">
            <v>11715</v>
          </cell>
          <cell r="D272" t="str">
            <v>CSU UNDERGROUND</v>
          </cell>
          <cell r="E272" t="str">
            <v>10C6060HA</v>
          </cell>
          <cell r="F272" t="str">
            <v>HA</v>
          </cell>
          <cell r="G272" t="str">
            <v>OPERATION</v>
          </cell>
          <cell r="H272" t="str">
            <v>JOKO TUGI</v>
          </cell>
          <cell r="I272" t="str">
            <v>TECHNICIAN</v>
          </cell>
          <cell r="J272" t="str">
            <v>UNDERGROUND OPERATION</v>
          </cell>
          <cell r="K272" t="str">
            <v>SERVICE OPS. UNDERGROUND</v>
          </cell>
          <cell r="L272" t="str">
            <v xml:space="preserve">DOZ MECHANICAL </v>
          </cell>
          <cell r="M272" t="str">
            <v xml:space="preserve">XC14 - MECHANICAL </v>
          </cell>
        </row>
        <row r="273">
          <cell r="C273">
            <v>11725</v>
          </cell>
          <cell r="D273" t="str">
            <v>CSU UNDERGROUND</v>
          </cell>
          <cell r="E273" t="str">
            <v>10C6060HA</v>
          </cell>
          <cell r="F273" t="str">
            <v>HA</v>
          </cell>
          <cell r="G273" t="str">
            <v>OPERATION</v>
          </cell>
          <cell r="H273" t="str">
            <v>ROKY GAUTAMA</v>
          </cell>
          <cell r="I273" t="str">
            <v>TECHNICIAN</v>
          </cell>
          <cell r="J273" t="str">
            <v>UNDERGROUND OPERATION</v>
          </cell>
          <cell r="K273" t="str">
            <v>SERVICE OPS. UNDERGROUND</v>
          </cell>
          <cell r="L273" t="str">
            <v xml:space="preserve">GBC &amp; DMLZ MECHANICAL </v>
          </cell>
          <cell r="M273" t="str">
            <v xml:space="preserve">GBC MECHANICAL </v>
          </cell>
        </row>
        <row r="274">
          <cell r="C274">
            <v>11729</v>
          </cell>
          <cell r="D274" t="str">
            <v>CSU GRASSBERG</v>
          </cell>
          <cell r="E274" t="str">
            <v>10C4960HA</v>
          </cell>
          <cell r="F274" t="str">
            <v>HA</v>
          </cell>
          <cell r="G274" t="str">
            <v>OPERATION</v>
          </cell>
          <cell r="H274" t="str">
            <v>DIMAS ANDY TARASTANTO</v>
          </cell>
          <cell r="I274" t="str">
            <v>SENIOR TECHNICIAN</v>
          </cell>
          <cell r="J274" t="str">
            <v>GRASBERG OPERATION</v>
          </cell>
          <cell r="K274" t="str">
            <v>SERVICE OPERATION HSE &amp; HMS</v>
          </cell>
          <cell r="L274" t="str">
            <v>HSE</v>
          </cell>
          <cell r="M274" t="str">
            <v>HSE CREW 2</v>
          </cell>
        </row>
        <row r="275">
          <cell r="C275">
            <v>11730</v>
          </cell>
          <cell r="D275" t="str">
            <v>CSU GRASSBERG</v>
          </cell>
          <cell r="E275" t="str">
            <v>10C4960HA</v>
          </cell>
          <cell r="F275" t="str">
            <v>HA</v>
          </cell>
          <cell r="G275" t="str">
            <v>OPERATION</v>
          </cell>
          <cell r="H275" t="str">
            <v>MASTOHAR</v>
          </cell>
          <cell r="I275" t="str">
            <v>SENIOR TECHNICIAN</v>
          </cell>
          <cell r="J275" t="str">
            <v>GRASBERG OPERATION</v>
          </cell>
          <cell r="K275" t="str">
            <v>SERVICE OPERATION HAUL TRUCK</v>
          </cell>
          <cell r="L275" t="str">
            <v>SHOP</v>
          </cell>
          <cell r="M275" t="str">
            <v>SHOP CREW 2</v>
          </cell>
        </row>
        <row r="276">
          <cell r="C276">
            <v>11766</v>
          </cell>
          <cell r="D276" t="str">
            <v>CSU UNDERGROUND</v>
          </cell>
          <cell r="E276" t="str">
            <v>10C6060HA</v>
          </cell>
          <cell r="F276" t="str">
            <v>HA</v>
          </cell>
          <cell r="G276" t="str">
            <v>OPERATION</v>
          </cell>
          <cell r="H276" t="str">
            <v>BAKRU ROZI</v>
          </cell>
          <cell r="I276" t="str">
            <v>SENIOR TECHNICIAN</v>
          </cell>
          <cell r="J276" t="str">
            <v>UNDERGROUND OPERATION</v>
          </cell>
          <cell r="K276" t="str">
            <v>SERVICE OPS. UNDERGROUND</v>
          </cell>
          <cell r="L276" t="str">
            <v xml:space="preserve">GBC &amp; DMLZ MECHANICAL </v>
          </cell>
          <cell r="M276" t="str">
            <v xml:space="preserve">GBC MECHANICAL </v>
          </cell>
        </row>
        <row r="277">
          <cell r="C277">
            <v>11772</v>
          </cell>
          <cell r="D277" t="str">
            <v>CSU GRASSBERG</v>
          </cell>
          <cell r="E277" t="str">
            <v>10C4960HA</v>
          </cell>
          <cell r="F277" t="str">
            <v>HA</v>
          </cell>
          <cell r="G277" t="str">
            <v>OPERATION</v>
          </cell>
          <cell r="H277" t="str">
            <v>ARIFIAN EKO PURNOMO</v>
          </cell>
          <cell r="I277" t="str">
            <v>SENIOR TECHNICIAN</v>
          </cell>
          <cell r="J277" t="str">
            <v>GRASBERG OPERATION</v>
          </cell>
          <cell r="K277" t="str">
            <v>SERVICE OPERATION HSE &amp; HMS</v>
          </cell>
          <cell r="L277" t="str">
            <v>HSE</v>
          </cell>
          <cell r="M277" t="str">
            <v>HSE CREW 2</v>
          </cell>
        </row>
        <row r="278">
          <cell r="C278">
            <v>11833</v>
          </cell>
          <cell r="D278" t="str">
            <v>KUALA KENCANA</v>
          </cell>
          <cell r="E278" t="str">
            <v>10C5030HW</v>
          </cell>
          <cell r="F278" t="str">
            <v>HW</v>
          </cell>
          <cell r="G278" t="str">
            <v>SUPPLY CHAIN</v>
          </cell>
          <cell r="H278" t="str">
            <v>MARTHINUS HELYANAN</v>
          </cell>
          <cell r="I278" t="str">
            <v>STOREMAN</v>
          </cell>
          <cell r="J278" t="str">
            <v>PARTS OPERATION</v>
          </cell>
          <cell r="K278" t="str">
            <v>POD LOBU</v>
          </cell>
          <cell r="L278" t="str">
            <v>TOOLS STORE</v>
          </cell>
          <cell r="M278" t="str">
            <v>TOOLS STORE</v>
          </cell>
        </row>
        <row r="279">
          <cell r="C279">
            <v>11834</v>
          </cell>
          <cell r="D279" t="str">
            <v>CSU UNDERGROUND</v>
          </cell>
          <cell r="E279" t="str">
            <v>10C6060HG</v>
          </cell>
          <cell r="F279" t="str">
            <v>HG</v>
          </cell>
          <cell r="G279" t="str">
            <v>OPERATION</v>
          </cell>
          <cell r="H279" t="str">
            <v>METTI RERUNG</v>
          </cell>
          <cell r="I279" t="str">
            <v>SENIOR ANALYST SERVICE ACCOUNTS</v>
          </cell>
          <cell r="J279" t="str">
            <v>UNDERGROUND OPERATION</v>
          </cell>
          <cell r="K279" t="str">
            <v>SERVICE SUPPORT UNDERGROUND</v>
          </cell>
          <cell r="L279" t="str">
            <v>SERVICE ACCOUNT</v>
          </cell>
          <cell r="M279" t="str">
            <v>SERVICE ACCOUNT</v>
          </cell>
        </row>
        <row r="280">
          <cell r="C280">
            <v>11932</v>
          </cell>
          <cell r="D280" t="str">
            <v>HO TEMBAGAPURA</v>
          </cell>
          <cell r="E280" t="str">
            <v>10C0299JB</v>
          </cell>
          <cell r="F280" t="str">
            <v>JB</v>
          </cell>
          <cell r="G280" t="str">
            <v>ADMINISTRATION</v>
          </cell>
          <cell r="H280" t="str">
            <v>JODY LONTAAN</v>
          </cell>
          <cell r="I280" t="str">
            <v>SENIOR ANALYST HUMAN RESOURCES</v>
          </cell>
          <cell r="J280" t="str">
            <v>HO TTD</v>
          </cell>
          <cell r="K280" t="str">
            <v>HC &amp; SUPPORT SERVICES</v>
          </cell>
          <cell r="L280" t="str">
            <v>HC &amp; SS LL</v>
          </cell>
          <cell r="M280" t="str">
            <v>SHARED SERVICES &amp; OD</v>
          </cell>
        </row>
        <row r="281">
          <cell r="C281">
            <v>11963</v>
          </cell>
          <cell r="D281" t="str">
            <v>CSU UNDERGROUND</v>
          </cell>
          <cell r="E281" t="str">
            <v>10C6060HA</v>
          </cell>
          <cell r="F281" t="str">
            <v>HA</v>
          </cell>
          <cell r="G281" t="str">
            <v>OPERATION</v>
          </cell>
          <cell r="H281" t="str">
            <v>YAKOBUS PALURUAN</v>
          </cell>
          <cell r="I281" t="str">
            <v>TECHNICIAN</v>
          </cell>
          <cell r="J281" t="str">
            <v>UNDERGROUND OPERATION</v>
          </cell>
          <cell r="K281" t="str">
            <v>SERVICE OPS. UNDERGROUND</v>
          </cell>
          <cell r="L281" t="str">
            <v xml:space="preserve">GBC &amp; DMLZ MECHANICAL </v>
          </cell>
          <cell r="M281" t="str">
            <v xml:space="preserve">GBC MECHANICAL </v>
          </cell>
        </row>
        <row r="282">
          <cell r="C282">
            <v>11965</v>
          </cell>
          <cell r="D282" t="str">
            <v>CSU GRASSBERG</v>
          </cell>
          <cell r="E282" t="str">
            <v>10C4960HA</v>
          </cell>
          <cell r="F282" t="str">
            <v>HA</v>
          </cell>
          <cell r="G282" t="str">
            <v>OPERATION</v>
          </cell>
          <cell r="H282" t="str">
            <v>FAUSTINUS RENWARIN</v>
          </cell>
          <cell r="I282" t="str">
            <v>TECHNICIAN</v>
          </cell>
          <cell r="J282" t="str">
            <v>GRASBERG OPERATION</v>
          </cell>
          <cell r="K282" t="str">
            <v>SERVICE OPERATION HAUL TRUCK</v>
          </cell>
          <cell r="L282" t="str">
            <v>SHOP</v>
          </cell>
          <cell r="M282" t="str">
            <v>SHOP CREW 1</v>
          </cell>
        </row>
        <row r="283">
          <cell r="C283">
            <v>11969</v>
          </cell>
          <cell r="D283" t="str">
            <v>CSU GRASSBERG</v>
          </cell>
          <cell r="E283" t="str">
            <v>10C0360HG</v>
          </cell>
          <cell r="F283" t="str">
            <v>HG</v>
          </cell>
          <cell r="G283" t="str">
            <v>OPERATION</v>
          </cell>
          <cell r="H283" t="str">
            <v>AHMAD IKRAM</v>
          </cell>
          <cell r="I283" t="str">
            <v>SUPERVISOR SERVICE</v>
          </cell>
          <cell r="J283" t="str">
            <v>GRASBERG OPERATION</v>
          </cell>
          <cell r="K283" t="str">
            <v>RENTAL MAINTENANCE</v>
          </cell>
          <cell r="L283" t="str">
            <v>RENTAL MAINTENANCE GRASBERG</v>
          </cell>
          <cell r="M283" t="str">
            <v>RENTAL MAINTENANCE GRASBERG 1</v>
          </cell>
        </row>
        <row r="284">
          <cell r="C284">
            <v>11971</v>
          </cell>
          <cell r="D284" t="str">
            <v>CSU GRASSBERG</v>
          </cell>
          <cell r="E284" t="str">
            <v>10C4960HA</v>
          </cell>
          <cell r="F284" t="str">
            <v>HA</v>
          </cell>
          <cell r="G284" t="str">
            <v>OPERATION</v>
          </cell>
          <cell r="H284" t="str">
            <v>BERTHY LEPONG</v>
          </cell>
          <cell r="I284" t="str">
            <v>TECHNICIAN</v>
          </cell>
          <cell r="J284" t="str">
            <v>GRASBERG OPERATION</v>
          </cell>
          <cell r="K284" t="str">
            <v>SERVICE OPERATION HSE &amp; HMS</v>
          </cell>
          <cell r="L284" t="str">
            <v>HSE</v>
          </cell>
          <cell r="M284" t="str">
            <v>HSE CREW 1</v>
          </cell>
        </row>
        <row r="285">
          <cell r="C285">
            <v>12052</v>
          </cell>
          <cell r="D285" t="str">
            <v>CSU UNDERGROUND</v>
          </cell>
          <cell r="E285" t="str">
            <v>10C6060HA</v>
          </cell>
          <cell r="F285" t="str">
            <v>HA</v>
          </cell>
          <cell r="G285" t="str">
            <v>OPERATION</v>
          </cell>
          <cell r="H285" t="str">
            <v>AGUS RIWANTO</v>
          </cell>
          <cell r="I285" t="str">
            <v>TECHNICIAN</v>
          </cell>
          <cell r="J285" t="str">
            <v>UNDERGROUND OPERATION</v>
          </cell>
          <cell r="K285" t="str">
            <v>SERVICE OPS. UNDERGROUND</v>
          </cell>
          <cell r="L285" t="str">
            <v xml:space="preserve">GBC &amp; DMLZ MECHANICAL </v>
          </cell>
          <cell r="M285" t="str">
            <v xml:space="preserve">DMLZ MECHANICAL </v>
          </cell>
        </row>
        <row r="286">
          <cell r="C286">
            <v>12053</v>
          </cell>
          <cell r="D286" t="str">
            <v>CSU GRASSBERG</v>
          </cell>
          <cell r="E286" t="str">
            <v>10C4960HG</v>
          </cell>
          <cell r="F286" t="str">
            <v>HG</v>
          </cell>
          <cell r="G286" t="str">
            <v>OPERATION</v>
          </cell>
          <cell r="H286" t="str">
            <v>FENGKI FRANKY</v>
          </cell>
          <cell r="I286" t="str">
            <v>SENIOR SUPERVISOR SERVICE</v>
          </cell>
          <cell r="J286" t="str">
            <v>GRASBERG OPERATION</v>
          </cell>
          <cell r="K286" t="str">
            <v>SERVICE OPERATION HSE &amp; HMS</v>
          </cell>
          <cell r="L286" t="str">
            <v>HMS</v>
          </cell>
          <cell r="M286" t="str">
            <v>HMS</v>
          </cell>
        </row>
        <row r="287">
          <cell r="C287">
            <v>12054</v>
          </cell>
          <cell r="D287" t="str">
            <v>CSU UNDERGROUND</v>
          </cell>
          <cell r="E287" t="str">
            <v>10C6060HA</v>
          </cell>
          <cell r="F287" t="str">
            <v>HA</v>
          </cell>
          <cell r="G287" t="str">
            <v>OPERATION</v>
          </cell>
          <cell r="H287" t="str">
            <v>JUNAIDI</v>
          </cell>
          <cell r="I287" t="str">
            <v>TECHNICIAN</v>
          </cell>
          <cell r="J287" t="str">
            <v>UNDERGROUND OPERATION</v>
          </cell>
          <cell r="K287" t="str">
            <v>SERVICE OPS. UNDERGROUND</v>
          </cell>
          <cell r="L287" t="str">
            <v xml:space="preserve">GBC &amp; DMLZ MECHANICAL </v>
          </cell>
          <cell r="M287" t="str">
            <v xml:space="preserve">DMLZ MECHANICAL </v>
          </cell>
        </row>
        <row r="288">
          <cell r="C288">
            <v>12055</v>
          </cell>
          <cell r="D288" t="str">
            <v>CSU UNDERGROUND</v>
          </cell>
          <cell r="E288" t="str">
            <v>10C6060HA</v>
          </cell>
          <cell r="F288" t="str">
            <v>HA</v>
          </cell>
          <cell r="G288" t="str">
            <v>OPERATION</v>
          </cell>
          <cell r="H288" t="str">
            <v>SAIFUL BAHRI GUCI</v>
          </cell>
          <cell r="I288" t="str">
            <v>SENIOR TECHNICIAN</v>
          </cell>
          <cell r="J288" t="str">
            <v>UNDERGROUND OPERATION</v>
          </cell>
          <cell r="K288" t="str">
            <v>HPS</v>
          </cell>
          <cell r="L288" t="str">
            <v>KPI SERVICE CONTRACT</v>
          </cell>
          <cell r="M288" t="str">
            <v>KPI SERVICE CONTRACT</v>
          </cell>
        </row>
        <row r="289">
          <cell r="C289">
            <v>12056</v>
          </cell>
          <cell r="D289" t="str">
            <v>CSU GRASSBERG</v>
          </cell>
          <cell r="E289" t="str">
            <v>10C4960HA</v>
          </cell>
          <cell r="F289" t="str">
            <v>HA</v>
          </cell>
          <cell r="G289" t="str">
            <v>OPERATION</v>
          </cell>
          <cell r="H289" t="str">
            <v>KRISTIANUS BANGNGA KALATIKU</v>
          </cell>
          <cell r="I289" t="str">
            <v>TECHNICIAN</v>
          </cell>
          <cell r="J289" t="str">
            <v>GRASBERG OPERATION</v>
          </cell>
          <cell r="K289" t="str">
            <v>SERVICE OPERATION HAUL TRUCK</v>
          </cell>
          <cell r="L289" t="str">
            <v>SHOP</v>
          </cell>
          <cell r="M289" t="str">
            <v>SHOP CREW 2</v>
          </cell>
        </row>
        <row r="290">
          <cell r="C290">
            <v>12060</v>
          </cell>
          <cell r="D290" t="str">
            <v>HO TEMBAGAPURA</v>
          </cell>
          <cell r="E290" t="str">
            <v>10C0299JC</v>
          </cell>
          <cell r="F290" t="str">
            <v>JC</v>
          </cell>
          <cell r="G290" t="str">
            <v>ADMINISTRATION</v>
          </cell>
          <cell r="H290" t="str">
            <v>HARTONO SIAGIAN</v>
          </cell>
          <cell r="I290" t="str">
            <v>LEARNING &amp; DEVELOPMENT SENIOR ANALYST</v>
          </cell>
          <cell r="J290" t="str">
            <v>HO TTD</v>
          </cell>
          <cell r="K290" t="str">
            <v>HC &amp; SUPPORT SERVICES</v>
          </cell>
          <cell r="L290" t="str">
            <v>LEARNING &amp; DEVELOPMENT</v>
          </cell>
          <cell r="M290" t="str">
            <v>LEARNING &amp; DEVELOPMENT - LL</v>
          </cell>
        </row>
        <row r="291">
          <cell r="C291">
            <v>12061</v>
          </cell>
          <cell r="D291" t="str">
            <v>CSU UNDERGROUND</v>
          </cell>
          <cell r="E291" t="str">
            <v>10C6060HA</v>
          </cell>
          <cell r="F291" t="str">
            <v>HA</v>
          </cell>
          <cell r="G291" t="str">
            <v>OPERATION</v>
          </cell>
          <cell r="H291" t="str">
            <v>SILWANUS RIRIHENA</v>
          </cell>
          <cell r="I291" t="str">
            <v>SENIOR TECHNICIAN</v>
          </cell>
          <cell r="J291" t="str">
            <v>UNDERGROUND OPERATION</v>
          </cell>
          <cell r="K291" t="str">
            <v>HPS</v>
          </cell>
          <cell r="L291" t="str">
            <v>EPG</v>
          </cell>
          <cell r="M291" t="str">
            <v>EPG</v>
          </cell>
        </row>
        <row r="292">
          <cell r="C292">
            <v>12066</v>
          </cell>
          <cell r="D292" t="str">
            <v>CSU UNDERGROUND</v>
          </cell>
          <cell r="E292" t="str">
            <v>10C6060HA</v>
          </cell>
          <cell r="F292" t="str">
            <v>HA</v>
          </cell>
          <cell r="G292" t="str">
            <v>OPERATION</v>
          </cell>
          <cell r="H292" t="str">
            <v>RUDI KURNIAWAN</v>
          </cell>
          <cell r="I292" t="str">
            <v>TECHNICIAN</v>
          </cell>
          <cell r="J292" t="str">
            <v>UNDERGROUND OPERATION</v>
          </cell>
          <cell r="K292" t="str">
            <v>SERVICE OPS. UNDERGROUND</v>
          </cell>
          <cell r="L292" t="str">
            <v>MACHINE AUTOMATION</v>
          </cell>
          <cell r="M292" t="str">
            <v>DOZ AUTOMATION</v>
          </cell>
        </row>
        <row r="293">
          <cell r="C293">
            <v>12149</v>
          </cell>
          <cell r="D293" t="str">
            <v>KUALA KENCANA</v>
          </cell>
          <cell r="E293" t="str">
            <v>10C0299JO</v>
          </cell>
          <cell r="F293" t="str">
            <v>JO</v>
          </cell>
          <cell r="G293" t="str">
            <v>OPERATION</v>
          </cell>
          <cell r="H293" t="str">
            <v>GALIB YAMCO</v>
          </cell>
          <cell r="I293" t="str">
            <v>OFFICE OPERATION ASSISTANT</v>
          </cell>
          <cell r="J293" t="str">
            <v>HO TTD</v>
          </cell>
          <cell r="K293" t="str">
            <v>HC &amp; SUPPORT SERVICES</v>
          </cell>
          <cell r="L293" t="str">
            <v>HC &amp; SS LL</v>
          </cell>
          <cell r="M293" t="str">
            <v>GA</v>
          </cell>
        </row>
        <row r="294">
          <cell r="C294">
            <v>12151</v>
          </cell>
          <cell r="D294" t="str">
            <v>HO TEMBAGAPURA</v>
          </cell>
          <cell r="E294" t="str">
            <v>10C0299JO</v>
          </cell>
          <cell r="F294" t="str">
            <v>JO</v>
          </cell>
          <cell r="G294" t="str">
            <v>ADMINISTRATION</v>
          </cell>
          <cell r="H294" t="str">
            <v>MUSLIMIN</v>
          </cell>
          <cell r="I294" t="str">
            <v>DRIVER</v>
          </cell>
          <cell r="J294" t="str">
            <v>HO TTD</v>
          </cell>
          <cell r="K294" t="str">
            <v>HC &amp; SUPPORT SERVICES</v>
          </cell>
          <cell r="L294" t="str">
            <v>HC &amp; SS LL</v>
          </cell>
          <cell r="M294" t="str">
            <v>GA</v>
          </cell>
        </row>
        <row r="295">
          <cell r="C295">
            <v>12232</v>
          </cell>
          <cell r="D295" t="str">
            <v>CSU GRASSBERG</v>
          </cell>
          <cell r="E295" t="str">
            <v>10C6060HA</v>
          </cell>
          <cell r="F295" t="str">
            <v>HA</v>
          </cell>
          <cell r="G295" t="str">
            <v>OPERATION</v>
          </cell>
          <cell r="H295" t="str">
            <v>ARI SUGI WIDODO</v>
          </cell>
          <cell r="I295" t="str">
            <v>SENIOR TECHNICIAN</v>
          </cell>
          <cell r="J295" t="str">
            <v>GRASBERG OPERATION</v>
          </cell>
          <cell r="K295" t="str">
            <v>SERVICE OPERATION HSE &amp; HMS</v>
          </cell>
          <cell r="L295" t="str">
            <v>HMS</v>
          </cell>
          <cell r="M295" t="str">
            <v>HMS CREW 1</v>
          </cell>
        </row>
        <row r="296">
          <cell r="C296">
            <v>12241</v>
          </cell>
          <cell r="D296" t="str">
            <v>CSU GRASSBERG</v>
          </cell>
          <cell r="E296" t="str">
            <v>10C4960HA</v>
          </cell>
          <cell r="F296" t="str">
            <v>HA</v>
          </cell>
          <cell r="G296" t="str">
            <v>OPERATION</v>
          </cell>
          <cell r="H296" t="str">
            <v>SULFAYUTI</v>
          </cell>
          <cell r="I296" t="str">
            <v>SENIOR TECHNICIAN</v>
          </cell>
          <cell r="J296" t="str">
            <v>GRASBERG OPERATION</v>
          </cell>
          <cell r="K296" t="str">
            <v>SERVICE OPERATION HSE &amp; HMS</v>
          </cell>
          <cell r="L296" t="str">
            <v>HMS</v>
          </cell>
          <cell r="M296" t="str">
            <v>HMS CREW 3</v>
          </cell>
        </row>
        <row r="297">
          <cell r="C297">
            <v>12242</v>
          </cell>
          <cell r="D297" t="str">
            <v>CSU GRASSBERG</v>
          </cell>
          <cell r="E297" t="str">
            <v>10C4960HA</v>
          </cell>
          <cell r="F297" t="str">
            <v>HA</v>
          </cell>
          <cell r="G297" t="str">
            <v>OPERATION</v>
          </cell>
          <cell r="H297" t="str">
            <v>SUCIPTO</v>
          </cell>
          <cell r="I297" t="str">
            <v>TECHNICIAN</v>
          </cell>
          <cell r="J297" t="str">
            <v>GRASBERG OPERATION</v>
          </cell>
          <cell r="K297" t="str">
            <v>SERVICE OPERATION HAUL TRUCK</v>
          </cell>
          <cell r="L297" t="str">
            <v>SHOP</v>
          </cell>
          <cell r="M297" t="str">
            <v>SHOP CREW 3</v>
          </cell>
        </row>
        <row r="298">
          <cell r="C298">
            <v>12247</v>
          </cell>
          <cell r="D298" t="str">
            <v>CSU UNDERGROUND</v>
          </cell>
          <cell r="E298" t="str">
            <v>10C6060HA</v>
          </cell>
          <cell r="F298" t="str">
            <v>HA</v>
          </cell>
          <cell r="G298" t="str">
            <v>OPERATION</v>
          </cell>
          <cell r="H298" t="str">
            <v>ABDUL RAHMAN</v>
          </cell>
          <cell r="I298" t="str">
            <v>TECHNICIAN</v>
          </cell>
          <cell r="J298" t="str">
            <v>UNDERGROUND OPERATION</v>
          </cell>
          <cell r="K298" t="str">
            <v>SERVICE OPS. UNDERGROUND</v>
          </cell>
          <cell r="L298" t="str">
            <v xml:space="preserve">GBC &amp; DMLZ MECHANICAL </v>
          </cell>
          <cell r="M298" t="str">
            <v xml:space="preserve">GBC MECHANICAL </v>
          </cell>
        </row>
        <row r="299">
          <cell r="C299">
            <v>12251</v>
          </cell>
          <cell r="D299" t="str">
            <v>CSU GRASSBERG</v>
          </cell>
          <cell r="E299" t="str">
            <v>10C4960HA</v>
          </cell>
          <cell r="F299" t="str">
            <v>HA</v>
          </cell>
          <cell r="G299" t="str">
            <v>OPERATION</v>
          </cell>
          <cell r="H299" t="str">
            <v>BASRI CHAIRIL</v>
          </cell>
          <cell r="I299" t="str">
            <v>TECHNICIAN</v>
          </cell>
          <cell r="J299" t="str">
            <v>GRASBERG OPERATION</v>
          </cell>
          <cell r="K299" t="str">
            <v>SERVICE OPERATION HAUL TRUCK</v>
          </cell>
          <cell r="L299" t="str">
            <v>FIELD B/DOWN &amp; DAILY INSPECTION</v>
          </cell>
          <cell r="M299" t="str">
            <v>FIELD B/DOWN &amp; FUEL INSPECTION CREW 2</v>
          </cell>
        </row>
        <row r="300">
          <cell r="C300">
            <v>12252</v>
          </cell>
          <cell r="D300" t="str">
            <v>CSU GRASSBERG</v>
          </cell>
          <cell r="E300" t="str">
            <v>10C0360HA</v>
          </cell>
          <cell r="F300" t="str">
            <v>HA</v>
          </cell>
          <cell r="G300" t="str">
            <v>OPERATION</v>
          </cell>
          <cell r="H300" t="str">
            <v>BILMEI SITOMPUL</v>
          </cell>
          <cell r="I300" t="str">
            <v>SENIOR TECHNICIAN</v>
          </cell>
          <cell r="J300" t="str">
            <v>GRASBERG OPERATION</v>
          </cell>
          <cell r="K300" t="str">
            <v>RENTAL MAINTENANCE</v>
          </cell>
          <cell r="L300" t="str">
            <v>RENTAL MAINTENANCE HIGHLAND</v>
          </cell>
          <cell r="M300" t="str">
            <v>RENTAL MAINT. NON ADT.740</v>
          </cell>
        </row>
        <row r="301">
          <cell r="C301">
            <v>12254</v>
          </cell>
          <cell r="D301" t="str">
            <v>CSU UNDERGROUND</v>
          </cell>
          <cell r="E301" t="str">
            <v>10C6060HG</v>
          </cell>
          <cell r="F301" t="str">
            <v>HG</v>
          </cell>
          <cell r="G301" t="str">
            <v>OPERATION</v>
          </cell>
          <cell r="H301" t="str">
            <v>RIMBA JAYA WIJAYA</v>
          </cell>
          <cell r="I301" t="str">
            <v>SUPERVISOR SERVICE</v>
          </cell>
          <cell r="J301" t="str">
            <v>UNDERGROUND OPERATION</v>
          </cell>
          <cell r="K301" t="str">
            <v>SERVICE OPS. UNDERGROUND</v>
          </cell>
          <cell r="L301" t="str">
            <v>MACHINE AUTOMATION</v>
          </cell>
          <cell r="M301" t="str">
            <v>DOZ AUTOMATION</v>
          </cell>
        </row>
        <row r="302">
          <cell r="C302">
            <v>12260</v>
          </cell>
          <cell r="D302" t="str">
            <v>CSU GRASSBERG</v>
          </cell>
          <cell r="E302" t="str">
            <v>10C4960HA</v>
          </cell>
          <cell r="F302" t="str">
            <v>HA</v>
          </cell>
          <cell r="G302" t="str">
            <v>OPERATION</v>
          </cell>
          <cell r="H302" t="str">
            <v>PETRUS HUBY</v>
          </cell>
          <cell r="I302" t="str">
            <v>MECHANIC - PM</v>
          </cell>
          <cell r="J302" t="str">
            <v>GRASBERG OPERATION</v>
          </cell>
          <cell r="K302" t="str">
            <v>SERVICE OPERATION HAUL TRUCK</v>
          </cell>
          <cell r="L302" t="str">
            <v>SHOP</v>
          </cell>
          <cell r="M302" t="str">
            <v>SHOP CREW 3</v>
          </cell>
        </row>
        <row r="303">
          <cell r="C303">
            <v>12261</v>
          </cell>
          <cell r="D303" t="str">
            <v>CSU GRASSBERG</v>
          </cell>
          <cell r="E303" t="str">
            <v>10C4960HA</v>
          </cell>
          <cell r="F303" t="str">
            <v>HA</v>
          </cell>
          <cell r="G303" t="str">
            <v>OPERATION</v>
          </cell>
          <cell r="H303" t="str">
            <v>HANS SAFLEMBOLO</v>
          </cell>
          <cell r="I303" t="str">
            <v>MECHANIC - PM</v>
          </cell>
          <cell r="J303" t="str">
            <v>GRASBERG OPERATION</v>
          </cell>
          <cell r="K303" t="str">
            <v>SERVICE OPERATION HAUL TRUCK</v>
          </cell>
          <cell r="L303" t="str">
            <v>SHOP</v>
          </cell>
          <cell r="M303" t="str">
            <v>SHOP CREW 1</v>
          </cell>
        </row>
        <row r="304">
          <cell r="C304">
            <v>12262</v>
          </cell>
          <cell r="D304" t="str">
            <v>HO TEMBAGAPURA</v>
          </cell>
          <cell r="E304" t="str">
            <v>10C0299JS</v>
          </cell>
          <cell r="F304" t="str">
            <v>JS</v>
          </cell>
          <cell r="G304" t="str">
            <v>ADMINISTRATION</v>
          </cell>
          <cell r="H304" t="str">
            <v>JANUAR NAGURU PANUTUR GULTOM</v>
          </cell>
          <cell r="I304" t="str">
            <v>SAFETY, HEALTH &amp; ENVIRONMENT SUPERVISOR</v>
          </cell>
          <cell r="J304" t="str">
            <v>HO TTD</v>
          </cell>
          <cell r="K304" t="str">
            <v>SHE &amp; CC</v>
          </cell>
          <cell r="L304" t="str">
            <v>SHE &amp; CC UNDERGROUND</v>
          </cell>
          <cell r="M304" t="str">
            <v>SHE &amp; CC ST.60 UNDERGROUND</v>
          </cell>
        </row>
        <row r="305">
          <cell r="C305">
            <v>12268</v>
          </cell>
          <cell r="D305" t="str">
            <v>KUALA KENCANA</v>
          </cell>
          <cell r="E305" t="str">
            <v>10C9060HG</v>
          </cell>
          <cell r="F305" t="str">
            <v>HG</v>
          </cell>
          <cell r="G305" t="str">
            <v>OPERATION</v>
          </cell>
          <cell r="H305" t="str">
            <v>INCE MUHAMMAD KHAIRUL JABBAR</v>
          </cell>
          <cell r="I305" t="str">
            <v>SENIOR SUPERVISOR SERVICE</v>
          </cell>
          <cell r="J305" t="str">
            <v>LOBU</v>
          </cell>
          <cell r="K305" t="str">
            <v>MRC</v>
          </cell>
          <cell r="L305" t="str">
            <v>MRC BAY # 1</v>
          </cell>
          <cell r="M305" t="str">
            <v>MRC BAY # 1</v>
          </cell>
        </row>
        <row r="306">
          <cell r="C306">
            <v>12269</v>
          </cell>
          <cell r="D306" t="str">
            <v>CSU GRASSBERG</v>
          </cell>
          <cell r="E306" t="str">
            <v>10C4960HA</v>
          </cell>
          <cell r="F306" t="str">
            <v>HA</v>
          </cell>
          <cell r="G306" t="str">
            <v>OPERATION</v>
          </cell>
          <cell r="H306" t="str">
            <v>FIRDAUS FEBRITA</v>
          </cell>
          <cell r="I306" t="str">
            <v>TECHNICIAN</v>
          </cell>
          <cell r="J306" t="str">
            <v>GRASBERG OPERATION</v>
          </cell>
          <cell r="K306" t="str">
            <v>SERVICE OPERATION HAUL TRUCK</v>
          </cell>
          <cell r="L306" t="str">
            <v>SHOP</v>
          </cell>
          <cell r="M306" t="str">
            <v>SHOP CREW 2</v>
          </cell>
        </row>
        <row r="307">
          <cell r="C307">
            <v>12270</v>
          </cell>
          <cell r="D307" t="str">
            <v>CSU UNDERGROUND</v>
          </cell>
          <cell r="E307" t="str">
            <v>10C6060HA</v>
          </cell>
          <cell r="F307" t="str">
            <v>HA</v>
          </cell>
          <cell r="G307" t="str">
            <v>OPERATION</v>
          </cell>
          <cell r="H307" t="str">
            <v>FAHMI JAYAPURNAMA</v>
          </cell>
          <cell r="I307" t="str">
            <v>SENIOR TECHNICIAN</v>
          </cell>
          <cell r="J307" t="str">
            <v>UNDERGROUND OPERATION</v>
          </cell>
          <cell r="K307" t="str">
            <v>SERVICE OPS. UNDERGROUND</v>
          </cell>
          <cell r="L307" t="str">
            <v xml:space="preserve">GBC &amp; DMLZ MECHANICAL </v>
          </cell>
          <cell r="M307" t="str">
            <v xml:space="preserve">DMLZ MECHANICAL </v>
          </cell>
        </row>
        <row r="308">
          <cell r="C308">
            <v>12274</v>
          </cell>
          <cell r="D308" t="str">
            <v>CSU GRASSBERG</v>
          </cell>
          <cell r="E308" t="str">
            <v>10C4960HA</v>
          </cell>
          <cell r="F308" t="str">
            <v>HA</v>
          </cell>
          <cell r="G308" t="str">
            <v>OPERATION</v>
          </cell>
          <cell r="H308" t="str">
            <v>DARWIS SUANDI DARMAN</v>
          </cell>
          <cell r="I308" t="str">
            <v>SENIOR TECHNICIAN</v>
          </cell>
          <cell r="J308" t="str">
            <v>GRASBERG OPERATION</v>
          </cell>
          <cell r="K308" t="str">
            <v>SERVICE OPERATION HSE &amp; HMS</v>
          </cell>
          <cell r="L308" t="str">
            <v>HMS</v>
          </cell>
          <cell r="M308" t="str">
            <v>HMS CREW 1</v>
          </cell>
        </row>
        <row r="309">
          <cell r="C309">
            <v>12462</v>
          </cell>
          <cell r="D309" t="str">
            <v>KUALA KENCANA</v>
          </cell>
          <cell r="E309" t="str">
            <v>10C5030HW</v>
          </cell>
          <cell r="F309" t="str">
            <v>HW</v>
          </cell>
          <cell r="G309" t="str">
            <v>SUPPLY CHAIN</v>
          </cell>
          <cell r="H309" t="str">
            <v>ACHMAD ARIFIN</v>
          </cell>
          <cell r="I309" t="str">
            <v>STOREMAN</v>
          </cell>
          <cell r="J309" t="str">
            <v>PARTS OPERATION</v>
          </cell>
          <cell r="K309" t="str">
            <v>POD LOBU</v>
          </cell>
          <cell r="L309" t="str">
            <v>WAREHOUSE 1 OPERATION</v>
          </cell>
          <cell r="M309" t="str">
            <v>QUALITY CONTROL &amp; HOSE ROOM</v>
          </cell>
        </row>
        <row r="310">
          <cell r="C310">
            <v>12463</v>
          </cell>
          <cell r="D310" t="str">
            <v>CSU GRASSBERG</v>
          </cell>
          <cell r="E310" t="str">
            <v>10C6030HW</v>
          </cell>
          <cell r="F310" t="str">
            <v>HW</v>
          </cell>
          <cell r="G310" t="str">
            <v>SUPPLY CHAIN</v>
          </cell>
          <cell r="H310" t="str">
            <v>SUTRISNO IRIANTO</v>
          </cell>
          <cell r="I310" t="str">
            <v>STOREMAN</v>
          </cell>
          <cell r="J310" t="str">
            <v>PARTS OPERATION</v>
          </cell>
          <cell r="K310" t="str">
            <v>POD HOBU</v>
          </cell>
          <cell r="L310" t="str">
            <v>WAREHOUSE ST.60</v>
          </cell>
          <cell r="M310" t="str">
            <v>WAREHOUSE  &amp; TOOL STORE ST.60</v>
          </cell>
        </row>
        <row r="311">
          <cell r="C311">
            <v>12464</v>
          </cell>
          <cell r="D311" t="str">
            <v>HO TEMBAGAPURA</v>
          </cell>
          <cell r="E311" t="str">
            <v>10C0299JS</v>
          </cell>
          <cell r="F311" t="str">
            <v>JS</v>
          </cell>
          <cell r="G311" t="str">
            <v>ADMINISTRATION</v>
          </cell>
          <cell r="H311" t="str">
            <v>RAHMANSYAH RAWANI</v>
          </cell>
          <cell r="I311" t="str">
            <v>SHE SENIOR ANALYST</v>
          </cell>
          <cell r="J311" t="str">
            <v>HO TTD</v>
          </cell>
          <cell r="K311" t="str">
            <v>SHE &amp; CC</v>
          </cell>
          <cell r="L311" t="str">
            <v>SHE &amp; CC GRASBERG</v>
          </cell>
          <cell r="M311" t="str">
            <v>SHE &amp; CC ST.49 GRASBERG</v>
          </cell>
        </row>
        <row r="312">
          <cell r="C312">
            <v>12467</v>
          </cell>
          <cell r="D312" t="str">
            <v>CSU UNDERGROUND</v>
          </cell>
          <cell r="E312" t="str">
            <v>10C6060HA</v>
          </cell>
          <cell r="F312" t="str">
            <v>HA</v>
          </cell>
          <cell r="G312" t="str">
            <v>OPERATION</v>
          </cell>
          <cell r="H312" t="str">
            <v>YUSUF LALANG</v>
          </cell>
          <cell r="I312" t="str">
            <v>SENIOR TECHNICIAN</v>
          </cell>
          <cell r="J312" t="str">
            <v>UNDERGROUND OPERATION</v>
          </cell>
          <cell r="K312" t="str">
            <v>SERVICE OPS. UNDERGROUND</v>
          </cell>
          <cell r="L312" t="str">
            <v xml:space="preserve">GBC &amp; DMLZ MECHANICAL </v>
          </cell>
          <cell r="M312" t="str">
            <v xml:space="preserve">DMLZ MECHANICAL </v>
          </cell>
        </row>
        <row r="313">
          <cell r="C313">
            <v>12468</v>
          </cell>
          <cell r="D313" t="str">
            <v>CSU GRASSBERG</v>
          </cell>
          <cell r="E313" t="str">
            <v>10C4960HA</v>
          </cell>
          <cell r="F313" t="str">
            <v>HA</v>
          </cell>
          <cell r="G313" t="str">
            <v>OPERATION</v>
          </cell>
          <cell r="H313" t="str">
            <v>SYAWAL JIBRATAN</v>
          </cell>
          <cell r="I313" t="str">
            <v>TECHNICIAN</v>
          </cell>
          <cell r="J313" t="str">
            <v>GRASBERG OPERATION</v>
          </cell>
          <cell r="K313" t="str">
            <v>SERVICE OPERATION HAUL TRUCK</v>
          </cell>
          <cell r="L313" t="str">
            <v>SHOP</v>
          </cell>
          <cell r="M313" t="str">
            <v>SHOP CREW 3</v>
          </cell>
        </row>
        <row r="314">
          <cell r="C314">
            <v>12471</v>
          </cell>
          <cell r="D314" t="str">
            <v>CSU GRASSBERG</v>
          </cell>
          <cell r="E314" t="str">
            <v>10C4960HA</v>
          </cell>
          <cell r="F314" t="str">
            <v>HA</v>
          </cell>
          <cell r="G314" t="str">
            <v>OPERATION</v>
          </cell>
          <cell r="H314" t="str">
            <v>PAULUS SERO</v>
          </cell>
          <cell r="I314" t="str">
            <v>TECHNICIAN</v>
          </cell>
          <cell r="J314" t="str">
            <v>GRASBERG OPERATION</v>
          </cell>
          <cell r="K314" t="str">
            <v>SERVICE OPERATION HAUL TRUCK</v>
          </cell>
          <cell r="L314" t="str">
            <v>SHOP</v>
          </cell>
          <cell r="M314" t="str">
            <v>SHOP CREW 2</v>
          </cell>
        </row>
        <row r="315">
          <cell r="C315">
            <v>12476</v>
          </cell>
          <cell r="D315" t="str">
            <v>CSU GRASSBERG</v>
          </cell>
          <cell r="E315" t="str">
            <v>10C4960HA</v>
          </cell>
          <cell r="F315" t="str">
            <v>HA</v>
          </cell>
          <cell r="G315" t="str">
            <v>OPERATION</v>
          </cell>
          <cell r="H315" t="str">
            <v>AGUS HERMAWAN</v>
          </cell>
          <cell r="I315" t="str">
            <v>TECHNICIAN</v>
          </cell>
          <cell r="J315" t="str">
            <v>GRASBERG OPERATION</v>
          </cell>
          <cell r="K315" t="str">
            <v>SERVICE OPERATION HAUL TRUCK</v>
          </cell>
          <cell r="L315" t="str">
            <v>SHOP</v>
          </cell>
          <cell r="M315" t="str">
            <v>SHOP CREW 2</v>
          </cell>
        </row>
        <row r="316">
          <cell r="C316">
            <v>12478</v>
          </cell>
          <cell r="D316" t="str">
            <v>CSU GRASSBERG</v>
          </cell>
          <cell r="E316" t="str">
            <v>10C0360HG</v>
          </cell>
          <cell r="F316" t="str">
            <v>HG</v>
          </cell>
          <cell r="G316" t="str">
            <v>OPERATION</v>
          </cell>
          <cell r="H316" t="str">
            <v>A. MUHTAR</v>
          </cell>
          <cell r="I316" t="str">
            <v>FOREMAN SERVICE</v>
          </cell>
          <cell r="J316" t="str">
            <v>GRASBERG OPERATION</v>
          </cell>
          <cell r="K316" t="str">
            <v>RENTAL MAINTENANCE</v>
          </cell>
          <cell r="L316" t="str">
            <v>RENTAL MAINTENANCE GRASBERG</v>
          </cell>
          <cell r="M316" t="str">
            <v>RENTAL MAINTENANCE GRASBERG 2</v>
          </cell>
        </row>
        <row r="317">
          <cell r="C317">
            <v>12642</v>
          </cell>
          <cell r="D317" t="str">
            <v>CSU GRASSBERG</v>
          </cell>
          <cell r="E317" t="str">
            <v>10C4960HA</v>
          </cell>
          <cell r="F317" t="str">
            <v>HA</v>
          </cell>
          <cell r="G317" t="str">
            <v>OPERATION</v>
          </cell>
          <cell r="H317" t="str">
            <v>ASER</v>
          </cell>
          <cell r="I317" t="str">
            <v>TECHNICIAN</v>
          </cell>
          <cell r="J317" t="str">
            <v>GRASBERG OPERATION</v>
          </cell>
          <cell r="K317" t="str">
            <v>SERVICE OPERATION HAUL TRUCK</v>
          </cell>
          <cell r="L317" t="str">
            <v>SHOP</v>
          </cell>
          <cell r="M317" t="str">
            <v>SHOP CREW 2</v>
          </cell>
        </row>
        <row r="318">
          <cell r="C318">
            <v>12644</v>
          </cell>
          <cell r="D318" t="str">
            <v>CSU GRASSBERG</v>
          </cell>
          <cell r="E318" t="str">
            <v>10C6060HA</v>
          </cell>
          <cell r="F318" t="str">
            <v>HA</v>
          </cell>
          <cell r="G318" t="str">
            <v>OPERATION</v>
          </cell>
          <cell r="H318" t="str">
            <v>HAIRIL ASWAD</v>
          </cell>
          <cell r="I318" t="str">
            <v>SENIOR TECHNICIAN</v>
          </cell>
          <cell r="J318" t="str">
            <v>UNDERGROUND OPERATION</v>
          </cell>
          <cell r="K318" t="str">
            <v>SERVICE OPS. UNDERGROUND</v>
          </cell>
          <cell r="L318" t="str">
            <v>MACHINE AUTOMATION</v>
          </cell>
          <cell r="M318" t="str">
            <v>DOZ AUTOMATION</v>
          </cell>
        </row>
        <row r="319">
          <cell r="C319">
            <v>12648</v>
          </cell>
          <cell r="D319" t="str">
            <v>HO TEMBAGAPURA</v>
          </cell>
          <cell r="E319" t="str">
            <v>10C0270HM</v>
          </cell>
          <cell r="F319" t="str">
            <v>HM</v>
          </cell>
          <cell r="G319" t="str">
            <v>OPERATION</v>
          </cell>
          <cell r="H319" t="str">
            <v>ROBY THOSULY</v>
          </cell>
          <cell r="I319" t="str">
            <v>SENIOR SUPERVISOR EQUIPMENT MANAGEMENT</v>
          </cell>
          <cell r="J319" t="str">
            <v>HO TTD</v>
          </cell>
          <cell r="K319" t="str">
            <v>CUSTOMER SUPPORT</v>
          </cell>
          <cell r="L319" t="str">
            <v>EQUIMENT MANAGEMENT</v>
          </cell>
          <cell r="M319" t="str">
            <v>EQUIMENT MANAGEMENT</v>
          </cell>
        </row>
        <row r="320">
          <cell r="C320">
            <v>12654</v>
          </cell>
          <cell r="D320" t="str">
            <v>HO TEMBAGAPURA</v>
          </cell>
          <cell r="E320" t="str">
            <v>10C0299JO</v>
          </cell>
          <cell r="F320" t="str">
            <v>JO</v>
          </cell>
          <cell r="G320" t="str">
            <v>ADMINISTRATION</v>
          </cell>
          <cell r="H320" t="str">
            <v>NANANG QASIM</v>
          </cell>
          <cell r="I320" t="str">
            <v>OFFICE OPERATION SUPERVISOR</v>
          </cell>
          <cell r="J320" t="str">
            <v>HO TTD</v>
          </cell>
          <cell r="K320" t="str">
            <v>HC &amp; SUPPORT SERVICES</v>
          </cell>
          <cell r="L320" t="str">
            <v>HC &amp; SS LL</v>
          </cell>
          <cell r="M320" t="str">
            <v>GA</v>
          </cell>
        </row>
        <row r="321">
          <cell r="C321">
            <v>12658</v>
          </cell>
          <cell r="D321" t="str">
            <v>CSU GRASSBERG</v>
          </cell>
          <cell r="E321" t="str">
            <v>10C4930HW</v>
          </cell>
          <cell r="F321" t="str">
            <v>HW</v>
          </cell>
          <cell r="G321" t="str">
            <v>SUPPLY CHAIN</v>
          </cell>
          <cell r="H321" t="str">
            <v>COLUMBUS MANAI</v>
          </cell>
          <cell r="I321" t="str">
            <v>STOREMAN</v>
          </cell>
          <cell r="J321" t="str">
            <v>PARTS OPERATION</v>
          </cell>
          <cell r="K321" t="str">
            <v>POD HOBU</v>
          </cell>
          <cell r="L321" t="str">
            <v>WAREHOUSE ST.49</v>
          </cell>
          <cell r="M321" t="str">
            <v>WAREHOUSE OPERATION ST.49</v>
          </cell>
        </row>
        <row r="322">
          <cell r="C322">
            <v>12823</v>
          </cell>
          <cell r="D322" t="str">
            <v>HO TEMBAGAPURA</v>
          </cell>
          <cell r="E322" t="str">
            <v>10C0299JB</v>
          </cell>
          <cell r="F322" t="str">
            <v>JB</v>
          </cell>
          <cell r="G322" t="str">
            <v>ADMINISTRATION</v>
          </cell>
          <cell r="H322" t="str">
            <v>ANDREAS NOVIANTO</v>
          </cell>
          <cell r="I322" t="str">
            <v>HUMAN RESOURCES SUPERINTENDENT</v>
          </cell>
          <cell r="J322" t="str">
            <v>HO TTD</v>
          </cell>
          <cell r="K322" t="str">
            <v>HC &amp; SUPPORT SERVICES</v>
          </cell>
          <cell r="L322" t="str">
            <v>HC &amp; SS - HL</v>
          </cell>
          <cell r="M322" t="str">
            <v>HC &amp; SS - HL</v>
          </cell>
        </row>
        <row r="323">
          <cell r="C323">
            <v>12825</v>
          </cell>
          <cell r="D323" t="str">
            <v>HO TEMBAGAPURA</v>
          </cell>
          <cell r="E323" t="str">
            <v>10C0230HY</v>
          </cell>
          <cell r="F323" t="str">
            <v>HY</v>
          </cell>
          <cell r="G323" t="str">
            <v>SUPPLY CHAIN</v>
          </cell>
          <cell r="H323" t="str">
            <v>ERVINA MAREISKE POLAK</v>
          </cell>
          <cell r="I323" t="str">
            <v>SENIOR ANALYST PARTS</v>
          </cell>
          <cell r="J323" t="str">
            <v>PARTS OPERATION</v>
          </cell>
          <cell r="K323" t="str">
            <v>PARTS AREA</v>
          </cell>
          <cell r="L323" t="str">
            <v>DDP-PARTS COUNTER OPERATION</v>
          </cell>
          <cell r="M323" t="str">
            <v>DDP-PARTS COUNTER OPERATION</v>
          </cell>
        </row>
        <row r="324">
          <cell r="C324">
            <v>12828</v>
          </cell>
          <cell r="D324" t="str">
            <v>CSU GRASSBERG</v>
          </cell>
          <cell r="E324" t="str">
            <v>10C4960HA</v>
          </cell>
          <cell r="F324" t="str">
            <v>HA</v>
          </cell>
          <cell r="G324" t="str">
            <v>OPERATION</v>
          </cell>
          <cell r="H324" t="str">
            <v>GEORGE HERMAN KAFIAR</v>
          </cell>
          <cell r="I324" t="str">
            <v>MECHANIC - PM</v>
          </cell>
          <cell r="J324" t="str">
            <v>GRASBERG OPERATION</v>
          </cell>
          <cell r="K324" t="str">
            <v>SERVICE OPERATION HAUL TRUCK</v>
          </cell>
          <cell r="L324" t="str">
            <v>SHOP</v>
          </cell>
          <cell r="M324" t="str">
            <v>SHOP CREW 2</v>
          </cell>
        </row>
        <row r="325">
          <cell r="C325">
            <v>12830</v>
          </cell>
          <cell r="D325" t="str">
            <v>KUALA KENCANA</v>
          </cell>
          <cell r="E325" t="str">
            <v>10C5030HW</v>
          </cell>
          <cell r="F325" t="str">
            <v>HW</v>
          </cell>
          <cell r="G325" t="str">
            <v>SUPPLY CHAIN</v>
          </cell>
          <cell r="H325" t="str">
            <v>HERBIN BENJAMIN HUTAPEA</v>
          </cell>
          <cell r="I325" t="str">
            <v>STOREMAN</v>
          </cell>
          <cell r="J325" t="str">
            <v>PARTS OPERATION</v>
          </cell>
          <cell r="K325" t="str">
            <v>POD LOBU</v>
          </cell>
          <cell r="L325" t="str">
            <v>WAREHOUSE 2,3 &amp; MATERIAL MOVEMENT</v>
          </cell>
          <cell r="M325" t="str">
            <v>WAREHOUSE 2 OPERATION</v>
          </cell>
        </row>
        <row r="326">
          <cell r="C326">
            <v>12832</v>
          </cell>
          <cell r="D326" t="str">
            <v>CSU GRASSBERG</v>
          </cell>
          <cell r="E326" t="str">
            <v>10C4960HA</v>
          </cell>
          <cell r="F326" t="str">
            <v>HA</v>
          </cell>
          <cell r="G326" t="str">
            <v>OPERATION</v>
          </cell>
          <cell r="H326" t="str">
            <v>JUNUS TITARSOLE</v>
          </cell>
          <cell r="I326" t="str">
            <v>SENIOR TECHNICIAN</v>
          </cell>
          <cell r="J326" t="str">
            <v>GRASBERG OPERATION</v>
          </cell>
          <cell r="K326" t="str">
            <v>SERVICE OPERATION HAUL TRUCK</v>
          </cell>
          <cell r="L326" t="str">
            <v>SHOP</v>
          </cell>
          <cell r="M326" t="str">
            <v>SHOP CREW 1</v>
          </cell>
        </row>
        <row r="327">
          <cell r="C327">
            <v>12881</v>
          </cell>
          <cell r="D327" t="str">
            <v>CSU GRASSBERG</v>
          </cell>
          <cell r="E327" t="str">
            <v>10C0360HA</v>
          </cell>
          <cell r="F327" t="str">
            <v>HA</v>
          </cell>
          <cell r="G327" t="str">
            <v>OPERATION</v>
          </cell>
          <cell r="H327" t="str">
            <v>DADAN KOMARUDIN</v>
          </cell>
          <cell r="I327" t="str">
            <v>SENIOR TECHNICIAN</v>
          </cell>
          <cell r="J327" t="str">
            <v>GRASBERG OPERATION</v>
          </cell>
          <cell r="K327" t="str">
            <v>RENTAL MAINTENANCE</v>
          </cell>
          <cell r="L327" t="str">
            <v>RENTAL MAINTENANCE HIGHLAND</v>
          </cell>
          <cell r="M327" t="str">
            <v>RENTAL MAINT. NON ADT.740</v>
          </cell>
        </row>
        <row r="328">
          <cell r="C328">
            <v>12939</v>
          </cell>
          <cell r="D328" t="str">
            <v>HO TEMBAGAPURA</v>
          </cell>
          <cell r="E328" t="str">
            <v>10C0299JB</v>
          </cell>
          <cell r="F328" t="str">
            <v>JB</v>
          </cell>
          <cell r="G328" t="str">
            <v>ADMINISTRATION</v>
          </cell>
          <cell r="H328" t="str">
            <v>FENNY WULLUR</v>
          </cell>
          <cell r="I328" t="str">
            <v>HUMAN RESOURCES SUPERINTENDENT</v>
          </cell>
          <cell r="J328" t="str">
            <v>HO TTD</v>
          </cell>
          <cell r="K328" t="str">
            <v>HC &amp; SUPPORT SERVICES</v>
          </cell>
          <cell r="L328" t="str">
            <v>HC &amp; SS LL</v>
          </cell>
          <cell r="M328" t="str">
            <v>HC &amp; SS LL</v>
          </cell>
        </row>
        <row r="329">
          <cell r="C329">
            <v>13035</v>
          </cell>
          <cell r="D329" t="str">
            <v>CSU GRASSBERG</v>
          </cell>
          <cell r="E329" t="str">
            <v>10C6030HW</v>
          </cell>
          <cell r="F329" t="str">
            <v>HW</v>
          </cell>
          <cell r="G329" t="str">
            <v>SUPPLY CHAIN</v>
          </cell>
          <cell r="H329" t="str">
            <v>AHMAD FARMADHY</v>
          </cell>
          <cell r="I329" t="str">
            <v>STOREMAN</v>
          </cell>
          <cell r="J329" t="str">
            <v>PARTS OPERATION</v>
          </cell>
          <cell r="K329" t="str">
            <v>POD HOBU</v>
          </cell>
          <cell r="L329" t="str">
            <v>WAREHOUSE ST.60</v>
          </cell>
          <cell r="M329" t="str">
            <v>WAREHOUSE  &amp; TOOL STORE ST.60</v>
          </cell>
        </row>
        <row r="330">
          <cell r="C330">
            <v>13040</v>
          </cell>
          <cell r="D330" t="str">
            <v>CSU GRASSBERG</v>
          </cell>
          <cell r="E330" t="str">
            <v>10C6030HW</v>
          </cell>
          <cell r="F330" t="str">
            <v>HW</v>
          </cell>
          <cell r="G330" t="str">
            <v>SUPPLY CHAIN</v>
          </cell>
          <cell r="H330" t="str">
            <v>YOHAN OLEY</v>
          </cell>
          <cell r="I330" t="str">
            <v>STOREMAN</v>
          </cell>
          <cell r="J330" t="str">
            <v>PARTS OPERATION</v>
          </cell>
          <cell r="K330" t="str">
            <v>POD HOBU</v>
          </cell>
          <cell r="L330" t="str">
            <v>WAREHOUSE ST.60</v>
          </cell>
          <cell r="M330" t="str">
            <v>WAREHOUSE  &amp; TOOL STORE ST.60</v>
          </cell>
        </row>
        <row r="331">
          <cell r="C331">
            <v>13041</v>
          </cell>
          <cell r="D331" t="str">
            <v>CSU GRASSBERG</v>
          </cell>
          <cell r="E331" t="str">
            <v>10C4930HW</v>
          </cell>
          <cell r="F331" t="str">
            <v>HW</v>
          </cell>
          <cell r="G331" t="str">
            <v>SUPPLY CHAIN</v>
          </cell>
          <cell r="H331" t="str">
            <v>REFFLY SAMMY NGANGI</v>
          </cell>
          <cell r="I331" t="str">
            <v>STOREMAN</v>
          </cell>
          <cell r="J331" t="str">
            <v>PARTS OPERATION</v>
          </cell>
          <cell r="K331" t="str">
            <v>POD HOBU</v>
          </cell>
          <cell r="L331" t="str">
            <v>WAREHOUSE ST.60</v>
          </cell>
          <cell r="M331" t="str">
            <v>TOOL STORE 49</v>
          </cell>
        </row>
        <row r="332">
          <cell r="C332">
            <v>13042</v>
          </cell>
          <cell r="D332" t="str">
            <v>KUALA KENCANA</v>
          </cell>
          <cell r="E332" t="str">
            <v>10C5060HA</v>
          </cell>
          <cell r="F332" t="str">
            <v>HA</v>
          </cell>
          <cell r="G332" t="str">
            <v>OPERATION</v>
          </cell>
          <cell r="H332" t="str">
            <v>BUDI SANTOSO</v>
          </cell>
          <cell r="I332" t="str">
            <v>TECHNICIAN</v>
          </cell>
          <cell r="J332" t="str">
            <v>LOBU</v>
          </cell>
          <cell r="K332" t="str">
            <v>CRC</v>
          </cell>
          <cell r="L332" t="str">
            <v>ENGINE</v>
          </cell>
          <cell r="M332" t="str">
            <v>ASSEMBLY SMALL ENGINE</v>
          </cell>
        </row>
        <row r="333">
          <cell r="C333">
            <v>13043</v>
          </cell>
          <cell r="D333" t="str">
            <v>HO TEMBAGAPURA</v>
          </cell>
          <cell r="E333" t="str">
            <v>10C0299HV</v>
          </cell>
          <cell r="F333" t="str">
            <v>HV</v>
          </cell>
          <cell r="G333" t="str">
            <v>ADMINISTRATION</v>
          </cell>
          <cell r="H333" t="str">
            <v>MARTHEN LAMBA</v>
          </cell>
          <cell r="I333" t="str">
            <v>FACILITY TECHNICIAN</v>
          </cell>
          <cell r="J333" t="str">
            <v>LOBU</v>
          </cell>
          <cell r="K333" t="str">
            <v>FACILITY MAINTENANCE</v>
          </cell>
          <cell r="L333" t="str">
            <v>SHOP &amp; HOUSING FACILITY MTC</v>
          </cell>
          <cell r="M333" t="str">
            <v>NON MOBILE ASSETS MAINTENANCE</v>
          </cell>
        </row>
        <row r="334">
          <cell r="C334">
            <v>13170</v>
          </cell>
          <cell r="D334" t="str">
            <v>CSU GRASSBERG</v>
          </cell>
          <cell r="E334" t="str">
            <v>10C4960HA</v>
          </cell>
          <cell r="F334" t="str">
            <v>HA</v>
          </cell>
          <cell r="G334" t="str">
            <v>OPERATION</v>
          </cell>
          <cell r="H334" t="str">
            <v>DEMIANUS JAPUGAU</v>
          </cell>
          <cell r="I334" t="str">
            <v>MECHANIC - PM</v>
          </cell>
          <cell r="J334" t="str">
            <v>GRASBERG OPERATION</v>
          </cell>
          <cell r="K334" t="str">
            <v>SERVICE OPERATION HAUL TRUCK</v>
          </cell>
          <cell r="L334" t="str">
            <v>SHOP</v>
          </cell>
          <cell r="M334" t="str">
            <v>SHOP CREW 1</v>
          </cell>
        </row>
        <row r="335">
          <cell r="C335">
            <v>13172</v>
          </cell>
          <cell r="D335" t="str">
            <v>HO TEMBAGAPURA</v>
          </cell>
          <cell r="E335" t="str">
            <v>10C0299HV</v>
          </cell>
          <cell r="F335" t="str">
            <v>HV</v>
          </cell>
          <cell r="G335" t="str">
            <v>ADMINISTRATION</v>
          </cell>
          <cell r="H335" t="str">
            <v>MUHAMMAD ANWAR</v>
          </cell>
          <cell r="I335" t="str">
            <v>FACILITY TECHNICIAN</v>
          </cell>
          <cell r="J335" t="str">
            <v>LOBU</v>
          </cell>
          <cell r="K335" t="str">
            <v>FACILITY MAINTENANCE</v>
          </cell>
          <cell r="L335" t="str">
            <v>SHOP &amp; HOUSING FACILITY MTC</v>
          </cell>
          <cell r="M335" t="str">
            <v>MOBILE EQUIPMENT</v>
          </cell>
        </row>
        <row r="336">
          <cell r="C336">
            <v>13176</v>
          </cell>
          <cell r="D336" t="str">
            <v>HO TEMBAGAPURA</v>
          </cell>
          <cell r="E336" t="str">
            <v>10C0270HM</v>
          </cell>
          <cell r="F336" t="str">
            <v>HM</v>
          </cell>
          <cell r="G336" t="str">
            <v>OPERATION</v>
          </cell>
          <cell r="H336" t="str">
            <v>SYAIFUDIN ZUHRI</v>
          </cell>
          <cell r="I336" t="str">
            <v>SENIOR ANALYST STRATEGY</v>
          </cell>
          <cell r="J336" t="str">
            <v>HO TTD</v>
          </cell>
          <cell r="K336" t="str">
            <v>CUSTOMER SUPPORT</v>
          </cell>
          <cell r="L336" t="str">
            <v>EQUIMENT MANAGEMENT</v>
          </cell>
          <cell r="M336" t="str">
            <v>MAINTENANCE PLANNING</v>
          </cell>
        </row>
        <row r="337">
          <cell r="C337">
            <v>13220</v>
          </cell>
          <cell r="D337" t="str">
            <v>CSU GRASSBERG</v>
          </cell>
          <cell r="E337" t="str">
            <v>10C0360HA</v>
          </cell>
          <cell r="F337" t="str">
            <v>HA</v>
          </cell>
          <cell r="G337" t="str">
            <v>OPERATION</v>
          </cell>
          <cell r="H337" t="str">
            <v>ANDIK WIJAYA</v>
          </cell>
          <cell r="I337" t="str">
            <v>TECHNICIAN</v>
          </cell>
          <cell r="J337" t="str">
            <v>GRASBERG OPERATION</v>
          </cell>
          <cell r="K337" t="str">
            <v>RENTAL MAINTENANCE</v>
          </cell>
          <cell r="L337" t="str">
            <v>RENTAL MAINTENANCE HIGHLAND</v>
          </cell>
          <cell r="M337" t="str">
            <v>RENTAL MAINT. NON ADT.740</v>
          </cell>
        </row>
        <row r="338">
          <cell r="C338">
            <v>13224</v>
          </cell>
          <cell r="D338" t="str">
            <v>CSU GRASSBERG</v>
          </cell>
          <cell r="E338" t="str">
            <v>10C4960HA</v>
          </cell>
          <cell r="F338" t="str">
            <v>HA</v>
          </cell>
          <cell r="G338" t="str">
            <v>OPERATION</v>
          </cell>
          <cell r="H338" t="str">
            <v>DAVID JANUAR IBNU PRASETYA</v>
          </cell>
          <cell r="I338" t="str">
            <v>SENIOR TECHNICIAN</v>
          </cell>
          <cell r="J338" t="str">
            <v>GRASBERG OPERATION</v>
          </cell>
          <cell r="K338" t="str">
            <v>SERVICE OPERATION HSE &amp; HMS</v>
          </cell>
          <cell r="L338" t="str">
            <v>HSE</v>
          </cell>
          <cell r="M338" t="str">
            <v>HSE CREW 2</v>
          </cell>
        </row>
        <row r="339">
          <cell r="C339">
            <v>13278</v>
          </cell>
          <cell r="D339" t="str">
            <v>CSU UNDERGROUND</v>
          </cell>
          <cell r="E339" t="str">
            <v>10C6060HA</v>
          </cell>
          <cell r="F339" t="str">
            <v>HA</v>
          </cell>
          <cell r="G339" t="str">
            <v>OPERATION</v>
          </cell>
          <cell r="H339" t="str">
            <v>MARTEN PALINDANG</v>
          </cell>
          <cell r="I339" t="str">
            <v>MECHANIC - PM</v>
          </cell>
          <cell r="J339" t="str">
            <v>UNDERGROUND OPERATION</v>
          </cell>
          <cell r="K339" t="str">
            <v>SERVICE OPS. UNDERGROUND</v>
          </cell>
          <cell r="L339" t="str">
            <v xml:space="preserve">DOZ MECHANICAL </v>
          </cell>
          <cell r="M339" t="str">
            <v xml:space="preserve">MLA MECHANICAL </v>
          </cell>
        </row>
        <row r="340">
          <cell r="C340">
            <v>13280</v>
          </cell>
          <cell r="D340" t="str">
            <v>CSU GRASSBERG</v>
          </cell>
          <cell r="E340" t="str">
            <v>10C4960HA</v>
          </cell>
          <cell r="F340" t="str">
            <v>HA</v>
          </cell>
          <cell r="G340" t="str">
            <v>OPERATION</v>
          </cell>
          <cell r="H340" t="str">
            <v>HARIS</v>
          </cell>
          <cell r="I340" t="str">
            <v>TECHNICIAN</v>
          </cell>
          <cell r="J340" t="str">
            <v>GRASBERG OPERATION</v>
          </cell>
          <cell r="K340" t="str">
            <v>SERVICE OPERATION HAUL TRUCK</v>
          </cell>
          <cell r="L340" t="str">
            <v>SHOP</v>
          </cell>
          <cell r="M340" t="str">
            <v>SHOP CREW 1</v>
          </cell>
        </row>
        <row r="341">
          <cell r="C341">
            <v>13284</v>
          </cell>
          <cell r="D341" t="str">
            <v>KUALA KENCANA</v>
          </cell>
          <cell r="E341" t="str">
            <v>10C9060HG</v>
          </cell>
          <cell r="F341" t="str">
            <v>HG</v>
          </cell>
          <cell r="G341" t="str">
            <v>OPERATION</v>
          </cell>
          <cell r="H341" t="str">
            <v>NOVRY H SALIHA</v>
          </cell>
          <cell r="I341" t="str">
            <v>FOREMAN SERVICE</v>
          </cell>
          <cell r="J341" t="str">
            <v>LOBU</v>
          </cell>
          <cell r="K341" t="str">
            <v>FIELD SERVICE</v>
          </cell>
          <cell r="L341" t="str">
            <v>SERVICE CONTRACT KPI</v>
          </cell>
          <cell r="M341" t="str">
            <v>SERVICE CONTRACT KPI</v>
          </cell>
        </row>
        <row r="342">
          <cell r="C342">
            <v>13300</v>
          </cell>
          <cell r="D342" t="str">
            <v>HO TEMBAGAPURA</v>
          </cell>
          <cell r="E342" t="str">
            <v>10C0299FZ</v>
          </cell>
          <cell r="F342" t="str">
            <v>FZ</v>
          </cell>
          <cell r="G342" t="str">
            <v>SALES</v>
          </cell>
          <cell r="H342" t="str">
            <v>JUSUF SUNDAY SIRUPANG</v>
          </cell>
          <cell r="I342" t="str">
            <v>CUSTOMER SERVICE ANALYST</v>
          </cell>
          <cell r="J342" t="str">
            <v>LOBU</v>
          </cell>
          <cell r="K342" t="str">
            <v>BUSINESS. DEV. &amp; CUSTOMER. SERV.</v>
          </cell>
          <cell r="L342" t="str">
            <v>CUSTOMER SERVICES</v>
          </cell>
          <cell r="M342" t="str">
            <v>CUSTOMER SERVICES HOBU</v>
          </cell>
        </row>
        <row r="343">
          <cell r="C343">
            <v>13371</v>
          </cell>
          <cell r="D343" t="str">
            <v>HO TEMBAGAPURA</v>
          </cell>
          <cell r="E343" t="str">
            <v>10C0299JO</v>
          </cell>
          <cell r="F343" t="str">
            <v>JO</v>
          </cell>
          <cell r="G343" t="str">
            <v>ADMINISTRATION</v>
          </cell>
          <cell r="H343" t="str">
            <v>ANGELINA SAARCE ROISEMA ERARI</v>
          </cell>
          <cell r="I343" t="str">
            <v>GENERAL ADMINISTRATION SENIOR ANALYST</v>
          </cell>
          <cell r="J343" t="str">
            <v>HO TTD</v>
          </cell>
          <cell r="K343" t="str">
            <v>HC &amp; SUPPORT SERVICES</v>
          </cell>
          <cell r="L343" t="str">
            <v>HC &amp; SS LL</v>
          </cell>
          <cell r="M343" t="str">
            <v>GA</v>
          </cell>
        </row>
        <row r="344">
          <cell r="C344">
            <v>13377</v>
          </cell>
          <cell r="D344" t="str">
            <v>CSU UNDERGROUND</v>
          </cell>
          <cell r="E344" t="str">
            <v>10C6060HG</v>
          </cell>
          <cell r="F344" t="str">
            <v>HG</v>
          </cell>
          <cell r="G344" t="str">
            <v>OPERATION</v>
          </cell>
          <cell r="H344" t="str">
            <v>MARTY YEKTONO YUDO</v>
          </cell>
          <cell r="I344" t="str">
            <v>ANALYST WARRANTY</v>
          </cell>
          <cell r="J344" t="str">
            <v>UNDERGROUND OPERATION</v>
          </cell>
          <cell r="K344" t="str">
            <v>SERVICE SUPPORT UNDERGROUND</v>
          </cell>
          <cell r="L344" t="str">
            <v>EQUIPMENT MANAGEMENT</v>
          </cell>
          <cell r="M344" t="str">
            <v>EQUIPMENT MANAGEMENT</v>
          </cell>
        </row>
        <row r="345">
          <cell r="C345">
            <v>13380</v>
          </cell>
          <cell r="D345" t="str">
            <v>HO TEMBAGAPURA</v>
          </cell>
          <cell r="E345" t="str">
            <v>10C0299HV</v>
          </cell>
          <cell r="F345" t="str">
            <v>HV</v>
          </cell>
          <cell r="G345" t="str">
            <v>ADMINISTRATION</v>
          </cell>
          <cell r="H345" t="str">
            <v>STEPANUS PARENGA SULO</v>
          </cell>
          <cell r="I345" t="str">
            <v>FACILITY TECHNICIAN</v>
          </cell>
          <cell r="J345" t="str">
            <v>LOBU</v>
          </cell>
          <cell r="K345" t="str">
            <v>FACILITY MAINTENANCE</v>
          </cell>
          <cell r="L345" t="str">
            <v>SHOP &amp; HOUSING FACILITY MTC</v>
          </cell>
          <cell r="M345" t="str">
            <v>NON MOBILE ASSETS MAINTENANCE</v>
          </cell>
        </row>
        <row r="346">
          <cell r="C346">
            <v>13386</v>
          </cell>
          <cell r="D346" t="str">
            <v>HO TEMBAGAPURA</v>
          </cell>
          <cell r="E346" t="str">
            <v>10C0270HM</v>
          </cell>
          <cell r="F346" t="str">
            <v>HM</v>
          </cell>
          <cell r="G346" t="str">
            <v>OPERATION</v>
          </cell>
          <cell r="H346" t="str">
            <v>JULSEM TANAWALI</v>
          </cell>
          <cell r="I346" t="str">
            <v>SENIOR ANALYST CONDITION MONITORING</v>
          </cell>
          <cell r="J346" t="str">
            <v>HO TTD</v>
          </cell>
          <cell r="K346" t="str">
            <v>CUSTOMER SUPPORT</v>
          </cell>
          <cell r="L346" t="str">
            <v>EQUIMENT MANAGEMENT</v>
          </cell>
          <cell r="M346" t="str">
            <v>CONDITION MONITORING</v>
          </cell>
        </row>
        <row r="347">
          <cell r="C347">
            <v>13388</v>
          </cell>
          <cell r="D347" t="str">
            <v>HO TEMBAGAPURA</v>
          </cell>
          <cell r="E347" t="str">
            <v>10C0270HM</v>
          </cell>
          <cell r="F347" t="str">
            <v>HM</v>
          </cell>
          <cell r="G347" t="str">
            <v>OPERATION</v>
          </cell>
          <cell r="H347" t="str">
            <v>DORKAS TAMPANG PARRANGAN</v>
          </cell>
          <cell r="I347" t="str">
            <v>SPECIALIST STRATEGY</v>
          </cell>
          <cell r="J347" t="str">
            <v>HO TTD</v>
          </cell>
          <cell r="K347" t="str">
            <v>CUSTOMER SUPPORT</v>
          </cell>
          <cell r="L347" t="str">
            <v>EQUIPMENT MANAGEMENT</v>
          </cell>
          <cell r="M347" t="str">
            <v>PLANNING, APPS &amp; OPS</v>
          </cell>
        </row>
        <row r="348">
          <cell r="C348">
            <v>13390</v>
          </cell>
          <cell r="D348" t="str">
            <v>CSU GRASSBERG</v>
          </cell>
          <cell r="E348" t="str">
            <v>10C4970HM</v>
          </cell>
          <cell r="F348" t="str">
            <v>HM</v>
          </cell>
          <cell r="G348" t="str">
            <v>OPERATION</v>
          </cell>
          <cell r="H348" t="str">
            <v>AGUS NURROKHIM</v>
          </cell>
          <cell r="I348" t="str">
            <v>CLERK</v>
          </cell>
          <cell r="J348" t="str">
            <v>GRASBERG OPERATION</v>
          </cell>
          <cell r="K348" t="str">
            <v>SERVICE SUPPORT GRASBERG</v>
          </cell>
          <cell r="L348" t="str">
            <v>EQUIPMENT MANAGEMENT</v>
          </cell>
          <cell r="M348" t="str">
            <v>SHIFT PLANNING</v>
          </cell>
        </row>
        <row r="349">
          <cell r="C349">
            <v>13391</v>
          </cell>
          <cell r="D349" t="str">
            <v>CSU GRASSBERG</v>
          </cell>
          <cell r="E349" t="str">
            <v>10C4970HM</v>
          </cell>
          <cell r="F349" t="str">
            <v>HM</v>
          </cell>
          <cell r="G349" t="str">
            <v>OPERATION</v>
          </cell>
          <cell r="H349" t="str">
            <v>ARYUN</v>
          </cell>
          <cell r="I349" t="str">
            <v>ANALYST MAINTENANCE COORDINATION</v>
          </cell>
          <cell r="J349" t="str">
            <v>GRASBERG OPERATION</v>
          </cell>
          <cell r="K349" t="str">
            <v>SERVICE SUPPORT GRASBERG</v>
          </cell>
          <cell r="L349" t="str">
            <v>EQUIPMENT MANAGEMENT</v>
          </cell>
          <cell r="M349" t="str">
            <v>SHIFT PLANNING</v>
          </cell>
        </row>
        <row r="350">
          <cell r="C350">
            <v>13394</v>
          </cell>
          <cell r="D350" t="str">
            <v>HO TEMBAGAPURA</v>
          </cell>
          <cell r="E350" t="str">
            <v>10C0299HV</v>
          </cell>
          <cell r="F350" t="str">
            <v>HV</v>
          </cell>
          <cell r="G350" t="str">
            <v>ADMINISTRATION</v>
          </cell>
          <cell r="H350" t="str">
            <v>ANTONIUS LEFTEUW</v>
          </cell>
          <cell r="I350" t="str">
            <v>FACILITY MAINTENANCE FOREMAN</v>
          </cell>
          <cell r="J350" t="str">
            <v>LOBU</v>
          </cell>
          <cell r="K350" t="str">
            <v>FACILITY MAINTENANCE</v>
          </cell>
          <cell r="L350" t="str">
            <v>SHOP &amp; HOUSING FACILITY MTC</v>
          </cell>
          <cell r="M350" t="str">
            <v>MOBILE ASSETS MTC.</v>
          </cell>
        </row>
        <row r="351">
          <cell r="C351">
            <v>13396</v>
          </cell>
          <cell r="D351" t="str">
            <v>KUALA KENCANA</v>
          </cell>
          <cell r="E351" t="str">
            <v>10C5030HY</v>
          </cell>
          <cell r="F351" t="str">
            <v>HY</v>
          </cell>
          <cell r="G351" t="str">
            <v>SUPPLY CHAIN</v>
          </cell>
          <cell r="H351" t="str">
            <v>DWI INDRIYANTO</v>
          </cell>
          <cell r="I351" t="str">
            <v>PARTS ANALYST</v>
          </cell>
          <cell r="J351" t="str">
            <v>PARTS OPERATION</v>
          </cell>
          <cell r="K351" t="str">
            <v>POD LOBU</v>
          </cell>
          <cell r="L351" t="str">
            <v>PARTS COUNTER OPERATION</v>
          </cell>
          <cell r="M351" t="str">
            <v>PARTS COUNTER OPERATION</v>
          </cell>
        </row>
        <row r="352">
          <cell r="C352">
            <v>13500</v>
          </cell>
          <cell r="D352" t="str">
            <v>HO TEMBAGAPURA</v>
          </cell>
          <cell r="E352" t="str">
            <v>10C0260HG</v>
          </cell>
          <cell r="F352" t="str">
            <v>HG</v>
          </cell>
          <cell r="G352" t="str">
            <v>OPERATION</v>
          </cell>
          <cell r="H352" t="str">
            <v>JEIN KAROLINE P BOSEKE</v>
          </cell>
          <cell r="I352" t="str">
            <v>SENIOR ANALYST SERVICE ACCOUNTS</v>
          </cell>
          <cell r="J352" t="str">
            <v>HO TTD</v>
          </cell>
          <cell r="K352" t="str">
            <v>CUSTOMER SUPPORT</v>
          </cell>
          <cell r="L352" t="str">
            <v>AREA SERVICE</v>
          </cell>
          <cell r="M352" t="str">
            <v>SERV.  EXCELLENCE &amp; WARRANTY</v>
          </cell>
        </row>
        <row r="353">
          <cell r="C353">
            <v>13517</v>
          </cell>
          <cell r="D353" t="str">
            <v>HO TEMBAGAPURA</v>
          </cell>
          <cell r="E353" t="str">
            <v>10C0299HV</v>
          </cell>
          <cell r="F353" t="str">
            <v>HV</v>
          </cell>
          <cell r="G353" t="str">
            <v>ADMINISTRATION</v>
          </cell>
          <cell r="H353" t="str">
            <v>MANSYUR</v>
          </cell>
          <cell r="I353" t="str">
            <v>SENIOR ANALYST FACILITY DEVELOPMENT</v>
          </cell>
          <cell r="J353" t="str">
            <v>HO TTD</v>
          </cell>
          <cell r="K353" t="str">
            <v>HC &amp; SUPPORT SERVICES</v>
          </cell>
          <cell r="L353" t="str">
            <v>HC &amp; SS - HL</v>
          </cell>
          <cell r="M353" t="str">
            <v>FACILITY MAINTENANCE HL</v>
          </cell>
        </row>
        <row r="354">
          <cell r="C354">
            <v>13581</v>
          </cell>
          <cell r="D354" t="str">
            <v>CSU GRASSBERG</v>
          </cell>
          <cell r="E354" t="str">
            <v>10C0270HM</v>
          </cell>
          <cell r="F354" t="str">
            <v>HM</v>
          </cell>
          <cell r="G354" t="str">
            <v>OPERATION</v>
          </cell>
          <cell r="H354" t="str">
            <v>STEVEN STIFLY PANTOW</v>
          </cell>
          <cell r="I354" t="str">
            <v>ANALYST PLANNING</v>
          </cell>
          <cell r="J354" t="str">
            <v>HO TTD</v>
          </cell>
          <cell r="K354" t="str">
            <v>CUSTOMER SUPPORT</v>
          </cell>
          <cell r="L354" t="str">
            <v>AREA SERVICE</v>
          </cell>
          <cell r="M354" t="str">
            <v>TECHNICAL COMUNICATOR &amp; FAR</v>
          </cell>
        </row>
        <row r="355">
          <cell r="C355">
            <v>13583</v>
          </cell>
          <cell r="D355" t="str">
            <v>HO TEMBAGAPURA</v>
          </cell>
          <cell r="E355" t="str">
            <v>10C0299LF</v>
          </cell>
          <cell r="F355" t="str">
            <v>LF</v>
          </cell>
          <cell r="G355" t="str">
            <v>MARKETING</v>
          </cell>
          <cell r="H355" t="str">
            <v>YOHANIS KADO</v>
          </cell>
          <cell r="I355" t="str">
            <v>ANALYST PLANNING</v>
          </cell>
          <cell r="J355" t="str">
            <v>HO TTD</v>
          </cell>
          <cell r="K355" t="str">
            <v>FINANCE, CONTRACT MANAGEMENT &amp; ICT</v>
          </cell>
          <cell r="L355" t="str">
            <v>CONTRACT MGMT</v>
          </cell>
          <cell r="M355" t="str">
            <v>CONTRACT ADMIN</v>
          </cell>
        </row>
        <row r="356">
          <cell r="C356">
            <v>13588</v>
          </cell>
          <cell r="D356" t="str">
            <v>CSU UNDERGROUND</v>
          </cell>
          <cell r="E356" t="str">
            <v>10C6060HA</v>
          </cell>
          <cell r="F356" t="str">
            <v>HA</v>
          </cell>
          <cell r="G356" t="str">
            <v>OPERATION</v>
          </cell>
          <cell r="H356" t="str">
            <v>ZAINAL ABIDIN</v>
          </cell>
          <cell r="I356" t="str">
            <v>TECHNICIAN</v>
          </cell>
          <cell r="J356" t="str">
            <v>UNDERGROUND OPERATION</v>
          </cell>
          <cell r="K356" t="str">
            <v>HPS</v>
          </cell>
          <cell r="L356" t="str">
            <v>KPI SERVICE CONTRACT</v>
          </cell>
          <cell r="M356" t="str">
            <v>KPI SERVICE CONTRACT</v>
          </cell>
        </row>
        <row r="357">
          <cell r="C357">
            <v>13717</v>
          </cell>
          <cell r="D357" t="str">
            <v>CSU UNDERGROUND</v>
          </cell>
          <cell r="E357" t="str">
            <v>10C6060HG</v>
          </cell>
          <cell r="F357" t="str">
            <v>HG</v>
          </cell>
          <cell r="G357" t="str">
            <v>OPERATION</v>
          </cell>
          <cell r="H357" t="str">
            <v>AHMAD FAJRIN ALI</v>
          </cell>
          <cell r="I357" t="str">
            <v>FOREMAN SERVICE</v>
          </cell>
          <cell r="J357" t="str">
            <v>UNDERGROUND OPERATION</v>
          </cell>
          <cell r="K357" t="str">
            <v>SERVICE OPS. UNDERGROUND</v>
          </cell>
          <cell r="L357" t="str">
            <v>MACHINE AUTOMATION</v>
          </cell>
          <cell r="M357" t="str">
            <v>DOZ AUTOMATION</v>
          </cell>
        </row>
        <row r="358">
          <cell r="C358">
            <v>13719</v>
          </cell>
          <cell r="D358" t="str">
            <v>HO TEMBAGAPURA</v>
          </cell>
          <cell r="E358" t="str">
            <v>10C0230HY</v>
          </cell>
          <cell r="F358" t="str">
            <v>HY</v>
          </cell>
          <cell r="G358" t="str">
            <v>SUPPLY CHAIN</v>
          </cell>
          <cell r="H358" t="str">
            <v>JUNITHA JANSYE ERNASTINE PANGKEREGO</v>
          </cell>
          <cell r="I358" t="str">
            <v>SENIOR ANALYST PARTS</v>
          </cell>
          <cell r="J358" t="str">
            <v>PARTS OPERATION</v>
          </cell>
          <cell r="K358" t="str">
            <v>PARTS AREA</v>
          </cell>
          <cell r="L358" t="str">
            <v>DDP-PARTS COUNTER OPERATION</v>
          </cell>
          <cell r="M358" t="str">
            <v>DDP-PARTS COUNTER OPERATION</v>
          </cell>
        </row>
        <row r="359">
          <cell r="C359">
            <v>13739</v>
          </cell>
          <cell r="D359" t="str">
            <v>CSU GRASSBERG</v>
          </cell>
          <cell r="E359" t="str">
            <v>10C4930HW</v>
          </cell>
          <cell r="F359" t="str">
            <v>HW</v>
          </cell>
          <cell r="G359" t="str">
            <v>SUPPLY CHAIN</v>
          </cell>
          <cell r="H359" t="str">
            <v>HERMON SAGRIM</v>
          </cell>
          <cell r="I359" t="str">
            <v>WAREHOUSEMAN</v>
          </cell>
          <cell r="J359" t="str">
            <v>PARTS OPERATION</v>
          </cell>
          <cell r="K359" t="str">
            <v>POD HOBU</v>
          </cell>
          <cell r="L359" t="str">
            <v>WAREHOUSE ST.49</v>
          </cell>
          <cell r="M359" t="str">
            <v>WAREHOUSE OPERATION ST.49</v>
          </cell>
        </row>
        <row r="360">
          <cell r="C360">
            <v>13743</v>
          </cell>
          <cell r="D360" t="str">
            <v>KUALA KENCANA</v>
          </cell>
          <cell r="E360" t="str">
            <v>10C9060HA</v>
          </cell>
          <cell r="F360" t="str">
            <v>HA</v>
          </cell>
          <cell r="G360" t="str">
            <v>OPERATION</v>
          </cell>
          <cell r="H360" t="str">
            <v>PRANOWO</v>
          </cell>
          <cell r="I360" t="str">
            <v>TECHNICIAN</v>
          </cell>
          <cell r="J360" t="str">
            <v>LOBU</v>
          </cell>
          <cell r="K360" t="str">
            <v>MRC</v>
          </cell>
          <cell r="L360" t="str">
            <v>MRC BAY # 2</v>
          </cell>
          <cell r="M360" t="str">
            <v>CABIN &amp; RADIATOR</v>
          </cell>
        </row>
        <row r="361">
          <cell r="C361">
            <v>13744</v>
          </cell>
          <cell r="D361" t="str">
            <v>HO TEMBAGAPURA</v>
          </cell>
          <cell r="E361" t="str">
            <v>10C0299HV</v>
          </cell>
          <cell r="F361" t="str">
            <v>HV</v>
          </cell>
          <cell r="G361" t="str">
            <v>ADMINISTRATION</v>
          </cell>
          <cell r="H361" t="str">
            <v>NAJIRUDDIN</v>
          </cell>
          <cell r="I361" t="str">
            <v>FACILITY MAINTENANCE FOREMAN</v>
          </cell>
          <cell r="J361" t="str">
            <v>LOBU</v>
          </cell>
          <cell r="K361" t="str">
            <v>FACILITY MAINTENANCE</v>
          </cell>
          <cell r="L361" t="str">
            <v>SPECIAL PROJECT</v>
          </cell>
          <cell r="M361" t="str">
            <v>SPECIAL PROJECT</v>
          </cell>
        </row>
        <row r="362">
          <cell r="C362">
            <v>13745</v>
          </cell>
          <cell r="D362" t="str">
            <v>KUALA KENCANA</v>
          </cell>
          <cell r="E362" t="str">
            <v>10C5060HA</v>
          </cell>
          <cell r="F362" t="str">
            <v>HA</v>
          </cell>
          <cell r="G362" t="str">
            <v>OPERATION</v>
          </cell>
          <cell r="H362" t="str">
            <v>SAHAR</v>
          </cell>
          <cell r="I362" t="str">
            <v>SENIOR TECHNICIAN</v>
          </cell>
          <cell r="J362" t="str">
            <v>LOBU</v>
          </cell>
          <cell r="K362" t="str">
            <v>CRC</v>
          </cell>
          <cell r="L362" t="str">
            <v>ENGINE</v>
          </cell>
          <cell r="M362" t="str">
            <v>ASSEMBLY SMALL ENGINE</v>
          </cell>
        </row>
        <row r="363">
          <cell r="C363">
            <v>13747</v>
          </cell>
          <cell r="D363" t="str">
            <v>HO TEMBAGAPURA</v>
          </cell>
          <cell r="E363" t="str">
            <v>10C0299JP</v>
          </cell>
          <cell r="F363" t="str">
            <v>JP</v>
          </cell>
          <cell r="G363" t="str">
            <v>ADMINISTRATION</v>
          </cell>
          <cell r="H363" t="str">
            <v>DONALD ROIKE KAPARANG</v>
          </cell>
          <cell r="I363" t="str">
            <v>PURCHASE ANALYST</v>
          </cell>
          <cell r="J363" t="str">
            <v>HO TTD</v>
          </cell>
          <cell r="K363" t="str">
            <v>HC &amp; SUPPORT SERVICES</v>
          </cell>
          <cell r="L363" t="str">
            <v>PURCHASING</v>
          </cell>
          <cell r="M363" t="str">
            <v>PURCHASING</v>
          </cell>
        </row>
        <row r="364">
          <cell r="C364">
            <v>13748</v>
          </cell>
          <cell r="D364" t="str">
            <v>CSU GRASSBERG</v>
          </cell>
          <cell r="E364" t="str">
            <v>10C4960HA</v>
          </cell>
          <cell r="F364" t="str">
            <v>HA</v>
          </cell>
          <cell r="G364" t="str">
            <v>OPERATION</v>
          </cell>
          <cell r="H364" t="str">
            <v>BAHTIAR</v>
          </cell>
          <cell r="I364" t="str">
            <v>SENIOR TECHNICIAN</v>
          </cell>
          <cell r="J364" t="str">
            <v>GRASBERG OPERATION</v>
          </cell>
          <cell r="K364" t="str">
            <v>SERVICE OPERATION HAUL TRUCK</v>
          </cell>
          <cell r="L364" t="str">
            <v>SHOP</v>
          </cell>
          <cell r="M364" t="str">
            <v>SHOP CREW 2</v>
          </cell>
        </row>
        <row r="365">
          <cell r="C365">
            <v>13750</v>
          </cell>
          <cell r="D365" t="str">
            <v>CSU GRASSBERG</v>
          </cell>
          <cell r="E365" t="str">
            <v>10C4960HA</v>
          </cell>
          <cell r="F365" t="str">
            <v>HA</v>
          </cell>
          <cell r="G365" t="str">
            <v>OPERATION</v>
          </cell>
          <cell r="H365" t="str">
            <v>ERLIANTO RUMPA</v>
          </cell>
          <cell r="I365" t="str">
            <v>TECHNICIAN</v>
          </cell>
          <cell r="J365" t="str">
            <v>GRASBERG OPERATION</v>
          </cell>
          <cell r="K365" t="str">
            <v>SERVICE OPERATION HSE &amp; HMS</v>
          </cell>
          <cell r="L365" t="str">
            <v>HMS</v>
          </cell>
          <cell r="M365" t="str">
            <v>HMS CREW 2</v>
          </cell>
        </row>
        <row r="366">
          <cell r="C366">
            <v>13751</v>
          </cell>
          <cell r="D366" t="str">
            <v>CSU UNDERGROUND</v>
          </cell>
          <cell r="E366" t="str">
            <v>10C6060HA</v>
          </cell>
          <cell r="F366" t="str">
            <v>HA</v>
          </cell>
          <cell r="G366" t="str">
            <v>OPERATION</v>
          </cell>
          <cell r="H366" t="str">
            <v>YAMAN</v>
          </cell>
          <cell r="I366" t="str">
            <v>SENIOR TECHNICIAN</v>
          </cell>
          <cell r="J366" t="str">
            <v>UNDERGROUND OPERATION</v>
          </cell>
          <cell r="K366" t="str">
            <v>HPS</v>
          </cell>
          <cell r="L366" t="str">
            <v>PS &amp; WARRANTY</v>
          </cell>
          <cell r="M366" t="str">
            <v>PS &amp; WARRANTY</v>
          </cell>
        </row>
        <row r="367">
          <cell r="C367">
            <v>13754</v>
          </cell>
          <cell r="D367" t="str">
            <v>CSU GRASSBERG</v>
          </cell>
          <cell r="E367" t="str">
            <v>10C0360HA</v>
          </cell>
          <cell r="F367" t="str">
            <v>HA</v>
          </cell>
          <cell r="G367" t="str">
            <v>OPERATION</v>
          </cell>
          <cell r="H367" t="str">
            <v>AGUS SLAMET</v>
          </cell>
          <cell r="I367" t="str">
            <v>TECHNICIAN</v>
          </cell>
          <cell r="J367" t="str">
            <v>GRASBERG OPERATION</v>
          </cell>
          <cell r="K367" t="str">
            <v>RENTAL MAINTENANCE</v>
          </cell>
          <cell r="L367" t="str">
            <v>RENTAL MAINTENANCE GRASBERG</v>
          </cell>
          <cell r="M367" t="str">
            <v>RENTAL MAINTENANCE GRASBERG 2</v>
          </cell>
        </row>
        <row r="368">
          <cell r="C368">
            <v>13755</v>
          </cell>
          <cell r="D368" t="str">
            <v>CSU GRASSBERG</v>
          </cell>
          <cell r="E368" t="str">
            <v>10C4960HA</v>
          </cell>
          <cell r="F368" t="str">
            <v>HA</v>
          </cell>
          <cell r="G368" t="str">
            <v>OPERATION</v>
          </cell>
          <cell r="H368" t="str">
            <v>SYAHABUDIN</v>
          </cell>
          <cell r="I368" t="str">
            <v>SENIOR TECHNICIAN</v>
          </cell>
          <cell r="J368" t="str">
            <v>GRASBERG OPERATION</v>
          </cell>
          <cell r="K368" t="str">
            <v>SERVICE OPERATION HAUL TRUCK</v>
          </cell>
          <cell r="L368" t="str">
            <v>FIELD B/DOWN &amp; DAILY INSPECTION</v>
          </cell>
          <cell r="M368" t="str">
            <v>FIELD B/DOWN &amp; FUEL INSPECTION CREW 2</v>
          </cell>
        </row>
        <row r="369">
          <cell r="C369">
            <v>13814</v>
          </cell>
          <cell r="D369" t="str">
            <v>CSU GRASSBERG</v>
          </cell>
          <cell r="E369" t="str">
            <v>10C4960HA</v>
          </cell>
          <cell r="F369" t="str">
            <v>HA</v>
          </cell>
          <cell r="G369" t="str">
            <v>OPERATION</v>
          </cell>
          <cell r="H369" t="str">
            <v>DIYAN ESA AHMADI</v>
          </cell>
          <cell r="I369" t="str">
            <v>SENIOR TECHNICIAN</v>
          </cell>
          <cell r="J369" t="str">
            <v>GRASBERG OPERATION</v>
          </cell>
          <cell r="K369" t="str">
            <v>SERVICE OPERATION HAUL TRUCK</v>
          </cell>
          <cell r="L369" t="str">
            <v>FIELD B/DOWN &amp; DAILY INSPECTION</v>
          </cell>
          <cell r="M369" t="str">
            <v>FIELD B/DOWN &amp; FUEL INSPECTION CREW 3</v>
          </cell>
        </row>
        <row r="370">
          <cell r="C370">
            <v>13817</v>
          </cell>
          <cell r="D370" t="str">
            <v>CSU GRASSBERG</v>
          </cell>
          <cell r="E370" t="str">
            <v>10C0360HA</v>
          </cell>
          <cell r="F370" t="str">
            <v>HA</v>
          </cell>
          <cell r="G370" t="str">
            <v>OPERATION</v>
          </cell>
          <cell r="H370" t="str">
            <v>ALI MASHURI</v>
          </cell>
          <cell r="I370" t="str">
            <v>SENIOR TECHNICIAN</v>
          </cell>
          <cell r="J370" t="str">
            <v>GRASBERG OPERATION</v>
          </cell>
          <cell r="K370" t="str">
            <v>RENTAL MAINTENANCE</v>
          </cell>
          <cell r="L370" t="str">
            <v>RENTAL MAINTENANCE GRASBERG</v>
          </cell>
          <cell r="M370" t="str">
            <v>RENTAL MAINTENANCE GRASBERG 1</v>
          </cell>
        </row>
        <row r="371">
          <cell r="C371">
            <v>13821</v>
          </cell>
          <cell r="D371" t="str">
            <v>HO TEMBAGAPURA</v>
          </cell>
          <cell r="E371" t="str">
            <v>10C0260HG</v>
          </cell>
          <cell r="F371" t="str">
            <v>HG</v>
          </cell>
          <cell r="G371" t="str">
            <v>OPERATION</v>
          </cell>
          <cell r="H371" t="str">
            <v>ALIAS SARANGA</v>
          </cell>
          <cell r="I371" t="str">
            <v>SENIOR ANALYST SERVICE ACCOUNTS</v>
          </cell>
          <cell r="J371" t="str">
            <v>HO TTD</v>
          </cell>
          <cell r="K371" t="str">
            <v>CUSTOMER SUPPORT</v>
          </cell>
          <cell r="L371" t="str">
            <v>AREA SERVICE</v>
          </cell>
          <cell r="M371" t="str">
            <v>SERV.  EXCELLENCE &amp; WARRANTY</v>
          </cell>
        </row>
        <row r="372">
          <cell r="C372">
            <v>13823</v>
          </cell>
          <cell r="D372" t="str">
            <v>CSU GRASSBERG</v>
          </cell>
          <cell r="E372" t="str">
            <v>10C0390FJ</v>
          </cell>
          <cell r="F372" t="str">
            <v>FJ</v>
          </cell>
          <cell r="G372" t="str">
            <v>MARKETING</v>
          </cell>
          <cell r="H372" t="str">
            <v>MARTINA MARKUS</v>
          </cell>
          <cell r="I372" t="str">
            <v>RENTAL ANALYST</v>
          </cell>
          <cell r="J372" t="str">
            <v>GRASBERG OPERATION</v>
          </cell>
          <cell r="K372" t="str">
            <v>CAT RENTAL STORE</v>
          </cell>
          <cell r="L372" t="str">
            <v>RENTAL SUPPORT</v>
          </cell>
          <cell r="M372" t="str">
            <v>PLANT MANAGEMENT</v>
          </cell>
        </row>
        <row r="373">
          <cell r="C373">
            <v>13824</v>
          </cell>
          <cell r="D373" t="str">
            <v>CSU GRASSBERG</v>
          </cell>
          <cell r="E373" t="str">
            <v>10C0390FJ</v>
          </cell>
          <cell r="F373" t="str">
            <v>FJ</v>
          </cell>
          <cell r="G373" t="str">
            <v>MARKETING</v>
          </cell>
          <cell r="H373" t="str">
            <v>NEROLIA SUTARJO</v>
          </cell>
          <cell r="I373" t="str">
            <v>SENIOR SUPERVISOR RENTAL</v>
          </cell>
          <cell r="J373" t="str">
            <v>GRASBERG OPERATION</v>
          </cell>
          <cell r="K373" t="str">
            <v>CAT RENTAL STORE</v>
          </cell>
          <cell r="L373" t="str">
            <v>RENTAL SUPPORT</v>
          </cell>
          <cell r="M373" t="str">
            <v>RENTAL SUPPORT</v>
          </cell>
        </row>
        <row r="374">
          <cell r="C374">
            <v>13984</v>
          </cell>
          <cell r="D374" t="str">
            <v>HO TEMBAGAPURA</v>
          </cell>
          <cell r="E374" t="str">
            <v>10C0299JC</v>
          </cell>
          <cell r="F374" t="str">
            <v>JC</v>
          </cell>
          <cell r="G374" t="str">
            <v>ADMINISTRATION</v>
          </cell>
          <cell r="H374" t="str">
            <v>ARIEF RAHMATULLAH</v>
          </cell>
          <cell r="I374" t="str">
            <v>INSTRUCTOR 2</v>
          </cell>
          <cell r="J374" t="str">
            <v>HO TTD</v>
          </cell>
          <cell r="K374" t="str">
            <v>HC &amp; SUPPORT SERVICES</v>
          </cell>
          <cell r="L374" t="str">
            <v>LEARNING &amp; DEVELOPMENT</v>
          </cell>
          <cell r="M374" t="str">
            <v>LEARNING &amp; DEVELOPMENT - HL</v>
          </cell>
        </row>
        <row r="375">
          <cell r="C375">
            <v>13987</v>
          </cell>
          <cell r="D375" t="str">
            <v>KUALA KENCANA</v>
          </cell>
          <cell r="E375" t="str">
            <v>10C9060HA</v>
          </cell>
          <cell r="F375" t="str">
            <v>HA</v>
          </cell>
          <cell r="G375" t="str">
            <v>OPERATION</v>
          </cell>
          <cell r="H375" t="str">
            <v>ANAKLETUS JAPUGAU</v>
          </cell>
          <cell r="I375" t="str">
            <v>MECHANIC MRC</v>
          </cell>
          <cell r="J375" t="str">
            <v>LOBU</v>
          </cell>
          <cell r="K375" t="str">
            <v>MRC</v>
          </cell>
          <cell r="L375" t="str">
            <v>MRC BAY # 2</v>
          </cell>
          <cell r="M375" t="str">
            <v>CABIN &amp; RADIATOR</v>
          </cell>
        </row>
        <row r="376">
          <cell r="C376">
            <v>13988</v>
          </cell>
          <cell r="D376" t="str">
            <v>HO TEMBAGAPURA</v>
          </cell>
          <cell r="E376" t="str">
            <v>10C0299HV</v>
          </cell>
          <cell r="F376" t="str">
            <v>HV</v>
          </cell>
          <cell r="G376" t="str">
            <v>ADMINISTRATION</v>
          </cell>
          <cell r="H376" t="str">
            <v>ABEL RUMYAAN</v>
          </cell>
          <cell r="I376" t="str">
            <v>FACILITY TECHNICIAN</v>
          </cell>
          <cell r="J376" t="str">
            <v>LOBU</v>
          </cell>
          <cell r="K376" t="str">
            <v>FACILITY MAINTENANCE</v>
          </cell>
          <cell r="L376" t="str">
            <v>SHOP &amp; HOUSING FACILITY MTC</v>
          </cell>
          <cell r="M376" t="str">
            <v>MOBILE EQUIPMENT</v>
          </cell>
        </row>
        <row r="377">
          <cell r="C377">
            <v>13989</v>
          </cell>
          <cell r="D377" t="str">
            <v>HO TEMBAGAPURA</v>
          </cell>
          <cell r="E377" t="str">
            <v>10C0299JO</v>
          </cell>
          <cell r="F377" t="str">
            <v>JO</v>
          </cell>
          <cell r="G377" t="str">
            <v>ADMINISTRATION</v>
          </cell>
          <cell r="H377" t="str">
            <v>PETRUS TIMBANG</v>
          </cell>
          <cell r="I377" t="str">
            <v>DRIVER</v>
          </cell>
          <cell r="J377" t="str">
            <v>HO TTD</v>
          </cell>
          <cell r="K377" t="str">
            <v>HC &amp; SUPPORT SERVICES</v>
          </cell>
          <cell r="L377" t="str">
            <v>HC &amp; SS LL</v>
          </cell>
          <cell r="M377" t="str">
            <v>GA</v>
          </cell>
        </row>
        <row r="378">
          <cell r="C378">
            <v>13997</v>
          </cell>
          <cell r="D378" t="str">
            <v>CSU GRASSBERG</v>
          </cell>
          <cell r="E378" t="str">
            <v>10C4960HA</v>
          </cell>
          <cell r="F378" t="str">
            <v>HA</v>
          </cell>
          <cell r="G378" t="str">
            <v>OPERATION</v>
          </cell>
          <cell r="H378" t="str">
            <v>RICKY ARI KURNIA</v>
          </cell>
          <cell r="I378" t="str">
            <v>SENIOR TECHNICIAN</v>
          </cell>
          <cell r="J378" t="str">
            <v>GRASBERG OPERATION</v>
          </cell>
          <cell r="K378" t="str">
            <v>SERVICE OPERATION HSE &amp; HMS</v>
          </cell>
          <cell r="L378" t="str">
            <v>HSE</v>
          </cell>
          <cell r="M378" t="str">
            <v>HSE CREW 2</v>
          </cell>
        </row>
        <row r="379">
          <cell r="C379">
            <v>14154</v>
          </cell>
          <cell r="D379" t="str">
            <v>CSU GRASSBERG</v>
          </cell>
          <cell r="E379" t="str">
            <v>10C4960HA</v>
          </cell>
          <cell r="F379" t="str">
            <v>HA</v>
          </cell>
          <cell r="G379" t="str">
            <v>OPERATION</v>
          </cell>
          <cell r="H379" t="str">
            <v>AGUS WAHYUDI</v>
          </cell>
          <cell r="I379" t="str">
            <v>TECHNICIAN</v>
          </cell>
          <cell r="J379" t="str">
            <v>GRASBERG OPERATION</v>
          </cell>
          <cell r="K379" t="str">
            <v>SERVICE OPERATION HSE &amp; HMS</v>
          </cell>
          <cell r="L379" t="str">
            <v>HSE</v>
          </cell>
          <cell r="M379" t="str">
            <v>HSE CREW 2</v>
          </cell>
        </row>
        <row r="380">
          <cell r="C380">
            <v>14165</v>
          </cell>
          <cell r="D380" t="str">
            <v>KUALA KENCANA</v>
          </cell>
          <cell r="E380" t="str">
            <v>10C9060HA</v>
          </cell>
          <cell r="F380" t="str">
            <v>HA</v>
          </cell>
          <cell r="G380" t="str">
            <v>OPERATION</v>
          </cell>
          <cell r="H380" t="str">
            <v>MUHAMAD RIDWAN</v>
          </cell>
          <cell r="I380" t="str">
            <v>SENIOR TECHNICIAN</v>
          </cell>
          <cell r="J380" t="str">
            <v>LOBU</v>
          </cell>
          <cell r="K380" t="str">
            <v>MRC</v>
          </cell>
          <cell r="L380" t="str">
            <v>MRC BAY # 2</v>
          </cell>
          <cell r="M380" t="str">
            <v>LHD</v>
          </cell>
        </row>
        <row r="381">
          <cell r="C381">
            <v>14166</v>
          </cell>
          <cell r="D381" t="str">
            <v>KUALA KENCANA</v>
          </cell>
          <cell r="E381" t="str">
            <v>10C9060HA</v>
          </cell>
          <cell r="F381" t="str">
            <v>HA</v>
          </cell>
          <cell r="G381" t="str">
            <v>OPERATION</v>
          </cell>
          <cell r="H381" t="str">
            <v>JERUSALEM WAROMI</v>
          </cell>
          <cell r="I381" t="str">
            <v>TECHNICIAN</v>
          </cell>
          <cell r="J381" t="str">
            <v>LOBU</v>
          </cell>
          <cell r="K381" t="str">
            <v>MRC</v>
          </cell>
          <cell r="L381" t="str">
            <v>MRC BAY # 1</v>
          </cell>
          <cell r="M381" t="str">
            <v>REBUILD TRUCK</v>
          </cell>
        </row>
        <row r="382">
          <cell r="C382">
            <v>14169</v>
          </cell>
          <cell r="D382" t="str">
            <v>KUALA KENCANA</v>
          </cell>
          <cell r="E382" t="str">
            <v>10C9060HA</v>
          </cell>
          <cell r="F382" t="str">
            <v>HA</v>
          </cell>
          <cell r="G382" t="str">
            <v>OPERATION</v>
          </cell>
          <cell r="H382" t="str">
            <v>ANDIKA GULTOM</v>
          </cell>
          <cell r="I382" t="str">
            <v>SENIOR TECHNICIAN</v>
          </cell>
          <cell r="J382" t="str">
            <v>LOBU</v>
          </cell>
          <cell r="K382" t="str">
            <v>MRC</v>
          </cell>
          <cell r="L382" t="str">
            <v>MRC BAY # 1</v>
          </cell>
          <cell r="M382" t="str">
            <v>HSE &amp; RENTAL</v>
          </cell>
        </row>
        <row r="383">
          <cell r="C383">
            <v>14171</v>
          </cell>
          <cell r="D383" t="str">
            <v>CSU GRASSBERG</v>
          </cell>
          <cell r="E383" t="str">
            <v>10C0390FJ</v>
          </cell>
          <cell r="F383" t="str">
            <v>FJ</v>
          </cell>
          <cell r="G383" t="str">
            <v>MARKETING</v>
          </cell>
          <cell r="H383" t="str">
            <v>MODESTUS LEISUBUN</v>
          </cell>
          <cell r="I383" t="str">
            <v>CLERK</v>
          </cell>
          <cell r="J383" t="str">
            <v>GRASBERG OPERATION</v>
          </cell>
          <cell r="K383" t="str">
            <v>CAT RENTAL STORE</v>
          </cell>
          <cell r="L383" t="str">
            <v>RENTAL OPERATION</v>
          </cell>
          <cell r="M383" t="str">
            <v>GRASBERG OPERATION</v>
          </cell>
        </row>
        <row r="384">
          <cell r="C384">
            <v>14172</v>
          </cell>
          <cell r="D384" t="str">
            <v>KUALA KENCANA</v>
          </cell>
          <cell r="E384" t="str">
            <v>10C9060HA</v>
          </cell>
          <cell r="F384" t="str">
            <v>HA</v>
          </cell>
          <cell r="G384" t="str">
            <v>OPERATION</v>
          </cell>
          <cell r="H384" t="str">
            <v>JERRY SANDY PABUNTU</v>
          </cell>
          <cell r="I384" t="str">
            <v>TECHNICIAN</v>
          </cell>
          <cell r="J384" t="str">
            <v>LOBU</v>
          </cell>
          <cell r="K384" t="str">
            <v>MRC</v>
          </cell>
          <cell r="L384" t="str">
            <v>MRC BAY # 1</v>
          </cell>
          <cell r="M384" t="str">
            <v>REBUILD TRUCK</v>
          </cell>
        </row>
        <row r="385">
          <cell r="C385">
            <v>14173</v>
          </cell>
          <cell r="D385" t="str">
            <v>KUALA KENCANA</v>
          </cell>
          <cell r="E385" t="str">
            <v>10C9060HA</v>
          </cell>
          <cell r="F385" t="str">
            <v>HA</v>
          </cell>
          <cell r="G385" t="str">
            <v>OPERATION</v>
          </cell>
          <cell r="H385" t="str">
            <v>EKO BUDI SANTOSO</v>
          </cell>
          <cell r="I385" t="str">
            <v>SENIOR TECHNICIAN</v>
          </cell>
          <cell r="J385" t="str">
            <v>LOBU</v>
          </cell>
          <cell r="K385" t="str">
            <v>MRC</v>
          </cell>
          <cell r="L385" t="str">
            <v>MRC BAY # 2</v>
          </cell>
          <cell r="M385" t="str">
            <v>LHD</v>
          </cell>
        </row>
        <row r="386">
          <cell r="C386">
            <v>14174</v>
          </cell>
          <cell r="D386" t="str">
            <v>CSU GRASSBERG</v>
          </cell>
          <cell r="E386" t="str">
            <v>10C0360HA</v>
          </cell>
          <cell r="F386" t="str">
            <v>HA</v>
          </cell>
          <cell r="G386" t="str">
            <v>OPERATION</v>
          </cell>
          <cell r="H386" t="str">
            <v>ANDREAS RENYAAN</v>
          </cell>
          <cell r="I386" t="str">
            <v>TECHNICIAN</v>
          </cell>
          <cell r="J386" t="str">
            <v>GRASBERG OPERATION</v>
          </cell>
          <cell r="K386" t="str">
            <v>RENTAL MAINTENANCE</v>
          </cell>
          <cell r="L386" t="str">
            <v>RENTAL MAINTENANCE HIGHLAND</v>
          </cell>
          <cell r="M386" t="str">
            <v>RENTAL MAINT. ADT.740</v>
          </cell>
        </row>
        <row r="387">
          <cell r="C387">
            <v>14175</v>
          </cell>
          <cell r="D387" t="str">
            <v>KUALA KENCANA</v>
          </cell>
          <cell r="E387" t="str">
            <v>10C9060HA</v>
          </cell>
          <cell r="F387" t="str">
            <v>HA</v>
          </cell>
          <cell r="G387" t="str">
            <v>OPERATION</v>
          </cell>
          <cell r="H387" t="str">
            <v>AHMADI RENFAN</v>
          </cell>
          <cell r="I387" t="str">
            <v>SENIOR TECHNICIAN</v>
          </cell>
          <cell r="J387" t="str">
            <v>LOBU</v>
          </cell>
          <cell r="K387" t="str">
            <v>MRC</v>
          </cell>
          <cell r="L387" t="str">
            <v>MRC BAY # 2</v>
          </cell>
          <cell r="M387" t="str">
            <v>LHD</v>
          </cell>
        </row>
        <row r="388">
          <cell r="C388">
            <v>14177</v>
          </cell>
          <cell r="D388" t="str">
            <v>HO TEMBAGAPURA</v>
          </cell>
          <cell r="E388" t="str">
            <v>10C0299JO</v>
          </cell>
          <cell r="F388" t="str">
            <v>JO</v>
          </cell>
          <cell r="G388" t="str">
            <v>ADMINISTRATION</v>
          </cell>
          <cell r="H388" t="str">
            <v>FRANSISKUS PONDAYAR</v>
          </cell>
          <cell r="I388" t="str">
            <v>OFFICE OPERATION ASSISTANT</v>
          </cell>
          <cell r="J388" t="str">
            <v>HO TTD</v>
          </cell>
          <cell r="K388" t="str">
            <v>HC &amp; SUPPORT SERVICES</v>
          </cell>
          <cell r="L388" t="str">
            <v>HC &amp; SS LL</v>
          </cell>
          <cell r="M388" t="str">
            <v>GA</v>
          </cell>
        </row>
        <row r="389">
          <cell r="C389">
            <v>14180</v>
          </cell>
          <cell r="D389" t="str">
            <v>KUALA KENCANA</v>
          </cell>
          <cell r="E389" t="str">
            <v>10C9060HG</v>
          </cell>
          <cell r="F389" t="str">
            <v>HG</v>
          </cell>
          <cell r="G389" t="str">
            <v>OPERATION</v>
          </cell>
          <cell r="H389" t="str">
            <v>RICHARD GERALD KAWILARANG</v>
          </cell>
          <cell r="I389" t="str">
            <v>FOREMAN SERVICE</v>
          </cell>
          <cell r="J389" t="str">
            <v>LOBU</v>
          </cell>
          <cell r="K389" t="str">
            <v>MRC</v>
          </cell>
          <cell r="L389" t="str">
            <v>MRC BAY # 2</v>
          </cell>
          <cell r="M389" t="str">
            <v>MRC SUPPORT</v>
          </cell>
        </row>
        <row r="390">
          <cell r="C390">
            <v>14181</v>
          </cell>
          <cell r="D390" t="str">
            <v>HO TEMBAGAPURA</v>
          </cell>
          <cell r="E390" t="str">
            <v>10C0299HV</v>
          </cell>
          <cell r="F390" t="str">
            <v>HV</v>
          </cell>
          <cell r="G390" t="str">
            <v>ADMINISTRATION</v>
          </cell>
          <cell r="H390" t="str">
            <v>HARI PRIHANTONO</v>
          </cell>
          <cell r="I390" t="str">
            <v>FACILITY TECHNICIAN</v>
          </cell>
          <cell r="J390" t="str">
            <v>LOBU</v>
          </cell>
          <cell r="K390" t="str">
            <v>FACILITY MAINTENANCE</v>
          </cell>
          <cell r="L390" t="str">
            <v>SHOP &amp; HOUSING FACILITY MTC</v>
          </cell>
          <cell r="M390" t="str">
            <v>MOBILE EQUIPMENT</v>
          </cell>
        </row>
        <row r="391">
          <cell r="C391">
            <v>14183</v>
          </cell>
          <cell r="D391" t="str">
            <v>KUALA KENCANA</v>
          </cell>
          <cell r="E391" t="str">
            <v>10C5060HA</v>
          </cell>
          <cell r="F391" t="str">
            <v>HA</v>
          </cell>
          <cell r="G391" t="str">
            <v>OPERATION</v>
          </cell>
          <cell r="H391" t="str">
            <v>WEMPI KROBO</v>
          </cell>
          <cell r="I391" t="str">
            <v>MECHANIC CRC</v>
          </cell>
          <cell r="J391" t="str">
            <v>LOBU</v>
          </cell>
          <cell r="K391" t="str">
            <v>CRC</v>
          </cell>
          <cell r="L391" t="str">
            <v>ENGINE</v>
          </cell>
          <cell r="M391" t="str">
            <v>DISMANTLE  &amp; INSPECTION</v>
          </cell>
        </row>
        <row r="392">
          <cell r="C392">
            <v>14184</v>
          </cell>
          <cell r="D392" t="str">
            <v>KUALA KENCANA</v>
          </cell>
          <cell r="E392" t="str">
            <v>10C5060HA</v>
          </cell>
          <cell r="F392" t="str">
            <v>HA</v>
          </cell>
          <cell r="G392" t="str">
            <v>OPERATION</v>
          </cell>
          <cell r="H392" t="str">
            <v>YAN SIHASALE</v>
          </cell>
          <cell r="I392" t="str">
            <v>TECHNICIAN</v>
          </cell>
          <cell r="J392" t="str">
            <v>LOBU</v>
          </cell>
          <cell r="K392" t="str">
            <v>CRC</v>
          </cell>
          <cell r="L392" t="str">
            <v>UNDERCARRIAGE</v>
          </cell>
          <cell r="M392" t="str">
            <v>TRACK FRAME</v>
          </cell>
        </row>
        <row r="393">
          <cell r="C393">
            <v>14186</v>
          </cell>
          <cell r="D393" t="str">
            <v>KUALA KENCANA</v>
          </cell>
          <cell r="E393" t="str">
            <v>10C5060HA</v>
          </cell>
          <cell r="F393" t="str">
            <v>HA</v>
          </cell>
          <cell r="G393" t="str">
            <v>OPERATION</v>
          </cell>
          <cell r="H393" t="str">
            <v>LUKAS ZONGGONAU</v>
          </cell>
          <cell r="I393" t="str">
            <v>MECHANIC CRC</v>
          </cell>
          <cell r="J393" t="str">
            <v>LOBU</v>
          </cell>
          <cell r="K393" t="str">
            <v>CRC</v>
          </cell>
          <cell r="L393" t="str">
            <v>UNDERCARRIAGE</v>
          </cell>
          <cell r="M393" t="str">
            <v>TRACK FRAME</v>
          </cell>
        </row>
        <row r="394">
          <cell r="C394">
            <v>14331</v>
          </cell>
          <cell r="D394" t="str">
            <v>KUALA KENCANA</v>
          </cell>
          <cell r="E394" t="str">
            <v>10C5060HA</v>
          </cell>
          <cell r="F394" t="str">
            <v>HA</v>
          </cell>
          <cell r="G394" t="str">
            <v>OPERATION</v>
          </cell>
          <cell r="H394" t="str">
            <v>JUMMADI</v>
          </cell>
          <cell r="I394" t="str">
            <v>TECHNICIAN</v>
          </cell>
          <cell r="J394" t="str">
            <v>LOBU</v>
          </cell>
          <cell r="K394" t="str">
            <v>CRC</v>
          </cell>
          <cell r="L394" t="str">
            <v>UNDERCARRIAGE</v>
          </cell>
          <cell r="M394" t="str">
            <v>UNDERCARRIAGE SUPPORT</v>
          </cell>
        </row>
        <row r="395">
          <cell r="C395">
            <v>14335</v>
          </cell>
          <cell r="D395" t="str">
            <v>KUALA KENCANA</v>
          </cell>
          <cell r="E395" t="str">
            <v>10C5060HA</v>
          </cell>
          <cell r="F395" t="str">
            <v>HA</v>
          </cell>
          <cell r="G395" t="str">
            <v>OPERATION</v>
          </cell>
          <cell r="H395" t="str">
            <v>WALUYO</v>
          </cell>
          <cell r="I395" t="str">
            <v>TECHNICIAN</v>
          </cell>
          <cell r="J395" t="str">
            <v>LOBU</v>
          </cell>
          <cell r="K395" t="str">
            <v>CRC</v>
          </cell>
          <cell r="L395" t="str">
            <v>ENGINE</v>
          </cell>
          <cell r="M395" t="str">
            <v>ASSEMBLY SMALL ENGINE</v>
          </cell>
        </row>
        <row r="396">
          <cell r="C396">
            <v>14427</v>
          </cell>
          <cell r="D396" t="str">
            <v>CSU GRASSBERG</v>
          </cell>
          <cell r="E396" t="str">
            <v>10C4960HA</v>
          </cell>
          <cell r="F396" t="str">
            <v>HA</v>
          </cell>
          <cell r="G396" t="str">
            <v>OPERATION</v>
          </cell>
          <cell r="H396" t="str">
            <v>WISNU NUGROHO</v>
          </cell>
          <cell r="I396" t="str">
            <v>TECHNICIAN</v>
          </cell>
          <cell r="J396" t="str">
            <v>GRASBERG OPERATION</v>
          </cell>
          <cell r="K396" t="str">
            <v>SERVICE OPERATION HSE &amp; HMS</v>
          </cell>
          <cell r="L396" t="str">
            <v>HMS</v>
          </cell>
          <cell r="M396" t="str">
            <v>HMS CREW 1</v>
          </cell>
        </row>
        <row r="397">
          <cell r="C397">
            <v>14460</v>
          </cell>
          <cell r="D397" t="str">
            <v>KUALA KENCANA</v>
          </cell>
          <cell r="E397" t="str">
            <v>10C9060HA</v>
          </cell>
          <cell r="F397" t="str">
            <v>HA</v>
          </cell>
          <cell r="G397" t="str">
            <v>OPERATION</v>
          </cell>
          <cell r="H397" t="str">
            <v>JASMAN</v>
          </cell>
          <cell r="I397" t="str">
            <v>MECHANIC MRC</v>
          </cell>
          <cell r="J397" t="str">
            <v>LOBU</v>
          </cell>
          <cell r="K397" t="str">
            <v>MRC</v>
          </cell>
          <cell r="L397" t="str">
            <v>MRC BAY # 2</v>
          </cell>
          <cell r="M397" t="str">
            <v>CABIN &amp; RADIATOR</v>
          </cell>
        </row>
        <row r="398">
          <cell r="C398">
            <v>14462</v>
          </cell>
          <cell r="D398" t="str">
            <v>CSU GRASSBERG</v>
          </cell>
          <cell r="E398" t="str">
            <v>10C0360HA</v>
          </cell>
          <cell r="F398" t="str">
            <v>HA</v>
          </cell>
          <cell r="G398" t="str">
            <v>OPERATION</v>
          </cell>
          <cell r="H398" t="str">
            <v>PATRICIUS TELUWUN</v>
          </cell>
          <cell r="I398" t="str">
            <v>TECHNICIAN</v>
          </cell>
          <cell r="J398" t="str">
            <v>GRASBERG OPERATION</v>
          </cell>
          <cell r="K398" t="str">
            <v>RENTAL MAINTENANCE</v>
          </cell>
          <cell r="L398" t="str">
            <v>RENTAL MAINTENANCE HIGHLAND</v>
          </cell>
          <cell r="M398" t="str">
            <v>RENTAL MAINT. NON ADT.740</v>
          </cell>
        </row>
        <row r="399">
          <cell r="C399">
            <v>14463</v>
          </cell>
          <cell r="D399" t="str">
            <v>CSU UNDERGROUND</v>
          </cell>
          <cell r="E399" t="str">
            <v>10C6060HA</v>
          </cell>
          <cell r="F399" t="str">
            <v>HA</v>
          </cell>
          <cell r="G399" t="str">
            <v>OPERATION</v>
          </cell>
          <cell r="H399" t="str">
            <v>YAHYUDDIN</v>
          </cell>
          <cell r="I399" t="str">
            <v>MECHANIC - PM</v>
          </cell>
          <cell r="J399" t="str">
            <v>UNDERGROUND OPERATION</v>
          </cell>
          <cell r="K399" t="str">
            <v>SERVICE OPS. UNDERGROUND</v>
          </cell>
          <cell r="L399" t="str">
            <v xml:space="preserve">GBC &amp; DMLZ MECHANICAL </v>
          </cell>
          <cell r="M399" t="str">
            <v xml:space="preserve">DMLZ MECHANICAL </v>
          </cell>
        </row>
        <row r="400">
          <cell r="C400">
            <v>14467</v>
          </cell>
          <cell r="D400" t="str">
            <v>HO TEMBAGAPURA</v>
          </cell>
          <cell r="E400" t="str">
            <v>10C0299JB</v>
          </cell>
          <cell r="F400" t="str">
            <v>JB</v>
          </cell>
          <cell r="G400" t="str">
            <v>ADMINISTRATION</v>
          </cell>
          <cell r="H400" t="str">
            <v>WILLEM NOVEL ALILJAMAN</v>
          </cell>
          <cell r="I400" t="str">
            <v>SENIOR ANALYST EMPLOYEE RELATION</v>
          </cell>
          <cell r="J400" t="str">
            <v>HO TTD</v>
          </cell>
          <cell r="K400" t="str">
            <v>HC &amp; SUPPORT SERVICES</v>
          </cell>
          <cell r="L400" t="str">
            <v>HC &amp; SS LL</v>
          </cell>
          <cell r="M400" t="str">
            <v>HC SERVICES LL</v>
          </cell>
        </row>
        <row r="401">
          <cell r="C401">
            <v>14469</v>
          </cell>
          <cell r="D401" t="str">
            <v>CSU UNDERGROUND</v>
          </cell>
          <cell r="E401" t="str">
            <v>10C6070HM</v>
          </cell>
          <cell r="F401" t="str">
            <v>HM</v>
          </cell>
          <cell r="G401" t="str">
            <v>OPERATION</v>
          </cell>
          <cell r="H401" t="str">
            <v>HAKA YUDHI HASTANTO BANGUN</v>
          </cell>
          <cell r="I401" t="str">
            <v>SPECIALIST MAINTENANCE COORDINATION</v>
          </cell>
          <cell r="J401" t="str">
            <v>UNDERGROUND OPERATION</v>
          </cell>
          <cell r="K401" t="str">
            <v>SERVICE SUPPORT UNDERGROUND</v>
          </cell>
          <cell r="L401" t="str">
            <v>EQUIPMENT MANAGEMENT</v>
          </cell>
          <cell r="M401" t="str">
            <v>EQUIPMENT MANAGEMENT</v>
          </cell>
        </row>
        <row r="402">
          <cell r="C402">
            <v>14470</v>
          </cell>
          <cell r="D402" t="str">
            <v>CSU GRASSBERG</v>
          </cell>
          <cell r="E402" t="str">
            <v>10C4960HA</v>
          </cell>
          <cell r="F402" t="str">
            <v>HA</v>
          </cell>
          <cell r="G402" t="str">
            <v>OPERATION</v>
          </cell>
          <cell r="H402" t="str">
            <v>SIMON PARANNU BORON</v>
          </cell>
          <cell r="I402" t="str">
            <v>SENIOR TECHNICIAN</v>
          </cell>
          <cell r="J402" t="str">
            <v>GRASBERG OPERATION</v>
          </cell>
          <cell r="K402" t="str">
            <v>SERVICE OPERATION HAUL TRUCK</v>
          </cell>
          <cell r="L402" t="str">
            <v>FIELD B/DOWN &amp; DAILY INSPECTION</v>
          </cell>
          <cell r="M402" t="str">
            <v>FIELD B/DOWN &amp; FUEL INSPECTION CREW 2</v>
          </cell>
        </row>
        <row r="403">
          <cell r="C403">
            <v>14584</v>
          </cell>
          <cell r="D403" t="str">
            <v>CSU UNDERGROUND</v>
          </cell>
          <cell r="E403" t="str">
            <v>10C6060HA</v>
          </cell>
          <cell r="F403" t="str">
            <v>HA</v>
          </cell>
          <cell r="G403" t="str">
            <v>OPERATION</v>
          </cell>
          <cell r="H403" t="str">
            <v>SYAMSIR ALAM</v>
          </cell>
          <cell r="I403" t="str">
            <v>SENIOR TECHNICIAN</v>
          </cell>
          <cell r="J403" t="str">
            <v>UNDERGROUND OPERATION</v>
          </cell>
          <cell r="K403" t="str">
            <v>SERVICE OPS. UNDERGROUND</v>
          </cell>
          <cell r="L403" t="str">
            <v>MACHINE AUTOMATION</v>
          </cell>
          <cell r="M403" t="str">
            <v>DOZ AUTOMATION</v>
          </cell>
        </row>
        <row r="404">
          <cell r="C404">
            <v>14591</v>
          </cell>
          <cell r="D404" t="str">
            <v>KUALA KENCANA</v>
          </cell>
          <cell r="E404" t="str">
            <v>10C5060HA</v>
          </cell>
          <cell r="F404" t="str">
            <v>HA</v>
          </cell>
          <cell r="G404" t="str">
            <v>OPERATION</v>
          </cell>
          <cell r="H404" t="str">
            <v>BERNARD MUDUMI</v>
          </cell>
          <cell r="I404" t="str">
            <v>MECHANIC CRC</v>
          </cell>
          <cell r="J404" t="str">
            <v>LOBU</v>
          </cell>
          <cell r="K404" t="str">
            <v>CRC</v>
          </cell>
          <cell r="L404" t="str">
            <v>POWER TRAIN</v>
          </cell>
          <cell r="M404" t="str">
            <v>TRANSMISSION</v>
          </cell>
        </row>
        <row r="405">
          <cell r="C405">
            <v>14592</v>
          </cell>
          <cell r="D405" t="str">
            <v>KUALA KENCANA</v>
          </cell>
          <cell r="E405" t="str">
            <v>10C5030HW</v>
          </cell>
          <cell r="F405" t="str">
            <v>HW</v>
          </cell>
          <cell r="G405" t="str">
            <v>SUPPLY CHAIN</v>
          </cell>
          <cell r="H405" t="str">
            <v>HENDRA IRAWAN PANDIANGAN</v>
          </cell>
          <cell r="I405" t="str">
            <v>STOREMAN</v>
          </cell>
          <cell r="J405" t="str">
            <v>PARTS OPERATION</v>
          </cell>
          <cell r="K405" t="str">
            <v>POD LOBU</v>
          </cell>
          <cell r="L405" t="str">
            <v>TOOLS STORE</v>
          </cell>
          <cell r="M405" t="str">
            <v>TOOLS STORE</v>
          </cell>
        </row>
        <row r="406">
          <cell r="C406">
            <v>14593</v>
          </cell>
          <cell r="D406" t="str">
            <v>KUALA KENCANA</v>
          </cell>
          <cell r="E406" t="str">
            <v>10C5030HY</v>
          </cell>
          <cell r="F406" t="str">
            <v>HY</v>
          </cell>
          <cell r="G406" t="str">
            <v>SUPPLY CHAIN</v>
          </cell>
          <cell r="H406" t="str">
            <v>LUKAS DEGEI</v>
          </cell>
          <cell r="I406" t="str">
            <v>COUNTERMAN</v>
          </cell>
          <cell r="J406" t="str">
            <v>PARTS OPERATION</v>
          </cell>
          <cell r="K406" t="str">
            <v>POD LOBU</v>
          </cell>
          <cell r="L406" t="str">
            <v>PARTS COUNTER OPERATION</v>
          </cell>
          <cell r="M406" t="str">
            <v>PARTS COUNTER OPERATION</v>
          </cell>
        </row>
        <row r="407">
          <cell r="C407">
            <v>14594</v>
          </cell>
          <cell r="D407" t="str">
            <v>HO TEMBAGAPURA</v>
          </cell>
          <cell r="E407" t="str">
            <v>10C0299HV</v>
          </cell>
          <cell r="F407" t="str">
            <v>HV</v>
          </cell>
          <cell r="G407" t="str">
            <v>ADMINISTRATION</v>
          </cell>
          <cell r="H407" t="str">
            <v>YOSEF PAJON MURIN</v>
          </cell>
          <cell r="I407" t="str">
            <v>FACILITY TECHNICIAN</v>
          </cell>
          <cell r="J407" t="str">
            <v>LOBU</v>
          </cell>
          <cell r="K407" t="str">
            <v>FACILITY MAINTENANCE</v>
          </cell>
          <cell r="L407" t="str">
            <v>SPECIAL PROJECT</v>
          </cell>
          <cell r="M407" t="str">
            <v>SPECIAL PROJECT</v>
          </cell>
        </row>
        <row r="408">
          <cell r="C408">
            <v>14597</v>
          </cell>
          <cell r="D408" t="str">
            <v>KUALA KENCANA</v>
          </cell>
          <cell r="E408" t="str">
            <v>10C9060HA</v>
          </cell>
          <cell r="F408" t="str">
            <v>HA</v>
          </cell>
          <cell r="G408" t="str">
            <v>OPERATION</v>
          </cell>
          <cell r="H408" t="str">
            <v>PURWADI</v>
          </cell>
          <cell r="I408" t="str">
            <v>SENIOR TECHNICIAN</v>
          </cell>
          <cell r="J408" t="str">
            <v>LOBU</v>
          </cell>
          <cell r="K408" t="str">
            <v>FIELD SERVICE</v>
          </cell>
          <cell r="L408" t="str">
            <v>PRODUCT SUPPORT</v>
          </cell>
          <cell r="M408" t="str">
            <v>PRODUCT SUPPORT</v>
          </cell>
        </row>
        <row r="409">
          <cell r="C409">
            <v>14598</v>
          </cell>
          <cell r="D409" t="str">
            <v>CSU GRASSBERG</v>
          </cell>
          <cell r="E409" t="str">
            <v>10C0360HA</v>
          </cell>
          <cell r="F409" t="str">
            <v>HA</v>
          </cell>
          <cell r="G409" t="str">
            <v>OPERATION</v>
          </cell>
          <cell r="H409" t="str">
            <v>ROBBY RAUBABA</v>
          </cell>
          <cell r="I409" t="str">
            <v>MECHANIC - PM</v>
          </cell>
          <cell r="J409" t="str">
            <v>GRASBERG OPERATION</v>
          </cell>
          <cell r="K409" t="str">
            <v>RENTAL MAINTENANCE</v>
          </cell>
          <cell r="L409" t="str">
            <v>RENTAL MAINTENANCE GRASBERG</v>
          </cell>
          <cell r="M409" t="str">
            <v>RENTAL MAINTENANCE GRASBERG 1</v>
          </cell>
        </row>
        <row r="410">
          <cell r="C410">
            <v>14601</v>
          </cell>
          <cell r="D410" t="str">
            <v>CSU GRASSBERG</v>
          </cell>
          <cell r="E410" t="str">
            <v>10C4960HA</v>
          </cell>
          <cell r="F410" t="str">
            <v>HA</v>
          </cell>
          <cell r="G410" t="str">
            <v>OPERATION</v>
          </cell>
          <cell r="H410" t="str">
            <v>DARWIN WIDOSON TAHIR</v>
          </cell>
          <cell r="I410" t="str">
            <v>TECHNICIAN</v>
          </cell>
          <cell r="J410" t="str">
            <v>GRASBERG OPERATION</v>
          </cell>
          <cell r="K410" t="str">
            <v>SERVICE OPERATION HAUL TRUCK</v>
          </cell>
          <cell r="L410" t="str">
            <v>FIELD B/DOWN &amp; DAILY INSPECTION</v>
          </cell>
          <cell r="M410" t="str">
            <v>FIELD B/DOWN &amp; FUEL INSPECTION CREW 1</v>
          </cell>
        </row>
        <row r="411">
          <cell r="C411">
            <v>14662</v>
          </cell>
          <cell r="D411" t="str">
            <v>CSU GRASSBERG</v>
          </cell>
          <cell r="E411" t="str">
            <v>10C4960HA</v>
          </cell>
          <cell r="F411" t="str">
            <v>HA</v>
          </cell>
          <cell r="G411" t="str">
            <v>OPERATION</v>
          </cell>
          <cell r="H411" t="str">
            <v>SUROSO</v>
          </cell>
          <cell r="I411" t="str">
            <v>TECHNICIAN</v>
          </cell>
          <cell r="J411" t="str">
            <v>GRASBERG OPERATION</v>
          </cell>
          <cell r="K411" t="str">
            <v>SERVICE OPERATION HSE &amp; HMS</v>
          </cell>
          <cell r="L411" t="str">
            <v>HSE</v>
          </cell>
          <cell r="M411" t="str">
            <v>HSE CREW 1</v>
          </cell>
        </row>
        <row r="412">
          <cell r="C412">
            <v>14702</v>
          </cell>
          <cell r="D412" t="str">
            <v>CSU UNDERGROUND</v>
          </cell>
          <cell r="E412" t="str">
            <v>10C6060HG</v>
          </cell>
          <cell r="F412" t="str">
            <v>HG</v>
          </cell>
          <cell r="G412" t="str">
            <v>OPERATION</v>
          </cell>
          <cell r="H412" t="str">
            <v>MARTINUS TANDI</v>
          </cell>
          <cell r="I412" t="str">
            <v>SUPERVISOR SERVICE</v>
          </cell>
          <cell r="J412" t="str">
            <v>UNDERGROUND OPERATION</v>
          </cell>
          <cell r="K412" t="str">
            <v>HPS</v>
          </cell>
          <cell r="L412" t="str">
            <v>EPG</v>
          </cell>
          <cell r="M412" t="str">
            <v>EPG</v>
          </cell>
        </row>
        <row r="413">
          <cell r="C413">
            <v>14703</v>
          </cell>
          <cell r="D413" t="str">
            <v>HO TEMBAGAPURA</v>
          </cell>
          <cell r="E413" t="str">
            <v>10C0299JS</v>
          </cell>
          <cell r="F413" t="str">
            <v>JS</v>
          </cell>
          <cell r="G413" t="str">
            <v>ADMINISTRATION</v>
          </cell>
          <cell r="H413" t="str">
            <v>RAFAEL AMA SABON</v>
          </cell>
          <cell r="I413" t="str">
            <v>SHE MANAGER</v>
          </cell>
          <cell r="J413" t="str">
            <v>HO TTD</v>
          </cell>
          <cell r="K413" t="str">
            <v>SHE &amp; CC</v>
          </cell>
          <cell r="L413" t="str">
            <v>SHE &amp; CC</v>
          </cell>
          <cell r="M413" t="str">
            <v>SHE &amp; CC</v>
          </cell>
        </row>
        <row r="414">
          <cell r="C414">
            <v>14704</v>
          </cell>
          <cell r="D414" t="str">
            <v>HO TEMBAGAPURA</v>
          </cell>
          <cell r="E414" t="str">
            <v>10C0299FZ</v>
          </cell>
          <cell r="F414" t="str">
            <v>FZ</v>
          </cell>
          <cell r="G414" t="str">
            <v>SALES</v>
          </cell>
          <cell r="H414" t="str">
            <v>MAXIMUS HARTOYO</v>
          </cell>
          <cell r="I414" t="str">
            <v>CTS MAN</v>
          </cell>
          <cell r="J414" t="str">
            <v>LOBU</v>
          </cell>
          <cell r="K414" t="str">
            <v>BUSINESS. DEV. &amp; CUSTOMER. SERV.</v>
          </cell>
          <cell r="L414" t="str">
            <v>CUSTOMER SERVICES</v>
          </cell>
          <cell r="M414" t="str">
            <v>PRODUCT SUPPORT LL</v>
          </cell>
        </row>
        <row r="415">
          <cell r="C415">
            <v>14705</v>
          </cell>
          <cell r="D415" t="str">
            <v>HO TEMBAGAPURA</v>
          </cell>
          <cell r="E415" t="str">
            <v>10C0299JO</v>
          </cell>
          <cell r="F415" t="str">
            <v>JO</v>
          </cell>
          <cell r="G415" t="str">
            <v>ADMINISTRATION</v>
          </cell>
          <cell r="H415" t="str">
            <v>MUHAMMAD ZEN NASER</v>
          </cell>
          <cell r="I415" t="str">
            <v>OFFICE OPERATION ASISSTANT</v>
          </cell>
          <cell r="J415" t="str">
            <v>HO TTD</v>
          </cell>
          <cell r="K415" t="str">
            <v>HC &amp; SUPPORT SERVICES</v>
          </cell>
          <cell r="L415" t="str">
            <v>HC &amp; SS - HL</v>
          </cell>
          <cell r="M415" t="str">
            <v>SUPORT SERVICES - HL</v>
          </cell>
        </row>
        <row r="416">
          <cell r="C416">
            <v>14706</v>
          </cell>
          <cell r="D416" t="str">
            <v>KUALA KENCANA</v>
          </cell>
          <cell r="E416" t="str">
            <v>10C5060HA</v>
          </cell>
          <cell r="F416" t="str">
            <v>HA</v>
          </cell>
          <cell r="G416" t="str">
            <v>OPERATION</v>
          </cell>
          <cell r="H416" t="str">
            <v>SUREDI</v>
          </cell>
          <cell r="I416" t="str">
            <v>MECHANIC CRC</v>
          </cell>
          <cell r="J416" t="str">
            <v>LOBU</v>
          </cell>
          <cell r="K416" t="str">
            <v>CRC</v>
          </cell>
          <cell r="L416" t="str">
            <v>UNDERCARRIAGE</v>
          </cell>
          <cell r="M416" t="str">
            <v>TRACK FRAME</v>
          </cell>
        </row>
        <row r="417">
          <cell r="C417">
            <v>14708</v>
          </cell>
          <cell r="D417" t="str">
            <v>HO TEMBAGAPURA</v>
          </cell>
          <cell r="E417" t="str">
            <v>10C0299FY</v>
          </cell>
          <cell r="F417" t="str">
            <v>FY</v>
          </cell>
          <cell r="G417" t="str">
            <v>SALES</v>
          </cell>
          <cell r="H417" t="str">
            <v>JOHNY MEWO</v>
          </cell>
          <cell r="I417" t="str">
            <v>INSTRUCTOR</v>
          </cell>
          <cell r="J417" t="str">
            <v>LOBU</v>
          </cell>
          <cell r="K417" t="str">
            <v>BUSINESS. DEV. &amp; CUSTOMER. SERV.</v>
          </cell>
          <cell r="L417" t="str">
            <v>CUSTOMER SERV. SUPPORT</v>
          </cell>
          <cell r="M417" t="str">
            <v>CUSTOMER SERV. SUPPORT</v>
          </cell>
        </row>
        <row r="418">
          <cell r="C418">
            <v>14709</v>
          </cell>
          <cell r="D418" t="str">
            <v>CSU GRASSBERG</v>
          </cell>
          <cell r="E418" t="str">
            <v>10C0360HG</v>
          </cell>
          <cell r="F418" t="str">
            <v>HG</v>
          </cell>
          <cell r="G418" t="str">
            <v>OPERATION</v>
          </cell>
          <cell r="H418" t="str">
            <v>NOSE DUALISTIONO</v>
          </cell>
          <cell r="I418" t="str">
            <v>FOREMAN SERVICE</v>
          </cell>
          <cell r="J418" t="str">
            <v>GRASBERG OPERATION</v>
          </cell>
          <cell r="K418" t="str">
            <v>RENTAL MAINTENANCE</v>
          </cell>
          <cell r="L418" t="str">
            <v>RENTAL MAINTENANCE HIGHLAND</v>
          </cell>
          <cell r="M418" t="str">
            <v>RENTAL MAINT. NON ADT.740</v>
          </cell>
        </row>
        <row r="419">
          <cell r="C419">
            <v>14710</v>
          </cell>
          <cell r="D419" t="str">
            <v>KUALA KENCANA</v>
          </cell>
          <cell r="E419" t="str">
            <v>10C9060HA</v>
          </cell>
          <cell r="F419" t="str">
            <v>HA</v>
          </cell>
          <cell r="G419" t="str">
            <v>OPERATION</v>
          </cell>
          <cell r="H419" t="str">
            <v>ANDRIAN BAPTISA TANDUNG</v>
          </cell>
          <cell r="I419" t="str">
            <v>SENIOR TECHNICIAN</v>
          </cell>
          <cell r="J419" t="str">
            <v>LOBU</v>
          </cell>
          <cell r="K419" t="str">
            <v>MRC</v>
          </cell>
          <cell r="L419" t="str">
            <v>MRC BAY # 1</v>
          </cell>
          <cell r="M419" t="str">
            <v>REBUILD TRUCK</v>
          </cell>
        </row>
        <row r="420">
          <cell r="C420">
            <v>14713</v>
          </cell>
          <cell r="D420" t="str">
            <v>KUALA KENCANA</v>
          </cell>
          <cell r="E420" t="str">
            <v>10C9060HA</v>
          </cell>
          <cell r="F420" t="str">
            <v>HA</v>
          </cell>
          <cell r="G420" t="str">
            <v>OPERATION</v>
          </cell>
          <cell r="H420" t="str">
            <v>MARLAND SOFYAN RANTE RURA</v>
          </cell>
          <cell r="I420" t="str">
            <v>SENIOR TECHNICIAN</v>
          </cell>
          <cell r="J420" t="str">
            <v>LOBU</v>
          </cell>
          <cell r="K420" t="str">
            <v>FIELD SERVICE</v>
          </cell>
          <cell r="L420" t="str">
            <v>SERVICE CONTRACT KPI</v>
          </cell>
          <cell r="M420" t="str">
            <v>SERVICE CONTRACT KPI</v>
          </cell>
        </row>
        <row r="421">
          <cell r="C421">
            <v>14714</v>
          </cell>
          <cell r="D421" t="str">
            <v>CSU UNDERGROUND</v>
          </cell>
          <cell r="E421" t="str">
            <v>10C6060HA</v>
          </cell>
          <cell r="F421" t="str">
            <v>HA</v>
          </cell>
          <cell r="G421" t="str">
            <v>OPERATION</v>
          </cell>
          <cell r="H421" t="str">
            <v>YUSMAN</v>
          </cell>
          <cell r="I421" t="str">
            <v>SENIOR TECHNICIAN</v>
          </cell>
          <cell r="J421" t="str">
            <v>UNDERGROUND OPERATION</v>
          </cell>
          <cell r="K421" t="str">
            <v>HPS</v>
          </cell>
          <cell r="L421" t="str">
            <v>KPI SERVICE CONTRACT</v>
          </cell>
          <cell r="M421" t="str">
            <v>KPI SERVICE CONTRACT</v>
          </cell>
        </row>
        <row r="422">
          <cell r="C422">
            <v>14715</v>
          </cell>
          <cell r="D422" t="str">
            <v>CSU GRASSBERG</v>
          </cell>
          <cell r="E422" t="str">
            <v>10C4930HW</v>
          </cell>
          <cell r="F422" t="str">
            <v>HW</v>
          </cell>
          <cell r="G422" t="str">
            <v>SUPPLY CHAIN</v>
          </cell>
          <cell r="H422" t="str">
            <v>RIWAL PIRRI</v>
          </cell>
          <cell r="I422" t="str">
            <v>STOREMAN</v>
          </cell>
          <cell r="J422" t="str">
            <v>PARTS OPERATION</v>
          </cell>
          <cell r="K422" t="str">
            <v>POD HOBU</v>
          </cell>
          <cell r="L422" t="str">
            <v>WAREHOUSE ST.49</v>
          </cell>
          <cell r="M422" t="str">
            <v>COUNTER OPERATION</v>
          </cell>
        </row>
        <row r="423">
          <cell r="C423">
            <v>14717</v>
          </cell>
          <cell r="D423" t="str">
            <v>CSU GRASSBERG</v>
          </cell>
          <cell r="E423" t="str">
            <v>10C4930HW</v>
          </cell>
          <cell r="F423" t="str">
            <v>HW</v>
          </cell>
          <cell r="G423" t="str">
            <v>SUPPLY CHAIN</v>
          </cell>
          <cell r="H423" t="str">
            <v>RUDI MAYOR</v>
          </cell>
          <cell r="I423" t="str">
            <v>STOREMAN</v>
          </cell>
          <cell r="J423" t="str">
            <v>PARTS OPERATION</v>
          </cell>
          <cell r="K423" t="str">
            <v>POD HOBU</v>
          </cell>
          <cell r="L423" t="str">
            <v>WAREHOUSE ST.49</v>
          </cell>
          <cell r="M423" t="str">
            <v>WAREHOUSE OPERATION ST.49</v>
          </cell>
        </row>
        <row r="424">
          <cell r="C424">
            <v>14805</v>
          </cell>
          <cell r="D424" t="str">
            <v>HO TEMBAGAPURA</v>
          </cell>
          <cell r="E424" t="str">
            <v>10C0299FZ</v>
          </cell>
          <cell r="F424" t="str">
            <v>FZ</v>
          </cell>
          <cell r="G424" t="str">
            <v>SALES</v>
          </cell>
          <cell r="H424" t="str">
            <v>WILHELMUS FONATABA</v>
          </cell>
          <cell r="I424" t="str">
            <v>CTS MAN</v>
          </cell>
          <cell r="J424" t="str">
            <v>LOBU</v>
          </cell>
          <cell r="K424" t="str">
            <v>BUSINESS. DEV. &amp; CUSTOMER. SERV.</v>
          </cell>
          <cell r="L424" t="str">
            <v>CUSTOMER SERVICES</v>
          </cell>
          <cell r="M424" t="str">
            <v>PRODUCT SUPPORT LL</v>
          </cell>
        </row>
        <row r="425">
          <cell r="C425">
            <v>14806</v>
          </cell>
          <cell r="D425" t="str">
            <v>HO TEMBAGAPURA</v>
          </cell>
          <cell r="E425" t="str">
            <v>10C0230HY</v>
          </cell>
          <cell r="F425" t="str">
            <v>HY</v>
          </cell>
          <cell r="G425" t="str">
            <v>SUPPLY CHAIN</v>
          </cell>
          <cell r="H425" t="str">
            <v>RANDY ALEXANDER KAWER</v>
          </cell>
          <cell r="I425" t="str">
            <v>PARTS SPECIALIST</v>
          </cell>
          <cell r="J425" t="str">
            <v>PARTS OPERATION</v>
          </cell>
          <cell r="K425" t="str">
            <v>PARTS AREA</v>
          </cell>
          <cell r="L425" t="str">
            <v>PARTS OPERATION &amp; INVENTORY</v>
          </cell>
          <cell r="M425" t="str">
            <v>PARTS OPERATION &amp; INVENTORY</v>
          </cell>
        </row>
        <row r="426">
          <cell r="C426">
            <v>14809</v>
          </cell>
          <cell r="D426" t="str">
            <v>CSU GRASSBERG</v>
          </cell>
          <cell r="E426" t="str">
            <v>10C4960HA</v>
          </cell>
          <cell r="F426" t="str">
            <v>HA</v>
          </cell>
          <cell r="G426" t="str">
            <v>OPERATION</v>
          </cell>
          <cell r="H426" t="str">
            <v>ISHAK AMBA</v>
          </cell>
          <cell r="I426" t="str">
            <v>SENIOR TECHNICIAN</v>
          </cell>
          <cell r="J426" t="str">
            <v>GRASBERG OPERATION</v>
          </cell>
          <cell r="K426" t="str">
            <v>SERVICE OPERATION HAUL TRUCK</v>
          </cell>
          <cell r="L426" t="str">
            <v>SHOP</v>
          </cell>
          <cell r="M426" t="str">
            <v>SHOP CREW 2</v>
          </cell>
        </row>
        <row r="427">
          <cell r="C427">
            <v>14810</v>
          </cell>
          <cell r="D427" t="str">
            <v>CSU GRASSBERG</v>
          </cell>
          <cell r="E427" t="str">
            <v>10C0360HG</v>
          </cell>
          <cell r="F427" t="str">
            <v>HG</v>
          </cell>
          <cell r="G427" t="str">
            <v>OPERATION</v>
          </cell>
          <cell r="H427" t="str">
            <v>IVAN ADITYA</v>
          </cell>
          <cell r="I427" t="str">
            <v>FOREMAN SERVICE</v>
          </cell>
          <cell r="J427" t="str">
            <v>GRASBERG OPERATION</v>
          </cell>
          <cell r="K427" t="str">
            <v>RENTAL MAINTENANCE</v>
          </cell>
          <cell r="L427" t="str">
            <v>RENTAL MAINTENANCE GRASBERG</v>
          </cell>
          <cell r="M427" t="str">
            <v>RENTAL MAINTENANCE GRASBERG 1</v>
          </cell>
        </row>
        <row r="428">
          <cell r="C428">
            <v>14812</v>
          </cell>
          <cell r="D428" t="str">
            <v>CSU GRASSBERG</v>
          </cell>
          <cell r="E428" t="str">
            <v>10C4960HA</v>
          </cell>
          <cell r="F428" t="str">
            <v>HA</v>
          </cell>
          <cell r="G428" t="str">
            <v>OPERATION</v>
          </cell>
          <cell r="H428" t="str">
            <v>ERWIN KAHARUDDIN</v>
          </cell>
          <cell r="I428" t="str">
            <v>SENIOR TECHNICIAN</v>
          </cell>
          <cell r="J428" t="str">
            <v>GRASBERG OPERATION</v>
          </cell>
          <cell r="K428" t="str">
            <v>SERVICE OPERATION HSE &amp; HMS</v>
          </cell>
          <cell r="L428" t="str">
            <v>HSE</v>
          </cell>
          <cell r="M428" t="str">
            <v>HSE CREW 3</v>
          </cell>
        </row>
        <row r="429">
          <cell r="C429">
            <v>14814</v>
          </cell>
          <cell r="D429" t="str">
            <v>KUALA KENCANA</v>
          </cell>
          <cell r="E429" t="str">
            <v>10C9060HA</v>
          </cell>
          <cell r="F429" t="str">
            <v>HA</v>
          </cell>
          <cell r="G429" t="str">
            <v>OPERATION</v>
          </cell>
          <cell r="H429" t="str">
            <v>MARTEN GOBAY</v>
          </cell>
          <cell r="I429" t="str">
            <v>MECHANIC MRC</v>
          </cell>
          <cell r="J429" t="str">
            <v>LOBU</v>
          </cell>
          <cell r="K429" t="str">
            <v>MRC</v>
          </cell>
          <cell r="L429" t="str">
            <v>MRC BAY # 1</v>
          </cell>
          <cell r="M429" t="str">
            <v>HSE &amp; RENTAL</v>
          </cell>
        </row>
        <row r="430">
          <cell r="C430">
            <v>14816</v>
          </cell>
          <cell r="D430" t="str">
            <v>KUALA KENCANA</v>
          </cell>
          <cell r="E430" t="str">
            <v>10C9060HA</v>
          </cell>
          <cell r="F430" t="str">
            <v>HA</v>
          </cell>
          <cell r="G430" t="str">
            <v>OPERATION</v>
          </cell>
          <cell r="H430" t="str">
            <v>YOSEF KIESYE RUMWAROPEN</v>
          </cell>
          <cell r="I430" t="str">
            <v>MECHANIC MRC</v>
          </cell>
          <cell r="J430" t="str">
            <v>LOBU</v>
          </cell>
          <cell r="K430" t="str">
            <v>MRC</v>
          </cell>
          <cell r="L430" t="str">
            <v>MRC BAY # 2</v>
          </cell>
          <cell r="M430" t="str">
            <v>CABIN &amp; RADIATOR</v>
          </cell>
        </row>
        <row r="431">
          <cell r="C431">
            <v>14817</v>
          </cell>
          <cell r="D431" t="str">
            <v>KUALA KENCANA</v>
          </cell>
          <cell r="E431" t="str">
            <v>10C5060HA</v>
          </cell>
          <cell r="F431" t="str">
            <v>HA</v>
          </cell>
          <cell r="G431" t="str">
            <v>OPERATION</v>
          </cell>
          <cell r="H431" t="str">
            <v>TADIUS DOGOMO</v>
          </cell>
          <cell r="I431" t="str">
            <v>MECHANIC CRC</v>
          </cell>
          <cell r="J431" t="str">
            <v>LOBU</v>
          </cell>
          <cell r="K431" t="str">
            <v>CRC</v>
          </cell>
          <cell r="L431" t="str">
            <v>UNDERCARRIAGE</v>
          </cell>
          <cell r="M431" t="str">
            <v>TRACK FRAME</v>
          </cell>
        </row>
        <row r="432">
          <cell r="C432">
            <v>15277</v>
          </cell>
          <cell r="D432" t="str">
            <v>HO TEMBAGAPURA</v>
          </cell>
          <cell r="E432" t="str">
            <v>10C0299JS</v>
          </cell>
          <cell r="F432" t="str">
            <v>JS</v>
          </cell>
          <cell r="G432" t="str">
            <v>ADMINISTRATION</v>
          </cell>
          <cell r="H432" t="str">
            <v>PETRUS ERYDANUS SIHOMBING</v>
          </cell>
          <cell r="I432" t="str">
            <v>SHE SENIOR SUPERVISOR</v>
          </cell>
          <cell r="J432" t="str">
            <v>HO TTD</v>
          </cell>
          <cell r="K432" t="str">
            <v>SHE &amp; CC</v>
          </cell>
          <cell r="L432" t="str">
            <v>SHE &amp; CC LOWLAND</v>
          </cell>
          <cell r="M432" t="str">
            <v>SHE &amp; CC ST.50 KUALA KENCANA</v>
          </cell>
        </row>
        <row r="433">
          <cell r="C433">
            <v>14819</v>
          </cell>
          <cell r="D433" t="str">
            <v>KUALA KENCANA</v>
          </cell>
          <cell r="E433" t="str">
            <v>10C5030HW</v>
          </cell>
          <cell r="F433" t="str">
            <v>HW</v>
          </cell>
          <cell r="G433" t="str">
            <v>SUPPLY CHAIN</v>
          </cell>
          <cell r="H433" t="str">
            <v>DEDI</v>
          </cell>
          <cell r="I433" t="str">
            <v>STOREMAN</v>
          </cell>
          <cell r="J433" t="str">
            <v>PARTS OPERATION</v>
          </cell>
          <cell r="K433" t="str">
            <v>POD LOBU</v>
          </cell>
          <cell r="L433" t="str">
            <v>WAREHOUSE 2,3 &amp; MATERIAL MOVEMENT</v>
          </cell>
          <cell r="M433" t="str">
            <v>MATERIAL MOVEMENT &amp; CENTRAL RECEIPTING</v>
          </cell>
        </row>
        <row r="434">
          <cell r="C434">
            <v>14826</v>
          </cell>
          <cell r="D434" t="str">
            <v>CSU GRASSBERG</v>
          </cell>
          <cell r="E434" t="str">
            <v>10C4960HA</v>
          </cell>
          <cell r="F434" t="str">
            <v>HA</v>
          </cell>
          <cell r="G434" t="str">
            <v>OPERATION</v>
          </cell>
          <cell r="H434" t="str">
            <v>MUHAMMAD ANWAR</v>
          </cell>
          <cell r="I434" t="str">
            <v>TECHNICIAN</v>
          </cell>
          <cell r="J434" t="str">
            <v>GRASBERG OPERATION</v>
          </cell>
          <cell r="K434" t="str">
            <v>SERVICE OPERATION HAUL TRUCK</v>
          </cell>
          <cell r="L434" t="str">
            <v>SHOP</v>
          </cell>
          <cell r="M434" t="str">
            <v>SHOP CREW 3</v>
          </cell>
        </row>
        <row r="435">
          <cell r="C435">
            <v>14954</v>
          </cell>
          <cell r="D435" t="str">
            <v>KUALA KENCANA</v>
          </cell>
          <cell r="E435" t="str">
            <v>10C9060HA</v>
          </cell>
          <cell r="F435" t="str">
            <v>HA</v>
          </cell>
          <cell r="G435" t="str">
            <v>OPERATION</v>
          </cell>
          <cell r="H435" t="str">
            <v>IGNATIUS ERWANTO ANISTYA</v>
          </cell>
          <cell r="I435" t="str">
            <v>SENIOR TECHNICIAN</v>
          </cell>
          <cell r="J435" t="str">
            <v>LOBU</v>
          </cell>
          <cell r="K435" t="str">
            <v>FIELD SERVICE</v>
          </cell>
          <cell r="L435" t="str">
            <v>PRODUCT SUPPORT</v>
          </cell>
          <cell r="M435" t="str">
            <v>TIMIKA CUSTOMER SUPPORT</v>
          </cell>
        </row>
        <row r="436">
          <cell r="C436">
            <v>14958</v>
          </cell>
          <cell r="D436" t="str">
            <v>KUALA KENCANA</v>
          </cell>
          <cell r="E436" t="str">
            <v>10C9060HA</v>
          </cell>
          <cell r="F436" t="str">
            <v>HA</v>
          </cell>
          <cell r="G436" t="str">
            <v>OPERATION</v>
          </cell>
          <cell r="H436" t="str">
            <v>DWI SEPTIYANTO</v>
          </cell>
          <cell r="I436" t="str">
            <v>SENIOR TECHNICIAN</v>
          </cell>
          <cell r="J436" t="str">
            <v>LOBU</v>
          </cell>
          <cell r="K436" t="str">
            <v>FIELD SERVICE</v>
          </cell>
          <cell r="L436" t="str">
            <v>SERVICE CONTRACT KPI</v>
          </cell>
          <cell r="M436" t="str">
            <v>SERVICE CONTRACT KPI</v>
          </cell>
        </row>
        <row r="437">
          <cell r="C437">
            <v>14990</v>
          </cell>
          <cell r="D437" t="str">
            <v>KUALA KENCANA</v>
          </cell>
          <cell r="E437" t="str">
            <v>10C5060HG</v>
          </cell>
          <cell r="F437" t="str">
            <v>HG</v>
          </cell>
          <cell r="G437" t="str">
            <v>OPERATION</v>
          </cell>
          <cell r="H437" t="str">
            <v>HADI WIRATMOKO</v>
          </cell>
          <cell r="I437" t="str">
            <v>FOREMAN SERVICE</v>
          </cell>
          <cell r="J437" t="str">
            <v>LOBU</v>
          </cell>
          <cell r="K437" t="str">
            <v>CRC</v>
          </cell>
          <cell r="L437" t="str">
            <v>POWER TRAIN</v>
          </cell>
          <cell r="M437" t="str">
            <v>AXLE &amp; WHEEL GRP</v>
          </cell>
        </row>
        <row r="438">
          <cell r="C438">
            <v>14991</v>
          </cell>
          <cell r="D438" t="str">
            <v>KUALA KENCANA</v>
          </cell>
          <cell r="E438" t="str">
            <v>10C9060HG</v>
          </cell>
          <cell r="F438" t="str">
            <v>HG</v>
          </cell>
          <cell r="G438" t="str">
            <v>OPERATION</v>
          </cell>
          <cell r="H438" t="str">
            <v>TRI PRASTIWO</v>
          </cell>
          <cell r="I438" t="str">
            <v>FOREMAN SERVICE</v>
          </cell>
          <cell r="J438" t="str">
            <v>LOBU</v>
          </cell>
          <cell r="K438" t="str">
            <v>FIELD SERVICE</v>
          </cell>
          <cell r="L438" t="str">
            <v>PRODUCT SUPPORT</v>
          </cell>
          <cell r="M438" t="str">
            <v>PRODUCT SUPPORT</v>
          </cell>
        </row>
        <row r="439">
          <cell r="C439">
            <v>14993</v>
          </cell>
          <cell r="D439" t="str">
            <v>CSU UNDERGROUND</v>
          </cell>
          <cell r="E439" t="str">
            <v>10C6060HA</v>
          </cell>
          <cell r="F439" t="str">
            <v>HA</v>
          </cell>
          <cell r="G439" t="str">
            <v>OPERATION</v>
          </cell>
          <cell r="H439" t="str">
            <v>AHMAD ZUHRI FUAD</v>
          </cell>
          <cell r="I439" t="str">
            <v>TECHNICIAN</v>
          </cell>
          <cell r="J439" t="str">
            <v>UNDERGROUND OPERATION</v>
          </cell>
          <cell r="K439" t="str">
            <v>SERVICE OPS. UNDERGROUND</v>
          </cell>
          <cell r="L439" t="str">
            <v xml:space="preserve">GBC &amp; DMLZ MECHANICAL </v>
          </cell>
          <cell r="M439" t="str">
            <v xml:space="preserve">GBC MECHANICAL </v>
          </cell>
        </row>
        <row r="440">
          <cell r="C440">
            <v>14995</v>
          </cell>
          <cell r="D440" t="str">
            <v>KUALA KENCANA</v>
          </cell>
          <cell r="E440" t="str">
            <v>10C9060HA</v>
          </cell>
          <cell r="F440" t="str">
            <v>HA</v>
          </cell>
          <cell r="G440" t="str">
            <v>OPERATION</v>
          </cell>
          <cell r="H440" t="str">
            <v>BAMBANG ARDIYANTO</v>
          </cell>
          <cell r="I440" t="str">
            <v>SENIOR TECHNICIAN</v>
          </cell>
          <cell r="J440" t="str">
            <v>LOBU</v>
          </cell>
          <cell r="K440" t="str">
            <v>FIELD SERVICE</v>
          </cell>
          <cell r="L440" t="str">
            <v>PRODUCT SUPPORT</v>
          </cell>
          <cell r="M440" t="str">
            <v>EPG &amp; MARINE SUPPORT</v>
          </cell>
        </row>
        <row r="441">
          <cell r="C441">
            <v>15047</v>
          </cell>
          <cell r="D441" t="str">
            <v>CSU GRASSBERG</v>
          </cell>
          <cell r="E441" t="str">
            <v>10C4960HA</v>
          </cell>
          <cell r="F441" t="str">
            <v>HA</v>
          </cell>
          <cell r="G441" t="str">
            <v>OPERATION</v>
          </cell>
          <cell r="H441" t="str">
            <v>RIDWAN TUKWAIN</v>
          </cell>
          <cell r="I441" t="str">
            <v>MECHANIC - PM</v>
          </cell>
          <cell r="J441" t="str">
            <v>GRASBERG OPERATION</v>
          </cell>
          <cell r="K441" t="str">
            <v>SERVICE OPERATION HSE &amp; HMS</v>
          </cell>
          <cell r="L441" t="str">
            <v>HMS</v>
          </cell>
          <cell r="M441" t="str">
            <v>HMS CREW 1</v>
          </cell>
        </row>
        <row r="442">
          <cell r="C442">
            <v>15050</v>
          </cell>
          <cell r="D442" t="str">
            <v>CSU GRASSBERG</v>
          </cell>
          <cell r="E442" t="str">
            <v>10C0360HA</v>
          </cell>
          <cell r="F442" t="str">
            <v>HA</v>
          </cell>
          <cell r="G442" t="str">
            <v>OPERATION</v>
          </cell>
          <cell r="H442" t="str">
            <v>ARIEF IMAM SAFII</v>
          </cell>
          <cell r="I442" t="str">
            <v>SENIOR TECHNICIAN</v>
          </cell>
          <cell r="J442" t="str">
            <v>GRASBERG OPERATION</v>
          </cell>
          <cell r="K442" t="str">
            <v>RENTAL MAINTENANCE</v>
          </cell>
          <cell r="L442" t="str">
            <v>RENTAL MAINTENANCE GRASBERG</v>
          </cell>
          <cell r="M442" t="str">
            <v>RENTAL MAINTENANCE GRASBERG 1</v>
          </cell>
        </row>
        <row r="443">
          <cell r="C443">
            <v>15052</v>
          </cell>
          <cell r="D443" t="str">
            <v>HO TEMBAGAPURA</v>
          </cell>
          <cell r="E443" t="str">
            <v>10C0299JP</v>
          </cell>
          <cell r="F443" t="str">
            <v>JP</v>
          </cell>
          <cell r="G443" t="str">
            <v>ADMINISTRATION</v>
          </cell>
          <cell r="H443" t="str">
            <v>RAHMAT HUSAIN</v>
          </cell>
          <cell r="I443" t="str">
            <v>CLERK</v>
          </cell>
          <cell r="J443" t="str">
            <v>HO TTD</v>
          </cell>
          <cell r="K443" t="str">
            <v>HC &amp; SUPPORT SERVICES</v>
          </cell>
          <cell r="L443" t="str">
            <v>PURCHASING</v>
          </cell>
          <cell r="M443" t="str">
            <v>PURCHASING</v>
          </cell>
        </row>
        <row r="444">
          <cell r="C444">
            <v>15054</v>
          </cell>
          <cell r="D444" t="str">
            <v>HO TEMBAGAPURA</v>
          </cell>
          <cell r="E444" t="str">
            <v>10C0299HV</v>
          </cell>
          <cell r="F444" t="str">
            <v>HV</v>
          </cell>
          <cell r="G444" t="str">
            <v>ADMINISTRATION</v>
          </cell>
          <cell r="H444" t="str">
            <v>YOSEP MANGNGULUAN</v>
          </cell>
          <cell r="I444" t="str">
            <v>FACILITY TECHNICIAN</v>
          </cell>
          <cell r="J444" t="str">
            <v>LOBU</v>
          </cell>
          <cell r="K444" t="str">
            <v>FACILITY MAINTENANCE</v>
          </cell>
          <cell r="L444" t="str">
            <v>SPECIAL PROJECT</v>
          </cell>
          <cell r="M444" t="str">
            <v>SPECIAL PROJECT</v>
          </cell>
        </row>
        <row r="445">
          <cell r="C445">
            <v>15055</v>
          </cell>
          <cell r="D445" t="str">
            <v>CSU GRASSBERG</v>
          </cell>
          <cell r="E445" t="str">
            <v>10C6030HW</v>
          </cell>
          <cell r="F445" t="str">
            <v>HW</v>
          </cell>
          <cell r="G445" t="str">
            <v>SUPPLY CHAIN</v>
          </cell>
          <cell r="H445" t="str">
            <v>IDRIS A MARANI</v>
          </cell>
          <cell r="I445" t="str">
            <v>STOREMAN</v>
          </cell>
          <cell r="J445" t="str">
            <v>PARTS OPERATION</v>
          </cell>
          <cell r="K445" t="str">
            <v>POD HOBU</v>
          </cell>
          <cell r="L445" t="str">
            <v>WAREHOUSE ST.60</v>
          </cell>
          <cell r="M445" t="str">
            <v>WAREHOUSE  &amp; TOOL STORE ST.60</v>
          </cell>
        </row>
        <row r="446">
          <cell r="C446">
            <v>15057</v>
          </cell>
          <cell r="D446" t="str">
            <v>CSU GRASSBERG</v>
          </cell>
          <cell r="E446" t="str">
            <v>10C4960HA</v>
          </cell>
          <cell r="F446" t="str">
            <v>HA</v>
          </cell>
          <cell r="G446" t="str">
            <v>OPERATION</v>
          </cell>
          <cell r="H446" t="str">
            <v>PURNIAWAN</v>
          </cell>
          <cell r="I446" t="str">
            <v>TECHNICIAN</v>
          </cell>
          <cell r="J446" t="str">
            <v>GRASBERG OPERATION</v>
          </cell>
          <cell r="K446" t="str">
            <v>SERVICE OPERATION HSE &amp; HMS</v>
          </cell>
          <cell r="L446" t="str">
            <v>HMS</v>
          </cell>
          <cell r="M446" t="str">
            <v>HMS CREW 2</v>
          </cell>
        </row>
        <row r="447">
          <cell r="C447">
            <v>15058</v>
          </cell>
          <cell r="D447" t="str">
            <v>CSU UNDERGROUND</v>
          </cell>
          <cell r="E447" t="str">
            <v>10C6060HA</v>
          </cell>
          <cell r="F447" t="str">
            <v>HA</v>
          </cell>
          <cell r="G447" t="str">
            <v>OPERATION</v>
          </cell>
          <cell r="H447" t="str">
            <v>FACHRUR</v>
          </cell>
          <cell r="I447" t="str">
            <v>MECHANIC - PM</v>
          </cell>
          <cell r="J447" t="str">
            <v>UNDERGROUND OPERATION</v>
          </cell>
          <cell r="K447" t="str">
            <v>SERVICE OPS. UNDERGROUND</v>
          </cell>
          <cell r="L447" t="str">
            <v xml:space="preserve">DOZ MECHANICAL </v>
          </cell>
          <cell r="M447" t="str">
            <v xml:space="preserve">XC14 - MECHANICAL </v>
          </cell>
        </row>
        <row r="448">
          <cell r="C448">
            <v>15119</v>
          </cell>
          <cell r="D448" t="str">
            <v>CSU GRASSBERG</v>
          </cell>
          <cell r="E448" t="str">
            <v>10C4960HA</v>
          </cell>
          <cell r="F448" t="str">
            <v>HA</v>
          </cell>
          <cell r="G448" t="str">
            <v>OPERATION</v>
          </cell>
          <cell r="H448" t="str">
            <v>JEMMY GUDURU</v>
          </cell>
          <cell r="I448" t="str">
            <v>SENIOR TECHNICIAN</v>
          </cell>
          <cell r="J448" t="str">
            <v>GRASBERG OPERATION</v>
          </cell>
          <cell r="K448" t="str">
            <v>SERVICE OPERATION HAUL TRUCK</v>
          </cell>
          <cell r="L448" t="str">
            <v>SHOP</v>
          </cell>
          <cell r="M448" t="str">
            <v>SHOP CREW 3</v>
          </cell>
        </row>
        <row r="449">
          <cell r="C449">
            <v>15161</v>
          </cell>
          <cell r="D449" t="str">
            <v>HO TEMBAGAPURA</v>
          </cell>
          <cell r="E449" t="str">
            <v>10C0299KB</v>
          </cell>
          <cell r="F449" t="str">
            <v>KB</v>
          </cell>
          <cell r="G449" t="str">
            <v>FINANCE</v>
          </cell>
          <cell r="H449" t="str">
            <v>LIDIA PRISCHIE LIUD</v>
          </cell>
          <cell r="I449" t="str">
            <v>FINANCE SENIOR SUPERVISOR</v>
          </cell>
          <cell r="J449" t="str">
            <v>HO TTD</v>
          </cell>
          <cell r="K449" t="str">
            <v>FINANCE, CONTRACT MANAGEMENT &amp; ICT</v>
          </cell>
          <cell r="L449" t="str">
            <v>FINANCE</v>
          </cell>
          <cell r="M449" t="str">
            <v>FINANCE</v>
          </cell>
        </row>
        <row r="450">
          <cell r="C450">
            <v>15162</v>
          </cell>
          <cell r="D450" t="str">
            <v>KUALA KENCANA</v>
          </cell>
          <cell r="E450" t="str">
            <v>10C5030HW</v>
          </cell>
          <cell r="F450" t="str">
            <v>HW</v>
          </cell>
          <cell r="G450" t="str">
            <v>SUPPLY CHAIN</v>
          </cell>
          <cell r="H450" t="str">
            <v>ALPIUS YAWAN</v>
          </cell>
          <cell r="I450" t="str">
            <v>STOREMAN</v>
          </cell>
          <cell r="J450" t="str">
            <v>PARTS OPERATION</v>
          </cell>
          <cell r="K450" t="str">
            <v>POD LOBU</v>
          </cell>
          <cell r="L450" t="str">
            <v>WAREHOUSE 2,3 &amp; MATERIAL MOVEMENT</v>
          </cell>
          <cell r="M450" t="str">
            <v>WAREHOUSE 2 OPERATION</v>
          </cell>
        </row>
        <row r="451">
          <cell r="C451">
            <v>15164</v>
          </cell>
          <cell r="D451" t="str">
            <v>KUALA KENCANA</v>
          </cell>
          <cell r="E451" t="str">
            <v>10C9060HA</v>
          </cell>
          <cell r="F451" t="str">
            <v>HA</v>
          </cell>
          <cell r="G451" t="str">
            <v>OPERATION</v>
          </cell>
          <cell r="H451" t="str">
            <v>JAMAALI</v>
          </cell>
          <cell r="I451" t="str">
            <v>TECHNICIAN</v>
          </cell>
          <cell r="J451" t="str">
            <v>LOBU</v>
          </cell>
          <cell r="K451" t="str">
            <v>FIELD SERVICE</v>
          </cell>
          <cell r="L451" t="str">
            <v>SERVICE CONTRACT KPI</v>
          </cell>
          <cell r="M451" t="str">
            <v>SERVICE CONTRACT KPI</v>
          </cell>
        </row>
        <row r="452">
          <cell r="C452">
            <v>15165</v>
          </cell>
          <cell r="D452" t="str">
            <v>CSU GRASSBERG</v>
          </cell>
          <cell r="E452" t="str">
            <v>10C4960HA</v>
          </cell>
          <cell r="F452" t="str">
            <v>HA</v>
          </cell>
          <cell r="G452" t="str">
            <v>OPERATION</v>
          </cell>
          <cell r="H452" t="str">
            <v>AGUS SUPRIYANTO</v>
          </cell>
          <cell r="I452" t="str">
            <v>SENIOR TECHNICIAN</v>
          </cell>
          <cell r="J452" t="str">
            <v>GRASBERG OPERATION</v>
          </cell>
          <cell r="K452" t="str">
            <v>SERVICE OPERATION HSE &amp; HMS</v>
          </cell>
          <cell r="L452" t="str">
            <v>HSE</v>
          </cell>
          <cell r="M452" t="str">
            <v>HSE CREW 2</v>
          </cell>
        </row>
        <row r="453">
          <cell r="C453">
            <v>15166</v>
          </cell>
          <cell r="D453" t="str">
            <v>CSU GRASSBERG</v>
          </cell>
          <cell r="E453" t="str">
            <v>10C4960HA</v>
          </cell>
          <cell r="F453" t="str">
            <v>HA</v>
          </cell>
          <cell r="G453" t="str">
            <v>OPERATION</v>
          </cell>
          <cell r="H453" t="str">
            <v>DIMAS NURADHIATNA PUTRA PRATAMA</v>
          </cell>
          <cell r="I453" t="str">
            <v>SENIOR TECHNICIAN</v>
          </cell>
          <cell r="J453" t="str">
            <v>GRASBERG OPERATION</v>
          </cell>
          <cell r="K453" t="str">
            <v>SERVICE OPERATION HAUL TRUCK</v>
          </cell>
          <cell r="L453" t="str">
            <v>FIELD B/DOWN &amp; DAILY INSPECTION</v>
          </cell>
          <cell r="M453" t="str">
            <v>FIELD B/DOWN &amp; FUEL INSPECTION CREW 2</v>
          </cell>
        </row>
        <row r="454">
          <cell r="C454">
            <v>15175</v>
          </cell>
          <cell r="D454" t="str">
            <v>CSU GRASSBERG</v>
          </cell>
          <cell r="E454" t="str">
            <v>10C4960HA</v>
          </cell>
          <cell r="F454" t="str">
            <v>HA</v>
          </cell>
          <cell r="G454" t="str">
            <v>OPERATION</v>
          </cell>
          <cell r="H454" t="str">
            <v>IMAM BUSTANUL ARIFIN</v>
          </cell>
          <cell r="I454" t="str">
            <v>TECHNICIAN</v>
          </cell>
          <cell r="J454" t="str">
            <v>GRASBERG OPERATION</v>
          </cell>
          <cell r="K454" t="str">
            <v>SERVICE OPERATION HAUL TRUCK</v>
          </cell>
          <cell r="L454" t="str">
            <v>FIELD B/DOWN &amp; DAILY INSPECTION</v>
          </cell>
          <cell r="M454" t="str">
            <v>FIELD B/DOWN &amp; FUEL INSPECTION CREW 1</v>
          </cell>
        </row>
        <row r="455">
          <cell r="C455">
            <v>15176</v>
          </cell>
          <cell r="D455" t="str">
            <v>CSU GRASSBERG</v>
          </cell>
          <cell r="E455" t="str">
            <v>10C4960HA</v>
          </cell>
          <cell r="F455" t="str">
            <v>HA</v>
          </cell>
          <cell r="G455" t="str">
            <v>OPERATION</v>
          </cell>
          <cell r="H455" t="str">
            <v>NANANG PRABOWO</v>
          </cell>
          <cell r="I455" t="str">
            <v>SENIOR TECHNICIAN</v>
          </cell>
          <cell r="J455" t="str">
            <v>GRASBERG OPERATION</v>
          </cell>
          <cell r="K455" t="str">
            <v>SERVICE OPERATION HAUL TRUCK</v>
          </cell>
          <cell r="L455" t="str">
            <v>FIELD B/DOWN &amp; DAILY INSPECTION</v>
          </cell>
          <cell r="M455" t="str">
            <v>FIELD B/DOWN &amp; FUEL INSPECTION CREW 1</v>
          </cell>
        </row>
        <row r="456">
          <cell r="C456">
            <v>15177</v>
          </cell>
          <cell r="D456" t="str">
            <v>CSU UNDERGROUND</v>
          </cell>
          <cell r="E456" t="str">
            <v>10C6060HA</v>
          </cell>
          <cell r="F456" t="str">
            <v>HA</v>
          </cell>
          <cell r="G456" t="str">
            <v>OPERATION</v>
          </cell>
          <cell r="H456" t="str">
            <v>LUKMAN EKO SEPDIANTO</v>
          </cell>
          <cell r="I456" t="str">
            <v>SENIOR TECHNICIAN</v>
          </cell>
          <cell r="J456" t="str">
            <v>UNDERGROUND OPERATION</v>
          </cell>
          <cell r="K456" t="str">
            <v>HPS</v>
          </cell>
          <cell r="L456" t="str">
            <v>PS &amp; WARRANTY</v>
          </cell>
          <cell r="M456" t="str">
            <v>PS &amp; WARRANTY</v>
          </cell>
        </row>
        <row r="457">
          <cell r="C457">
            <v>15178</v>
          </cell>
          <cell r="D457" t="str">
            <v>CSU GRASSBERG</v>
          </cell>
          <cell r="E457" t="str">
            <v>10C6060HA</v>
          </cell>
          <cell r="F457" t="str">
            <v>HA</v>
          </cell>
          <cell r="G457" t="str">
            <v>OPERATION</v>
          </cell>
          <cell r="H457" t="str">
            <v>LUKMAN NURDHIANSYAH</v>
          </cell>
          <cell r="I457" t="str">
            <v>TECHNICIAN</v>
          </cell>
          <cell r="J457" t="str">
            <v>UNDERGROUND OPERATION</v>
          </cell>
          <cell r="K457" t="str">
            <v>SERVICE OPS. UNDERGROUND</v>
          </cell>
          <cell r="L457" t="str">
            <v>MACHINE AUTOMATION</v>
          </cell>
          <cell r="M457" t="str">
            <v>DOZ AUTOMATION</v>
          </cell>
        </row>
        <row r="458">
          <cell r="C458">
            <v>15180</v>
          </cell>
          <cell r="D458" t="str">
            <v>CSU GRASSBERG</v>
          </cell>
          <cell r="E458" t="str">
            <v>10C4960HA</v>
          </cell>
          <cell r="F458" t="str">
            <v>HA</v>
          </cell>
          <cell r="G458" t="str">
            <v>OPERATION</v>
          </cell>
          <cell r="H458" t="str">
            <v>RIAN FIRMAN RAHMADANI</v>
          </cell>
          <cell r="I458" t="str">
            <v>SENIOR TECHNICIAN</v>
          </cell>
          <cell r="J458" t="str">
            <v>GRASBERG OPERATION</v>
          </cell>
          <cell r="K458" t="str">
            <v>SERVICE OPERATION HAUL TRUCK</v>
          </cell>
          <cell r="L458" t="str">
            <v>FIELD B/DOWN &amp; DAILY INSPECTION</v>
          </cell>
          <cell r="M458" t="str">
            <v>FIELD B/DOWN &amp; FUEL INSPECTION CREW 2</v>
          </cell>
        </row>
        <row r="459">
          <cell r="C459">
            <v>15181</v>
          </cell>
          <cell r="D459" t="str">
            <v>CSU GRASSBERG</v>
          </cell>
          <cell r="E459" t="str">
            <v>10C4960HA</v>
          </cell>
          <cell r="F459" t="str">
            <v>HA</v>
          </cell>
          <cell r="G459" t="str">
            <v>OPERATION</v>
          </cell>
          <cell r="H459" t="str">
            <v>ANDIKA ROSADI</v>
          </cell>
          <cell r="I459" t="str">
            <v>TECHNICIAN</v>
          </cell>
          <cell r="J459" t="str">
            <v>GRASBERG OPERATION</v>
          </cell>
          <cell r="K459" t="str">
            <v>SERVICE OPERATION HSE &amp; HMS</v>
          </cell>
          <cell r="L459" t="str">
            <v>HSE</v>
          </cell>
          <cell r="M459" t="str">
            <v>HSE CREW 1</v>
          </cell>
        </row>
        <row r="460">
          <cell r="C460">
            <v>15183</v>
          </cell>
          <cell r="D460" t="str">
            <v>CSU GRASSBERG</v>
          </cell>
          <cell r="E460" t="str">
            <v>10C6060HA</v>
          </cell>
          <cell r="F460" t="str">
            <v>HA</v>
          </cell>
          <cell r="G460" t="str">
            <v>OPERATION</v>
          </cell>
          <cell r="H460" t="str">
            <v>NUR ROHMAN</v>
          </cell>
          <cell r="I460" t="str">
            <v>SENIOR TECHNICIAN</v>
          </cell>
          <cell r="J460" t="str">
            <v>UNDERGROUND OPERATION</v>
          </cell>
          <cell r="K460" t="str">
            <v>SERVICE OPS. UNDERGROUND</v>
          </cell>
          <cell r="L460" t="str">
            <v>MACHINE AUTOMATION</v>
          </cell>
          <cell r="M460" t="str">
            <v>DOZ AUTOMATION</v>
          </cell>
        </row>
        <row r="461">
          <cell r="C461">
            <v>15187</v>
          </cell>
          <cell r="D461" t="str">
            <v>HO TEMBAGAPURA</v>
          </cell>
          <cell r="E461" t="str">
            <v>10C0299KB</v>
          </cell>
          <cell r="F461" t="str">
            <v>KB</v>
          </cell>
          <cell r="G461" t="str">
            <v>FINANCE</v>
          </cell>
          <cell r="H461" t="str">
            <v>FARLY AGUSTINUS PALANDI</v>
          </cell>
          <cell r="I461" t="str">
            <v>FINANCE ANALYST</v>
          </cell>
          <cell r="J461" t="str">
            <v>HO TTD</v>
          </cell>
          <cell r="K461" t="str">
            <v>FINANCE, CONTRACT MANAGEMENT &amp; ICT</v>
          </cell>
          <cell r="L461" t="str">
            <v>FINANCE</v>
          </cell>
          <cell r="M461" t="str">
            <v>AP / ASSET MANAGEMENT</v>
          </cell>
        </row>
        <row r="462">
          <cell r="C462">
            <v>15189</v>
          </cell>
          <cell r="D462" t="str">
            <v>CSU GRASSBERG</v>
          </cell>
          <cell r="E462" t="str">
            <v>10C0360HA</v>
          </cell>
          <cell r="F462" t="str">
            <v>HA</v>
          </cell>
          <cell r="G462" t="str">
            <v>OPERATION</v>
          </cell>
          <cell r="H462" t="str">
            <v>SARJONO MURYADI</v>
          </cell>
          <cell r="I462" t="str">
            <v>SENIOR TECHNICIAN</v>
          </cell>
          <cell r="J462" t="str">
            <v>GRASBERG OPERATION</v>
          </cell>
          <cell r="K462" t="str">
            <v>RENTAL MAINTENANCE</v>
          </cell>
          <cell r="L462" t="str">
            <v>RENTAL MAINTENANCE GRASBERG</v>
          </cell>
          <cell r="M462" t="str">
            <v>RENTAL MAINTENANCE GRASBERG 2</v>
          </cell>
        </row>
        <row r="463">
          <cell r="C463">
            <v>15191</v>
          </cell>
          <cell r="D463" t="str">
            <v>CSU GRASSBERG</v>
          </cell>
          <cell r="E463" t="str">
            <v>10C0360HG</v>
          </cell>
          <cell r="F463" t="str">
            <v>HG</v>
          </cell>
          <cell r="G463" t="str">
            <v>OPERATION</v>
          </cell>
          <cell r="H463" t="str">
            <v>AGUS KURNIAWAN</v>
          </cell>
          <cell r="I463" t="str">
            <v>FOREMAN SERVICE</v>
          </cell>
          <cell r="J463" t="str">
            <v>GRASBERG OPERATION</v>
          </cell>
          <cell r="K463" t="str">
            <v>RENTAL MAINTENANCE</v>
          </cell>
          <cell r="L463" t="str">
            <v>RENTAL MAINTENANCE GRASBERG</v>
          </cell>
          <cell r="M463" t="str">
            <v>RENTAL MAINTENANCE GRASBERG 2</v>
          </cell>
        </row>
        <row r="464">
          <cell r="C464">
            <v>15194</v>
          </cell>
          <cell r="D464" t="str">
            <v>CSU UNDERGROUND</v>
          </cell>
          <cell r="E464" t="str">
            <v>10C6070HM</v>
          </cell>
          <cell r="F464" t="str">
            <v>HM</v>
          </cell>
          <cell r="G464" t="str">
            <v>OPERATION</v>
          </cell>
          <cell r="H464" t="str">
            <v>MUHAMMAD NURFENDI MA'RUF</v>
          </cell>
          <cell r="I464" t="str">
            <v>EQUIPMENT HEALTH SPECIALIST</v>
          </cell>
          <cell r="J464" t="str">
            <v>UNDERGROUND OPERATION</v>
          </cell>
          <cell r="K464" t="str">
            <v>SERVICE SUPPORT UNDERGROUND</v>
          </cell>
          <cell r="L464" t="str">
            <v>EQUIPMENT MANAGEMENT</v>
          </cell>
          <cell r="M464" t="str">
            <v>EQUIPMENT MANAGEMENT</v>
          </cell>
        </row>
        <row r="465">
          <cell r="C465">
            <v>15272</v>
          </cell>
          <cell r="D465" t="str">
            <v>CSU GRASSBERG</v>
          </cell>
          <cell r="E465" t="str">
            <v>10C4960HA</v>
          </cell>
          <cell r="F465" t="str">
            <v>HA</v>
          </cell>
          <cell r="G465" t="str">
            <v>OPERATION</v>
          </cell>
          <cell r="H465" t="str">
            <v>RESTE PERDANA PANJAITAN</v>
          </cell>
          <cell r="I465" t="str">
            <v>TECHNICIAN</v>
          </cell>
          <cell r="J465" t="str">
            <v>GRASBERG OPERATION</v>
          </cell>
          <cell r="K465" t="str">
            <v>SERVICE OPERATION HSE &amp; HMS</v>
          </cell>
          <cell r="L465" t="str">
            <v>HMS</v>
          </cell>
          <cell r="M465" t="str">
            <v>HMS CREW 2</v>
          </cell>
        </row>
        <row r="466">
          <cell r="C466">
            <v>15358</v>
          </cell>
          <cell r="D466" t="str">
            <v>HO TEMBAGAPURA</v>
          </cell>
          <cell r="E466" t="str">
            <v>10C0299HV</v>
          </cell>
          <cell r="F466" t="str">
            <v>HV</v>
          </cell>
          <cell r="G466" t="str">
            <v>ADMINISTRATION</v>
          </cell>
          <cell r="H466" t="str">
            <v>EKO SOFIANTO</v>
          </cell>
          <cell r="I466" t="str">
            <v>FACILITY TECHNICIAN</v>
          </cell>
          <cell r="J466" t="str">
            <v>LOBU</v>
          </cell>
          <cell r="K466" t="str">
            <v>FACILITY MAINTENANCE</v>
          </cell>
          <cell r="L466" t="str">
            <v>SHOP &amp; HOUSING FACILITY MTC</v>
          </cell>
          <cell r="M466" t="str">
            <v>NON MOBILE ASSETS MAINTENANCE</v>
          </cell>
        </row>
        <row r="467">
          <cell r="C467">
            <v>15360</v>
          </cell>
          <cell r="D467" t="str">
            <v>CSU UNDERGROUND</v>
          </cell>
          <cell r="E467" t="str">
            <v>10C6060HG</v>
          </cell>
          <cell r="F467" t="str">
            <v>HG</v>
          </cell>
          <cell r="G467" t="str">
            <v>OPERATION</v>
          </cell>
          <cell r="H467" t="str">
            <v>DIRHAM THAHMID</v>
          </cell>
          <cell r="I467" t="str">
            <v>FOREMAN SERVICE</v>
          </cell>
          <cell r="J467" t="str">
            <v>UNDERGROUND OPERATION</v>
          </cell>
          <cell r="K467" t="str">
            <v>SERVICE OPS. UNDERGROUND</v>
          </cell>
          <cell r="L467" t="str">
            <v xml:space="preserve">DOZ MECHANICAL </v>
          </cell>
          <cell r="M467" t="str">
            <v xml:space="preserve">XC14 - MECHANICAL </v>
          </cell>
        </row>
        <row r="468">
          <cell r="C468">
            <v>15361</v>
          </cell>
          <cell r="D468" t="str">
            <v>CSU GRASSBERG</v>
          </cell>
          <cell r="E468" t="str">
            <v>10C6030HY</v>
          </cell>
          <cell r="F468" t="str">
            <v>HY</v>
          </cell>
          <cell r="G468" t="str">
            <v>SUPPLY CHAIN</v>
          </cell>
          <cell r="H468" t="str">
            <v>BUDI SANTOSO</v>
          </cell>
          <cell r="I468" t="str">
            <v>COUNTERMAN</v>
          </cell>
          <cell r="J468" t="str">
            <v>PARTS OPERATION</v>
          </cell>
          <cell r="K468" t="str">
            <v>POD HOBU</v>
          </cell>
          <cell r="L468" t="str">
            <v>WAREHOUSE ST.49</v>
          </cell>
          <cell r="M468" t="str">
            <v>COUNTER OPERATION</v>
          </cell>
        </row>
        <row r="469">
          <cell r="C469">
            <v>15362</v>
          </cell>
          <cell r="D469" t="str">
            <v>CSU UNDERGROUND</v>
          </cell>
          <cell r="E469" t="str">
            <v>10C6060HA</v>
          </cell>
          <cell r="F469" t="str">
            <v>HA</v>
          </cell>
          <cell r="G469" t="str">
            <v>OPERATION</v>
          </cell>
          <cell r="H469" t="str">
            <v>CYRUS HERDIMAN HUTAPEA</v>
          </cell>
          <cell r="I469" t="str">
            <v>TECHNICIAN</v>
          </cell>
          <cell r="J469" t="str">
            <v>UNDERGROUND OPERATION</v>
          </cell>
          <cell r="K469" t="str">
            <v>SERVICE OPS. UNDERGROUND</v>
          </cell>
          <cell r="L469" t="str">
            <v xml:space="preserve">GBC &amp; DMLZ MECHANICAL </v>
          </cell>
          <cell r="M469" t="str">
            <v xml:space="preserve">GBC MECHANICAL </v>
          </cell>
        </row>
        <row r="470">
          <cell r="C470">
            <v>15500</v>
          </cell>
          <cell r="D470" t="str">
            <v>CSU GRASSBERG</v>
          </cell>
          <cell r="E470" t="str">
            <v>10C4960HA</v>
          </cell>
          <cell r="F470" t="str">
            <v>HA</v>
          </cell>
          <cell r="G470" t="str">
            <v>OPERATION</v>
          </cell>
          <cell r="H470" t="str">
            <v>MIDIAN SUMPA</v>
          </cell>
          <cell r="I470" t="str">
            <v>TECHNICIAN</v>
          </cell>
          <cell r="J470" t="str">
            <v>GRASBERG OPERATION</v>
          </cell>
          <cell r="K470" t="str">
            <v>SERVICE OPERATION HAUL TRUCK</v>
          </cell>
          <cell r="L470" t="str">
            <v>SHOP</v>
          </cell>
          <cell r="M470" t="str">
            <v>SHOP CREW 3</v>
          </cell>
        </row>
        <row r="471">
          <cell r="C471">
            <v>15502</v>
          </cell>
          <cell r="D471" t="str">
            <v>KUALA KENCANA</v>
          </cell>
          <cell r="E471" t="str">
            <v>10C5030HW</v>
          </cell>
          <cell r="F471" t="str">
            <v>HW</v>
          </cell>
          <cell r="G471" t="str">
            <v>SUPPLY CHAIN</v>
          </cell>
          <cell r="H471" t="str">
            <v>M GANIM ELEWARIN</v>
          </cell>
          <cell r="I471" t="str">
            <v>STOREMAN</v>
          </cell>
          <cell r="J471" t="str">
            <v>PARTS OPERATION</v>
          </cell>
          <cell r="K471" t="str">
            <v>POD LOBU</v>
          </cell>
          <cell r="L471" t="str">
            <v>WAREHOUSE 1 OPERATION</v>
          </cell>
          <cell r="M471" t="str">
            <v>RECEIPTING</v>
          </cell>
        </row>
        <row r="472">
          <cell r="C472">
            <v>15510</v>
          </cell>
          <cell r="D472" t="str">
            <v>CSU GRASSBERG</v>
          </cell>
          <cell r="E472" t="str">
            <v>10C0390FJ</v>
          </cell>
          <cell r="F472" t="str">
            <v>FJ</v>
          </cell>
          <cell r="G472" t="str">
            <v>MARKETING</v>
          </cell>
          <cell r="H472" t="str">
            <v>FRENGKI JIMRY SITANGGANG</v>
          </cell>
          <cell r="I472" t="str">
            <v>RENTAL ANALYST</v>
          </cell>
          <cell r="J472" t="str">
            <v>GRASBERG OPERATION</v>
          </cell>
          <cell r="K472" t="str">
            <v>CAT RENTAL STORE</v>
          </cell>
          <cell r="L472" t="str">
            <v>RENTAL SUPPORT</v>
          </cell>
          <cell r="M472" t="str">
            <v>ADMIN &amp; BILLING</v>
          </cell>
        </row>
        <row r="473">
          <cell r="C473">
            <v>15605</v>
          </cell>
          <cell r="D473" t="str">
            <v>KUALA KENCANA</v>
          </cell>
          <cell r="E473" t="str">
            <v>10C5060HA</v>
          </cell>
          <cell r="F473" t="str">
            <v>HA</v>
          </cell>
          <cell r="G473" t="str">
            <v>OPERATION</v>
          </cell>
          <cell r="H473" t="str">
            <v>JOHN CLIEF HENGGA</v>
          </cell>
          <cell r="I473" t="str">
            <v>MECHANIC CRC</v>
          </cell>
          <cell r="J473" t="str">
            <v>LOBU</v>
          </cell>
          <cell r="K473" t="str">
            <v>CRC</v>
          </cell>
          <cell r="L473" t="str">
            <v>UNDERCARRIAGE</v>
          </cell>
          <cell r="M473" t="str">
            <v>TRACK GROUP</v>
          </cell>
        </row>
        <row r="474">
          <cell r="C474">
            <v>15608</v>
          </cell>
          <cell r="D474" t="str">
            <v>HO TEMBAGAPURA</v>
          </cell>
          <cell r="E474" t="str">
            <v>10C0299HV</v>
          </cell>
          <cell r="F474" t="str">
            <v>HV</v>
          </cell>
          <cell r="G474" t="str">
            <v>ADMINISTRATION</v>
          </cell>
          <cell r="H474" t="str">
            <v>AGUSTINUS TENOUYE</v>
          </cell>
          <cell r="I474" t="str">
            <v>DELIVERYMAN</v>
          </cell>
          <cell r="J474" t="str">
            <v>LOBU</v>
          </cell>
          <cell r="K474" t="str">
            <v>FACILITY MAINTENANCE</v>
          </cell>
          <cell r="L474" t="str">
            <v>SPECIAL PROJECT</v>
          </cell>
          <cell r="M474" t="str">
            <v>SPECIAL PROJECT</v>
          </cell>
        </row>
        <row r="475">
          <cell r="C475">
            <v>15616</v>
          </cell>
          <cell r="D475" t="str">
            <v>CSU GRASSBERG</v>
          </cell>
          <cell r="E475" t="str">
            <v>10C0390FJ</v>
          </cell>
          <cell r="F475" t="str">
            <v>FJ</v>
          </cell>
          <cell r="G475" t="str">
            <v>MARKETING</v>
          </cell>
          <cell r="H475" t="str">
            <v>HOTMAN P SIRAIT</v>
          </cell>
          <cell r="I475" t="str">
            <v>RENTAL SUPERVISOR</v>
          </cell>
          <cell r="J475" t="str">
            <v>GRASBERG OPERATION</v>
          </cell>
          <cell r="K475" t="str">
            <v>CAT RENTAL STORE</v>
          </cell>
          <cell r="L475" t="str">
            <v>RENTAL OPERATION</v>
          </cell>
          <cell r="M475" t="str">
            <v>GRASBERG OPERATION</v>
          </cell>
        </row>
        <row r="476">
          <cell r="C476">
            <v>15824</v>
          </cell>
          <cell r="D476" t="str">
            <v>CSU GRASSBERG</v>
          </cell>
          <cell r="E476" t="str">
            <v>10C4960HA</v>
          </cell>
          <cell r="F476" t="str">
            <v>HA</v>
          </cell>
          <cell r="G476" t="str">
            <v>OPERATION</v>
          </cell>
          <cell r="H476" t="str">
            <v>HERIANTO</v>
          </cell>
          <cell r="I476" t="str">
            <v>TECHNICIAN</v>
          </cell>
          <cell r="J476" t="str">
            <v>GRASBERG OPERATION</v>
          </cell>
          <cell r="K476" t="str">
            <v>SERVICE OPERATION HAUL TRUCK</v>
          </cell>
          <cell r="L476" t="str">
            <v>SHOP</v>
          </cell>
          <cell r="M476" t="str">
            <v>SHOP CREW 1</v>
          </cell>
        </row>
        <row r="477">
          <cell r="C477">
            <v>15827</v>
          </cell>
          <cell r="D477" t="str">
            <v>KUALA KENCANA</v>
          </cell>
          <cell r="E477" t="str">
            <v>10C5060HA</v>
          </cell>
          <cell r="F477" t="str">
            <v>HA</v>
          </cell>
          <cell r="G477" t="str">
            <v>OPERATION</v>
          </cell>
          <cell r="H477" t="str">
            <v>AKMAL</v>
          </cell>
          <cell r="I477" t="str">
            <v>SENIOR TECHNICIAN</v>
          </cell>
          <cell r="J477" t="str">
            <v>LOBU</v>
          </cell>
          <cell r="K477" t="str">
            <v>CRC</v>
          </cell>
          <cell r="L477" t="str">
            <v>ENGINE</v>
          </cell>
          <cell r="M477" t="str">
            <v>ASSEMBLY LARGE ENGINE</v>
          </cell>
        </row>
        <row r="478">
          <cell r="C478">
            <v>15828</v>
          </cell>
          <cell r="D478" t="str">
            <v>KUALA KENCANA</v>
          </cell>
          <cell r="E478" t="str">
            <v>10C9060HA</v>
          </cell>
          <cell r="F478" t="str">
            <v>HA</v>
          </cell>
          <cell r="G478" t="str">
            <v>OPERATION</v>
          </cell>
          <cell r="H478" t="str">
            <v>AHMAD TOTONG</v>
          </cell>
          <cell r="I478" t="str">
            <v>SENIOR TECHNICIAN</v>
          </cell>
          <cell r="J478" t="str">
            <v>LOBU</v>
          </cell>
          <cell r="K478" t="str">
            <v>FIELD SERVICE</v>
          </cell>
          <cell r="L478" t="str">
            <v>SERVICE CONTRACT KPI</v>
          </cell>
          <cell r="M478" t="str">
            <v>SERVICE CONTRACT KPI</v>
          </cell>
        </row>
        <row r="479">
          <cell r="C479">
            <v>15829</v>
          </cell>
          <cell r="D479" t="str">
            <v>KUALA KENCANA</v>
          </cell>
          <cell r="E479" t="str">
            <v>10C9060HA</v>
          </cell>
          <cell r="F479" t="str">
            <v>HA</v>
          </cell>
          <cell r="G479" t="str">
            <v>OPERATION</v>
          </cell>
          <cell r="H479" t="str">
            <v>YOTAM PALISU</v>
          </cell>
          <cell r="I479" t="str">
            <v>SENIOR TECHNICIAN</v>
          </cell>
          <cell r="J479" t="str">
            <v>LOBU</v>
          </cell>
          <cell r="K479" t="str">
            <v>MRC</v>
          </cell>
          <cell r="L479" t="str">
            <v>MRC BAY # 1</v>
          </cell>
          <cell r="M479" t="str">
            <v>REBUILD TRUCK</v>
          </cell>
        </row>
        <row r="480">
          <cell r="C480">
            <v>15830</v>
          </cell>
          <cell r="D480" t="str">
            <v>KUALA KENCANA</v>
          </cell>
          <cell r="E480" t="str">
            <v>10C9060HA</v>
          </cell>
          <cell r="F480" t="str">
            <v>HA</v>
          </cell>
          <cell r="G480" t="str">
            <v>OPERATION</v>
          </cell>
          <cell r="H480" t="str">
            <v>JUPRIADI SANTOSO</v>
          </cell>
          <cell r="I480" t="str">
            <v>SENIOR TECHNICIAN</v>
          </cell>
          <cell r="J480" t="str">
            <v>LOBU</v>
          </cell>
          <cell r="K480" t="str">
            <v>FIELD SERVICE</v>
          </cell>
          <cell r="L480" t="str">
            <v>SERVICE CONTRACT KPI</v>
          </cell>
          <cell r="M480" t="str">
            <v>SERVICE CONTRACT KPI</v>
          </cell>
        </row>
        <row r="481">
          <cell r="C481">
            <v>15847</v>
          </cell>
          <cell r="D481" t="str">
            <v>KUALA KENCANA</v>
          </cell>
          <cell r="E481" t="str">
            <v>10C5060HA</v>
          </cell>
          <cell r="F481" t="str">
            <v>HA</v>
          </cell>
          <cell r="G481" t="str">
            <v>OPERATION</v>
          </cell>
          <cell r="H481" t="str">
            <v>ANGGY LEONARD MANTIRI</v>
          </cell>
          <cell r="I481" t="str">
            <v>TECHNICIAN</v>
          </cell>
          <cell r="J481" t="str">
            <v>LOBU</v>
          </cell>
          <cell r="K481" t="str">
            <v>CRC</v>
          </cell>
          <cell r="L481" t="str">
            <v>ENGINE</v>
          </cell>
          <cell r="M481" t="str">
            <v>ASSEMBLY LARGE ENGINE</v>
          </cell>
        </row>
        <row r="482">
          <cell r="C482">
            <v>15849</v>
          </cell>
          <cell r="D482" t="str">
            <v>CSU GRASSBERG</v>
          </cell>
          <cell r="E482" t="str">
            <v>10C0360HA</v>
          </cell>
          <cell r="F482" t="str">
            <v>HA</v>
          </cell>
          <cell r="G482" t="str">
            <v>OPERATION</v>
          </cell>
          <cell r="H482" t="str">
            <v>UMAR WIRAHADIKUSUMA</v>
          </cell>
          <cell r="I482" t="str">
            <v>SENIOR TECHNICIAN</v>
          </cell>
          <cell r="J482" t="str">
            <v>GRASBERG OPERATION</v>
          </cell>
          <cell r="K482" t="str">
            <v>RENTAL MAINTENANCE</v>
          </cell>
          <cell r="L482" t="str">
            <v>RENTAL MAINTENANCE HIGHLAND</v>
          </cell>
          <cell r="M482" t="str">
            <v>RENTAL MAINT. ADT.740</v>
          </cell>
        </row>
        <row r="483">
          <cell r="C483">
            <v>15850</v>
          </cell>
          <cell r="D483" t="str">
            <v>CSU UNDERGROUND</v>
          </cell>
          <cell r="E483" t="str">
            <v>10C6060HA</v>
          </cell>
          <cell r="F483" t="str">
            <v>HA</v>
          </cell>
          <cell r="G483" t="str">
            <v>OPERATION</v>
          </cell>
          <cell r="H483" t="str">
            <v>ASNAN</v>
          </cell>
          <cell r="I483" t="str">
            <v>SENIOR TECHNICIAN</v>
          </cell>
          <cell r="J483" t="str">
            <v>UNDERGROUND OPERATION</v>
          </cell>
          <cell r="K483" t="str">
            <v>HPS</v>
          </cell>
          <cell r="L483" t="str">
            <v>PS &amp; WARRANTY</v>
          </cell>
          <cell r="M483" t="str">
            <v>PS &amp; WARRANTY</v>
          </cell>
        </row>
        <row r="484">
          <cell r="C484">
            <v>15852</v>
          </cell>
          <cell r="D484" t="str">
            <v>CSU GRASSBERG</v>
          </cell>
          <cell r="E484" t="str">
            <v>10C0390FJ</v>
          </cell>
          <cell r="F484" t="str">
            <v>FJ</v>
          </cell>
          <cell r="G484" t="str">
            <v>MARKETING</v>
          </cell>
          <cell r="H484" t="str">
            <v>ROBERTUS OLA NEKIN</v>
          </cell>
          <cell r="I484" t="str">
            <v>RENTAL COORDINATOR</v>
          </cell>
          <cell r="J484" t="str">
            <v>GRASBERG OPERATION</v>
          </cell>
          <cell r="K484" t="str">
            <v>CAT RENTAL STORE</v>
          </cell>
          <cell r="L484" t="str">
            <v>RENTAL OPERATION</v>
          </cell>
          <cell r="M484" t="str">
            <v>HIGHLAND OPERATION</v>
          </cell>
        </row>
        <row r="485">
          <cell r="C485">
            <v>15855</v>
          </cell>
          <cell r="D485" t="str">
            <v>CSU UNDERGROUND</v>
          </cell>
          <cell r="E485" t="str">
            <v>10C6060HA</v>
          </cell>
          <cell r="F485" t="str">
            <v>HA</v>
          </cell>
          <cell r="G485" t="str">
            <v>OPERATION</v>
          </cell>
          <cell r="H485" t="str">
            <v>KALEP SINAY</v>
          </cell>
          <cell r="I485" t="str">
            <v>TECHNICIAN</v>
          </cell>
          <cell r="J485" t="str">
            <v>UNDERGROUND OPERATION</v>
          </cell>
          <cell r="K485" t="str">
            <v>SERVICE OPS. UNDERGROUND</v>
          </cell>
          <cell r="L485" t="str">
            <v xml:space="preserve">GBC &amp; DMLZ MECHANICAL </v>
          </cell>
          <cell r="M485" t="str">
            <v xml:space="preserve">GBC MECHANICAL </v>
          </cell>
        </row>
        <row r="486">
          <cell r="C486">
            <v>15936</v>
          </cell>
          <cell r="D486" t="str">
            <v>HO TEMBAGAPURA</v>
          </cell>
          <cell r="E486" t="str">
            <v>10C0299FZ</v>
          </cell>
          <cell r="F486" t="str">
            <v>FZ</v>
          </cell>
          <cell r="G486" t="str">
            <v>SALES</v>
          </cell>
          <cell r="H486" t="str">
            <v>GUNTUR KOSASIH SARI ALAM</v>
          </cell>
          <cell r="I486" t="str">
            <v>CUSTOMER SERVICES COORDINATOR</v>
          </cell>
          <cell r="J486" t="str">
            <v>LOBU</v>
          </cell>
          <cell r="K486" t="str">
            <v>BUSINESS. DEV. &amp; CUSTOMER. SERV.</v>
          </cell>
          <cell r="L486" t="str">
            <v>CUSTOMER SERVICES</v>
          </cell>
          <cell r="M486" t="str">
            <v>PRODUCT SUPPORT LL</v>
          </cell>
        </row>
        <row r="487">
          <cell r="C487">
            <v>15939</v>
          </cell>
          <cell r="D487" t="str">
            <v>CSU GRASSBERG</v>
          </cell>
          <cell r="E487" t="str">
            <v>10C0360HA</v>
          </cell>
          <cell r="F487" t="str">
            <v>HA</v>
          </cell>
          <cell r="G487" t="str">
            <v>OPERATION</v>
          </cell>
          <cell r="H487" t="str">
            <v>GANJAR WACHYUDI SUSANTO</v>
          </cell>
          <cell r="I487" t="str">
            <v>SENIOR TECHNICIAN</v>
          </cell>
          <cell r="J487" t="str">
            <v>GRASBERG OPERATION</v>
          </cell>
          <cell r="K487" t="str">
            <v>RENTAL MAINTENANCE</v>
          </cell>
          <cell r="L487" t="str">
            <v>RENTAL MAINTENANCE HIGHLAND</v>
          </cell>
          <cell r="M487" t="str">
            <v>RENTAL MAINT. NON ADT.740</v>
          </cell>
        </row>
        <row r="488">
          <cell r="C488">
            <v>15940</v>
          </cell>
          <cell r="D488" t="str">
            <v>CSU UNDERGROUND</v>
          </cell>
          <cell r="E488" t="str">
            <v>10C6060HA</v>
          </cell>
          <cell r="F488" t="str">
            <v>HA</v>
          </cell>
          <cell r="G488" t="str">
            <v>OPERATION</v>
          </cell>
          <cell r="H488" t="str">
            <v>ALIMUDDIN</v>
          </cell>
          <cell r="I488" t="str">
            <v>TECHNICIAN</v>
          </cell>
          <cell r="J488" t="str">
            <v>UNDERGROUND OPERATION</v>
          </cell>
          <cell r="K488" t="str">
            <v>HPS</v>
          </cell>
          <cell r="L488" t="str">
            <v>PS &amp; WARRANTY</v>
          </cell>
          <cell r="M488" t="str">
            <v>PS &amp; WARRANTY</v>
          </cell>
        </row>
        <row r="489">
          <cell r="C489">
            <v>15942</v>
          </cell>
          <cell r="D489" t="str">
            <v>CSU GRASSBERG</v>
          </cell>
          <cell r="E489" t="str">
            <v>10C0360HA</v>
          </cell>
          <cell r="F489" t="str">
            <v>HA</v>
          </cell>
          <cell r="G489" t="str">
            <v>OPERATION</v>
          </cell>
          <cell r="H489" t="str">
            <v>AGUS SALIM</v>
          </cell>
          <cell r="I489" t="str">
            <v>TECHNICIAN</v>
          </cell>
          <cell r="J489" t="str">
            <v>GRASBERG OPERATION</v>
          </cell>
          <cell r="K489" t="str">
            <v>RENTAL MAINTENANCE</v>
          </cell>
          <cell r="L489" t="str">
            <v>RENTAL MAINTENANCE GRASBERG</v>
          </cell>
          <cell r="M489" t="str">
            <v>RENTAL MAINTENANCE GRASBERG 2</v>
          </cell>
        </row>
        <row r="490">
          <cell r="C490">
            <v>16105</v>
          </cell>
          <cell r="D490" t="str">
            <v>CSU UNDERGROUND</v>
          </cell>
          <cell r="E490" t="str">
            <v>10C6060HA</v>
          </cell>
          <cell r="F490" t="str">
            <v>HA</v>
          </cell>
          <cell r="G490" t="str">
            <v>OPERATION</v>
          </cell>
          <cell r="H490" t="str">
            <v>TRI SANTOSA</v>
          </cell>
          <cell r="I490" t="str">
            <v>TECHNICIAN</v>
          </cell>
          <cell r="J490" t="str">
            <v>UNDERGROUND OPERATION</v>
          </cell>
          <cell r="K490" t="str">
            <v>SERVICE OPS. UNDERGROUND</v>
          </cell>
          <cell r="L490" t="str">
            <v xml:space="preserve">DOZ MECHANICAL </v>
          </cell>
          <cell r="M490" t="str">
            <v xml:space="preserve">MLA MECHANICAL </v>
          </cell>
        </row>
        <row r="491">
          <cell r="C491">
            <v>16109</v>
          </cell>
          <cell r="D491" t="str">
            <v>KUALA KENCANA</v>
          </cell>
          <cell r="E491" t="str">
            <v>10C9060HA</v>
          </cell>
          <cell r="F491" t="str">
            <v>HA</v>
          </cell>
          <cell r="G491" t="str">
            <v>OPERATION</v>
          </cell>
          <cell r="H491" t="str">
            <v>YANUAR DWI HANDOKO</v>
          </cell>
          <cell r="I491" t="str">
            <v>SENIOR TECHNICIAN</v>
          </cell>
          <cell r="J491" t="str">
            <v>LOBU</v>
          </cell>
          <cell r="K491" t="str">
            <v>FIELD SERVICE</v>
          </cell>
          <cell r="L491" t="str">
            <v>PRODUCT SUPPORT</v>
          </cell>
          <cell r="M491" t="str">
            <v>EPG &amp; MARINE SUPPORT</v>
          </cell>
        </row>
        <row r="492">
          <cell r="C492">
            <v>16256</v>
          </cell>
          <cell r="D492" t="str">
            <v>HO TEMBAGAPURA</v>
          </cell>
          <cell r="E492" t="str">
            <v>10C0299JC</v>
          </cell>
          <cell r="F492" t="str">
            <v>JC</v>
          </cell>
          <cell r="G492" t="str">
            <v>ADMINISTRATION</v>
          </cell>
          <cell r="H492" t="str">
            <v>FEBRINA VIENCE RUMASEUW</v>
          </cell>
          <cell r="I492" t="str">
            <v>LEARNING &amp; DEVELOPMENT SUPERVISOR</v>
          </cell>
          <cell r="J492" t="str">
            <v>HO TTD</v>
          </cell>
          <cell r="K492" t="str">
            <v>HC &amp; SUPPORT SERVICES</v>
          </cell>
          <cell r="L492" t="str">
            <v>LEARNING &amp; DEVELOPMENT</v>
          </cell>
          <cell r="M492" t="str">
            <v>LNA</v>
          </cell>
        </row>
        <row r="493">
          <cell r="C493">
            <v>16264</v>
          </cell>
          <cell r="D493" t="str">
            <v>KUALA KENCANA</v>
          </cell>
          <cell r="E493" t="str">
            <v>10C9060HA</v>
          </cell>
          <cell r="F493" t="str">
            <v>HA</v>
          </cell>
          <cell r="G493" t="str">
            <v>OPERATION</v>
          </cell>
          <cell r="H493" t="str">
            <v>MARYANTO</v>
          </cell>
          <cell r="I493" t="str">
            <v>SENIOR TECHNICIAN</v>
          </cell>
          <cell r="J493" t="str">
            <v>LOBU</v>
          </cell>
          <cell r="K493" t="str">
            <v>MRC</v>
          </cell>
          <cell r="L493" t="str">
            <v>MRC BAY # 1</v>
          </cell>
          <cell r="M493" t="str">
            <v>HSE &amp; RENTAL</v>
          </cell>
        </row>
        <row r="494">
          <cell r="C494">
            <v>16266</v>
          </cell>
          <cell r="D494" t="str">
            <v>KUALA KENCANA</v>
          </cell>
          <cell r="E494" t="str">
            <v>10C5060HG</v>
          </cell>
          <cell r="F494" t="str">
            <v>HG</v>
          </cell>
          <cell r="G494" t="str">
            <v>OPERATION</v>
          </cell>
          <cell r="H494" t="str">
            <v>IMAM NOVIANTORO</v>
          </cell>
          <cell r="I494" t="str">
            <v>FOREMAN SERVICE</v>
          </cell>
          <cell r="J494" t="str">
            <v>LOBU</v>
          </cell>
          <cell r="K494" t="str">
            <v>CRC</v>
          </cell>
          <cell r="L494" t="str">
            <v>ENGINE</v>
          </cell>
          <cell r="M494" t="str">
            <v>DISMANTLE  &amp; INSPECTION</v>
          </cell>
        </row>
        <row r="495">
          <cell r="C495">
            <v>16268</v>
          </cell>
          <cell r="D495" t="str">
            <v>KUALA KENCANA</v>
          </cell>
          <cell r="E495" t="str">
            <v>10C9060HA</v>
          </cell>
          <cell r="F495" t="str">
            <v>HA</v>
          </cell>
          <cell r="G495" t="str">
            <v>OPERATION</v>
          </cell>
          <cell r="H495" t="str">
            <v>APRIANDHY ARDHANA</v>
          </cell>
          <cell r="I495" t="str">
            <v>SENIOR TECHNICIAN</v>
          </cell>
          <cell r="J495" t="str">
            <v>LOBU</v>
          </cell>
          <cell r="K495" t="str">
            <v>FIELD SERVICE</v>
          </cell>
          <cell r="L495" t="str">
            <v>PRODUCT SUPPORT</v>
          </cell>
          <cell r="M495" t="str">
            <v>EPG &amp; MARINE SUPPORT</v>
          </cell>
        </row>
        <row r="496">
          <cell r="C496">
            <v>16270</v>
          </cell>
          <cell r="D496" t="str">
            <v>KUALA KENCANA</v>
          </cell>
          <cell r="E496" t="str">
            <v>10C5060HG</v>
          </cell>
          <cell r="F496" t="str">
            <v>HG</v>
          </cell>
          <cell r="G496" t="str">
            <v>OPERATION</v>
          </cell>
          <cell r="H496" t="str">
            <v>GURUH DEBIE KURNIAWAN</v>
          </cell>
          <cell r="I496" t="str">
            <v>FOREMAN SERVICE</v>
          </cell>
          <cell r="J496" t="str">
            <v>LOBU</v>
          </cell>
          <cell r="K496" t="str">
            <v>CRC</v>
          </cell>
          <cell r="L496" t="str">
            <v>ENGINE</v>
          </cell>
          <cell r="M496" t="str">
            <v>ASSEMBLY LARGE ENGINE</v>
          </cell>
        </row>
        <row r="497">
          <cell r="C497">
            <v>16272</v>
          </cell>
          <cell r="D497" t="str">
            <v>KUALA KENCANA</v>
          </cell>
          <cell r="E497" t="str">
            <v>10C5060HG</v>
          </cell>
          <cell r="F497" t="str">
            <v>HG</v>
          </cell>
          <cell r="G497" t="str">
            <v>OPERATION</v>
          </cell>
          <cell r="H497" t="str">
            <v>EKO SUTRISNO</v>
          </cell>
          <cell r="I497" t="str">
            <v>FOREMAN SERVICE</v>
          </cell>
          <cell r="J497" t="str">
            <v>LOBU</v>
          </cell>
          <cell r="K497" t="str">
            <v>CRC</v>
          </cell>
          <cell r="L497" t="str">
            <v>ENGINE</v>
          </cell>
          <cell r="M497" t="str">
            <v>ASSEMBLY SMALL ENGINE</v>
          </cell>
        </row>
        <row r="498">
          <cell r="C498">
            <v>16273</v>
          </cell>
          <cell r="D498" t="str">
            <v>KUALA KENCANA</v>
          </cell>
          <cell r="E498" t="str">
            <v>10C5060HA</v>
          </cell>
          <cell r="F498" t="str">
            <v>HA</v>
          </cell>
          <cell r="G498" t="str">
            <v>OPERATION</v>
          </cell>
          <cell r="H498" t="str">
            <v>KUNTO WIBOWO</v>
          </cell>
          <cell r="I498" t="str">
            <v>TECHNICIAN</v>
          </cell>
          <cell r="J498" t="str">
            <v>LOBU</v>
          </cell>
          <cell r="K498" t="str">
            <v>CRC</v>
          </cell>
          <cell r="L498" t="str">
            <v>POWER TRAIN</v>
          </cell>
          <cell r="M498" t="str">
            <v>AXLE &amp; WHEEL GRP</v>
          </cell>
        </row>
        <row r="499">
          <cell r="C499">
            <v>16427</v>
          </cell>
          <cell r="D499" t="str">
            <v>CSU GRASSBERG</v>
          </cell>
          <cell r="E499" t="str">
            <v>10C6060HA</v>
          </cell>
          <cell r="F499" t="str">
            <v>HA</v>
          </cell>
          <cell r="G499" t="str">
            <v>OPERATION</v>
          </cell>
          <cell r="H499" t="str">
            <v>ANDIK IRAWAN</v>
          </cell>
          <cell r="I499" t="str">
            <v>TECHNICIAN</v>
          </cell>
          <cell r="J499" t="str">
            <v>UNDERGROUND OPERATION</v>
          </cell>
          <cell r="K499" t="str">
            <v>SERVICE OPS. UNDERGROUND</v>
          </cell>
          <cell r="L499" t="str">
            <v>MACHINE AUTOMATION</v>
          </cell>
          <cell r="M499" t="str">
            <v>DOZ AUTOMATION</v>
          </cell>
        </row>
        <row r="500">
          <cell r="C500">
            <v>16435</v>
          </cell>
          <cell r="D500" t="str">
            <v>CSU UNDERGROUND</v>
          </cell>
          <cell r="E500" t="str">
            <v>10C6060HA</v>
          </cell>
          <cell r="F500" t="str">
            <v>HA</v>
          </cell>
          <cell r="G500" t="str">
            <v>OPERATION</v>
          </cell>
          <cell r="H500" t="str">
            <v>INDRA ANDRIADE</v>
          </cell>
          <cell r="I500" t="str">
            <v>TECHNICIAN</v>
          </cell>
          <cell r="J500" t="str">
            <v>UNDERGROUND OPERATION</v>
          </cell>
          <cell r="K500" t="str">
            <v>SERVICE OPS. UNDERGROUND</v>
          </cell>
          <cell r="L500" t="str">
            <v xml:space="preserve">DOZ MECHANICAL </v>
          </cell>
          <cell r="M500" t="str">
            <v xml:space="preserve">MLA MECHANICAL </v>
          </cell>
        </row>
        <row r="501">
          <cell r="C501">
            <v>16479</v>
          </cell>
          <cell r="D501" t="str">
            <v>KUALA KENCANA</v>
          </cell>
          <cell r="E501" t="str">
            <v>10C9060HA</v>
          </cell>
          <cell r="F501" t="str">
            <v>HA</v>
          </cell>
          <cell r="G501" t="str">
            <v>OPERATION</v>
          </cell>
          <cell r="H501" t="str">
            <v>CAHYONO</v>
          </cell>
          <cell r="I501" t="str">
            <v>SENIOR TECHNICIAN</v>
          </cell>
          <cell r="J501" t="str">
            <v>LOBU</v>
          </cell>
          <cell r="K501" t="str">
            <v>MRC</v>
          </cell>
          <cell r="L501" t="str">
            <v>MRC BAY # 1</v>
          </cell>
          <cell r="M501" t="str">
            <v>HSE &amp; RENTAL</v>
          </cell>
        </row>
        <row r="502">
          <cell r="C502">
            <v>16480</v>
          </cell>
          <cell r="D502" t="str">
            <v>KUALA KENCANA</v>
          </cell>
          <cell r="E502" t="str">
            <v>10C9060HA</v>
          </cell>
          <cell r="F502" t="str">
            <v>HA</v>
          </cell>
          <cell r="G502" t="str">
            <v>OPERATION</v>
          </cell>
          <cell r="H502" t="str">
            <v>IQBAL MUSTAFA HAMZAH</v>
          </cell>
          <cell r="I502" t="str">
            <v>SENIOR TECHNICIAN</v>
          </cell>
          <cell r="J502" t="str">
            <v>LOBU</v>
          </cell>
          <cell r="K502" t="str">
            <v>MRC</v>
          </cell>
          <cell r="L502" t="str">
            <v>MRC BAY # 1</v>
          </cell>
          <cell r="M502" t="str">
            <v>HSE &amp; RENTAL</v>
          </cell>
        </row>
        <row r="503">
          <cell r="C503">
            <v>16482</v>
          </cell>
          <cell r="D503" t="str">
            <v>CSU UNDERGROUND</v>
          </cell>
          <cell r="E503" t="str">
            <v>10C6060HA</v>
          </cell>
          <cell r="F503" t="str">
            <v>HA</v>
          </cell>
          <cell r="G503" t="str">
            <v>OPERATION</v>
          </cell>
          <cell r="H503" t="str">
            <v>LAGIMIN</v>
          </cell>
          <cell r="I503" t="str">
            <v>TECHNICIAN</v>
          </cell>
          <cell r="J503" t="str">
            <v>UNDERGROUND OPERATION</v>
          </cell>
          <cell r="K503" t="str">
            <v>HPS</v>
          </cell>
          <cell r="L503" t="str">
            <v>PS &amp; WARRANTY</v>
          </cell>
          <cell r="M503" t="str">
            <v>PS &amp; WARRANTY</v>
          </cell>
        </row>
        <row r="504">
          <cell r="C504">
            <v>16483</v>
          </cell>
          <cell r="D504" t="str">
            <v>CSU GRASSBERG</v>
          </cell>
          <cell r="E504" t="str">
            <v>10C0360HA</v>
          </cell>
          <cell r="F504" t="str">
            <v>HA</v>
          </cell>
          <cell r="G504" t="str">
            <v>OPERATION</v>
          </cell>
          <cell r="H504" t="str">
            <v>JONI ANTORO</v>
          </cell>
          <cell r="I504" t="str">
            <v>SENIOR TECHNICIAN</v>
          </cell>
          <cell r="J504" t="str">
            <v>GRASBERG OPERATION</v>
          </cell>
          <cell r="K504" t="str">
            <v>RENTAL MAINTENANCE</v>
          </cell>
          <cell r="L504" t="str">
            <v>RENTAL MAINTENANCE HIGHLAND</v>
          </cell>
          <cell r="M504" t="str">
            <v>RENTAL MAINT. NON ADT.740</v>
          </cell>
        </row>
        <row r="505">
          <cell r="C505">
            <v>16485</v>
          </cell>
          <cell r="D505" t="str">
            <v>CSU UNDERGROUND</v>
          </cell>
          <cell r="E505" t="str">
            <v>10C6060HA</v>
          </cell>
          <cell r="F505" t="str">
            <v>HA</v>
          </cell>
          <cell r="G505" t="str">
            <v>OPERATION</v>
          </cell>
          <cell r="H505" t="str">
            <v>AGUS SETIAWAN</v>
          </cell>
          <cell r="I505" t="str">
            <v>SENIOR TECHNICIAN</v>
          </cell>
          <cell r="J505" t="str">
            <v>UNDERGROUND OPERATION</v>
          </cell>
          <cell r="K505" t="str">
            <v>HPS</v>
          </cell>
          <cell r="L505" t="str">
            <v>PS &amp; WARRANTY</v>
          </cell>
          <cell r="M505" t="str">
            <v>PS &amp; WARRANTY</v>
          </cell>
        </row>
        <row r="506">
          <cell r="C506">
            <v>16487</v>
          </cell>
          <cell r="D506" t="str">
            <v>CSU GRASSBERG</v>
          </cell>
          <cell r="E506" t="str">
            <v>10C0360HA</v>
          </cell>
          <cell r="F506" t="str">
            <v>HA</v>
          </cell>
          <cell r="G506" t="str">
            <v>OPERATION</v>
          </cell>
          <cell r="H506" t="str">
            <v>BAYU HARNOWO</v>
          </cell>
          <cell r="I506" t="str">
            <v>SENIOR TECHNICIAN</v>
          </cell>
          <cell r="J506" t="str">
            <v>GRASBERG OPERATION</v>
          </cell>
          <cell r="K506" t="str">
            <v>RENTAL MAINTENANCE</v>
          </cell>
          <cell r="L506" t="str">
            <v>RENTAL MAINTENANCE HIGHLAND</v>
          </cell>
          <cell r="M506" t="str">
            <v>RENTAL MAINT. ADT.740</v>
          </cell>
        </row>
        <row r="507">
          <cell r="C507">
            <v>16489</v>
          </cell>
          <cell r="D507" t="str">
            <v>CSU GRASSBERG</v>
          </cell>
          <cell r="E507" t="str">
            <v>10C4960HA</v>
          </cell>
          <cell r="F507" t="str">
            <v>HA</v>
          </cell>
          <cell r="G507" t="str">
            <v>OPERATION</v>
          </cell>
          <cell r="H507" t="str">
            <v>IRFAN</v>
          </cell>
          <cell r="I507" t="str">
            <v>TECHNICIAN</v>
          </cell>
          <cell r="J507" t="str">
            <v>GRASBERG OPERATION</v>
          </cell>
          <cell r="K507" t="str">
            <v>SERVICE OPERATION HAUL TRUCK</v>
          </cell>
          <cell r="L507" t="str">
            <v>FIELD B/DOWN &amp; DAILY INSPECTION</v>
          </cell>
          <cell r="M507" t="str">
            <v>FIELD B/DOWN &amp; FUEL INSPECTION CREW 1</v>
          </cell>
        </row>
        <row r="508">
          <cell r="C508">
            <v>16490</v>
          </cell>
          <cell r="D508" t="str">
            <v>HO TEMBAGAPURA</v>
          </cell>
          <cell r="E508" t="str">
            <v>10C0299JS</v>
          </cell>
          <cell r="F508" t="str">
            <v>JS</v>
          </cell>
          <cell r="G508" t="str">
            <v>ADMINISTRATION</v>
          </cell>
          <cell r="H508" t="str">
            <v>ROSALINA RUMPAIDUS</v>
          </cell>
          <cell r="I508" t="str">
            <v>SHE SENIOR ANALYST</v>
          </cell>
          <cell r="J508" t="str">
            <v>HO TTD</v>
          </cell>
          <cell r="K508" t="str">
            <v>SHE &amp; CC</v>
          </cell>
          <cell r="L508" t="str">
            <v>SHE &amp; CC LOWLAND</v>
          </cell>
          <cell r="M508" t="str">
            <v>SHE &amp; CC LOWLAND</v>
          </cell>
        </row>
        <row r="509">
          <cell r="C509">
            <v>16650</v>
          </cell>
          <cell r="D509" t="str">
            <v>KUALA KENCANA</v>
          </cell>
          <cell r="E509" t="str">
            <v>10C5030HW</v>
          </cell>
          <cell r="F509" t="str">
            <v>HW</v>
          </cell>
          <cell r="G509" t="str">
            <v>SUPPLY CHAIN</v>
          </cell>
          <cell r="H509" t="str">
            <v>YUSUF YOZUA MANDOWEN</v>
          </cell>
          <cell r="I509" t="str">
            <v>STOREMAN</v>
          </cell>
          <cell r="J509" t="str">
            <v>PARTS OPERATION</v>
          </cell>
          <cell r="K509" t="str">
            <v>POD LOBU</v>
          </cell>
          <cell r="L509" t="str">
            <v>TOOLS STORE</v>
          </cell>
          <cell r="M509" t="str">
            <v>TOOLS STORE</v>
          </cell>
        </row>
        <row r="510">
          <cell r="C510">
            <v>16766</v>
          </cell>
          <cell r="D510" t="str">
            <v>CSU UNDERGROUND</v>
          </cell>
          <cell r="E510" t="str">
            <v>10C6060HA</v>
          </cell>
          <cell r="F510" t="str">
            <v>HA</v>
          </cell>
          <cell r="G510" t="str">
            <v>OPERATION</v>
          </cell>
          <cell r="H510" t="str">
            <v>GANDUNG MASIGIT SAPUTRO</v>
          </cell>
          <cell r="I510" t="str">
            <v>SENIOR TECHNICIAN</v>
          </cell>
          <cell r="J510" t="str">
            <v>UNDERGROUND OPERATION</v>
          </cell>
          <cell r="K510" t="str">
            <v>SERVICE OPS. UNDERGROUND</v>
          </cell>
          <cell r="L510" t="str">
            <v xml:space="preserve">GBC &amp; DMLZ MECHANICAL </v>
          </cell>
          <cell r="M510" t="str">
            <v xml:space="preserve">GBC MECHANICAL </v>
          </cell>
        </row>
        <row r="511">
          <cell r="C511">
            <v>16770</v>
          </cell>
          <cell r="D511" t="str">
            <v>KUALA KENCANA</v>
          </cell>
          <cell r="E511" t="str">
            <v>10C5060HG</v>
          </cell>
          <cell r="F511" t="str">
            <v>HG</v>
          </cell>
          <cell r="G511" t="str">
            <v>OPERATION</v>
          </cell>
          <cell r="H511" t="str">
            <v>EKAL RAHMAT KURNIA HASIBUAN</v>
          </cell>
          <cell r="I511" t="str">
            <v>FOREMAN SERVICE</v>
          </cell>
          <cell r="J511" t="str">
            <v>LOBU</v>
          </cell>
          <cell r="K511" t="str">
            <v>CRC</v>
          </cell>
          <cell r="L511" t="str">
            <v>POWER TRAIN</v>
          </cell>
          <cell r="M511" t="str">
            <v>TRANSMISSION</v>
          </cell>
        </row>
        <row r="512">
          <cell r="C512">
            <v>16774</v>
          </cell>
          <cell r="D512" t="str">
            <v>CSU UNDERGROUND</v>
          </cell>
          <cell r="E512" t="str">
            <v>10C6060HG</v>
          </cell>
          <cell r="F512" t="str">
            <v>HG</v>
          </cell>
          <cell r="G512" t="str">
            <v>OPERATION</v>
          </cell>
          <cell r="H512" t="str">
            <v>PENDI PRADANA</v>
          </cell>
          <cell r="I512" t="str">
            <v>FOREMAN SERVICE</v>
          </cell>
          <cell r="J512" t="str">
            <v>UNDERGROUND OPERATION</v>
          </cell>
          <cell r="K512" t="str">
            <v>SERVICE OPS. UNDERGROUND</v>
          </cell>
          <cell r="L512" t="str">
            <v>MACHINE AUTOMATION</v>
          </cell>
          <cell r="M512" t="str">
            <v>DOZ AUTOMATION</v>
          </cell>
        </row>
        <row r="513">
          <cell r="C513">
            <v>16778</v>
          </cell>
          <cell r="D513" t="str">
            <v>CSU UNDERGROUND</v>
          </cell>
          <cell r="E513" t="str">
            <v>10C6060HA</v>
          </cell>
          <cell r="F513" t="str">
            <v>HA</v>
          </cell>
          <cell r="G513" t="str">
            <v>OPERATION</v>
          </cell>
          <cell r="H513" t="str">
            <v>ALFA JULI YOHANES</v>
          </cell>
          <cell r="I513" t="str">
            <v>SENIOR TECHNICIAN</v>
          </cell>
          <cell r="J513" t="str">
            <v>UNDERGROUND OPERATION</v>
          </cell>
          <cell r="K513" t="str">
            <v>SERVICE OPS. UNDERGROUND</v>
          </cell>
          <cell r="L513" t="str">
            <v xml:space="preserve">DOZ MECHANICAL </v>
          </cell>
          <cell r="M513" t="str">
            <v xml:space="preserve">MLA MECHANICAL </v>
          </cell>
        </row>
        <row r="514">
          <cell r="C514">
            <v>16780</v>
          </cell>
          <cell r="D514" t="str">
            <v>CSU UNDERGROUND</v>
          </cell>
          <cell r="E514" t="str">
            <v>10C6060HA</v>
          </cell>
          <cell r="F514" t="str">
            <v>HA</v>
          </cell>
          <cell r="G514" t="str">
            <v>OPERATION</v>
          </cell>
          <cell r="H514" t="str">
            <v>AGUS SUPRIYANTO</v>
          </cell>
          <cell r="I514" t="str">
            <v>SENIOR TECHNICIAN</v>
          </cell>
          <cell r="J514" t="str">
            <v>UNDERGROUND OPERATION</v>
          </cell>
          <cell r="K514" t="str">
            <v>HPS</v>
          </cell>
          <cell r="L514" t="str">
            <v>PS &amp; WARRANTY</v>
          </cell>
          <cell r="M514" t="str">
            <v>PS &amp; WARRANTY</v>
          </cell>
        </row>
        <row r="515">
          <cell r="C515">
            <v>16781</v>
          </cell>
          <cell r="D515" t="str">
            <v>CSU UNDERGROUND</v>
          </cell>
          <cell r="E515" t="str">
            <v>10C6060HA</v>
          </cell>
          <cell r="F515" t="str">
            <v>HA</v>
          </cell>
          <cell r="G515" t="str">
            <v>OPERATION</v>
          </cell>
          <cell r="H515" t="str">
            <v>FAIZUL MURTADHO</v>
          </cell>
          <cell r="I515" t="str">
            <v>TECHNICIAN</v>
          </cell>
          <cell r="J515" t="str">
            <v>UNDERGROUND OPERATION</v>
          </cell>
          <cell r="K515" t="str">
            <v>SERVICE OPS. UNDERGROUND</v>
          </cell>
          <cell r="L515" t="str">
            <v xml:space="preserve">DOZ MECHANICAL </v>
          </cell>
          <cell r="M515" t="str">
            <v xml:space="preserve">THS MECHANICAL </v>
          </cell>
        </row>
        <row r="516">
          <cell r="C516">
            <v>16857</v>
          </cell>
          <cell r="D516" t="str">
            <v>CSU GRASSBERG</v>
          </cell>
          <cell r="E516" t="str">
            <v>10C0390FJ</v>
          </cell>
          <cell r="F516" t="str">
            <v>FJ</v>
          </cell>
          <cell r="G516" t="str">
            <v>MARKETING</v>
          </cell>
          <cell r="H516" t="str">
            <v>TIMOTIUS SUTRISNO</v>
          </cell>
          <cell r="I516" t="str">
            <v>RENTAL SUPERVISOR</v>
          </cell>
          <cell r="J516" t="str">
            <v>GRASBERG OPERATION</v>
          </cell>
          <cell r="K516" t="str">
            <v>CAT RENTAL STORE</v>
          </cell>
          <cell r="L516" t="str">
            <v>RENTAL OPERATION</v>
          </cell>
          <cell r="M516" t="str">
            <v>HIGHLAND OPERATION</v>
          </cell>
        </row>
        <row r="517">
          <cell r="C517">
            <v>16858</v>
          </cell>
          <cell r="D517" t="str">
            <v>CSU GRASSBERG</v>
          </cell>
          <cell r="E517" t="str">
            <v>10C4960HA</v>
          </cell>
          <cell r="F517" t="str">
            <v>HA</v>
          </cell>
          <cell r="G517" t="str">
            <v>OPERATION</v>
          </cell>
          <cell r="H517" t="str">
            <v>SUBARJO</v>
          </cell>
          <cell r="I517" t="str">
            <v>SENIOR TECHNICIAN</v>
          </cell>
          <cell r="J517" t="str">
            <v>GRASBERG OPERATION</v>
          </cell>
          <cell r="K517" t="str">
            <v>SERVICE OPERATION HAUL TRUCK</v>
          </cell>
          <cell r="L517" t="str">
            <v>SHOP</v>
          </cell>
          <cell r="M517" t="str">
            <v>SHOP CREW 3</v>
          </cell>
        </row>
        <row r="518">
          <cell r="C518">
            <v>16859</v>
          </cell>
          <cell r="D518" t="str">
            <v>CSU GRASSBERG</v>
          </cell>
          <cell r="E518" t="str">
            <v>10C4960HA</v>
          </cell>
          <cell r="F518" t="str">
            <v>HA</v>
          </cell>
          <cell r="G518" t="str">
            <v>OPERATION</v>
          </cell>
          <cell r="H518" t="str">
            <v>WARDOYO</v>
          </cell>
          <cell r="I518" t="str">
            <v>TECHNICIAN</v>
          </cell>
          <cell r="J518" t="str">
            <v>GRASBERG OPERATION</v>
          </cell>
          <cell r="K518" t="str">
            <v>SERVICE OPERATION HAUL TRUCK</v>
          </cell>
          <cell r="L518" t="str">
            <v>FIELD B/DOWN &amp; DAILY INSPECTION</v>
          </cell>
          <cell r="M518" t="str">
            <v>FIELD B/DOWN &amp; FUEL INSPECTION CREW 1</v>
          </cell>
        </row>
        <row r="519">
          <cell r="C519">
            <v>16861</v>
          </cell>
          <cell r="D519" t="str">
            <v>HO TEMBAGAPURA</v>
          </cell>
          <cell r="E519" t="str">
            <v>10C0299HV</v>
          </cell>
          <cell r="F519" t="str">
            <v>HV</v>
          </cell>
          <cell r="G519" t="str">
            <v>ADMINISTRATION</v>
          </cell>
          <cell r="H519" t="str">
            <v>MELKI LANDE</v>
          </cell>
          <cell r="I519" t="str">
            <v>FACILITY TECHNICIAN</v>
          </cell>
          <cell r="J519" t="str">
            <v>LOBU</v>
          </cell>
          <cell r="K519" t="str">
            <v>FACILITY MAINTENANCE</v>
          </cell>
          <cell r="L519" t="str">
            <v>SHOP &amp; HOUSING FACILITY MTC</v>
          </cell>
          <cell r="M519" t="str">
            <v>MOBILE EQUIPMENT</v>
          </cell>
        </row>
        <row r="520">
          <cell r="C520">
            <v>16862</v>
          </cell>
          <cell r="D520" t="str">
            <v>KUALA KENCANA</v>
          </cell>
          <cell r="E520" t="str">
            <v>10C5030HW</v>
          </cell>
          <cell r="F520" t="str">
            <v>HW</v>
          </cell>
          <cell r="G520" t="str">
            <v>SUPPLY CHAIN</v>
          </cell>
          <cell r="H520" t="str">
            <v>SIPRIANUS WAWANG KURNIAWAN MAHARIA</v>
          </cell>
          <cell r="I520" t="str">
            <v>STOREMAN</v>
          </cell>
          <cell r="J520" t="str">
            <v>PARTS OPERATION</v>
          </cell>
          <cell r="K520" t="str">
            <v>POD LOBU</v>
          </cell>
          <cell r="L520" t="str">
            <v>WAREHOUSE 2,3 &amp; MATERIAL MOVEMENT</v>
          </cell>
          <cell r="M520" t="str">
            <v>MATERIAL MOVEMENT &amp; CENTRAL RECEIPTING</v>
          </cell>
        </row>
        <row r="521">
          <cell r="C521">
            <v>16863</v>
          </cell>
          <cell r="D521" t="str">
            <v>HO TEMBAGAPURA</v>
          </cell>
          <cell r="E521" t="str">
            <v>10C6030HW</v>
          </cell>
          <cell r="F521" t="str">
            <v>HW</v>
          </cell>
          <cell r="G521" t="str">
            <v>SUPPLY CHAIN</v>
          </cell>
          <cell r="H521" t="str">
            <v>DELIMAR HUTAPEA</v>
          </cell>
          <cell r="I521" t="str">
            <v>FOREMAN PARTS</v>
          </cell>
          <cell r="J521" t="str">
            <v>PARTS OPERATION</v>
          </cell>
          <cell r="K521" t="str">
            <v>POD HOBU</v>
          </cell>
          <cell r="L521" t="str">
            <v>WAREHOUSE ST.60</v>
          </cell>
          <cell r="M521" t="str">
            <v>WAREHOUSE ST.60</v>
          </cell>
        </row>
        <row r="522">
          <cell r="C522">
            <v>16991</v>
          </cell>
          <cell r="D522" t="str">
            <v>CSU UNDERGROUND</v>
          </cell>
          <cell r="E522" t="str">
            <v>10C6060HA</v>
          </cell>
          <cell r="F522" t="str">
            <v>HA</v>
          </cell>
          <cell r="G522" t="str">
            <v>OPERATION</v>
          </cell>
          <cell r="H522" t="str">
            <v>SUKRON MAMUN</v>
          </cell>
          <cell r="I522" t="str">
            <v>TECHNICIAN</v>
          </cell>
          <cell r="J522" t="str">
            <v>UNDERGROUND OPERATION</v>
          </cell>
          <cell r="K522" t="str">
            <v>SERVICE OPS. UNDERGROUND</v>
          </cell>
          <cell r="L522" t="str">
            <v>MACHINE AUTOMATION</v>
          </cell>
          <cell r="M522" t="str">
            <v>DOZ AUTOMATION</v>
          </cell>
        </row>
        <row r="523">
          <cell r="C523">
            <v>17050</v>
          </cell>
          <cell r="D523" t="str">
            <v>HO TEMBAGAPURA</v>
          </cell>
          <cell r="E523" t="str">
            <v>10C0299HV</v>
          </cell>
          <cell r="F523" t="str">
            <v>HV</v>
          </cell>
          <cell r="G523" t="str">
            <v>ADMINISTRATION</v>
          </cell>
          <cell r="H523" t="str">
            <v>NORTON NORBEL</v>
          </cell>
          <cell r="I523" t="str">
            <v>FACILITY TECHNICIAN</v>
          </cell>
          <cell r="J523" t="str">
            <v>LOBU</v>
          </cell>
          <cell r="K523" t="str">
            <v>FACILITY MAINTENANCE</v>
          </cell>
          <cell r="L523" t="str">
            <v>SHOP &amp; HOUSING FACILITY MTC</v>
          </cell>
          <cell r="M523" t="str">
            <v>NON MOBILE ASSETS MAINTENANCE</v>
          </cell>
        </row>
        <row r="524">
          <cell r="C524">
            <v>17051</v>
          </cell>
          <cell r="D524" t="str">
            <v>HO TEMBAGAPURA</v>
          </cell>
          <cell r="E524" t="str">
            <v>10C0299HV</v>
          </cell>
          <cell r="F524" t="str">
            <v>HV</v>
          </cell>
          <cell r="G524" t="str">
            <v>ADMINISTRATION</v>
          </cell>
          <cell r="H524" t="str">
            <v>MUSA PAU</v>
          </cell>
          <cell r="I524" t="str">
            <v>FACILITY TECHNICIAN</v>
          </cell>
          <cell r="J524" t="str">
            <v>LOBU</v>
          </cell>
          <cell r="K524" t="str">
            <v>FACILITY MAINTENANCE</v>
          </cell>
          <cell r="L524" t="str">
            <v>SHOP &amp; HOUSING FACILITY MTC</v>
          </cell>
          <cell r="M524" t="str">
            <v>MOBILE EQUIPMENT</v>
          </cell>
        </row>
        <row r="525">
          <cell r="C525">
            <v>17052</v>
          </cell>
          <cell r="D525" t="str">
            <v>CSU GRASSBERG</v>
          </cell>
          <cell r="E525" t="str">
            <v>10C0360HA</v>
          </cell>
          <cell r="F525" t="str">
            <v>HA</v>
          </cell>
          <cell r="G525" t="str">
            <v>OPERATION</v>
          </cell>
          <cell r="H525" t="str">
            <v>HERY SISWANTO</v>
          </cell>
          <cell r="I525" t="str">
            <v>TECHNICIAN</v>
          </cell>
          <cell r="J525" t="str">
            <v>GRASBERG OPERATION</v>
          </cell>
          <cell r="K525" t="str">
            <v>RENTAL MAINTENANCE</v>
          </cell>
          <cell r="L525" t="str">
            <v>RENTAL MAINTENANCE HIGHLAND</v>
          </cell>
          <cell r="M525" t="str">
            <v>RENTAL MAINT. NON ADT.740</v>
          </cell>
        </row>
        <row r="526">
          <cell r="C526">
            <v>17055</v>
          </cell>
          <cell r="D526" t="str">
            <v>CSU UNDERGROUND</v>
          </cell>
          <cell r="E526" t="str">
            <v>10C6060HA</v>
          </cell>
          <cell r="F526" t="str">
            <v>HA</v>
          </cell>
          <cell r="G526" t="str">
            <v>OPERATION</v>
          </cell>
          <cell r="H526" t="str">
            <v>MEZY MANUHUTU</v>
          </cell>
          <cell r="I526" t="str">
            <v>TECHNICIAN</v>
          </cell>
          <cell r="J526" t="str">
            <v>UNDERGROUND OPERATION</v>
          </cell>
          <cell r="K526" t="str">
            <v>SERVICE OPS. UNDERGROUND</v>
          </cell>
          <cell r="L526" t="str">
            <v xml:space="preserve">GBC &amp; DMLZ MECHANICAL </v>
          </cell>
          <cell r="M526" t="str">
            <v xml:space="preserve">DMLZ MECHANICAL </v>
          </cell>
        </row>
        <row r="527">
          <cell r="C527">
            <v>17060</v>
          </cell>
          <cell r="D527" t="str">
            <v>CSU GRASSBERG</v>
          </cell>
          <cell r="E527" t="str">
            <v>10C4960HA</v>
          </cell>
          <cell r="F527" t="str">
            <v>HA</v>
          </cell>
          <cell r="G527" t="str">
            <v>OPERATION</v>
          </cell>
          <cell r="H527" t="str">
            <v>HASANUDDIN</v>
          </cell>
          <cell r="I527" t="str">
            <v>TECHNICIAN</v>
          </cell>
          <cell r="J527" t="str">
            <v>GRASBERG OPERATION</v>
          </cell>
          <cell r="K527" t="str">
            <v>SERVICE OPERATION HAUL TRUCK</v>
          </cell>
          <cell r="L527" t="str">
            <v>SHOP</v>
          </cell>
          <cell r="M527" t="str">
            <v>SHOP CREW 3</v>
          </cell>
        </row>
        <row r="528">
          <cell r="C528">
            <v>17063</v>
          </cell>
          <cell r="D528" t="str">
            <v>HO TEMBAGAPURA</v>
          </cell>
          <cell r="E528" t="str">
            <v>10C0270HM</v>
          </cell>
          <cell r="F528" t="str">
            <v>HM</v>
          </cell>
          <cell r="G528" t="str">
            <v>OPERATION</v>
          </cell>
          <cell r="H528" t="str">
            <v>SILVANUS SANNU</v>
          </cell>
          <cell r="I528" t="str">
            <v>SPECIALIST EQUIPMENT HEALTH</v>
          </cell>
          <cell r="J528" t="str">
            <v>HO TTD</v>
          </cell>
          <cell r="K528" t="str">
            <v>CUSTOMER SUPPORT</v>
          </cell>
          <cell r="L528" t="str">
            <v>EQUIMENT MANAGEMENT</v>
          </cell>
          <cell r="M528" t="str">
            <v>MAINTENANCE PLANNING</v>
          </cell>
        </row>
        <row r="529">
          <cell r="C529">
            <v>17065</v>
          </cell>
          <cell r="D529" t="str">
            <v>CSU UNDERGROUND</v>
          </cell>
          <cell r="E529" t="str">
            <v>10C6060HA</v>
          </cell>
          <cell r="F529" t="str">
            <v>HA</v>
          </cell>
          <cell r="G529" t="str">
            <v>OPERATION</v>
          </cell>
          <cell r="H529" t="str">
            <v>UMAR MAHMUD</v>
          </cell>
          <cell r="I529" t="str">
            <v>SENIOR TECHNICIAN</v>
          </cell>
          <cell r="J529" t="str">
            <v>UNDERGROUND OPERATION</v>
          </cell>
          <cell r="K529" t="str">
            <v>HPS</v>
          </cell>
          <cell r="L529" t="str">
            <v>PS &amp; WARRANTY</v>
          </cell>
          <cell r="M529" t="str">
            <v>PS &amp; WARRANTY</v>
          </cell>
        </row>
        <row r="530">
          <cell r="C530">
            <v>17068</v>
          </cell>
          <cell r="D530" t="str">
            <v>KUALA KENCANA</v>
          </cell>
          <cell r="E530" t="str">
            <v>10C5030HW</v>
          </cell>
          <cell r="F530" t="str">
            <v>HW</v>
          </cell>
          <cell r="G530" t="str">
            <v>SUPPLY CHAIN</v>
          </cell>
          <cell r="H530" t="str">
            <v>DEVY PALYN</v>
          </cell>
          <cell r="I530" t="str">
            <v>STOREMAN</v>
          </cell>
          <cell r="J530" t="str">
            <v>PARTS OPERATION</v>
          </cell>
          <cell r="K530" t="str">
            <v>POD LOBU</v>
          </cell>
          <cell r="L530" t="str">
            <v>WAREHOUSE 1 OPERATION</v>
          </cell>
          <cell r="M530" t="str">
            <v>SHIPPING &amp; KITTING</v>
          </cell>
        </row>
        <row r="531">
          <cell r="C531">
            <v>17246</v>
          </cell>
          <cell r="D531" t="str">
            <v>HO TEMBAGAPURA</v>
          </cell>
          <cell r="E531" t="str">
            <v>10C0299HV</v>
          </cell>
          <cell r="F531" t="str">
            <v>HV</v>
          </cell>
          <cell r="G531" t="str">
            <v>ADMINISTRATION</v>
          </cell>
          <cell r="H531" t="str">
            <v>OBEN SITORUS</v>
          </cell>
          <cell r="I531" t="str">
            <v>FACILITY TECHNICIAN</v>
          </cell>
          <cell r="J531" t="str">
            <v>LOBU</v>
          </cell>
          <cell r="K531" t="str">
            <v>FACILITY MAINTENANCE</v>
          </cell>
          <cell r="L531" t="str">
            <v>SHOP &amp; HOUSING FACILITY MTC</v>
          </cell>
          <cell r="M531" t="str">
            <v>NON MOBILE ASSETS MAINTENANCE</v>
          </cell>
        </row>
        <row r="532">
          <cell r="C532">
            <v>17294</v>
          </cell>
          <cell r="D532" t="str">
            <v>KUALA KENCANA</v>
          </cell>
          <cell r="E532" t="str">
            <v>10C9060HA</v>
          </cell>
          <cell r="F532" t="str">
            <v>HA</v>
          </cell>
          <cell r="G532" t="str">
            <v>OPERATION</v>
          </cell>
          <cell r="H532" t="str">
            <v>BASO ARIFAI GULIGA</v>
          </cell>
          <cell r="I532" t="str">
            <v>TECHNICIAN</v>
          </cell>
          <cell r="J532" t="str">
            <v>LOBU</v>
          </cell>
          <cell r="K532" t="str">
            <v>MRC</v>
          </cell>
          <cell r="L532" t="str">
            <v>MRC BAY # 2</v>
          </cell>
          <cell r="M532" t="str">
            <v>LHD</v>
          </cell>
        </row>
        <row r="533">
          <cell r="C533">
            <v>17296</v>
          </cell>
          <cell r="D533" t="str">
            <v>HO TEMBAGAPURA</v>
          </cell>
          <cell r="E533" t="str">
            <v>10C0299JO</v>
          </cell>
          <cell r="F533" t="str">
            <v>JO</v>
          </cell>
          <cell r="G533" t="str">
            <v>ADMINISTRATION</v>
          </cell>
          <cell r="H533" t="str">
            <v>RUDI SIREGAR</v>
          </cell>
          <cell r="I533" t="str">
            <v>OFFICE OPERATION ASSISTANT</v>
          </cell>
          <cell r="J533" t="str">
            <v>HO TTD</v>
          </cell>
          <cell r="K533" t="str">
            <v>HC &amp; SUPPORT SERVICES</v>
          </cell>
          <cell r="L533" t="str">
            <v>HC &amp; SS LL</v>
          </cell>
          <cell r="M533" t="str">
            <v>GA</v>
          </cell>
        </row>
        <row r="534">
          <cell r="C534">
            <v>18073</v>
          </cell>
          <cell r="D534" t="str">
            <v>HO TEMBAGAPURA</v>
          </cell>
          <cell r="E534" t="str">
            <v>10C5060HF</v>
          </cell>
          <cell r="F534" t="str">
            <v>HF</v>
          </cell>
          <cell r="G534" t="str">
            <v>OPERATION</v>
          </cell>
          <cell r="H534" t="str">
            <v>DOLVIANUS TAMMU</v>
          </cell>
          <cell r="I534" t="str">
            <v>SUPERVISOR - SOS LABORATORY OPERATIONS</v>
          </cell>
          <cell r="J534" t="str">
            <v>HO TTD</v>
          </cell>
          <cell r="K534" t="str">
            <v>CUSTOMER SUPPORT</v>
          </cell>
          <cell r="L534" t="str">
            <v xml:space="preserve"> SOS LAB</v>
          </cell>
          <cell r="M534" t="str">
            <v>SOS LAB.</v>
          </cell>
        </row>
        <row r="535">
          <cell r="C535">
            <v>18425</v>
          </cell>
          <cell r="D535" t="str">
            <v>HO TEMBAGAPURA</v>
          </cell>
          <cell r="E535" t="str">
            <v>10C0299JC</v>
          </cell>
          <cell r="F535" t="str">
            <v>JC</v>
          </cell>
          <cell r="G535" t="str">
            <v>ADMINISTRATION</v>
          </cell>
          <cell r="H535" t="str">
            <v>MUHAMAD ABDUL QOLIK KHANIF</v>
          </cell>
          <cell r="I535" t="str">
            <v>INSTRUCTOR 1</v>
          </cell>
          <cell r="J535" t="str">
            <v>HO TTD</v>
          </cell>
          <cell r="K535" t="str">
            <v>HC &amp; SUPPORT SERVICES</v>
          </cell>
          <cell r="L535" t="str">
            <v>LEARNING &amp; DEVELOPMENT</v>
          </cell>
          <cell r="M535" t="str">
            <v>LEARNING &amp; DEVELOPMENT - LL</v>
          </cell>
        </row>
        <row r="536">
          <cell r="C536">
            <v>18532</v>
          </cell>
          <cell r="D536" t="str">
            <v>KUALA KENCANA</v>
          </cell>
          <cell r="E536" t="str">
            <v>10C5060HA</v>
          </cell>
          <cell r="F536" t="str">
            <v>HA</v>
          </cell>
          <cell r="G536" t="str">
            <v>OPERATION</v>
          </cell>
          <cell r="H536" t="str">
            <v>SUPARDI</v>
          </cell>
          <cell r="I536" t="str">
            <v>TECHNICIAN</v>
          </cell>
          <cell r="J536" t="str">
            <v>LOBU</v>
          </cell>
          <cell r="K536" t="str">
            <v>CRC</v>
          </cell>
          <cell r="L536" t="str">
            <v>HYDRAULIC CYL &amp; FINAL DRIVE OHT</v>
          </cell>
          <cell r="M536" t="str">
            <v>DISMANTLE  &amp; INSPECTION</v>
          </cell>
        </row>
        <row r="537">
          <cell r="C537">
            <v>18534</v>
          </cell>
          <cell r="D537" t="str">
            <v>CSU GRASSBERG</v>
          </cell>
          <cell r="E537" t="str">
            <v>10C0360HA</v>
          </cell>
          <cell r="F537" t="str">
            <v>HA</v>
          </cell>
          <cell r="G537" t="str">
            <v>OPERATION</v>
          </cell>
          <cell r="H537" t="str">
            <v>SAIFUL</v>
          </cell>
          <cell r="I537" t="str">
            <v>SENIOR TECHNICIAN</v>
          </cell>
          <cell r="J537" t="str">
            <v>GRASBERG OPERATION</v>
          </cell>
          <cell r="K537" t="str">
            <v>RENTAL MAINTENANCE</v>
          </cell>
          <cell r="L537" t="str">
            <v>RENTAL MAINTENANCE HIGHLAND</v>
          </cell>
          <cell r="M537" t="str">
            <v>RENTAL MAINT. ADT.740</v>
          </cell>
        </row>
        <row r="538">
          <cell r="C538">
            <v>18535</v>
          </cell>
          <cell r="D538" t="str">
            <v>KUALA KENCANA</v>
          </cell>
          <cell r="E538" t="str">
            <v>10C5060HA</v>
          </cell>
          <cell r="F538" t="str">
            <v>HA</v>
          </cell>
          <cell r="G538" t="str">
            <v>OPERATION</v>
          </cell>
          <cell r="H538" t="str">
            <v>EVROL STEFANUS PANTOW KATUUK</v>
          </cell>
          <cell r="I538" t="str">
            <v>TECHNICIAN</v>
          </cell>
          <cell r="J538" t="str">
            <v>LOBU</v>
          </cell>
          <cell r="K538" t="str">
            <v>CRC</v>
          </cell>
          <cell r="L538" t="str">
            <v>ENGINE</v>
          </cell>
          <cell r="M538" t="str">
            <v>DISMANTLE  &amp; INSPECTION</v>
          </cell>
        </row>
        <row r="539">
          <cell r="C539">
            <v>18536</v>
          </cell>
          <cell r="D539" t="str">
            <v>KUALA KENCANA</v>
          </cell>
          <cell r="E539" t="str">
            <v>10C5060HA</v>
          </cell>
          <cell r="F539" t="str">
            <v>HA</v>
          </cell>
          <cell r="G539" t="str">
            <v>OPERATION</v>
          </cell>
          <cell r="H539" t="str">
            <v>HARDIH</v>
          </cell>
          <cell r="I539" t="str">
            <v>TECHNICIAN</v>
          </cell>
          <cell r="J539" t="str">
            <v>LOBU</v>
          </cell>
          <cell r="K539" t="str">
            <v>CRC</v>
          </cell>
          <cell r="L539" t="str">
            <v>ENGINE</v>
          </cell>
          <cell r="M539" t="str">
            <v>ASSEMBLY SMALL ENGINE</v>
          </cell>
        </row>
        <row r="540">
          <cell r="C540">
            <v>18537</v>
          </cell>
          <cell r="D540" t="str">
            <v>KUALA KENCANA</v>
          </cell>
          <cell r="E540" t="str">
            <v>10C5060HA</v>
          </cell>
          <cell r="F540" t="str">
            <v>HA</v>
          </cell>
          <cell r="G540" t="str">
            <v>OPERATION</v>
          </cell>
          <cell r="H540" t="str">
            <v>RAHMAT MUNANDAR YUNUS</v>
          </cell>
          <cell r="I540" t="str">
            <v>SENIOR TECHNICIAN</v>
          </cell>
          <cell r="J540" t="str">
            <v>LOBU</v>
          </cell>
          <cell r="K540" t="str">
            <v>CRC</v>
          </cell>
          <cell r="L540" t="str">
            <v>ENGINE</v>
          </cell>
          <cell r="M540" t="str">
            <v>ASSEMBLY LARGE ENGINE</v>
          </cell>
        </row>
        <row r="541">
          <cell r="C541">
            <v>18538</v>
          </cell>
          <cell r="D541" t="str">
            <v>KUALA KENCANA</v>
          </cell>
          <cell r="E541" t="str">
            <v>10C9060HA</v>
          </cell>
          <cell r="F541" t="str">
            <v>HA</v>
          </cell>
          <cell r="G541" t="str">
            <v>OPERATION</v>
          </cell>
          <cell r="H541" t="str">
            <v>REYKI CANESSIA</v>
          </cell>
          <cell r="I541" t="str">
            <v>SENIOR TECHNICIAN</v>
          </cell>
          <cell r="J541" t="str">
            <v>LOBU</v>
          </cell>
          <cell r="K541" t="str">
            <v>MRC</v>
          </cell>
          <cell r="L541" t="str">
            <v>MRC BAY # 1</v>
          </cell>
          <cell r="M541" t="str">
            <v>REBUILD TRUCK</v>
          </cell>
        </row>
        <row r="542">
          <cell r="C542">
            <v>18539</v>
          </cell>
          <cell r="D542" t="str">
            <v>KUALA KENCANA</v>
          </cell>
          <cell r="E542" t="str">
            <v>10C5060HA</v>
          </cell>
          <cell r="F542" t="str">
            <v>HA</v>
          </cell>
          <cell r="G542" t="str">
            <v>OPERATION</v>
          </cell>
          <cell r="H542" t="str">
            <v>YARIL TANDIAYU</v>
          </cell>
          <cell r="I542" t="str">
            <v>TECHNICIAN</v>
          </cell>
          <cell r="J542" t="str">
            <v>LOBU</v>
          </cell>
          <cell r="K542" t="str">
            <v>CRC</v>
          </cell>
          <cell r="L542" t="str">
            <v>ENGINE</v>
          </cell>
          <cell r="M542" t="str">
            <v>ASSEMBLY SMALL ENGINE</v>
          </cell>
        </row>
        <row r="543">
          <cell r="C543">
            <v>18540</v>
          </cell>
          <cell r="D543" t="str">
            <v>KUALA KENCANA</v>
          </cell>
          <cell r="E543" t="str">
            <v>10C9060HA</v>
          </cell>
          <cell r="F543" t="str">
            <v>HA</v>
          </cell>
          <cell r="G543" t="str">
            <v>OPERATION</v>
          </cell>
          <cell r="H543" t="str">
            <v>KRISMANTO LUMBAN TORUAN</v>
          </cell>
          <cell r="I543" t="str">
            <v>TECHNICIAN</v>
          </cell>
          <cell r="J543" t="str">
            <v>LOBU</v>
          </cell>
          <cell r="K543" t="str">
            <v>MRC</v>
          </cell>
          <cell r="L543" t="str">
            <v>MRC BAY # 2</v>
          </cell>
          <cell r="M543" t="str">
            <v>LHD</v>
          </cell>
        </row>
        <row r="544">
          <cell r="C544">
            <v>18541</v>
          </cell>
          <cell r="D544" t="str">
            <v>CSU UNDERGROUND</v>
          </cell>
          <cell r="E544" t="str">
            <v>10C6060HA</v>
          </cell>
          <cell r="F544" t="str">
            <v>HA</v>
          </cell>
          <cell r="G544" t="str">
            <v>OPERATION</v>
          </cell>
          <cell r="H544" t="str">
            <v>ANDI PATAHUDDIN</v>
          </cell>
          <cell r="I544" t="str">
            <v>TECHNICIAN</v>
          </cell>
          <cell r="J544" t="str">
            <v>UNDERGROUND OPERATION</v>
          </cell>
          <cell r="K544" t="str">
            <v>HPS</v>
          </cell>
          <cell r="L544" t="str">
            <v>EPG</v>
          </cell>
          <cell r="M544" t="str">
            <v>EPG</v>
          </cell>
        </row>
        <row r="545">
          <cell r="C545">
            <v>18542</v>
          </cell>
          <cell r="D545" t="str">
            <v>KUALA KENCANA</v>
          </cell>
          <cell r="E545" t="str">
            <v>10C5060HA</v>
          </cell>
          <cell r="F545" t="str">
            <v>HA</v>
          </cell>
          <cell r="G545" t="str">
            <v>OPERATION</v>
          </cell>
          <cell r="H545" t="str">
            <v>MUSTOFA</v>
          </cell>
          <cell r="I545" t="str">
            <v>TECHNICIAN</v>
          </cell>
          <cell r="J545" t="str">
            <v>LOBU</v>
          </cell>
          <cell r="K545" t="str">
            <v>CRC</v>
          </cell>
          <cell r="L545" t="str">
            <v>ENGINE</v>
          </cell>
          <cell r="M545" t="str">
            <v>DISMANTLE  &amp; INSPECTION</v>
          </cell>
        </row>
        <row r="546">
          <cell r="C546">
            <v>18544</v>
          </cell>
          <cell r="D546" t="str">
            <v>CSU GRASSBERG</v>
          </cell>
          <cell r="E546" t="str">
            <v>10C0360HA</v>
          </cell>
          <cell r="F546" t="str">
            <v>HA</v>
          </cell>
          <cell r="G546" t="str">
            <v>OPERATION</v>
          </cell>
          <cell r="H546" t="str">
            <v>CIKO HUTABARAT</v>
          </cell>
          <cell r="I546" t="str">
            <v>TECHNICIAN</v>
          </cell>
          <cell r="J546" t="str">
            <v>GRASBERG OPERATION</v>
          </cell>
          <cell r="K546" t="str">
            <v>RENTAL MAINTENANCE</v>
          </cell>
          <cell r="L546" t="str">
            <v>RENTAL MAINTENANCE HIGHLAND</v>
          </cell>
          <cell r="M546" t="str">
            <v>RENTAL MAINT. NON ADT.740</v>
          </cell>
        </row>
        <row r="547">
          <cell r="C547">
            <v>18545</v>
          </cell>
          <cell r="D547" t="str">
            <v>CSU UNDERGROUND</v>
          </cell>
          <cell r="E547" t="str">
            <v>10C6060HA</v>
          </cell>
          <cell r="F547" t="str">
            <v>HA</v>
          </cell>
          <cell r="G547" t="str">
            <v>OPERATION</v>
          </cell>
          <cell r="H547" t="str">
            <v>BAYU TRILAKSONO</v>
          </cell>
          <cell r="I547" t="str">
            <v>TECHNICIAN</v>
          </cell>
          <cell r="J547" t="str">
            <v>UNDERGROUND OPERATION</v>
          </cell>
          <cell r="K547" t="str">
            <v>HPS</v>
          </cell>
          <cell r="L547" t="str">
            <v>EPG</v>
          </cell>
          <cell r="M547" t="str">
            <v>EPG</v>
          </cell>
        </row>
        <row r="548">
          <cell r="C548">
            <v>18546</v>
          </cell>
          <cell r="D548" t="str">
            <v>KUALA KENCANA</v>
          </cell>
          <cell r="E548" t="str">
            <v>10C5060HA</v>
          </cell>
          <cell r="F548" t="str">
            <v>HA</v>
          </cell>
          <cell r="G548" t="str">
            <v>OPERATION</v>
          </cell>
          <cell r="H548" t="str">
            <v>ASWANTO TIRANDA</v>
          </cell>
          <cell r="I548" t="str">
            <v>TECHNICIAN</v>
          </cell>
          <cell r="J548" t="str">
            <v>LOBU</v>
          </cell>
          <cell r="K548" t="str">
            <v>CRC</v>
          </cell>
          <cell r="L548" t="str">
            <v>HYDRAULIC CYL &amp; FINAL DRIVE OHT</v>
          </cell>
          <cell r="M548" t="str">
            <v>ASSEMBLY HYDRAULIC CYL</v>
          </cell>
        </row>
        <row r="549">
          <cell r="C549">
            <v>18548</v>
          </cell>
          <cell r="D549" t="str">
            <v>KUALA KENCANA</v>
          </cell>
          <cell r="E549" t="str">
            <v>10C5060HA</v>
          </cell>
          <cell r="F549" t="str">
            <v>HA</v>
          </cell>
          <cell r="G549" t="str">
            <v>OPERATION</v>
          </cell>
          <cell r="H549" t="str">
            <v>SUMINO</v>
          </cell>
          <cell r="I549" t="str">
            <v>SENIOR TECHNICIAN</v>
          </cell>
          <cell r="J549" t="str">
            <v>LOBU</v>
          </cell>
          <cell r="K549" t="str">
            <v>CRC</v>
          </cell>
          <cell r="L549" t="str">
            <v>HYDRAULIC CYL &amp; FINAL DRIVE OHT</v>
          </cell>
          <cell r="M549" t="str">
            <v>DISMANTLE  &amp; INSPECTION</v>
          </cell>
        </row>
        <row r="550">
          <cell r="C550">
            <v>18549</v>
          </cell>
          <cell r="D550" t="str">
            <v>KUALA KENCANA</v>
          </cell>
          <cell r="E550" t="str">
            <v>10C5060HA</v>
          </cell>
          <cell r="F550" t="str">
            <v>HA</v>
          </cell>
          <cell r="G550" t="str">
            <v>OPERATION</v>
          </cell>
          <cell r="H550" t="str">
            <v>SARIMIN</v>
          </cell>
          <cell r="I550" t="str">
            <v>TECHNICIAN</v>
          </cell>
          <cell r="J550" t="str">
            <v>LOBU</v>
          </cell>
          <cell r="K550" t="str">
            <v>CRC</v>
          </cell>
          <cell r="L550" t="str">
            <v>ENGINE</v>
          </cell>
          <cell r="M550" t="str">
            <v>ASSEMBLY LARGE ENGINE</v>
          </cell>
        </row>
        <row r="551">
          <cell r="C551">
            <v>18594</v>
          </cell>
          <cell r="D551" t="str">
            <v>CSU GRASSBERG</v>
          </cell>
          <cell r="E551" t="str">
            <v>10C4960HA</v>
          </cell>
          <cell r="F551" t="str">
            <v>HA</v>
          </cell>
          <cell r="G551" t="str">
            <v>OPERATION</v>
          </cell>
          <cell r="H551" t="str">
            <v>ZAINUL</v>
          </cell>
          <cell r="I551" t="str">
            <v>TECHNICIAN</v>
          </cell>
          <cell r="J551" t="str">
            <v>GRASBERG OPERATION</v>
          </cell>
          <cell r="K551" t="str">
            <v>SERVICE OPERATION HSE &amp; HMS</v>
          </cell>
          <cell r="L551" t="str">
            <v>HSE</v>
          </cell>
          <cell r="M551" t="str">
            <v>HSE CREW 3</v>
          </cell>
        </row>
        <row r="552">
          <cell r="C552">
            <v>18597</v>
          </cell>
          <cell r="D552" t="str">
            <v>CSU GRASSBERG</v>
          </cell>
          <cell r="E552" t="str">
            <v>10C6060HA</v>
          </cell>
          <cell r="F552" t="str">
            <v>HA</v>
          </cell>
          <cell r="G552" t="str">
            <v>OPERATION</v>
          </cell>
          <cell r="H552" t="str">
            <v>REPI MUJAINI</v>
          </cell>
          <cell r="I552" t="str">
            <v>TECHNICIAN</v>
          </cell>
          <cell r="J552" t="str">
            <v>UNDERGROUND OPERATION</v>
          </cell>
          <cell r="K552" t="str">
            <v>SERVICE OPS. UNDERGROUND</v>
          </cell>
          <cell r="L552" t="str">
            <v>MACHINE AUTOMATION</v>
          </cell>
          <cell r="M552" t="str">
            <v>DOZ AUTOMATION</v>
          </cell>
        </row>
        <row r="553">
          <cell r="C553">
            <v>18599</v>
          </cell>
          <cell r="D553" t="str">
            <v>CSU GRASSBERG</v>
          </cell>
          <cell r="E553" t="str">
            <v>10C4960HA</v>
          </cell>
          <cell r="F553" t="str">
            <v>HA</v>
          </cell>
          <cell r="G553" t="str">
            <v>OPERATION</v>
          </cell>
          <cell r="H553" t="str">
            <v>ISA AWAL PRADIPTA</v>
          </cell>
          <cell r="I553" t="str">
            <v>SENIOR TECHNICIAN</v>
          </cell>
          <cell r="J553" t="str">
            <v>GRASBERG OPERATION</v>
          </cell>
          <cell r="K553" t="str">
            <v>SERVICE OPERATION HAUL TRUCK</v>
          </cell>
          <cell r="L553" t="str">
            <v>SHOP</v>
          </cell>
          <cell r="M553" t="str">
            <v>SHOP CREW 2</v>
          </cell>
        </row>
        <row r="554">
          <cell r="C554">
            <v>18604</v>
          </cell>
          <cell r="D554" t="str">
            <v>CSU GRASSBERG</v>
          </cell>
          <cell r="E554" t="str">
            <v>10C4960HA</v>
          </cell>
          <cell r="F554" t="str">
            <v>HA</v>
          </cell>
          <cell r="G554" t="str">
            <v>OPERATION</v>
          </cell>
          <cell r="H554" t="str">
            <v>HERMANSYAH DEBYANTO</v>
          </cell>
          <cell r="I554" t="str">
            <v>TECHNICIAN</v>
          </cell>
          <cell r="J554" t="str">
            <v>GRASBERG OPERATION</v>
          </cell>
          <cell r="K554" t="str">
            <v>SERVICE OPERATION HAUL TRUCK</v>
          </cell>
          <cell r="L554" t="str">
            <v>SHOP</v>
          </cell>
          <cell r="M554" t="str">
            <v>SHOP CREW 1</v>
          </cell>
        </row>
        <row r="555">
          <cell r="C555">
            <v>18667</v>
          </cell>
          <cell r="D555" t="str">
            <v>HO TEMBAGAPURA</v>
          </cell>
          <cell r="E555" t="str">
            <v>10C0299JC</v>
          </cell>
          <cell r="F555" t="str">
            <v>JC</v>
          </cell>
          <cell r="G555" t="str">
            <v>ADMINISTRATION</v>
          </cell>
          <cell r="H555" t="str">
            <v>FAJAR NUR HENDRI WINARKO</v>
          </cell>
          <cell r="I555" t="str">
            <v>INSTRUCTOR 1</v>
          </cell>
          <cell r="J555" t="str">
            <v>HO TTD</v>
          </cell>
          <cell r="K555" t="str">
            <v>HC &amp; SUPPORT SERVICES</v>
          </cell>
          <cell r="L555" t="str">
            <v>LEARNING &amp; DEVELOPMENT</v>
          </cell>
          <cell r="M555" t="str">
            <v>LEARNING &amp; DEVELOPMENT - HL</v>
          </cell>
        </row>
        <row r="556">
          <cell r="C556">
            <v>18731</v>
          </cell>
          <cell r="D556" t="str">
            <v>HO TEMBAGAPURA</v>
          </cell>
          <cell r="E556" t="str">
            <v>10C0299JB</v>
          </cell>
          <cell r="F556" t="str">
            <v>JB</v>
          </cell>
          <cell r="G556" t="str">
            <v>ADMINISTRATION</v>
          </cell>
          <cell r="H556" t="str">
            <v>APRINCE JUSTINCE YARANGGA</v>
          </cell>
          <cell r="I556" t="str">
            <v>SENIOR ANALYST HUMAN RESOURCES</v>
          </cell>
          <cell r="J556" t="str">
            <v>HO TTD</v>
          </cell>
          <cell r="K556" t="str">
            <v>HC &amp; SUPPORT SERVICES</v>
          </cell>
          <cell r="L556" t="str">
            <v>HC &amp; SS LL</v>
          </cell>
          <cell r="M556" t="str">
            <v>HC SERVICES LL</v>
          </cell>
        </row>
        <row r="557">
          <cell r="C557">
            <v>18776</v>
          </cell>
          <cell r="D557" t="str">
            <v>CSU UNDERGROUND</v>
          </cell>
          <cell r="E557" t="str">
            <v>10C6060HA</v>
          </cell>
          <cell r="F557" t="str">
            <v>HA</v>
          </cell>
          <cell r="G557" t="str">
            <v>OPERATION</v>
          </cell>
          <cell r="H557" t="str">
            <v>MARIO JACKSON VIEGGAS MASKIM</v>
          </cell>
          <cell r="I557" t="str">
            <v>TECHNICIAN</v>
          </cell>
          <cell r="J557" t="str">
            <v>UNDERGROUND OPERATION</v>
          </cell>
          <cell r="K557" t="str">
            <v>HPS</v>
          </cell>
          <cell r="L557" t="str">
            <v>PS &amp; WARRANTY</v>
          </cell>
          <cell r="M557" t="str">
            <v>PS &amp; WARRANTY</v>
          </cell>
        </row>
        <row r="558">
          <cell r="C558">
            <v>18778</v>
          </cell>
          <cell r="D558" t="str">
            <v>CSU UNDERGROUND</v>
          </cell>
          <cell r="E558" t="str">
            <v>10C6060HA</v>
          </cell>
          <cell r="F558" t="str">
            <v>HA</v>
          </cell>
          <cell r="G558" t="str">
            <v>OPERATION</v>
          </cell>
          <cell r="H558" t="str">
            <v>DOMINIKUS YOHANIS OHOITIMUR</v>
          </cell>
          <cell r="I558" t="str">
            <v>SENIOR TECHNICIAN</v>
          </cell>
          <cell r="J558" t="str">
            <v>UNDERGROUND OPERATION</v>
          </cell>
          <cell r="K558" t="str">
            <v>SERVICE OPS. UNDERGROUND</v>
          </cell>
          <cell r="L558" t="str">
            <v xml:space="preserve">DOZ MECHANICAL </v>
          </cell>
          <cell r="M558" t="str">
            <v xml:space="preserve">THS MECHANICAL </v>
          </cell>
        </row>
        <row r="559">
          <cell r="C559">
            <v>18783</v>
          </cell>
          <cell r="D559" t="str">
            <v>KUALA KENCANA</v>
          </cell>
          <cell r="E559" t="str">
            <v>10C9060HA</v>
          </cell>
          <cell r="F559" t="str">
            <v>HA</v>
          </cell>
          <cell r="G559" t="str">
            <v>OPERATION</v>
          </cell>
          <cell r="H559" t="str">
            <v>RIALL MARCES HIDAYAT</v>
          </cell>
          <cell r="I559" t="str">
            <v>TECHNICIAN</v>
          </cell>
          <cell r="J559" t="str">
            <v>LOBU</v>
          </cell>
          <cell r="K559" t="str">
            <v>FIELD SERVICE</v>
          </cell>
          <cell r="L559" t="str">
            <v>SERVICE CONTRACT KPI</v>
          </cell>
          <cell r="M559" t="str">
            <v>SERVICE CONTRACT KPI</v>
          </cell>
        </row>
        <row r="560">
          <cell r="C560">
            <v>18784</v>
          </cell>
          <cell r="D560" t="str">
            <v>CSU GRASSBERG</v>
          </cell>
          <cell r="E560" t="str">
            <v>10C4960HA</v>
          </cell>
          <cell r="F560" t="str">
            <v>HA</v>
          </cell>
          <cell r="G560" t="str">
            <v>OPERATION</v>
          </cell>
          <cell r="H560" t="str">
            <v>MUHAMMAD NUR ROJIKIN</v>
          </cell>
          <cell r="I560" t="str">
            <v>SENIOR TECHNICIAN</v>
          </cell>
          <cell r="J560" t="str">
            <v>GRASBERG OPERATION</v>
          </cell>
          <cell r="K560" t="str">
            <v>SERVICE OPERATION HSE &amp; HMS</v>
          </cell>
          <cell r="L560" t="str">
            <v>HMS</v>
          </cell>
          <cell r="M560" t="str">
            <v>HMS CREW 2</v>
          </cell>
        </row>
        <row r="561">
          <cell r="C561">
            <v>18786</v>
          </cell>
          <cell r="D561" t="str">
            <v>CSU UNDERGROUND</v>
          </cell>
          <cell r="E561" t="str">
            <v>10C6060HA</v>
          </cell>
          <cell r="F561" t="str">
            <v>HA</v>
          </cell>
          <cell r="G561" t="str">
            <v>OPERATION</v>
          </cell>
          <cell r="H561" t="str">
            <v>NUGROHO NATALIS WALLY</v>
          </cell>
          <cell r="I561" t="str">
            <v>TECHNICIAN</v>
          </cell>
          <cell r="J561" t="str">
            <v>UNDERGROUND OPERATION</v>
          </cell>
          <cell r="K561" t="str">
            <v>SERVICE OPS. UNDERGROUND</v>
          </cell>
          <cell r="L561" t="str">
            <v>MACHINE AUTOMATION</v>
          </cell>
          <cell r="M561" t="str">
            <v>DOZ AUTOMATION</v>
          </cell>
        </row>
        <row r="562">
          <cell r="C562">
            <v>18817</v>
          </cell>
          <cell r="D562" t="str">
            <v>CSU GRASSBERG</v>
          </cell>
          <cell r="E562" t="str">
            <v>10C4960HA</v>
          </cell>
          <cell r="F562" t="str">
            <v>HA</v>
          </cell>
          <cell r="G562" t="str">
            <v>OPERATION</v>
          </cell>
          <cell r="H562" t="str">
            <v>EMRIZAL TRISETIAWAN AFFANDI</v>
          </cell>
          <cell r="I562" t="str">
            <v>TECHNICIAN</v>
          </cell>
          <cell r="J562" t="str">
            <v>GRASBERG OPERATION</v>
          </cell>
          <cell r="K562" t="str">
            <v>SERVICE OPERATION HSE &amp; HMS</v>
          </cell>
          <cell r="L562" t="str">
            <v>HMS</v>
          </cell>
          <cell r="M562" t="str">
            <v>HMS CREW 2</v>
          </cell>
        </row>
        <row r="563">
          <cell r="C563">
            <v>18818</v>
          </cell>
          <cell r="D563" t="str">
            <v>HO TEMBAGAPURA</v>
          </cell>
          <cell r="E563" t="str">
            <v>10C0299JC</v>
          </cell>
          <cell r="F563" t="str">
            <v>JC</v>
          </cell>
          <cell r="G563" t="str">
            <v>ADMINISTRATION</v>
          </cell>
          <cell r="H563" t="str">
            <v>KUSAERI</v>
          </cell>
          <cell r="I563" t="str">
            <v>INSTRUCTOR 1</v>
          </cell>
          <cell r="J563" t="str">
            <v>HO TTD</v>
          </cell>
          <cell r="K563" t="str">
            <v>HC &amp; SUPPORT SERVICES</v>
          </cell>
          <cell r="L563" t="str">
            <v>LEARNING &amp; DEVELOPMENT</v>
          </cell>
          <cell r="M563" t="str">
            <v>LEARNING &amp; DEVELOPMENT - LL</v>
          </cell>
        </row>
        <row r="564">
          <cell r="C564">
            <v>18846</v>
          </cell>
          <cell r="D564" t="str">
            <v>KUALA KENCANA</v>
          </cell>
          <cell r="E564" t="str">
            <v>10C9060HG</v>
          </cell>
          <cell r="F564" t="str">
            <v>HG</v>
          </cell>
          <cell r="G564" t="str">
            <v>OPERATION</v>
          </cell>
          <cell r="H564" t="str">
            <v>MARYANTO</v>
          </cell>
          <cell r="I564" t="str">
            <v>ANALYST SERVICE ACCOUNTS</v>
          </cell>
          <cell r="J564" t="str">
            <v>LOBU</v>
          </cell>
          <cell r="K564" t="str">
            <v>MRC</v>
          </cell>
          <cell r="L564" t="str">
            <v>SERVICE ACCOUNT MRC</v>
          </cell>
          <cell r="M564" t="str">
            <v>SERVICE ACCOUNT MRC</v>
          </cell>
        </row>
        <row r="565">
          <cell r="C565">
            <v>19029</v>
          </cell>
          <cell r="D565" t="str">
            <v>CSU UNDERGROUND</v>
          </cell>
          <cell r="E565" t="str">
            <v>10C6060HA</v>
          </cell>
          <cell r="F565" t="str">
            <v>HA</v>
          </cell>
          <cell r="G565" t="str">
            <v>OPERATION</v>
          </cell>
          <cell r="H565" t="str">
            <v>M ROBBY UL KHAMRY</v>
          </cell>
          <cell r="I565" t="str">
            <v>TECHNICIAN</v>
          </cell>
          <cell r="J565" t="str">
            <v>UNDERGROUND OPERATION</v>
          </cell>
          <cell r="K565" t="str">
            <v>HPS</v>
          </cell>
          <cell r="L565" t="str">
            <v>KPI SERVICE CONTRACT</v>
          </cell>
          <cell r="M565" t="str">
            <v>KPI SERVICE CONTRACT</v>
          </cell>
        </row>
        <row r="566">
          <cell r="C566">
            <v>19031</v>
          </cell>
          <cell r="D566" t="str">
            <v>CSU GRASSBERG</v>
          </cell>
          <cell r="E566" t="str">
            <v>10C6060HA</v>
          </cell>
          <cell r="F566" t="str">
            <v>HA</v>
          </cell>
          <cell r="G566" t="str">
            <v>OPERATION</v>
          </cell>
          <cell r="H566" t="str">
            <v>JUNAIDI PUTRA</v>
          </cell>
          <cell r="I566" t="str">
            <v>TECHNICIAN</v>
          </cell>
          <cell r="J566" t="str">
            <v>UNDERGROUND OPERATION</v>
          </cell>
          <cell r="K566" t="str">
            <v>SERVICE OPS. UNDERGROUND</v>
          </cell>
          <cell r="L566" t="str">
            <v>MACHINE AUTOMATION</v>
          </cell>
          <cell r="M566" t="str">
            <v>DOZ AUTOMATION</v>
          </cell>
        </row>
        <row r="567">
          <cell r="C567">
            <v>19037</v>
          </cell>
          <cell r="D567" t="str">
            <v>CSU UNDERGROUND</v>
          </cell>
          <cell r="E567" t="str">
            <v>10C6060HA</v>
          </cell>
          <cell r="F567" t="str">
            <v>HA</v>
          </cell>
          <cell r="G567" t="str">
            <v>OPERATION</v>
          </cell>
          <cell r="H567" t="str">
            <v>MUHAMMAD ABDUH</v>
          </cell>
          <cell r="I567" t="str">
            <v>TECHNICIAN</v>
          </cell>
          <cell r="J567" t="str">
            <v>UNDERGROUND OPERATION</v>
          </cell>
          <cell r="K567" t="str">
            <v>SERVICE OPS. UNDERGROUND</v>
          </cell>
          <cell r="L567" t="str">
            <v xml:space="preserve">GBC &amp; DMLZ MECHANICAL </v>
          </cell>
          <cell r="M567" t="str">
            <v xml:space="preserve">DMLZ MECHANICAL </v>
          </cell>
        </row>
        <row r="568">
          <cell r="C568">
            <v>19048</v>
          </cell>
          <cell r="D568" t="str">
            <v>CSU UNDERGROUND</v>
          </cell>
          <cell r="E568" t="str">
            <v>10C6060HA</v>
          </cell>
          <cell r="F568" t="str">
            <v>HA</v>
          </cell>
          <cell r="G568" t="str">
            <v>OPERATION</v>
          </cell>
          <cell r="H568" t="str">
            <v>JAJA SUDRAJAT</v>
          </cell>
          <cell r="I568" t="str">
            <v>TECHNICIAN</v>
          </cell>
          <cell r="J568" t="str">
            <v>UNDERGROUND OPERATION</v>
          </cell>
          <cell r="K568" t="str">
            <v>HPS</v>
          </cell>
          <cell r="L568" t="str">
            <v>PS &amp; WARRANTY</v>
          </cell>
          <cell r="M568" t="str">
            <v>PS &amp; WARRANTY</v>
          </cell>
        </row>
        <row r="569">
          <cell r="C569">
            <v>19050</v>
          </cell>
          <cell r="D569" t="str">
            <v>CSU GRASSBERG</v>
          </cell>
          <cell r="E569" t="str">
            <v>10C4960HA</v>
          </cell>
          <cell r="F569" t="str">
            <v>HA</v>
          </cell>
          <cell r="G569" t="str">
            <v>OPERATION</v>
          </cell>
          <cell r="H569" t="str">
            <v>FIRMAN HENDI</v>
          </cell>
          <cell r="I569" t="str">
            <v>TECHNICIAN</v>
          </cell>
          <cell r="J569" t="str">
            <v>GRASBERG OPERATION</v>
          </cell>
          <cell r="K569" t="str">
            <v>SERVICE OPERATION HAUL TRUCK</v>
          </cell>
          <cell r="L569" t="str">
            <v>SHOP</v>
          </cell>
          <cell r="M569" t="str">
            <v>SHOP CREW 2</v>
          </cell>
        </row>
        <row r="570">
          <cell r="C570">
            <v>19169</v>
          </cell>
          <cell r="D570" t="str">
            <v>KUALA KENCANA</v>
          </cell>
          <cell r="E570" t="str">
            <v>10C9060HA</v>
          </cell>
          <cell r="F570" t="str">
            <v>HA</v>
          </cell>
          <cell r="G570" t="str">
            <v>OPERATION</v>
          </cell>
          <cell r="H570" t="str">
            <v>TAUFIK HIDAYAT</v>
          </cell>
          <cell r="I570" t="str">
            <v>TECHNICIAN</v>
          </cell>
          <cell r="J570" t="str">
            <v>LOBU</v>
          </cell>
          <cell r="K570" t="str">
            <v>FIELD SERVICE</v>
          </cell>
          <cell r="L570" t="str">
            <v>PRODUCT SUPPORT</v>
          </cell>
          <cell r="M570" t="str">
            <v>EPG &amp; MARINE SUPPORT</v>
          </cell>
        </row>
        <row r="571">
          <cell r="C571">
            <v>19170</v>
          </cell>
          <cell r="D571" t="str">
            <v>KUALA KENCANA</v>
          </cell>
          <cell r="E571" t="str">
            <v>10C9060HA</v>
          </cell>
          <cell r="F571" t="str">
            <v>HA</v>
          </cell>
          <cell r="G571" t="str">
            <v>OPERATION</v>
          </cell>
          <cell r="H571" t="str">
            <v>ALMURSALIM</v>
          </cell>
          <cell r="I571" t="str">
            <v>TECHNICIAN</v>
          </cell>
          <cell r="J571" t="str">
            <v>LOBU</v>
          </cell>
          <cell r="K571" t="str">
            <v>MRC</v>
          </cell>
          <cell r="L571" t="str">
            <v>MRC BAY # 2</v>
          </cell>
          <cell r="M571" t="str">
            <v>LHD</v>
          </cell>
        </row>
        <row r="572">
          <cell r="C572">
            <v>19171</v>
          </cell>
          <cell r="D572" t="str">
            <v>KUALA KENCANA</v>
          </cell>
          <cell r="E572" t="str">
            <v>10C9060HA</v>
          </cell>
          <cell r="F572" t="str">
            <v>HA</v>
          </cell>
          <cell r="G572" t="str">
            <v>OPERATION</v>
          </cell>
          <cell r="H572" t="str">
            <v>MIKA SUWONDO</v>
          </cell>
          <cell r="I572" t="str">
            <v>TECHNICIAN</v>
          </cell>
          <cell r="J572" t="str">
            <v>LOBU</v>
          </cell>
          <cell r="K572" t="str">
            <v>FIELD SERVICE</v>
          </cell>
          <cell r="L572" t="str">
            <v>SERVICE CONTRACT KPI</v>
          </cell>
          <cell r="M572" t="str">
            <v>SERVICE CONTRACT KPI</v>
          </cell>
        </row>
        <row r="573">
          <cell r="C573">
            <v>19172</v>
          </cell>
          <cell r="D573" t="str">
            <v>KUALA KENCANA</v>
          </cell>
          <cell r="E573" t="str">
            <v>10C5060HA</v>
          </cell>
          <cell r="F573" t="str">
            <v>HA</v>
          </cell>
          <cell r="G573" t="str">
            <v>OPERATION</v>
          </cell>
          <cell r="H573" t="str">
            <v>RISKI</v>
          </cell>
          <cell r="I573" t="str">
            <v>TECHNICIAN</v>
          </cell>
          <cell r="J573" t="str">
            <v>LOBU</v>
          </cell>
          <cell r="K573" t="str">
            <v>CRC</v>
          </cell>
          <cell r="L573" t="str">
            <v>ENGINE</v>
          </cell>
          <cell r="M573" t="str">
            <v>ASSEMBLY SMALL ENGINE</v>
          </cell>
        </row>
        <row r="574">
          <cell r="C574">
            <v>19174</v>
          </cell>
          <cell r="D574" t="str">
            <v>KUALA KENCANA</v>
          </cell>
          <cell r="E574" t="str">
            <v>10C5060HA</v>
          </cell>
          <cell r="F574" t="str">
            <v>HA</v>
          </cell>
          <cell r="G574" t="str">
            <v>OPERATION</v>
          </cell>
          <cell r="H574" t="str">
            <v>AHMAD</v>
          </cell>
          <cell r="I574" t="str">
            <v>TECHNICIAN</v>
          </cell>
          <cell r="J574" t="str">
            <v>LOBU</v>
          </cell>
          <cell r="K574" t="str">
            <v>CRC</v>
          </cell>
          <cell r="L574" t="str">
            <v>POWER TRAIN</v>
          </cell>
          <cell r="M574" t="str">
            <v>AXLE &amp; WHEEL GRP</v>
          </cell>
        </row>
        <row r="575">
          <cell r="C575">
            <v>19175</v>
          </cell>
          <cell r="D575" t="str">
            <v>KUALA KENCANA</v>
          </cell>
          <cell r="E575" t="str">
            <v>10C5060HA</v>
          </cell>
          <cell r="F575" t="str">
            <v>HA</v>
          </cell>
          <cell r="G575" t="str">
            <v>OPERATION</v>
          </cell>
          <cell r="H575" t="str">
            <v>MARTHEN SAKKE</v>
          </cell>
          <cell r="I575" t="str">
            <v>TECHNICIAN</v>
          </cell>
          <cell r="J575" t="str">
            <v>LOBU</v>
          </cell>
          <cell r="K575" t="str">
            <v>CRC</v>
          </cell>
          <cell r="L575" t="str">
            <v>POWER TRAIN</v>
          </cell>
          <cell r="M575" t="str">
            <v>TRANSMISSION</v>
          </cell>
        </row>
        <row r="576">
          <cell r="C576">
            <v>19176</v>
          </cell>
          <cell r="D576" t="str">
            <v>KUALA KENCANA</v>
          </cell>
          <cell r="E576" t="str">
            <v>10C9060HA</v>
          </cell>
          <cell r="F576" t="str">
            <v>HA</v>
          </cell>
          <cell r="G576" t="str">
            <v>OPERATION</v>
          </cell>
          <cell r="H576" t="str">
            <v>DANIEL RANDO</v>
          </cell>
          <cell r="I576" t="str">
            <v>TECHNICIAN</v>
          </cell>
          <cell r="J576" t="str">
            <v>LOBU</v>
          </cell>
          <cell r="K576" t="str">
            <v>MRC</v>
          </cell>
          <cell r="L576" t="str">
            <v>MRC BAY # 2</v>
          </cell>
          <cell r="M576" t="str">
            <v>CABIN &amp; RADIATOR</v>
          </cell>
        </row>
        <row r="577">
          <cell r="C577">
            <v>19177</v>
          </cell>
          <cell r="D577" t="str">
            <v>KUALA KENCANA</v>
          </cell>
          <cell r="E577" t="str">
            <v>10C5060HA</v>
          </cell>
          <cell r="F577" t="str">
            <v>HA</v>
          </cell>
          <cell r="G577" t="str">
            <v>OPERATION</v>
          </cell>
          <cell r="H577" t="str">
            <v>YULI ASMORO</v>
          </cell>
          <cell r="I577" t="str">
            <v>TECHNICIAN</v>
          </cell>
          <cell r="J577" t="str">
            <v>LOBU</v>
          </cell>
          <cell r="K577" t="str">
            <v>CRC</v>
          </cell>
          <cell r="L577" t="str">
            <v>POWER TRAIN</v>
          </cell>
          <cell r="M577" t="str">
            <v>AXLE &amp; WHEEL GRP</v>
          </cell>
        </row>
        <row r="578">
          <cell r="C578">
            <v>19179</v>
          </cell>
          <cell r="D578" t="str">
            <v>KUALA KENCANA</v>
          </cell>
          <cell r="E578" t="str">
            <v>10C5060HA</v>
          </cell>
          <cell r="F578" t="str">
            <v>HA</v>
          </cell>
          <cell r="G578" t="str">
            <v>OPERATION</v>
          </cell>
          <cell r="H578" t="str">
            <v>SANDRO TYSON TAMBUNAN</v>
          </cell>
          <cell r="I578" t="str">
            <v>TECHNICIAN</v>
          </cell>
          <cell r="J578" t="str">
            <v>LOBU</v>
          </cell>
          <cell r="K578" t="str">
            <v>CRC</v>
          </cell>
          <cell r="L578" t="str">
            <v>ENGINE</v>
          </cell>
          <cell r="M578" t="str">
            <v>ASSEMBLY LARGE ENGINE</v>
          </cell>
        </row>
        <row r="579">
          <cell r="C579">
            <v>19181</v>
          </cell>
          <cell r="D579" t="str">
            <v>HO TEMBAGAPURA</v>
          </cell>
          <cell r="E579" t="str">
            <v>10C4970HM</v>
          </cell>
          <cell r="F579" t="str">
            <v>HM</v>
          </cell>
          <cell r="G579" t="str">
            <v>OPERATION</v>
          </cell>
          <cell r="H579" t="str">
            <v>YULIANUS KADEMBO</v>
          </cell>
          <cell r="I579" t="str">
            <v>ANALYST PLANNING</v>
          </cell>
          <cell r="J579" t="str">
            <v>GRASBERG OPERATION</v>
          </cell>
          <cell r="K579" t="str">
            <v>SERVICE SUPPORT GRASBERG</v>
          </cell>
          <cell r="L579" t="str">
            <v>EQUIPMENT MANAGEMENT</v>
          </cell>
          <cell r="M579" t="str">
            <v>STRATEGY &amp; CM</v>
          </cell>
        </row>
        <row r="580">
          <cell r="C580">
            <v>19184</v>
          </cell>
          <cell r="D580" t="str">
            <v>KUALA KENCANA</v>
          </cell>
          <cell r="E580" t="str">
            <v>10C9060HA</v>
          </cell>
          <cell r="F580" t="str">
            <v>HA</v>
          </cell>
          <cell r="G580" t="str">
            <v>OPERATION</v>
          </cell>
          <cell r="H580" t="str">
            <v>RICHARDO RURY TONAPA</v>
          </cell>
          <cell r="I580" t="str">
            <v>TECHNICIAN</v>
          </cell>
          <cell r="J580" t="str">
            <v>LOBU</v>
          </cell>
          <cell r="K580" t="str">
            <v>FIELD SERVICE</v>
          </cell>
          <cell r="L580" t="str">
            <v>SERVICE CONTRACT KPI</v>
          </cell>
          <cell r="M580" t="str">
            <v>SERVICE CONTRACT KPI</v>
          </cell>
        </row>
        <row r="581">
          <cell r="C581">
            <v>19185</v>
          </cell>
          <cell r="D581" t="str">
            <v>CSU UNDERGROUND</v>
          </cell>
          <cell r="E581" t="str">
            <v>10C6060HA</v>
          </cell>
          <cell r="F581" t="str">
            <v>HA</v>
          </cell>
          <cell r="G581" t="str">
            <v>OPERATION</v>
          </cell>
          <cell r="H581" t="str">
            <v>ALBERTH SF</v>
          </cell>
          <cell r="I581" t="str">
            <v>TECHNICIAN</v>
          </cell>
          <cell r="J581" t="str">
            <v>UNDERGROUND OPERATION</v>
          </cell>
          <cell r="K581" t="str">
            <v>SERVICE OPS. UNDERGROUND</v>
          </cell>
          <cell r="L581" t="str">
            <v xml:space="preserve">GBC &amp; DMLZ MECHANICAL </v>
          </cell>
          <cell r="M581" t="str">
            <v xml:space="preserve">GBC MECHANICAL </v>
          </cell>
        </row>
        <row r="582">
          <cell r="C582">
            <v>19187</v>
          </cell>
          <cell r="D582" t="str">
            <v>KUALA KENCANA</v>
          </cell>
          <cell r="E582" t="str">
            <v>10C5060HA</v>
          </cell>
          <cell r="F582" t="str">
            <v>HA</v>
          </cell>
          <cell r="G582" t="str">
            <v>OPERATION</v>
          </cell>
          <cell r="H582" t="str">
            <v>HARYANTO</v>
          </cell>
          <cell r="I582" t="str">
            <v>TECHNICIAN</v>
          </cell>
          <cell r="J582" t="str">
            <v>LOBU</v>
          </cell>
          <cell r="K582" t="str">
            <v>CRC</v>
          </cell>
          <cell r="L582" t="str">
            <v>POWER TRAIN</v>
          </cell>
          <cell r="M582" t="str">
            <v>AXLE &amp; WHEEL GRP</v>
          </cell>
        </row>
        <row r="583">
          <cell r="C583">
            <v>19212</v>
          </cell>
          <cell r="D583" t="str">
            <v>KUALA KENCANA</v>
          </cell>
          <cell r="E583" t="str">
            <v>10C9060HG</v>
          </cell>
          <cell r="F583" t="str">
            <v>HG</v>
          </cell>
          <cell r="G583" t="str">
            <v>OPERATION</v>
          </cell>
          <cell r="H583" t="str">
            <v>BOBBY FANNY ROMPAS</v>
          </cell>
          <cell r="I583" t="str">
            <v>SUPERVISOR SERVICE</v>
          </cell>
          <cell r="J583" t="str">
            <v>LOBU</v>
          </cell>
          <cell r="K583" t="str">
            <v>MRC</v>
          </cell>
          <cell r="L583" t="str">
            <v>MRC BAY # 2</v>
          </cell>
          <cell r="M583" t="str">
            <v>LHD</v>
          </cell>
        </row>
        <row r="584">
          <cell r="C584">
            <v>19218</v>
          </cell>
          <cell r="D584" t="str">
            <v>HO TEMBAGAPURA</v>
          </cell>
          <cell r="E584" t="str">
            <v>10C0260HG</v>
          </cell>
          <cell r="F584" t="str">
            <v>HG</v>
          </cell>
          <cell r="G584" t="str">
            <v>OPERATION</v>
          </cell>
          <cell r="H584" t="str">
            <v>OCTO CAESARI FAHMIANTO</v>
          </cell>
          <cell r="I584" t="str">
            <v>SPECIALIST TECHNICAL COMMUNICATOR</v>
          </cell>
          <cell r="J584" t="str">
            <v>HO TTD</v>
          </cell>
          <cell r="K584" t="str">
            <v>CUSTOMER SUPPORT</v>
          </cell>
          <cell r="L584" t="str">
            <v>AREA SERVICE</v>
          </cell>
          <cell r="M584" t="str">
            <v>TECHNICAL COMUNICATOR &amp; FAR</v>
          </cell>
        </row>
        <row r="585">
          <cell r="C585">
            <v>19219</v>
          </cell>
          <cell r="D585" t="str">
            <v>CSU UNDERGROUND</v>
          </cell>
          <cell r="E585" t="str">
            <v>10C6060HG</v>
          </cell>
          <cell r="F585" t="str">
            <v>HG</v>
          </cell>
          <cell r="G585" t="str">
            <v>OPERATION</v>
          </cell>
          <cell r="H585" t="str">
            <v>TAUFIQ SAHABUDDIN</v>
          </cell>
          <cell r="I585" t="str">
            <v>SUPERVISOR SERVICE</v>
          </cell>
          <cell r="J585" t="str">
            <v>UNDERGROUND OPERATION</v>
          </cell>
          <cell r="K585" t="str">
            <v>SERVICE OPS. UNDERGROUND</v>
          </cell>
          <cell r="L585" t="str">
            <v xml:space="preserve">DOZ MECHANICAL </v>
          </cell>
          <cell r="M585" t="str">
            <v xml:space="preserve">MLA MECHANICAL </v>
          </cell>
        </row>
        <row r="586">
          <cell r="C586">
            <v>19399</v>
          </cell>
          <cell r="D586" t="str">
            <v>KUALA KENCANA</v>
          </cell>
          <cell r="E586" t="str">
            <v>10C5030HW</v>
          </cell>
          <cell r="F586" t="str">
            <v>HW</v>
          </cell>
          <cell r="G586" t="str">
            <v>SUPPLY CHAIN</v>
          </cell>
          <cell r="H586" t="str">
            <v>YAN NAWIPA</v>
          </cell>
          <cell r="I586" t="str">
            <v>STOREMAN</v>
          </cell>
          <cell r="J586" t="str">
            <v>PARTS OPERATION</v>
          </cell>
          <cell r="K586" t="str">
            <v>POD LOBU</v>
          </cell>
          <cell r="L586" t="str">
            <v>WAREHOUSE 2,3 &amp; MATERIAL MOVEMENT</v>
          </cell>
          <cell r="M586" t="str">
            <v>MATERIAL MOVEMENT &amp; CENTRAL RECEIPTING</v>
          </cell>
        </row>
        <row r="587">
          <cell r="C587">
            <v>19401</v>
          </cell>
          <cell r="D587" t="str">
            <v>KUALA KENCANA</v>
          </cell>
          <cell r="E587" t="str">
            <v>10C9060HG</v>
          </cell>
          <cell r="F587" t="str">
            <v>HG</v>
          </cell>
          <cell r="G587" t="str">
            <v>OPERATION</v>
          </cell>
          <cell r="H587" t="str">
            <v>IBRAHIM</v>
          </cell>
          <cell r="I587" t="str">
            <v>ANALYST SERVICE OPERATIONS</v>
          </cell>
          <cell r="J587" t="str">
            <v>LOBU</v>
          </cell>
          <cell r="K587" t="str">
            <v>MRC</v>
          </cell>
          <cell r="L587" t="str">
            <v>SERVICE ACCOUNT MRC</v>
          </cell>
          <cell r="M587" t="str">
            <v>SERVICE ACCOUNT MRC</v>
          </cell>
        </row>
        <row r="588">
          <cell r="C588">
            <v>19573</v>
          </cell>
          <cell r="D588" t="str">
            <v>CSU UNDERGROUND</v>
          </cell>
          <cell r="E588" t="str">
            <v>10C6060HG</v>
          </cell>
          <cell r="F588" t="str">
            <v>HG</v>
          </cell>
          <cell r="G588" t="str">
            <v>OPERATION</v>
          </cell>
          <cell r="H588" t="str">
            <v>IRFAN MUSTAIN</v>
          </cell>
          <cell r="I588" t="str">
            <v>SUPERVISOR SERVICE</v>
          </cell>
          <cell r="J588" t="str">
            <v>UNDERGROUND OPERATION</v>
          </cell>
          <cell r="K588" t="str">
            <v>TECHNOLOGY</v>
          </cell>
          <cell r="L588" t="str">
            <v>CAT TIER II ENGINEER</v>
          </cell>
          <cell r="M588" t="str">
            <v>CAT TIER II ENGINEER</v>
          </cell>
        </row>
        <row r="589">
          <cell r="C589">
            <v>19575</v>
          </cell>
          <cell r="D589" t="str">
            <v>HO TEMBAGAPURA</v>
          </cell>
          <cell r="E589" t="str">
            <v>10C0299JB</v>
          </cell>
          <cell r="F589" t="str">
            <v>JB</v>
          </cell>
          <cell r="G589" t="str">
            <v>ADMINISTRATION</v>
          </cell>
          <cell r="H589" t="str">
            <v>ANDI ACHMAD SADAT</v>
          </cell>
          <cell r="I589" t="str">
            <v>SENIOR ANALYST EMPLOYEE RELATION</v>
          </cell>
          <cell r="J589" t="str">
            <v>HO TTD</v>
          </cell>
          <cell r="K589" t="str">
            <v>HC &amp; SUPPORT SERVICES</v>
          </cell>
          <cell r="L589" t="str">
            <v>HC &amp; SS - HL</v>
          </cell>
          <cell r="M589" t="str">
            <v>HC SERVICES - HL</v>
          </cell>
        </row>
        <row r="590">
          <cell r="C590">
            <v>19660</v>
          </cell>
          <cell r="D590" t="str">
            <v>CSU GRASSBERG</v>
          </cell>
          <cell r="E590" t="str">
            <v>10C4970HM</v>
          </cell>
          <cell r="F590" t="str">
            <v>HM</v>
          </cell>
          <cell r="G590" t="str">
            <v>OPERATION</v>
          </cell>
          <cell r="H590" t="str">
            <v>BERONTUS RAYVANO KOLANG</v>
          </cell>
          <cell r="I590" t="str">
            <v>ANALYST PLANNING</v>
          </cell>
          <cell r="J590" t="str">
            <v>GRASBERG OPERATION</v>
          </cell>
          <cell r="K590" t="str">
            <v>SERVICE SUPPORT GRASBERG</v>
          </cell>
          <cell r="L590" t="str">
            <v>EQUIPMENT MANAGEMENT</v>
          </cell>
          <cell r="M590" t="str">
            <v>SHIFT PLANNING</v>
          </cell>
        </row>
        <row r="591">
          <cell r="C591">
            <v>19661</v>
          </cell>
          <cell r="D591" t="str">
            <v>CSU GRASSBERG</v>
          </cell>
          <cell r="E591" t="str">
            <v>10C6060HA</v>
          </cell>
          <cell r="F591" t="str">
            <v>HA</v>
          </cell>
          <cell r="G591" t="str">
            <v>OPERATION</v>
          </cell>
          <cell r="H591" t="str">
            <v>RIZKY WIDODO</v>
          </cell>
          <cell r="I591" t="str">
            <v>TECHNICIAN</v>
          </cell>
          <cell r="J591" t="str">
            <v>UNDERGROUND OPERATION</v>
          </cell>
          <cell r="K591" t="str">
            <v>SERVICE OPS. UNDERGROUND</v>
          </cell>
          <cell r="L591" t="str">
            <v>MACHINE AUTOMATION</v>
          </cell>
          <cell r="M591" t="str">
            <v>DOZ AUTOMATION</v>
          </cell>
        </row>
        <row r="592">
          <cell r="C592">
            <v>19668</v>
          </cell>
          <cell r="D592" t="str">
            <v>CSU GRASSBERG</v>
          </cell>
          <cell r="E592" t="str">
            <v>10C0360HA</v>
          </cell>
          <cell r="F592" t="str">
            <v>HA</v>
          </cell>
          <cell r="G592" t="str">
            <v>OPERATION</v>
          </cell>
          <cell r="H592" t="str">
            <v>BAMBANG ISTIADJIT</v>
          </cell>
          <cell r="I592" t="str">
            <v>TECHNICIAN</v>
          </cell>
          <cell r="J592" t="str">
            <v>GRASBERG OPERATION</v>
          </cell>
          <cell r="K592" t="str">
            <v>RENTAL MAINTENANCE</v>
          </cell>
          <cell r="L592" t="str">
            <v>RENTAL MAINTENANCE HIGHLAND</v>
          </cell>
          <cell r="M592" t="str">
            <v>RENTAL MAINT. NON ADT.740</v>
          </cell>
        </row>
        <row r="593">
          <cell r="C593">
            <v>19669</v>
          </cell>
          <cell r="D593" t="str">
            <v>CSU GRASSBERG</v>
          </cell>
          <cell r="E593" t="str">
            <v>10C4960HA</v>
          </cell>
          <cell r="F593" t="str">
            <v>HA</v>
          </cell>
          <cell r="G593" t="str">
            <v>OPERATION</v>
          </cell>
          <cell r="H593" t="str">
            <v>YOHEL</v>
          </cell>
          <cell r="I593" t="str">
            <v>TECHNICIAN</v>
          </cell>
          <cell r="J593" t="str">
            <v>GRASBERG OPERATION</v>
          </cell>
          <cell r="K593" t="str">
            <v>SERVICE OPERATION HSE &amp; HMS</v>
          </cell>
          <cell r="L593" t="str">
            <v>HMS</v>
          </cell>
          <cell r="M593" t="str">
            <v>HMS CREW 3</v>
          </cell>
        </row>
        <row r="594">
          <cell r="C594">
            <v>19672</v>
          </cell>
          <cell r="D594" t="str">
            <v>CSU GRASSBERG</v>
          </cell>
          <cell r="E594" t="str">
            <v>10C4960HA</v>
          </cell>
          <cell r="F594" t="str">
            <v>HA</v>
          </cell>
          <cell r="G594" t="str">
            <v>OPERATION</v>
          </cell>
          <cell r="H594" t="str">
            <v>SUPARDI</v>
          </cell>
          <cell r="I594" t="str">
            <v>SENIOR TECHNICIAN</v>
          </cell>
          <cell r="J594" t="str">
            <v>GRASBERG OPERATION</v>
          </cell>
          <cell r="K594" t="str">
            <v>SERVICE OPERATION HAUL TRUCK</v>
          </cell>
          <cell r="L594" t="str">
            <v>SHOP</v>
          </cell>
          <cell r="M594" t="str">
            <v>SHOP CREW 3</v>
          </cell>
        </row>
        <row r="595">
          <cell r="C595">
            <v>19673</v>
          </cell>
          <cell r="D595" t="str">
            <v>CSU GRASSBERG</v>
          </cell>
          <cell r="E595" t="str">
            <v>10C4960HA</v>
          </cell>
          <cell r="F595" t="str">
            <v>HA</v>
          </cell>
          <cell r="G595" t="str">
            <v>OPERATION</v>
          </cell>
          <cell r="H595" t="str">
            <v>MOHAMAD FADNAN</v>
          </cell>
          <cell r="I595" t="str">
            <v>SENIOR TECHNICIAN</v>
          </cell>
          <cell r="J595" t="str">
            <v>GRASBERG OPERATION</v>
          </cell>
          <cell r="K595" t="str">
            <v>SERVICE OPERATION HSE &amp; HMS</v>
          </cell>
          <cell r="L595" t="str">
            <v>HSE</v>
          </cell>
          <cell r="M595" t="str">
            <v>HSE CREW 1</v>
          </cell>
        </row>
        <row r="596">
          <cell r="C596">
            <v>19674</v>
          </cell>
          <cell r="D596" t="str">
            <v>CSU GRASSBERG</v>
          </cell>
          <cell r="E596" t="str">
            <v>10C4970HM</v>
          </cell>
          <cell r="F596" t="str">
            <v>HM</v>
          </cell>
          <cell r="G596" t="str">
            <v>OPERATION</v>
          </cell>
          <cell r="H596" t="str">
            <v>NANANG ADI PRASETYO</v>
          </cell>
          <cell r="I596" t="str">
            <v>ANALYST MAINTENANCE COORDINATION</v>
          </cell>
          <cell r="J596" t="str">
            <v>GRASBERG OPERATION</v>
          </cell>
          <cell r="K596" t="str">
            <v>SERVICE SUPPORT GRASBERG</v>
          </cell>
          <cell r="L596" t="str">
            <v>EQUIPMENT MANAGEMENT</v>
          </cell>
          <cell r="M596" t="str">
            <v>SHIFT PLANNING</v>
          </cell>
        </row>
        <row r="597">
          <cell r="C597">
            <v>19800</v>
          </cell>
          <cell r="D597" t="str">
            <v>HO TEMBAGAPURA</v>
          </cell>
          <cell r="E597" t="str">
            <v>10C0299JB</v>
          </cell>
          <cell r="F597" t="str">
            <v>JB</v>
          </cell>
          <cell r="G597" t="str">
            <v>ADMINISTRATION</v>
          </cell>
          <cell r="H597" t="str">
            <v>LADY DORE FEBRINA KAWER</v>
          </cell>
          <cell r="I597" t="str">
            <v>ANALYST HUMAN RESOURCES</v>
          </cell>
          <cell r="J597" t="str">
            <v>HO TTD</v>
          </cell>
          <cell r="K597" t="str">
            <v>HC &amp; SUPPORT SERVICES</v>
          </cell>
          <cell r="L597" t="str">
            <v>HC &amp; SS LL</v>
          </cell>
          <cell r="M597" t="str">
            <v>FORMALITIES, EE &amp; CSR</v>
          </cell>
        </row>
        <row r="598">
          <cell r="C598">
            <v>19811</v>
          </cell>
          <cell r="D598" t="str">
            <v>CSU GRASSBERG</v>
          </cell>
          <cell r="E598" t="str">
            <v>10C4960HA</v>
          </cell>
          <cell r="F598" t="str">
            <v>HA</v>
          </cell>
          <cell r="G598" t="str">
            <v>OPERATION</v>
          </cell>
          <cell r="H598" t="str">
            <v>MUDZAKIR ALGIFARI</v>
          </cell>
          <cell r="I598" t="str">
            <v>TECHNICIAN</v>
          </cell>
          <cell r="J598" t="str">
            <v>GRASBERG OPERATION</v>
          </cell>
          <cell r="K598" t="str">
            <v>SERVICE OPERATION HAUL TRUCK</v>
          </cell>
          <cell r="L598" t="str">
            <v>SHOP</v>
          </cell>
          <cell r="M598" t="str">
            <v>SHOP CREW 2</v>
          </cell>
        </row>
        <row r="599">
          <cell r="C599">
            <v>19841</v>
          </cell>
          <cell r="D599" t="str">
            <v>KUALA KENCANA</v>
          </cell>
          <cell r="E599" t="str">
            <v>10C5060HA</v>
          </cell>
          <cell r="F599" t="str">
            <v>HA</v>
          </cell>
          <cell r="G599" t="str">
            <v>OPERATION</v>
          </cell>
          <cell r="H599" t="str">
            <v>VICTOR BATTO</v>
          </cell>
          <cell r="I599" t="str">
            <v>TECHNICIAN</v>
          </cell>
          <cell r="J599" t="str">
            <v>LOBU</v>
          </cell>
          <cell r="K599" t="str">
            <v>CRC</v>
          </cell>
          <cell r="L599" t="str">
            <v>ENGINE</v>
          </cell>
          <cell r="M599" t="str">
            <v>DISMANTLE  &amp; INSPECTION</v>
          </cell>
        </row>
        <row r="600">
          <cell r="C600">
            <v>19847</v>
          </cell>
          <cell r="D600" t="str">
            <v>KUALA KENCANA</v>
          </cell>
          <cell r="E600" t="str">
            <v>10C9060HA</v>
          </cell>
          <cell r="F600" t="str">
            <v>HA</v>
          </cell>
          <cell r="G600" t="str">
            <v>OPERATION</v>
          </cell>
          <cell r="H600" t="str">
            <v>ANDRI SIHOL HALOMOAN</v>
          </cell>
          <cell r="I600" t="str">
            <v>TECHNICIAN</v>
          </cell>
          <cell r="J600" t="str">
            <v>LOBU</v>
          </cell>
          <cell r="K600" t="str">
            <v>MRC</v>
          </cell>
          <cell r="L600" t="str">
            <v>MRC BAY # 2</v>
          </cell>
          <cell r="M600" t="str">
            <v>LHD</v>
          </cell>
        </row>
        <row r="601">
          <cell r="C601">
            <v>19850</v>
          </cell>
          <cell r="D601" t="str">
            <v>HO TEMBAGAPURA</v>
          </cell>
          <cell r="E601" t="str">
            <v>10C5060HF</v>
          </cell>
          <cell r="F601" t="str">
            <v>HF</v>
          </cell>
          <cell r="G601" t="str">
            <v>OPERATION</v>
          </cell>
          <cell r="H601" t="str">
            <v>HERMANTO</v>
          </cell>
          <cell r="I601" t="str">
            <v>ANALYST SOS QUALITY</v>
          </cell>
          <cell r="J601" t="str">
            <v>HO TTD</v>
          </cell>
          <cell r="K601" t="str">
            <v>CUSTOMER SUPPORT</v>
          </cell>
          <cell r="L601" t="str">
            <v xml:space="preserve"> SOS LAB</v>
          </cell>
          <cell r="M601" t="str">
            <v>SOS LAB.</v>
          </cell>
        </row>
        <row r="602">
          <cell r="C602">
            <v>19854</v>
          </cell>
          <cell r="D602" t="str">
            <v>CSU GRASSBERG</v>
          </cell>
          <cell r="E602" t="str">
            <v>10C0360HA</v>
          </cell>
          <cell r="F602" t="str">
            <v>HA</v>
          </cell>
          <cell r="G602" t="str">
            <v>OPERATION</v>
          </cell>
          <cell r="H602" t="str">
            <v>HAIBAN HAJID</v>
          </cell>
          <cell r="I602" t="str">
            <v>SENIOR TECHNICIAN</v>
          </cell>
          <cell r="J602" t="str">
            <v>GRASBERG OPERATION</v>
          </cell>
          <cell r="K602" t="str">
            <v>RENTAL MAINTENANCE</v>
          </cell>
          <cell r="L602" t="str">
            <v>RENTAL MAINTENANCE GRASBERG</v>
          </cell>
          <cell r="M602" t="str">
            <v>RENTAL MAINTENANCE GRASBERG 2</v>
          </cell>
        </row>
        <row r="603">
          <cell r="C603">
            <v>19855</v>
          </cell>
          <cell r="D603" t="str">
            <v>CSU UNDERGROUND</v>
          </cell>
          <cell r="E603" t="str">
            <v>10C6060HG</v>
          </cell>
          <cell r="F603" t="str">
            <v>HG</v>
          </cell>
          <cell r="G603" t="str">
            <v>OPERATION</v>
          </cell>
          <cell r="H603" t="str">
            <v>KAHARUDDIN SINARE</v>
          </cell>
          <cell r="I603" t="str">
            <v>FOREMAN SERVICE</v>
          </cell>
          <cell r="J603" t="str">
            <v>UNDERGROUND OPERATION</v>
          </cell>
          <cell r="K603" t="str">
            <v>SERVICE OPS. UNDERGROUND</v>
          </cell>
          <cell r="L603" t="str">
            <v>MACHINE AUTOMATION</v>
          </cell>
          <cell r="M603" t="str">
            <v>DOZ AUTOMATION</v>
          </cell>
        </row>
        <row r="604">
          <cell r="C604">
            <v>19857</v>
          </cell>
          <cell r="D604" t="str">
            <v>CSU GRASSBERG</v>
          </cell>
          <cell r="E604" t="str">
            <v>10C4960HA</v>
          </cell>
          <cell r="F604" t="str">
            <v>HA</v>
          </cell>
          <cell r="G604" t="str">
            <v>OPERATION</v>
          </cell>
          <cell r="H604" t="str">
            <v>AGUS PURWANTO</v>
          </cell>
          <cell r="I604" t="str">
            <v>TECHNICIAN</v>
          </cell>
          <cell r="J604" t="str">
            <v>GRASBERG OPERATION</v>
          </cell>
          <cell r="K604" t="str">
            <v>SERVICE OPERATION HAUL TRUCK</v>
          </cell>
          <cell r="L604" t="str">
            <v>SHOP</v>
          </cell>
          <cell r="M604" t="str">
            <v>SHOP CREW 2</v>
          </cell>
        </row>
        <row r="605">
          <cell r="C605">
            <v>19859</v>
          </cell>
          <cell r="D605" t="str">
            <v>CSU GRASSBERG</v>
          </cell>
          <cell r="E605" t="str">
            <v>10C6030HW</v>
          </cell>
          <cell r="F605" t="str">
            <v>HW</v>
          </cell>
          <cell r="G605" t="str">
            <v>SUPPLY CHAIN</v>
          </cell>
          <cell r="H605" t="str">
            <v>SONI YUDI SASTA</v>
          </cell>
          <cell r="I605" t="str">
            <v>STOREMAN</v>
          </cell>
          <cell r="J605" t="str">
            <v>PARTS OPERATION</v>
          </cell>
          <cell r="K605" t="str">
            <v>POD HOBU</v>
          </cell>
          <cell r="L605" t="str">
            <v>WAREHOUSE ST.49</v>
          </cell>
          <cell r="M605" t="str">
            <v>COUNTER OPERATION</v>
          </cell>
        </row>
        <row r="606">
          <cell r="C606">
            <v>20036</v>
          </cell>
          <cell r="D606" t="str">
            <v>KUALA KENCANA</v>
          </cell>
          <cell r="E606" t="str">
            <v>10C9060HA</v>
          </cell>
          <cell r="F606" t="str">
            <v>HA</v>
          </cell>
          <cell r="G606" t="str">
            <v>OPERATION</v>
          </cell>
          <cell r="H606" t="str">
            <v>MUHAMMAD YUSUF ARAFAT</v>
          </cell>
          <cell r="I606" t="str">
            <v>SENIOR TECHNICIAN</v>
          </cell>
          <cell r="J606" t="str">
            <v>LOBU</v>
          </cell>
          <cell r="K606" t="str">
            <v>MRC</v>
          </cell>
          <cell r="L606" t="str">
            <v>MRC BAY # 2</v>
          </cell>
          <cell r="M606" t="str">
            <v>CABIN &amp; RADIATOR</v>
          </cell>
        </row>
        <row r="607">
          <cell r="C607">
            <v>20040</v>
          </cell>
          <cell r="D607" t="str">
            <v>KUALA KENCANA</v>
          </cell>
          <cell r="E607" t="str">
            <v>10C5060HA</v>
          </cell>
          <cell r="F607" t="str">
            <v>HA</v>
          </cell>
          <cell r="G607" t="str">
            <v>OPERATION</v>
          </cell>
          <cell r="H607" t="str">
            <v>SURAHMANSYAH</v>
          </cell>
          <cell r="I607" t="str">
            <v>TECHNICIAN</v>
          </cell>
          <cell r="J607" t="str">
            <v>LOBU</v>
          </cell>
          <cell r="K607" t="str">
            <v>CRC</v>
          </cell>
          <cell r="L607" t="str">
            <v>POWER TRAIN</v>
          </cell>
          <cell r="M607" t="str">
            <v>TRANSMISSION</v>
          </cell>
        </row>
        <row r="608">
          <cell r="C608">
            <v>20041</v>
          </cell>
          <cell r="D608" t="str">
            <v>KUALA KENCANA</v>
          </cell>
          <cell r="E608" t="str">
            <v>10C5060HA</v>
          </cell>
          <cell r="F608" t="str">
            <v>HA</v>
          </cell>
          <cell r="G608" t="str">
            <v>OPERATION</v>
          </cell>
          <cell r="H608" t="str">
            <v>FIDAAN</v>
          </cell>
          <cell r="I608" t="str">
            <v>TECHNICIAN</v>
          </cell>
          <cell r="J608" t="str">
            <v>LOBU</v>
          </cell>
          <cell r="K608" t="str">
            <v>CRC</v>
          </cell>
          <cell r="L608" t="str">
            <v>HYDRAULIC CYL &amp; FINAL DRIVE OHT</v>
          </cell>
          <cell r="M608" t="str">
            <v>DISMANTLE  &amp; INSPECTION</v>
          </cell>
        </row>
        <row r="609">
          <cell r="C609">
            <v>20043</v>
          </cell>
          <cell r="D609" t="str">
            <v>KUALA KENCANA</v>
          </cell>
          <cell r="E609" t="str">
            <v>10C5060HA</v>
          </cell>
          <cell r="F609" t="str">
            <v>HA</v>
          </cell>
          <cell r="G609" t="str">
            <v>OPERATION</v>
          </cell>
          <cell r="H609" t="str">
            <v>DEDY ULHAN</v>
          </cell>
          <cell r="I609" t="str">
            <v>SENIOR TECHNICIAN</v>
          </cell>
          <cell r="J609" t="str">
            <v>LOBU</v>
          </cell>
          <cell r="K609" t="str">
            <v>CRC</v>
          </cell>
          <cell r="L609" t="str">
            <v>HYDRAULIC CYL &amp; FINAL DRIVE OHT</v>
          </cell>
          <cell r="M609" t="str">
            <v>ASSEMBLY HYDRAULIC CYL</v>
          </cell>
        </row>
        <row r="610">
          <cell r="C610">
            <v>20044</v>
          </cell>
          <cell r="D610" t="str">
            <v>KUALA KENCANA</v>
          </cell>
          <cell r="E610" t="str">
            <v>10C5060HA</v>
          </cell>
          <cell r="F610" t="str">
            <v>HA</v>
          </cell>
          <cell r="G610" t="str">
            <v>OPERATION</v>
          </cell>
          <cell r="H610" t="str">
            <v>ABDUL KARIM</v>
          </cell>
          <cell r="I610" t="str">
            <v>TECHNICIAN</v>
          </cell>
          <cell r="J610" t="str">
            <v>LOBU</v>
          </cell>
          <cell r="K610" t="str">
            <v>CRC</v>
          </cell>
          <cell r="L610" t="str">
            <v>HYDRAULIC CYL &amp; FINAL DRIVE OHT</v>
          </cell>
          <cell r="M610" t="str">
            <v>ASSEMBLY HYDRAULIC CYL</v>
          </cell>
        </row>
        <row r="611">
          <cell r="C611">
            <v>20058</v>
          </cell>
          <cell r="D611" t="str">
            <v>CSU GRASSBERG</v>
          </cell>
          <cell r="E611" t="str">
            <v>10C4960HA</v>
          </cell>
          <cell r="F611" t="str">
            <v>HA</v>
          </cell>
          <cell r="G611" t="str">
            <v>OPERATION</v>
          </cell>
          <cell r="H611" t="str">
            <v>APIP HIDAYAT</v>
          </cell>
          <cell r="I611" t="str">
            <v>SENIOR TECHNICIAN</v>
          </cell>
          <cell r="J611" t="str">
            <v>GRASBERG OPERATION</v>
          </cell>
          <cell r="K611" t="str">
            <v>SERVICE OPERATION HAUL TRUCK</v>
          </cell>
          <cell r="L611" t="str">
            <v>FIELD B/DOWN &amp; DAILY INSPECTION</v>
          </cell>
          <cell r="M611" t="str">
            <v>FIELD B/DOWN &amp; FUEL INSPECTION CREW 3</v>
          </cell>
        </row>
        <row r="612">
          <cell r="C612">
            <v>20072</v>
          </cell>
          <cell r="D612" t="str">
            <v>CSU UNDERGROUND</v>
          </cell>
          <cell r="E612" t="str">
            <v>10C6060HA</v>
          </cell>
          <cell r="F612" t="str">
            <v>HA</v>
          </cell>
          <cell r="G612" t="str">
            <v>OPERATION</v>
          </cell>
          <cell r="H612" t="str">
            <v>RUDIANTO</v>
          </cell>
          <cell r="I612" t="str">
            <v>SENIOR TECHNICIAN</v>
          </cell>
          <cell r="J612" t="str">
            <v>UNDERGROUND OPERATION</v>
          </cell>
          <cell r="K612" t="str">
            <v>SERVICE OPS. UNDERGROUND</v>
          </cell>
          <cell r="L612" t="str">
            <v xml:space="preserve">DOZ MECHANICAL </v>
          </cell>
          <cell r="M612" t="str">
            <v xml:space="preserve">XC14 - MECHANICAL </v>
          </cell>
        </row>
        <row r="613">
          <cell r="C613">
            <v>20073</v>
          </cell>
          <cell r="D613" t="str">
            <v>CSU GRASSBERG</v>
          </cell>
          <cell r="E613" t="str">
            <v>10C4960HA</v>
          </cell>
          <cell r="F613" t="str">
            <v>HA</v>
          </cell>
          <cell r="G613" t="str">
            <v>OPERATION</v>
          </cell>
          <cell r="H613" t="str">
            <v>MUHAMAD RIYANTO</v>
          </cell>
          <cell r="I613" t="str">
            <v>TECHNICIAN</v>
          </cell>
          <cell r="J613" t="str">
            <v>GRASBERG OPERATION</v>
          </cell>
          <cell r="K613" t="str">
            <v>SERVICE OPERATION HAUL TRUCK</v>
          </cell>
          <cell r="L613" t="str">
            <v>SHOP</v>
          </cell>
          <cell r="M613" t="str">
            <v>SHOP CREW 3</v>
          </cell>
        </row>
        <row r="614">
          <cell r="C614">
            <v>20075</v>
          </cell>
          <cell r="D614" t="str">
            <v>CSU GRASSBERG</v>
          </cell>
          <cell r="E614" t="str">
            <v>10C4960HA</v>
          </cell>
          <cell r="F614" t="str">
            <v>HA</v>
          </cell>
          <cell r="G614" t="str">
            <v>OPERATION</v>
          </cell>
          <cell r="H614" t="str">
            <v>ALEX HERDY SEPTIA PURNAMA</v>
          </cell>
          <cell r="I614" t="str">
            <v>TECHNICIAN</v>
          </cell>
          <cell r="J614" t="str">
            <v>GRASBERG OPERATION</v>
          </cell>
          <cell r="K614" t="str">
            <v>SERVICE OPERATION HAUL TRUCK</v>
          </cell>
          <cell r="L614" t="str">
            <v>FIELD B/DOWN &amp; DAILY INSPECTION</v>
          </cell>
          <cell r="M614" t="str">
            <v>FIELD B/DOWN &amp; FUEL INSPECTION CREW 2</v>
          </cell>
        </row>
        <row r="615">
          <cell r="C615">
            <v>20076</v>
          </cell>
          <cell r="D615" t="str">
            <v>CSU UNDERGROUND</v>
          </cell>
          <cell r="E615" t="str">
            <v>10C6060HA</v>
          </cell>
          <cell r="F615" t="str">
            <v>HA</v>
          </cell>
          <cell r="G615" t="str">
            <v>OPERATION</v>
          </cell>
          <cell r="H615" t="str">
            <v>AGUS SULISTIO</v>
          </cell>
          <cell r="I615" t="str">
            <v>SENIOR TECHNICIAN</v>
          </cell>
          <cell r="J615" t="str">
            <v>UNDERGROUND OPERATION</v>
          </cell>
          <cell r="K615" t="str">
            <v>HPS</v>
          </cell>
          <cell r="L615" t="str">
            <v>KPI SERVICE CONTRACT</v>
          </cell>
          <cell r="M615" t="str">
            <v>KPI SERVICE CONTRACT</v>
          </cell>
        </row>
        <row r="616">
          <cell r="C616">
            <v>20077</v>
          </cell>
          <cell r="D616" t="str">
            <v>CSU GRASSBERG</v>
          </cell>
          <cell r="E616" t="str">
            <v>10C4960HA</v>
          </cell>
          <cell r="F616" t="str">
            <v>HA</v>
          </cell>
          <cell r="G616" t="str">
            <v>OPERATION</v>
          </cell>
          <cell r="H616" t="str">
            <v>SISWANTO</v>
          </cell>
          <cell r="I616" t="str">
            <v>SENIOR TECHNICIAN</v>
          </cell>
          <cell r="J616" t="str">
            <v>GRASBERG OPERATION</v>
          </cell>
          <cell r="K616" t="str">
            <v>SERVICE OPERATION HSE &amp; HMS</v>
          </cell>
          <cell r="L616" t="str">
            <v>HMS</v>
          </cell>
          <cell r="M616" t="str">
            <v>HMS CREW 1</v>
          </cell>
        </row>
        <row r="617">
          <cell r="C617">
            <v>20078</v>
          </cell>
          <cell r="D617" t="str">
            <v>CSU GRASSBERG</v>
          </cell>
          <cell r="E617" t="str">
            <v>10C4960HA</v>
          </cell>
          <cell r="F617" t="str">
            <v>HA</v>
          </cell>
          <cell r="G617" t="str">
            <v>OPERATION</v>
          </cell>
          <cell r="H617" t="str">
            <v>AMOS RUSEN PATANDEAN</v>
          </cell>
          <cell r="I617" t="str">
            <v>TECHNICIAN</v>
          </cell>
          <cell r="J617" t="str">
            <v>GRASBERG OPERATION</v>
          </cell>
          <cell r="K617" t="str">
            <v>SERVICE OPERATION HSE &amp; HMS</v>
          </cell>
          <cell r="L617" t="str">
            <v>HMS</v>
          </cell>
          <cell r="M617" t="str">
            <v>HMS CREW 3</v>
          </cell>
        </row>
        <row r="618">
          <cell r="C618">
            <v>20079</v>
          </cell>
          <cell r="D618" t="str">
            <v>CSU GRASSBERG</v>
          </cell>
          <cell r="E618" t="str">
            <v>10C4960HA</v>
          </cell>
          <cell r="F618" t="str">
            <v>HA</v>
          </cell>
          <cell r="G618" t="str">
            <v>OPERATION</v>
          </cell>
          <cell r="H618" t="str">
            <v>SURIANTO</v>
          </cell>
          <cell r="I618" t="str">
            <v>TECHNICIAN</v>
          </cell>
          <cell r="J618" t="str">
            <v>GRASBERG OPERATION</v>
          </cell>
          <cell r="K618" t="str">
            <v>SERVICE OPERATION HSE &amp; HMS</v>
          </cell>
          <cell r="L618" t="str">
            <v>HMS</v>
          </cell>
          <cell r="M618" t="str">
            <v>HMS CREW 1</v>
          </cell>
        </row>
        <row r="619">
          <cell r="C619">
            <v>20080</v>
          </cell>
          <cell r="D619" t="str">
            <v>CSU GRASSBERG</v>
          </cell>
          <cell r="E619" t="str">
            <v>10C4960HA</v>
          </cell>
          <cell r="F619" t="str">
            <v>HA</v>
          </cell>
          <cell r="G619" t="str">
            <v>OPERATION</v>
          </cell>
          <cell r="H619" t="str">
            <v>FERIYADI</v>
          </cell>
          <cell r="I619" t="str">
            <v>SENIOR TECHNICIAN</v>
          </cell>
          <cell r="J619" t="str">
            <v>GRASBERG OPERATION</v>
          </cell>
          <cell r="K619" t="str">
            <v>SERVICE OPERATION HAUL TRUCK</v>
          </cell>
          <cell r="L619" t="str">
            <v>SHOP</v>
          </cell>
          <cell r="M619" t="str">
            <v>SHOP CREW 3</v>
          </cell>
        </row>
        <row r="620">
          <cell r="C620">
            <v>20081</v>
          </cell>
          <cell r="D620" t="str">
            <v>CSU GRASSBERG</v>
          </cell>
          <cell r="E620" t="str">
            <v>10C4960HA</v>
          </cell>
          <cell r="F620" t="str">
            <v>HA</v>
          </cell>
          <cell r="G620" t="str">
            <v>OPERATION</v>
          </cell>
          <cell r="H620" t="str">
            <v>ZAINAL ABIDIN</v>
          </cell>
          <cell r="I620" t="str">
            <v>TECHNICIAN</v>
          </cell>
          <cell r="J620" t="str">
            <v>GRASBERG OPERATION</v>
          </cell>
          <cell r="K620" t="str">
            <v>SERVICE OPERATION HAUL TRUCK</v>
          </cell>
          <cell r="L620" t="str">
            <v>FIELD B/DOWN &amp; DAILY INSPECTION</v>
          </cell>
          <cell r="M620" t="str">
            <v>FIELD B/DOWN &amp; FUEL INSPECTION CREW 1</v>
          </cell>
        </row>
        <row r="621">
          <cell r="C621">
            <v>20158</v>
          </cell>
          <cell r="D621" t="str">
            <v>CSU GRASSBERG</v>
          </cell>
          <cell r="E621" t="str">
            <v>10C6060HA</v>
          </cell>
          <cell r="F621" t="str">
            <v>HA</v>
          </cell>
          <cell r="G621" t="str">
            <v>OPERATION</v>
          </cell>
          <cell r="H621" t="str">
            <v>MIFTAHUDIN</v>
          </cell>
          <cell r="I621" t="str">
            <v>TECHNICIAN</v>
          </cell>
          <cell r="J621" t="str">
            <v>UNDERGROUND OPERATION</v>
          </cell>
          <cell r="K621" t="str">
            <v>SERVICE OPS. UNDERGROUND</v>
          </cell>
          <cell r="L621" t="str">
            <v>MACHINE AUTOMATION</v>
          </cell>
          <cell r="M621" t="str">
            <v>DOZ AUTOMATION</v>
          </cell>
        </row>
        <row r="622">
          <cell r="C622">
            <v>20160</v>
          </cell>
          <cell r="D622" t="str">
            <v>CSU GRASSBERG</v>
          </cell>
          <cell r="E622" t="str">
            <v>10C4960HA</v>
          </cell>
          <cell r="F622" t="str">
            <v>HA</v>
          </cell>
          <cell r="G622" t="str">
            <v>OPERATION</v>
          </cell>
          <cell r="H622" t="str">
            <v>BENNY GONDOKUSUMO</v>
          </cell>
          <cell r="I622" t="str">
            <v>TECHNICIAN</v>
          </cell>
          <cell r="J622" t="str">
            <v>GRASBERG OPERATION</v>
          </cell>
          <cell r="K622" t="str">
            <v>SERVICE OPERATION HAUL TRUCK</v>
          </cell>
          <cell r="L622" t="str">
            <v>FIELD B/DOWN &amp; DAILY INSPECTION</v>
          </cell>
          <cell r="M622" t="str">
            <v>FIELD B/DOWN &amp; FUEL INSPECTION CREW 2</v>
          </cell>
        </row>
        <row r="623">
          <cell r="C623">
            <v>20258</v>
          </cell>
          <cell r="D623" t="str">
            <v>CSU UNDERGROUND</v>
          </cell>
          <cell r="E623" t="str">
            <v>10C6060HA</v>
          </cell>
          <cell r="F623" t="str">
            <v>HA</v>
          </cell>
          <cell r="G623" t="str">
            <v>OPERATION</v>
          </cell>
          <cell r="H623" t="str">
            <v>ROFIQI HASAN</v>
          </cell>
          <cell r="I623" t="str">
            <v>SENIOR TECHNICIAN</v>
          </cell>
          <cell r="J623" t="str">
            <v>UNDERGROUND OPERATION</v>
          </cell>
          <cell r="K623" t="str">
            <v>HPS</v>
          </cell>
          <cell r="L623" t="str">
            <v>PS &amp; WARRANTY</v>
          </cell>
          <cell r="M623" t="str">
            <v>PS &amp; WARRANTY</v>
          </cell>
        </row>
        <row r="624">
          <cell r="C624">
            <v>20259</v>
          </cell>
          <cell r="D624" t="str">
            <v>HO TEMBAGAPURA</v>
          </cell>
          <cell r="E624" t="str">
            <v>10C0299JC</v>
          </cell>
          <cell r="F624" t="str">
            <v>JC</v>
          </cell>
          <cell r="G624" t="str">
            <v>ADMINISTRATION</v>
          </cell>
          <cell r="H624" t="str">
            <v>FAHMI AHNAF</v>
          </cell>
          <cell r="I624" t="str">
            <v>INSTRUCTOR 1</v>
          </cell>
          <cell r="J624" t="str">
            <v>HO TTD</v>
          </cell>
          <cell r="K624" t="str">
            <v>HC &amp; SUPPORT SERVICES</v>
          </cell>
          <cell r="L624" t="str">
            <v>LEARNING &amp; DEVELOPMENT</v>
          </cell>
          <cell r="M624" t="str">
            <v>LEARNING &amp; DEVELOPMENT - HL</v>
          </cell>
        </row>
        <row r="625">
          <cell r="C625">
            <v>20283</v>
          </cell>
          <cell r="D625" t="str">
            <v>CSU UNDERGROUND</v>
          </cell>
          <cell r="E625" t="str">
            <v>10C6060HA</v>
          </cell>
          <cell r="F625" t="str">
            <v>HA</v>
          </cell>
          <cell r="G625" t="str">
            <v>OPERATION</v>
          </cell>
          <cell r="H625" t="str">
            <v>KANTOKO PRASETYO</v>
          </cell>
          <cell r="I625" t="str">
            <v>TECHNICIAN</v>
          </cell>
          <cell r="J625" t="str">
            <v>UNDERGROUND OPERATION</v>
          </cell>
          <cell r="K625" t="str">
            <v>SERVICE OPS. UNDERGROUND</v>
          </cell>
          <cell r="L625" t="str">
            <v xml:space="preserve">GBC &amp; DMLZ MECHANICAL </v>
          </cell>
          <cell r="M625" t="str">
            <v xml:space="preserve">GBC MECHANICAL </v>
          </cell>
        </row>
        <row r="626">
          <cell r="C626">
            <v>20597</v>
          </cell>
          <cell r="D626" t="str">
            <v>CSU UNDERGROUND</v>
          </cell>
          <cell r="E626" t="str">
            <v>10C6060HA</v>
          </cell>
          <cell r="F626" t="str">
            <v>HA</v>
          </cell>
          <cell r="G626" t="str">
            <v>OPERATION</v>
          </cell>
          <cell r="H626" t="str">
            <v>ACHMAD ABU ZAINI</v>
          </cell>
          <cell r="I626" t="str">
            <v>SENIOR TECHNICIAN</v>
          </cell>
          <cell r="J626" t="str">
            <v>UNDERGROUND OPERATION</v>
          </cell>
          <cell r="K626" t="str">
            <v>SERVICE OPS. UNDERGROUND</v>
          </cell>
          <cell r="L626" t="str">
            <v>MACHINE AUTOMATION</v>
          </cell>
          <cell r="M626" t="str">
            <v>DOZ AUTOMATION</v>
          </cell>
        </row>
        <row r="627">
          <cell r="C627">
            <v>20687</v>
          </cell>
          <cell r="D627" t="str">
            <v>KUALA KENCANA</v>
          </cell>
          <cell r="E627" t="str">
            <v>10C9060HA</v>
          </cell>
          <cell r="F627" t="str">
            <v>HA</v>
          </cell>
          <cell r="G627" t="str">
            <v>OPERATION</v>
          </cell>
          <cell r="H627" t="str">
            <v>JONI KARYANTO</v>
          </cell>
          <cell r="I627" t="str">
            <v>SENIOR TECHNICIAN</v>
          </cell>
          <cell r="J627" t="str">
            <v>LOBU</v>
          </cell>
          <cell r="K627" t="str">
            <v>FIELD SERVICE</v>
          </cell>
          <cell r="L627" t="str">
            <v>PRODUCT SUPPORT</v>
          </cell>
          <cell r="M627" t="str">
            <v>TIMIKA CUSTOMER SUPPORT</v>
          </cell>
        </row>
        <row r="628">
          <cell r="C628">
            <v>20688</v>
          </cell>
          <cell r="D628" t="str">
            <v>CSU GRASSBERG</v>
          </cell>
          <cell r="E628" t="str">
            <v>10C4930HW</v>
          </cell>
          <cell r="F628" t="str">
            <v>HW</v>
          </cell>
          <cell r="G628" t="str">
            <v>SUPPLY CHAIN</v>
          </cell>
          <cell r="H628" t="str">
            <v>FRANSISKUS X YANWARIN</v>
          </cell>
          <cell r="I628" t="str">
            <v>STOREMAN</v>
          </cell>
          <cell r="J628" t="str">
            <v>PARTS OPERATION</v>
          </cell>
          <cell r="K628" t="str">
            <v>POD HOBU</v>
          </cell>
          <cell r="L628" t="str">
            <v>LOGISTIC &amp; TOOLS</v>
          </cell>
          <cell r="M628" t="str">
            <v>LOGISTIC &amp; DISTRIBUTION</v>
          </cell>
        </row>
        <row r="629">
          <cell r="C629">
            <v>20692</v>
          </cell>
          <cell r="D629" t="str">
            <v>CSU GRASSBERG</v>
          </cell>
          <cell r="E629" t="str">
            <v>10C0360HA</v>
          </cell>
          <cell r="F629" t="str">
            <v>HA</v>
          </cell>
          <cell r="G629" t="str">
            <v>OPERATION</v>
          </cell>
          <cell r="H629" t="str">
            <v>JUNAEDI KADANG</v>
          </cell>
          <cell r="I629" t="str">
            <v>TECHNICIAN</v>
          </cell>
          <cell r="J629" t="str">
            <v>GRASBERG OPERATION</v>
          </cell>
          <cell r="K629" t="str">
            <v>RENTAL MAINTENANCE</v>
          </cell>
          <cell r="L629" t="str">
            <v>RENTAL MAINTENANCE GRASBERG</v>
          </cell>
          <cell r="M629" t="str">
            <v>RENTAL MAINTENANCE GRASBERG 1</v>
          </cell>
        </row>
        <row r="630">
          <cell r="C630">
            <v>20693</v>
          </cell>
          <cell r="D630" t="str">
            <v>CSU UNDERGROUND</v>
          </cell>
          <cell r="E630" t="str">
            <v>10C6060HA</v>
          </cell>
          <cell r="F630" t="str">
            <v>HA</v>
          </cell>
          <cell r="G630" t="str">
            <v>OPERATION</v>
          </cell>
          <cell r="H630" t="str">
            <v>JUSAL</v>
          </cell>
          <cell r="I630" t="str">
            <v>TECHNICIAN</v>
          </cell>
          <cell r="J630" t="str">
            <v>UNDERGROUND OPERATION</v>
          </cell>
          <cell r="K630" t="str">
            <v>SERVICE OPS. UNDERGROUND</v>
          </cell>
          <cell r="L630" t="str">
            <v xml:space="preserve">DOZ MECHANICAL </v>
          </cell>
          <cell r="M630" t="str">
            <v xml:space="preserve">THS MECHANICAL </v>
          </cell>
        </row>
        <row r="631">
          <cell r="C631">
            <v>20805</v>
          </cell>
          <cell r="D631" t="str">
            <v>CSU GRASSBERG</v>
          </cell>
          <cell r="E631" t="str">
            <v>10C4960HA</v>
          </cell>
          <cell r="F631" t="str">
            <v>HA</v>
          </cell>
          <cell r="G631" t="str">
            <v>OPERATION</v>
          </cell>
          <cell r="H631" t="str">
            <v>AAN JUNIANTO</v>
          </cell>
          <cell r="I631" t="str">
            <v>TECHNICIAN</v>
          </cell>
          <cell r="J631" t="str">
            <v>GRASBERG OPERATION</v>
          </cell>
          <cell r="K631" t="str">
            <v>SERVICE OPERATION HAUL TRUCK</v>
          </cell>
          <cell r="L631" t="str">
            <v>FIELD B/DOWN &amp; DAILY INSPECTION</v>
          </cell>
          <cell r="M631" t="str">
            <v>FIELD B/DOWN &amp; FUEL INSPECTION CREW 1</v>
          </cell>
        </row>
        <row r="632">
          <cell r="C632">
            <v>20806</v>
          </cell>
          <cell r="D632" t="str">
            <v>CSU GRASSBERG</v>
          </cell>
          <cell r="E632" t="str">
            <v>10C6060HA</v>
          </cell>
          <cell r="F632" t="str">
            <v>HA</v>
          </cell>
          <cell r="G632" t="str">
            <v>OPERATION</v>
          </cell>
          <cell r="H632" t="str">
            <v>RICHARD EDUARD SABANDAR</v>
          </cell>
          <cell r="I632" t="str">
            <v>FOREMAN SERVICE</v>
          </cell>
          <cell r="J632" t="str">
            <v>UNDERGROUND OPERATION</v>
          </cell>
          <cell r="K632" t="str">
            <v>HPS</v>
          </cell>
          <cell r="L632" t="str">
            <v>PS &amp; WARRANTY</v>
          </cell>
          <cell r="M632" t="str">
            <v>PS &amp; WARRANTY</v>
          </cell>
        </row>
        <row r="633">
          <cell r="C633">
            <v>20807</v>
          </cell>
          <cell r="D633" t="str">
            <v>CSU GRASSBERG</v>
          </cell>
          <cell r="E633" t="str">
            <v>10C6060HA</v>
          </cell>
          <cell r="F633" t="str">
            <v>HA</v>
          </cell>
          <cell r="G633" t="str">
            <v>OPERATION</v>
          </cell>
          <cell r="H633" t="str">
            <v>I GUSTI NGURAH AGUNG TUNTUN ASTIKA</v>
          </cell>
          <cell r="I633" t="str">
            <v>SENIOR TECHNICIAN</v>
          </cell>
          <cell r="J633" t="str">
            <v>UNDERGROUND OPERATION</v>
          </cell>
          <cell r="K633" t="str">
            <v>SERVICE OPS. UNDERGROUND</v>
          </cell>
          <cell r="L633" t="str">
            <v>MACHINE AUTOMATION</v>
          </cell>
          <cell r="M633" t="str">
            <v>DOZ AUTOMATION</v>
          </cell>
        </row>
        <row r="634">
          <cell r="C634">
            <v>20834</v>
          </cell>
          <cell r="D634" t="str">
            <v>CSU UNDERGROUND</v>
          </cell>
          <cell r="E634" t="str">
            <v>10C6060HA</v>
          </cell>
          <cell r="F634" t="str">
            <v>HA</v>
          </cell>
          <cell r="G634" t="str">
            <v>OPERATION</v>
          </cell>
          <cell r="H634" t="str">
            <v>ADI KURNIAWAN</v>
          </cell>
          <cell r="I634" t="str">
            <v>TECHNICIAN</v>
          </cell>
          <cell r="J634" t="str">
            <v>UNDERGROUND OPERATION</v>
          </cell>
          <cell r="K634" t="str">
            <v>SERVICE OPS. UNDERGROUND</v>
          </cell>
          <cell r="L634" t="str">
            <v xml:space="preserve">DOZ MECHANICAL </v>
          </cell>
          <cell r="M634" t="str">
            <v xml:space="preserve">THS MECHANICAL </v>
          </cell>
        </row>
        <row r="635">
          <cell r="C635">
            <v>20880</v>
          </cell>
          <cell r="D635" t="str">
            <v>CSU UNDERGROUND</v>
          </cell>
          <cell r="E635" t="str">
            <v>10C6060HA</v>
          </cell>
          <cell r="F635" t="str">
            <v>HA</v>
          </cell>
          <cell r="G635" t="str">
            <v>OPERATION</v>
          </cell>
          <cell r="H635" t="str">
            <v>NURKHOIRI</v>
          </cell>
          <cell r="I635" t="str">
            <v>SENIOR TECHNICIAN</v>
          </cell>
          <cell r="J635" t="str">
            <v>UNDERGROUND OPERATION</v>
          </cell>
          <cell r="K635" t="str">
            <v>SERVICE OPS. UNDERGROUND</v>
          </cell>
          <cell r="L635" t="str">
            <v>MACHINE AUTOMATION</v>
          </cell>
          <cell r="M635" t="str">
            <v>DOZ AUTOMATION</v>
          </cell>
        </row>
        <row r="636">
          <cell r="C636">
            <v>21035</v>
          </cell>
          <cell r="D636" t="str">
            <v>CSU GRASSBERG</v>
          </cell>
          <cell r="E636" t="str">
            <v>10C0360HA</v>
          </cell>
          <cell r="F636" t="str">
            <v>HA</v>
          </cell>
          <cell r="G636" t="str">
            <v>OPERATION</v>
          </cell>
          <cell r="H636" t="str">
            <v>SARMINTO</v>
          </cell>
          <cell r="I636" t="str">
            <v>SENIOR TECHNICIAN</v>
          </cell>
          <cell r="J636" t="str">
            <v>GRASBERG OPERATION</v>
          </cell>
          <cell r="K636" t="str">
            <v>RENTAL MAINTENANCE</v>
          </cell>
          <cell r="L636" t="str">
            <v>RENTAL MAINTENANCE HIGHLAND</v>
          </cell>
          <cell r="M636" t="str">
            <v>RENTAL MAINT. NON ADT.740</v>
          </cell>
        </row>
        <row r="637">
          <cell r="C637">
            <v>21037</v>
          </cell>
          <cell r="D637" t="str">
            <v>CSU UNDERGROUND</v>
          </cell>
          <cell r="E637" t="str">
            <v>10C6060HA</v>
          </cell>
          <cell r="F637" t="str">
            <v>HA</v>
          </cell>
          <cell r="G637" t="str">
            <v>OPERATION</v>
          </cell>
          <cell r="H637" t="str">
            <v>MIFTAKHUL AMPRI</v>
          </cell>
          <cell r="I637" t="str">
            <v>TECHNICIAN</v>
          </cell>
          <cell r="J637" t="str">
            <v>UNDERGROUND OPERATION</v>
          </cell>
          <cell r="K637" t="str">
            <v>SERVICE OPS. UNDERGROUND</v>
          </cell>
          <cell r="L637" t="str">
            <v xml:space="preserve">GBC &amp; DMLZ MECHANICAL </v>
          </cell>
          <cell r="M637" t="str">
            <v xml:space="preserve">GBC MECHANICAL </v>
          </cell>
        </row>
        <row r="638">
          <cell r="C638">
            <v>21051</v>
          </cell>
          <cell r="D638" t="str">
            <v>CSU UNDERGROUND</v>
          </cell>
          <cell r="E638" t="str">
            <v>10C6060HA</v>
          </cell>
          <cell r="F638" t="str">
            <v>HA</v>
          </cell>
          <cell r="G638" t="str">
            <v>OPERATION</v>
          </cell>
          <cell r="H638" t="str">
            <v>SEPTIANTO SATIAJI</v>
          </cell>
          <cell r="I638" t="str">
            <v>TECHNICIAN</v>
          </cell>
          <cell r="J638" t="str">
            <v>UNDERGROUND OPERATION</v>
          </cell>
          <cell r="K638" t="str">
            <v>SERVICE OPS. UNDERGROUND</v>
          </cell>
          <cell r="L638" t="str">
            <v xml:space="preserve">GBC &amp; DMLZ MECHANICAL </v>
          </cell>
          <cell r="M638" t="str">
            <v xml:space="preserve">GBC MECHANICAL </v>
          </cell>
        </row>
        <row r="639">
          <cell r="C639">
            <v>21052</v>
          </cell>
          <cell r="D639" t="str">
            <v>CSU GRASSBERG</v>
          </cell>
          <cell r="E639" t="str">
            <v>10C0360HA</v>
          </cell>
          <cell r="F639" t="str">
            <v>HA</v>
          </cell>
          <cell r="G639" t="str">
            <v>OPERATION</v>
          </cell>
          <cell r="H639" t="str">
            <v>UMAR SIDIQ</v>
          </cell>
          <cell r="I639" t="str">
            <v>TECHNICIAN</v>
          </cell>
          <cell r="J639" t="str">
            <v>GRASBERG OPERATION</v>
          </cell>
          <cell r="K639" t="str">
            <v>RENTAL MAINTENANCE</v>
          </cell>
          <cell r="L639" t="str">
            <v>RENTAL MAINTENANCE HIGHLAND</v>
          </cell>
          <cell r="M639" t="str">
            <v>RENTAL MAINT. NON ADT.740</v>
          </cell>
        </row>
        <row r="640">
          <cell r="C640">
            <v>21053</v>
          </cell>
          <cell r="D640" t="str">
            <v>CSU GRASSBERG</v>
          </cell>
          <cell r="E640" t="str">
            <v>10C6060HA</v>
          </cell>
          <cell r="F640" t="str">
            <v>HA</v>
          </cell>
          <cell r="G640" t="str">
            <v>OPERATION</v>
          </cell>
          <cell r="H640" t="str">
            <v>DIKA KURNIAWAN</v>
          </cell>
          <cell r="I640" t="str">
            <v>TECHNICIAN</v>
          </cell>
          <cell r="J640" t="str">
            <v>UNDERGROUND OPERATION</v>
          </cell>
          <cell r="K640" t="str">
            <v>SERVICE OPS. UNDERGROUND</v>
          </cell>
          <cell r="L640" t="str">
            <v>MACHINE AUTOMATION</v>
          </cell>
          <cell r="M640" t="str">
            <v>DOZ AUTOMATION</v>
          </cell>
        </row>
        <row r="641">
          <cell r="C641">
            <v>21055</v>
          </cell>
          <cell r="D641" t="str">
            <v>CSU UNDERGROUND</v>
          </cell>
          <cell r="E641" t="str">
            <v>10C6060HA</v>
          </cell>
          <cell r="F641" t="str">
            <v>HA</v>
          </cell>
          <cell r="G641" t="str">
            <v>OPERATION</v>
          </cell>
          <cell r="H641" t="str">
            <v>FEBRIYAN DWI TAMTAMA</v>
          </cell>
          <cell r="I641" t="str">
            <v>TECHNICIAN</v>
          </cell>
          <cell r="J641" t="str">
            <v>UNDERGROUND OPERATION</v>
          </cell>
          <cell r="K641" t="str">
            <v>SERVICE OPS. UNDERGROUND</v>
          </cell>
          <cell r="L641" t="str">
            <v xml:space="preserve">GBC &amp; DMLZ MECHANICAL </v>
          </cell>
          <cell r="M641" t="str">
            <v xml:space="preserve">DMLZ MECHANICAL </v>
          </cell>
        </row>
        <row r="642">
          <cell r="C642">
            <v>21056</v>
          </cell>
          <cell r="D642" t="str">
            <v>KUALA KENCANA</v>
          </cell>
          <cell r="E642" t="str">
            <v>10C5060HA</v>
          </cell>
          <cell r="F642" t="str">
            <v>HA</v>
          </cell>
          <cell r="G642" t="str">
            <v>OPERATION</v>
          </cell>
          <cell r="H642" t="str">
            <v>MARTINUS ARINNANTO</v>
          </cell>
          <cell r="I642" t="str">
            <v>SENIOR TECHNICIAN</v>
          </cell>
          <cell r="J642" t="str">
            <v>LOBU</v>
          </cell>
          <cell r="K642" t="str">
            <v>CRC</v>
          </cell>
          <cell r="L642" t="str">
            <v>UNDERCARRIAGE</v>
          </cell>
          <cell r="M642" t="str">
            <v>TRACK GROUP</v>
          </cell>
        </row>
        <row r="643">
          <cell r="C643">
            <v>21057</v>
          </cell>
          <cell r="D643" t="str">
            <v>CSU UNDERGROUND</v>
          </cell>
          <cell r="E643" t="str">
            <v>10C6060HA</v>
          </cell>
          <cell r="F643" t="str">
            <v>HA</v>
          </cell>
          <cell r="G643" t="str">
            <v>OPERATION</v>
          </cell>
          <cell r="H643" t="str">
            <v>YOHANES RENO CAHYA PURNAMA</v>
          </cell>
          <cell r="I643" t="str">
            <v>TECHNICIAN</v>
          </cell>
          <cell r="J643" t="str">
            <v>UNDERGROUND OPERATION</v>
          </cell>
          <cell r="K643" t="str">
            <v>SERVICE OPS. UNDERGROUND</v>
          </cell>
          <cell r="L643" t="str">
            <v xml:space="preserve">GBC &amp; DMLZ MECHANICAL </v>
          </cell>
          <cell r="M643" t="str">
            <v xml:space="preserve">GBC MECHANICAL </v>
          </cell>
        </row>
        <row r="644">
          <cell r="C644">
            <v>21062</v>
          </cell>
          <cell r="D644" t="str">
            <v>CSU GRASSBERG</v>
          </cell>
          <cell r="E644" t="str">
            <v>10C4960HA</v>
          </cell>
          <cell r="F644" t="str">
            <v>HA</v>
          </cell>
          <cell r="G644" t="str">
            <v>OPERATION</v>
          </cell>
          <cell r="H644" t="str">
            <v>AMRI REZA PRADHANA</v>
          </cell>
          <cell r="I644" t="str">
            <v>TECHNICIAN</v>
          </cell>
          <cell r="J644" t="str">
            <v>GRASBERG OPERATION</v>
          </cell>
          <cell r="K644" t="str">
            <v>SERVICE OPERATION HSE &amp; HMS</v>
          </cell>
          <cell r="L644" t="str">
            <v>HMS</v>
          </cell>
          <cell r="M644" t="str">
            <v>HMS CREW 2</v>
          </cell>
        </row>
        <row r="645">
          <cell r="C645">
            <v>21064</v>
          </cell>
          <cell r="D645" t="str">
            <v>KUALA KENCANA</v>
          </cell>
          <cell r="E645" t="str">
            <v>10C5060HA</v>
          </cell>
          <cell r="F645" t="str">
            <v>HA</v>
          </cell>
          <cell r="G645" t="str">
            <v>OPERATION</v>
          </cell>
          <cell r="H645" t="str">
            <v>USMAN HADI</v>
          </cell>
          <cell r="I645" t="str">
            <v>TECHNICIAN</v>
          </cell>
          <cell r="J645" t="str">
            <v>LOBU</v>
          </cell>
          <cell r="K645" t="str">
            <v>CRC</v>
          </cell>
          <cell r="L645" t="str">
            <v>POWER TRAIN</v>
          </cell>
          <cell r="M645" t="str">
            <v>TRANSMISSION</v>
          </cell>
        </row>
        <row r="646">
          <cell r="C646">
            <v>21066</v>
          </cell>
          <cell r="D646" t="str">
            <v>CSU GRASSBERG</v>
          </cell>
          <cell r="E646" t="str">
            <v>10C4960HA</v>
          </cell>
          <cell r="F646" t="str">
            <v>HA</v>
          </cell>
          <cell r="G646" t="str">
            <v>OPERATION</v>
          </cell>
          <cell r="H646" t="str">
            <v>AKHMAD ZAINUL FUADI</v>
          </cell>
          <cell r="I646" t="str">
            <v>TECHNICIAN</v>
          </cell>
          <cell r="J646" t="str">
            <v>GRASBERG OPERATION</v>
          </cell>
          <cell r="K646" t="str">
            <v>SERVICE OPERATION HSE &amp; HMS</v>
          </cell>
          <cell r="L646" t="str">
            <v>HSE</v>
          </cell>
          <cell r="M646" t="str">
            <v>HSE CREW 3</v>
          </cell>
        </row>
        <row r="647">
          <cell r="C647">
            <v>21123</v>
          </cell>
          <cell r="D647" t="str">
            <v>CSU UNDERGROUND</v>
          </cell>
          <cell r="E647" t="str">
            <v>10C6060HA</v>
          </cell>
          <cell r="F647" t="str">
            <v>HA</v>
          </cell>
          <cell r="G647" t="str">
            <v>OPERATION</v>
          </cell>
          <cell r="H647" t="str">
            <v>ALFIN RIZZKY ARDI</v>
          </cell>
          <cell r="I647" t="str">
            <v>SENIOR TECHNICIAN</v>
          </cell>
          <cell r="J647" t="str">
            <v>UNDERGROUND OPERATION</v>
          </cell>
          <cell r="K647" t="str">
            <v>SERVICE OPS. UNDERGROUND</v>
          </cell>
          <cell r="L647" t="str">
            <v xml:space="preserve">GBC &amp; DMLZ MECHANICAL </v>
          </cell>
          <cell r="M647" t="str">
            <v xml:space="preserve">GBC MECHANICAL </v>
          </cell>
        </row>
        <row r="648">
          <cell r="C648">
            <v>21135</v>
          </cell>
          <cell r="D648" t="str">
            <v>KUALA KENCANA</v>
          </cell>
          <cell r="E648" t="str">
            <v>10C9060HA</v>
          </cell>
          <cell r="F648" t="str">
            <v>HA</v>
          </cell>
          <cell r="G648" t="str">
            <v>OPERATION</v>
          </cell>
          <cell r="H648" t="str">
            <v>MUKHLISIN</v>
          </cell>
          <cell r="I648" t="str">
            <v>TECHNICIAN</v>
          </cell>
          <cell r="J648" t="str">
            <v>LOBU</v>
          </cell>
          <cell r="K648" t="str">
            <v>FIELD SERVICE</v>
          </cell>
          <cell r="L648" t="str">
            <v>SERVICE CONTRACT KPI</v>
          </cell>
          <cell r="M648" t="str">
            <v>SERVICE CONTRACT KPI</v>
          </cell>
        </row>
        <row r="649">
          <cell r="C649">
            <v>21136</v>
          </cell>
          <cell r="D649" t="str">
            <v>CSU GRASSBERG</v>
          </cell>
          <cell r="E649" t="str">
            <v>10C4960HA</v>
          </cell>
          <cell r="F649" t="str">
            <v>HA</v>
          </cell>
          <cell r="G649" t="str">
            <v>OPERATION</v>
          </cell>
          <cell r="H649" t="str">
            <v>SAFUAD GUNAWAN</v>
          </cell>
          <cell r="I649" t="str">
            <v>TECHNICIAN</v>
          </cell>
          <cell r="J649" t="str">
            <v>GRASBERG OPERATION</v>
          </cell>
          <cell r="K649" t="str">
            <v>SERVICE OPERATION HAUL TRUCK</v>
          </cell>
          <cell r="L649" t="str">
            <v>SHOP</v>
          </cell>
          <cell r="M649" t="str">
            <v>SHOP CREW 2</v>
          </cell>
        </row>
        <row r="650">
          <cell r="C650">
            <v>21137</v>
          </cell>
          <cell r="D650" t="str">
            <v>CSU GRASSBERG</v>
          </cell>
          <cell r="E650" t="str">
            <v>10C4960HA</v>
          </cell>
          <cell r="F650" t="str">
            <v>HA</v>
          </cell>
          <cell r="G650" t="str">
            <v>OPERATION</v>
          </cell>
          <cell r="H650" t="str">
            <v>AGUS SUTRISNO</v>
          </cell>
          <cell r="I650" t="str">
            <v>TECHNICIAN</v>
          </cell>
          <cell r="J650" t="str">
            <v>GRASBERG OPERATION</v>
          </cell>
          <cell r="K650" t="str">
            <v>SERVICE OPERATION HAUL TRUCK</v>
          </cell>
          <cell r="L650" t="str">
            <v>SHOP</v>
          </cell>
          <cell r="M650" t="str">
            <v>SHOP CREW 3</v>
          </cell>
        </row>
        <row r="651">
          <cell r="C651">
            <v>21138</v>
          </cell>
          <cell r="D651" t="str">
            <v>CSU GRASSBERG</v>
          </cell>
          <cell r="E651" t="str">
            <v>10C6060HA</v>
          </cell>
          <cell r="F651" t="str">
            <v>HA</v>
          </cell>
          <cell r="G651" t="str">
            <v>OPERATION</v>
          </cell>
          <cell r="H651" t="str">
            <v>HENRY YUDHISTIRA MARDJUKI</v>
          </cell>
          <cell r="I651" t="str">
            <v>SENIOR TECHNICIAN</v>
          </cell>
          <cell r="J651" t="str">
            <v>UNDERGROUND OPERATION</v>
          </cell>
          <cell r="K651" t="str">
            <v>SERVICE OPS. UNDERGROUND</v>
          </cell>
          <cell r="L651" t="str">
            <v>MACHINE AUTOMATION</v>
          </cell>
          <cell r="M651" t="str">
            <v>DOZ AUTOMATION</v>
          </cell>
        </row>
        <row r="652">
          <cell r="C652">
            <v>21153</v>
          </cell>
          <cell r="D652" t="str">
            <v>CSU UNDERGROUND</v>
          </cell>
          <cell r="E652" t="str">
            <v>10C6060HA</v>
          </cell>
          <cell r="F652" t="str">
            <v>HA</v>
          </cell>
          <cell r="G652" t="str">
            <v>OPERATION</v>
          </cell>
          <cell r="H652" t="str">
            <v>RICHARD ANGGI PAMUNGKAS</v>
          </cell>
          <cell r="I652" t="str">
            <v>SENIOR TECHNICIAN</v>
          </cell>
          <cell r="J652" t="str">
            <v>UNDERGROUND OPERATION</v>
          </cell>
          <cell r="K652" t="str">
            <v>HPS</v>
          </cell>
          <cell r="L652" t="str">
            <v>PS &amp; WARRANTY</v>
          </cell>
          <cell r="M652" t="str">
            <v>PS &amp; WARRANTY</v>
          </cell>
        </row>
        <row r="653">
          <cell r="C653">
            <v>21157</v>
          </cell>
          <cell r="D653" t="str">
            <v>CSU UNDERGROUND</v>
          </cell>
          <cell r="E653" t="str">
            <v>10C6060HA</v>
          </cell>
          <cell r="F653" t="str">
            <v>HA</v>
          </cell>
          <cell r="G653" t="str">
            <v>OPERATION</v>
          </cell>
          <cell r="H653" t="str">
            <v>YULI JOKO PRASETYO</v>
          </cell>
          <cell r="I653" t="str">
            <v>TECHNICIAN</v>
          </cell>
          <cell r="J653" t="str">
            <v>UNDERGROUND OPERATION</v>
          </cell>
          <cell r="K653" t="str">
            <v>SERVICE OPS. UNDERGROUND</v>
          </cell>
          <cell r="L653" t="str">
            <v xml:space="preserve">GBC &amp; DMLZ MECHANICAL </v>
          </cell>
          <cell r="M653" t="str">
            <v xml:space="preserve">GBC MECHANICAL </v>
          </cell>
        </row>
        <row r="654">
          <cell r="C654">
            <v>21160</v>
          </cell>
          <cell r="D654" t="str">
            <v>CSU UNDERGROUND</v>
          </cell>
          <cell r="E654" t="str">
            <v>10C6060HA</v>
          </cell>
          <cell r="F654" t="str">
            <v>HA</v>
          </cell>
          <cell r="G654" t="str">
            <v>OPERATION</v>
          </cell>
          <cell r="H654" t="str">
            <v>RIYAN MEGHAPITA DWITAMA</v>
          </cell>
          <cell r="I654" t="str">
            <v>TECHNICIAN</v>
          </cell>
          <cell r="J654" t="str">
            <v>UNDERGROUND OPERATION</v>
          </cell>
          <cell r="K654" t="str">
            <v>SERVICE OPS. UNDERGROUND</v>
          </cell>
          <cell r="L654" t="str">
            <v xml:space="preserve">DOZ MECHANICAL </v>
          </cell>
          <cell r="M654" t="str">
            <v xml:space="preserve">XC14 - MECHANICAL </v>
          </cell>
        </row>
        <row r="655">
          <cell r="C655">
            <v>21162</v>
          </cell>
          <cell r="D655" t="str">
            <v>CSU UNDERGROUND</v>
          </cell>
          <cell r="E655" t="str">
            <v>10C6060HA</v>
          </cell>
          <cell r="F655" t="str">
            <v>HA</v>
          </cell>
          <cell r="G655" t="str">
            <v>OPERATION</v>
          </cell>
          <cell r="H655" t="str">
            <v>TEO ONITHOS SUKMA PUTRA</v>
          </cell>
          <cell r="I655" t="str">
            <v>SENIOR TECHNICIAN</v>
          </cell>
          <cell r="J655" t="str">
            <v>UNDERGROUND OPERATION</v>
          </cell>
          <cell r="K655" t="str">
            <v>SERVICE OPS. UNDERGROUND</v>
          </cell>
          <cell r="L655" t="str">
            <v>MACHINE AUTOMATION</v>
          </cell>
          <cell r="M655" t="str">
            <v>DOZ AUTOMATION</v>
          </cell>
        </row>
        <row r="656">
          <cell r="C656">
            <v>21173</v>
          </cell>
          <cell r="D656" t="str">
            <v>KUALA KENCANA</v>
          </cell>
          <cell r="E656" t="str">
            <v>10C9060HA</v>
          </cell>
          <cell r="F656" t="str">
            <v>HA</v>
          </cell>
          <cell r="G656" t="str">
            <v>OPERATION</v>
          </cell>
          <cell r="H656" t="str">
            <v>SHANDY SONJAYA BRATA</v>
          </cell>
          <cell r="I656" t="str">
            <v>SENIOR TECHNICIAN</v>
          </cell>
          <cell r="J656" t="str">
            <v>LOBU</v>
          </cell>
          <cell r="K656" t="str">
            <v>FIELD SERVICE</v>
          </cell>
          <cell r="L656" t="str">
            <v>PRODUCT SUPPORT</v>
          </cell>
          <cell r="M656" t="str">
            <v>PRODUCT SUPPORT</v>
          </cell>
        </row>
        <row r="657">
          <cell r="C657">
            <v>21174</v>
          </cell>
          <cell r="D657" t="str">
            <v>HO TEMBAGAPURA</v>
          </cell>
          <cell r="E657" t="str">
            <v>10C0260HG</v>
          </cell>
          <cell r="F657" t="str">
            <v>HG</v>
          </cell>
          <cell r="G657" t="str">
            <v>OPERATION</v>
          </cell>
          <cell r="H657" t="str">
            <v>MARYLL ROOS CHAROLINE KOWAAS</v>
          </cell>
          <cell r="I657" t="str">
            <v>SENIOR ANALYST SERVICE ACCOUNTS</v>
          </cell>
          <cell r="J657" t="str">
            <v>HO TTD</v>
          </cell>
          <cell r="K657" t="str">
            <v>CUSTOMER SUPPORT</v>
          </cell>
          <cell r="L657" t="str">
            <v>AREA SERVICE</v>
          </cell>
          <cell r="M657" t="str">
            <v>SERV.  EXCELLENCE &amp; WARRANTY</v>
          </cell>
        </row>
        <row r="658">
          <cell r="C658">
            <v>21176</v>
          </cell>
          <cell r="D658" t="str">
            <v>HO TEMBAGAPURA</v>
          </cell>
          <cell r="E658" t="str">
            <v>10C0299JS</v>
          </cell>
          <cell r="F658" t="str">
            <v>JS</v>
          </cell>
          <cell r="G658" t="str">
            <v>ADMINISTRATION</v>
          </cell>
          <cell r="H658" t="str">
            <v>WAHYU EKO RIYANTO</v>
          </cell>
          <cell r="I658" t="str">
            <v>SAFETY, HEALTH &amp; ENVIRONMENT SUPERVISOR</v>
          </cell>
          <cell r="J658" t="str">
            <v>HO TTD</v>
          </cell>
          <cell r="K658" t="str">
            <v>SHE &amp; CC</v>
          </cell>
          <cell r="L658" t="str">
            <v>SHE &amp; CC GRASBERG</v>
          </cell>
          <cell r="M658" t="str">
            <v>SHE &amp; CC ST.49 GRASBERG</v>
          </cell>
        </row>
        <row r="659">
          <cell r="C659">
            <v>21177</v>
          </cell>
          <cell r="D659" t="str">
            <v>CSU GRASSBERG</v>
          </cell>
          <cell r="E659" t="str">
            <v>10C0360HA</v>
          </cell>
          <cell r="F659" t="str">
            <v>HA</v>
          </cell>
          <cell r="G659" t="str">
            <v>OPERATION</v>
          </cell>
          <cell r="H659" t="str">
            <v>JARNOTO</v>
          </cell>
          <cell r="I659" t="str">
            <v>TECHNICIAN</v>
          </cell>
          <cell r="J659" t="str">
            <v>GRASBERG OPERATION</v>
          </cell>
          <cell r="K659" t="str">
            <v>RENTAL MAINTENANCE</v>
          </cell>
          <cell r="L659" t="str">
            <v>RENTAL MAINTENANCE HIGHLAND</v>
          </cell>
          <cell r="M659" t="str">
            <v>RENTAL MAINT. ADT.740</v>
          </cell>
        </row>
        <row r="660">
          <cell r="C660">
            <v>21180</v>
          </cell>
          <cell r="D660" t="str">
            <v>CSU GRASSBERG</v>
          </cell>
          <cell r="E660" t="str">
            <v>10C0360HA</v>
          </cell>
          <cell r="F660" t="str">
            <v>HA</v>
          </cell>
          <cell r="G660" t="str">
            <v>OPERATION</v>
          </cell>
          <cell r="H660" t="str">
            <v>DEDY PRIYO CAHYONO</v>
          </cell>
          <cell r="I660" t="str">
            <v>TECHNICIAN</v>
          </cell>
          <cell r="J660" t="str">
            <v>GRASBERG OPERATION</v>
          </cell>
          <cell r="K660" t="str">
            <v>RENTAL MAINTENANCE</v>
          </cell>
          <cell r="L660" t="str">
            <v>RENTAL MAINTENANCE GRASBERG</v>
          </cell>
          <cell r="M660" t="str">
            <v>RENTAL MAINTENANCE GRASBERG 2</v>
          </cell>
        </row>
        <row r="661">
          <cell r="C661">
            <v>21181</v>
          </cell>
          <cell r="D661" t="str">
            <v>CSU GRASSBERG</v>
          </cell>
          <cell r="E661" t="str">
            <v>10C0360HA</v>
          </cell>
          <cell r="F661" t="str">
            <v>HA</v>
          </cell>
          <cell r="G661" t="str">
            <v>OPERATION</v>
          </cell>
          <cell r="H661" t="str">
            <v>ANGGRA DINATA FIRMANSYAH</v>
          </cell>
          <cell r="I661" t="str">
            <v>TECHNICIAN</v>
          </cell>
          <cell r="J661" t="str">
            <v>GRASBERG OPERATION</v>
          </cell>
          <cell r="K661" t="str">
            <v>RENTAL MAINTENANCE</v>
          </cell>
          <cell r="L661" t="str">
            <v>RENTAL MAINTENANCE GRASBERG</v>
          </cell>
          <cell r="M661" t="str">
            <v>RENTAL MAINTENANCE GRASBERG 1</v>
          </cell>
        </row>
        <row r="662">
          <cell r="C662">
            <v>21216</v>
          </cell>
          <cell r="D662" t="str">
            <v>CSU GRASSBERG</v>
          </cell>
          <cell r="E662" t="str">
            <v>10C4960HA</v>
          </cell>
          <cell r="F662" t="str">
            <v>HA</v>
          </cell>
          <cell r="G662" t="str">
            <v>OPERATION</v>
          </cell>
          <cell r="H662" t="str">
            <v>MUCHAMAD IRVAN WAHYU HIDAYAT</v>
          </cell>
          <cell r="I662" t="str">
            <v>SENIOR TECHNICIAN</v>
          </cell>
          <cell r="J662" t="str">
            <v>GRASBERG OPERATION</v>
          </cell>
          <cell r="K662" t="str">
            <v>SERVICE OPERATION HSE &amp; HMS</v>
          </cell>
          <cell r="L662" t="str">
            <v>HSE</v>
          </cell>
          <cell r="M662" t="str">
            <v>HSE CREW 1</v>
          </cell>
        </row>
        <row r="663">
          <cell r="C663">
            <v>21220</v>
          </cell>
          <cell r="D663" t="str">
            <v>CSU GRASSBERG</v>
          </cell>
          <cell r="E663" t="str">
            <v>10C4960HA</v>
          </cell>
          <cell r="F663" t="str">
            <v>HA</v>
          </cell>
          <cell r="G663" t="str">
            <v>OPERATION</v>
          </cell>
          <cell r="H663" t="str">
            <v>HARDI ANSHORI</v>
          </cell>
          <cell r="I663" t="str">
            <v>SENIOR TECHNICIAN</v>
          </cell>
          <cell r="J663" t="str">
            <v>GRASBERG OPERATION</v>
          </cell>
          <cell r="K663" t="str">
            <v>SERVICE OPERATION HAUL TRUCK</v>
          </cell>
          <cell r="L663" t="str">
            <v>SHOP</v>
          </cell>
          <cell r="M663" t="str">
            <v>SHOP CREW 1</v>
          </cell>
        </row>
        <row r="664">
          <cell r="C664">
            <v>21222</v>
          </cell>
          <cell r="D664" t="str">
            <v>CSU GRASSBERG</v>
          </cell>
          <cell r="E664" t="str">
            <v>10C4960HA</v>
          </cell>
          <cell r="F664" t="str">
            <v>HA</v>
          </cell>
          <cell r="G664" t="str">
            <v>OPERATION</v>
          </cell>
          <cell r="H664" t="str">
            <v>NADIANTO</v>
          </cell>
          <cell r="I664" t="str">
            <v>TECHNICIAN</v>
          </cell>
          <cell r="J664" t="str">
            <v>GRASBERG OPERATION</v>
          </cell>
          <cell r="K664" t="str">
            <v>SERVICE OPERATION HAUL TRUCK</v>
          </cell>
          <cell r="L664" t="str">
            <v>SHOP</v>
          </cell>
          <cell r="M664" t="str">
            <v>SHOP CREW 1</v>
          </cell>
        </row>
        <row r="665">
          <cell r="C665">
            <v>21223</v>
          </cell>
          <cell r="D665" t="str">
            <v>CSU GRASSBERG</v>
          </cell>
          <cell r="E665" t="str">
            <v>10C4960HA</v>
          </cell>
          <cell r="F665" t="str">
            <v>HA</v>
          </cell>
          <cell r="G665" t="str">
            <v>OPERATION</v>
          </cell>
          <cell r="H665" t="str">
            <v>ANDRIANTO</v>
          </cell>
          <cell r="I665" t="str">
            <v>TECHNICIAN</v>
          </cell>
          <cell r="J665" t="str">
            <v>GRASBERG OPERATION</v>
          </cell>
          <cell r="K665" t="str">
            <v>SERVICE OPERATION HAUL TRUCK</v>
          </cell>
          <cell r="L665" t="str">
            <v>SHOP</v>
          </cell>
          <cell r="M665" t="str">
            <v>SHOP CREW 1</v>
          </cell>
        </row>
        <row r="666">
          <cell r="C666">
            <v>21225</v>
          </cell>
          <cell r="D666" t="str">
            <v>KUALA KENCANA</v>
          </cell>
          <cell r="E666" t="str">
            <v>10C9060HA</v>
          </cell>
          <cell r="F666" t="str">
            <v>HA</v>
          </cell>
          <cell r="G666" t="str">
            <v>OPERATION</v>
          </cell>
          <cell r="H666" t="str">
            <v>NUR ARIFIN HIDAYAT</v>
          </cell>
          <cell r="I666" t="str">
            <v>SENIOR TECHNICIAN</v>
          </cell>
          <cell r="J666" t="str">
            <v>LOBU</v>
          </cell>
          <cell r="K666" t="str">
            <v>FIELD SERVICE</v>
          </cell>
          <cell r="L666" t="str">
            <v>PRODUCT SUPPORT</v>
          </cell>
          <cell r="M666" t="str">
            <v>SERVICE CONTRACT KPI</v>
          </cell>
        </row>
        <row r="667">
          <cell r="C667">
            <v>21229</v>
          </cell>
          <cell r="D667" t="str">
            <v>KUALA KENCANA</v>
          </cell>
          <cell r="E667" t="str">
            <v>10C5060HA</v>
          </cell>
          <cell r="F667" t="str">
            <v>HA</v>
          </cell>
          <cell r="G667" t="str">
            <v>OPERATION</v>
          </cell>
          <cell r="H667" t="str">
            <v>AHMAD ARDINANSYAR LAHU</v>
          </cell>
          <cell r="I667" t="str">
            <v>TECHNICIAN</v>
          </cell>
          <cell r="J667" t="str">
            <v>LOBU</v>
          </cell>
          <cell r="K667" t="str">
            <v>CRC</v>
          </cell>
          <cell r="L667" t="str">
            <v>POWER TRAIN</v>
          </cell>
          <cell r="M667" t="str">
            <v>TRANSMISSION</v>
          </cell>
        </row>
        <row r="668">
          <cell r="C668">
            <v>21230</v>
          </cell>
          <cell r="D668" t="str">
            <v>CSU UNDERGROUND</v>
          </cell>
          <cell r="E668" t="str">
            <v>10C6060HA</v>
          </cell>
          <cell r="F668" t="str">
            <v>HA</v>
          </cell>
          <cell r="G668" t="str">
            <v>OPERATION</v>
          </cell>
          <cell r="H668" t="str">
            <v>NURHIDAYATULLAH</v>
          </cell>
          <cell r="I668" t="str">
            <v>TECHNICIAN</v>
          </cell>
          <cell r="J668" t="str">
            <v>UNDERGROUND OPERATION</v>
          </cell>
          <cell r="K668" t="str">
            <v>SERVICE OPS. UNDERGROUND</v>
          </cell>
          <cell r="L668" t="str">
            <v xml:space="preserve">DOZ MECHANICAL </v>
          </cell>
          <cell r="M668" t="str">
            <v xml:space="preserve">THS MECHANICAL </v>
          </cell>
        </row>
        <row r="669">
          <cell r="C669">
            <v>21485</v>
          </cell>
          <cell r="D669" t="str">
            <v>HO TEMBAGAPURA</v>
          </cell>
          <cell r="E669" t="str">
            <v>10C0299LF</v>
          </cell>
          <cell r="F669" t="str">
            <v>LF</v>
          </cell>
          <cell r="G669" t="str">
            <v>MARKETING</v>
          </cell>
          <cell r="H669" t="str">
            <v>VINCENTIUS FIRIER ARI WIBOWO</v>
          </cell>
          <cell r="I669" t="str">
            <v>SPECIALIST CONTRACT MANAGEMENT</v>
          </cell>
          <cell r="J669" t="str">
            <v>HO TTD</v>
          </cell>
          <cell r="K669" t="str">
            <v>FINANCE, CONTRACT MANAGEMENT &amp; ICT</v>
          </cell>
          <cell r="L669" t="str">
            <v>CONTRACT MGMT</v>
          </cell>
          <cell r="M669" t="str">
            <v>CONTRACT MGMT HOBU</v>
          </cell>
        </row>
        <row r="670">
          <cell r="C670">
            <v>21486</v>
          </cell>
          <cell r="D670" t="str">
            <v>CSU GRASSBERG</v>
          </cell>
          <cell r="E670" t="str">
            <v>10C0360HA</v>
          </cell>
          <cell r="F670" t="str">
            <v>HA</v>
          </cell>
          <cell r="G670" t="str">
            <v>OPERATION</v>
          </cell>
          <cell r="H670" t="str">
            <v>MUHAMMAD ARIF TIPU</v>
          </cell>
          <cell r="I670" t="str">
            <v>TECHNICIAN</v>
          </cell>
          <cell r="J670" t="str">
            <v>GRASBERG OPERATION</v>
          </cell>
          <cell r="K670" t="str">
            <v>RENTAL MAINTENANCE</v>
          </cell>
          <cell r="L670" t="str">
            <v>RENTAL MAINTENANCE GRASBERG</v>
          </cell>
          <cell r="M670" t="str">
            <v>RENTAL MAINTENANCE GRASBERG 1</v>
          </cell>
        </row>
        <row r="671">
          <cell r="C671">
            <v>21510</v>
          </cell>
          <cell r="D671" t="str">
            <v>KUALA KENCANA</v>
          </cell>
          <cell r="E671" t="str">
            <v>10C5060HG</v>
          </cell>
          <cell r="F671" t="str">
            <v>HG</v>
          </cell>
          <cell r="G671" t="str">
            <v>OPERATION</v>
          </cell>
          <cell r="H671" t="str">
            <v>PAMUNGKAS RACHADIATMO</v>
          </cell>
          <cell r="I671" t="str">
            <v>SUPERVISOR SERVICE</v>
          </cell>
          <cell r="J671" t="str">
            <v>LOBU</v>
          </cell>
          <cell r="K671" t="str">
            <v>CRC</v>
          </cell>
          <cell r="L671" t="str">
            <v>ENGINE</v>
          </cell>
          <cell r="M671" t="str">
            <v>ASSEMBLY SMALL ENGINE</v>
          </cell>
        </row>
        <row r="672">
          <cell r="C672">
            <v>21661</v>
          </cell>
          <cell r="D672" t="str">
            <v>CSU GRASSBERG</v>
          </cell>
          <cell r="E672" t="str">
            <v>10C4960HA</v>
          </cell>
          <cell r="F672" t="str">
            <v>HA</v>
          </cell>
          <cell r="G672" t="str">
            <v>OPERATION</v>
          </cell>
          <cell r="H672" t="str">
            <v>HARIS SULAEMAN</v>
          </cell>
          <cell r="I672" t="str">
            <v>TECHNICIAN</v>
          </cell>
          <cell r="J672" t="str">
            <v>GRASBERG OPERATION</v>
          </cell>
          <cell r="K672" t="str">
            <v>SERVICE OPERATION HSE &amp; HMS</v>
          </cell>
          <cell r="L672" t="str">
            <v>HMS</v>
          </cell>
          <cell r="M672" t="str">
            <v>HMS CREW 3</v>
          </cell>
        </row>
        <row r="673">
          <cell r="C673">
            <v>21662</v>
          </cell>
          <cell r="D673" t="str">
            <v>KUALA KENCANA</v>
          </cell>
          <cell r="E673" t="str">
            <v>10C9060HA</v>
          </cell>
          <cell r="F673" t="str">
            <v>HA</v>
          </cell>
          <cell r="G673" t="str">
            <v>OPERATION</v>
          </cell>
          <cell r="H673" t="str">
            <v>HENDRA SOFYAN</v>
          </cell>
          <cell r="I673" t="str">
            <v>TECHNICIAN</v>
          </cell>
          <cell r="J673" t="str">
            <v>LOBU</v>
          </cell>
          <cell r="K673" t="str">
            <v>FIELD SERVICE</v>
          </cell>
          <cell r="L673" t="str">
            <v>SERVICE CONTRACT KPI</v>
          </cell>
          <cell r="M673" t="str">
            <v>SERVICE CONTRACT KPI</v>
          </cell>
        </row>
        <row r="674">
          <cell r="C674">
            <v>21667</v>
          </cell>
          <cell r="D674" t="str">
            <v>KUALA KENCANA</v>
          </cell>
          <cell r="E674" t="str">
            <v>10C5030HW</v>
          </cell>
          <cell r="F674" t="str">
            <v>HW</v>
          </cell>
          <cell r="G674" t="str">
            <v>SUPPLY CHAIN</v>
          </cell>
          <cell r="H674" t="str">
            <v>ARLEN DONAL GULTOM</v>
          </cell>
          <cell r="I674" t="str">
            <v>STOREMAN</v>
          </cell>
          <cell r="J674" t="str">
            <v>PARTS OPERATION</v>
          </cell>
          <cell r="K674" t="str">
            <v>POD LOBU</v>
          </cell>
          <cell r="L674" t="str">
            <v>WAREHOUSE 1 OPERATION</v>
          </cell>
          <cell r="M674" t="str">
            <v>QUALITY CONTROL &amp; HOSE ROOM</v>
          </cell>
        </row>
        <row r="675">
          <cell r="C675">
            <v>21668</v>
          </cell>
          <cell r="D675" t="str">
            <v>KUALA KENCANA</v>
          </cell>
          <cell r="E675" t="str">
            <v>10C5060HG</v>
          </cell>
          <cell r="F675" t="str">
            <v>HG</v>
          </cell>
          <cell r="G675" t="str">
            <v>OPERATION</v>
          </cell>
          <cell r="H675" t="str">
            <v>MARLINUS SAMPE PADANG</v>
          </cell>
          <cell r="I675" t="str">
            <v>FOREMAN SERVICE</v>
          </cell>
          <cell r="J675" t="str">
            <v>LOBU</v>
          </cell>
          <cell r="K675" t="str">
            <v>CRC</v>
          </cell>
          <cell r="L675" t="str">
            <v>HYDRAULIC CYL &amp; FINAL DRIVE OHT</v>
          </cell>
          <cell r="M675" t="str">
            <v>DISMANTLE  &amp; INSPECTION</v>
          </cell>
        </row>
        <row r="676">
          <cell r="C676">
            <v>21671</v>
          </cell>
          <cell r="D676" t="str">
            <v>KUALA KENCANA</v>
          </cell>
          <cell r="E676" t="str">
            <v>10C9060HA</v>
          </cell>
          <cell r="F676" t="str">
            <v>HA</v>
          </cell>
          <cell r="G676" t="str">
            <v>OPERATION</v>
          </cell>
          <cell r="H676" t="str">
            <v>SIRDJON PANGRURUK</v>
          </cell>
          <cell r="I676" t="str">
            <v>TECHNICIAN</v>
          </cell>
          <cell r="J676" t="str">
            <v>LOBU</v>
          </cell>
          <cell r="K676" t="str">
            <v>MRC</v>
          </cell>
          <cell r="L676" t="str">
            <v>MRC BAY # 1</v>
          </cell>
          <cell r="M676" t="str">
            <v>HSE &amp; RENTAL</v>
          </cell>
        </row>
        <row r="677">
          <cell r="C677">
            <v>21672</v>
          </cell>
          <cell r="D677" t="str">
            <v>KUALA KENCANA</v>
          </cell>
          <cell r="E677" t="str">
            <v>10C9060HA</v>
          </cell>
          <cell r="F677" t="str">
            <v>HA</v>
          </cell>
          <cell r="G677" t="str">
            <v>OPERATION</v>
          </cell>
          <cell r="H677" t="str">
            <v>CHASAN MUKTI</v>
          </cell>
          <cell r="I677" t="str">
            <v>TECHNICIAN</v>
          </cell>
          <cell r="J677" t="str">
            <v>LOBU</v>
          </cell>
          <cell r="K677" t="str">
            <v>MRC</v>
          </cell>
          <cell r="L677" t="str">
            <v>MRC BAY # 1</v>
          </cell>
          <cell r="M677" t="str">
            <v>HSE &amp; RENTAL</v>
          </cell>
        </row>
        <row r="678">
          <cell r="C678">
            <v>21674</v>
          </cell>
          <cell r="D678" t="str">
            <v>KUALA KENCANA</v>
          </cell>
          <cell r="E678" t="str">
            <v>10C9060HA</v>
          </cell>
          <cell r="F678" t="str">
            <v>HA</v>
          </cell>
          <cell r="G678" t="str">
            <v>OPERATION</v>
          </cell>
          <cell r="H678" t="str">
            <v>MARYONO</v>
          </cell>
          <cell r="I678" t="str">
            <v>TECHNICIAN</v>
          </cell>
          <cell r="J678" t="str">
            <v>LOBU</v>
          </cell>
          <cell r="K678" t="str">
            <v>FIELD SERVICE</v>
          </cell>
          <cell r="L678" t="str">
            <v>SERVICE CONTRACT KPI</v>
          </cell>
          <cell r="M678" t="str">
            <v>SERVICE CONTRACT KPI</v>
          </cell>
        </row>
        <row r="679">
          <cell r="C679">
            <v>21677</v>
          </cell>
          <cell r="D679" t="str">
            <v>KUALA KENCANA</v>
          </cell>
          <cell r="E679" t="str">
            <v>10C9060HA</v>
          </cell>
          <cell r="F679" t="str">
            <v>HA</v>
          </cell>
          <cell r="G679" t="str">
            <v>OPERATION</v>
          </cell>
          <cell r="H679" t="str">
            <v>MATHIUS PIAGI</v>
          </cell>
          <cell r="I679" t="str">
            <v>TECHNICIAN</v>
          </cell>
          <cell r="J679" t="str">
            <v>LOBU</v>
          </cell>
          <cell r="K679" t="str">
            <v>MRC</v>
          </cell>
          <cell r="L679" t="str">
            <v>MRC BAY # 1</v>
          </cell>
          <cell r="M679" t="str">
            <v>REBUILD TRUCK</v>
          </cell>
        </row>
        <row r="680">
          <cell r="C680">
            <v>21678</v>
          </cell>
          <cell r="D680" t="str">
            <v>KUALA KENCANA</v>
          </cell>
          <cell r="E680" t="str">
            <v>10C9060HA</v>
          </cell>
          <cell r="F680" t="str">
            <v>HA</v>
          </cell>
          <cell r="G680" t="str">
            <v>OPERATION</v>
          </cell>
          <cell r="H680" t="str">
            <v>FENDY SUOTH</v>
          </cell>
          <cell r="I680" t="str">
            <v>TECHNICIAN</v>
          </cell>
          <cell r="J680" t="str">
            <v>LOBU</v>
          </cell>
          <cell r="K680" t="str">
            <v>MRC</v>
          </cell>
          <cell r="L680" t="str">
            <v>MRC BAY # 2</v>
          </cell>
          <cell r="M680" t="str">
            <v>LHD</v>
          </cell>
        </row>
        <row r="681">
          <cell r="C681">
            <v>21679</v>
          </cell>
          <cell r="D681" t="str">
            <v>KUALA KENCANA</v>
          </cell>
          <cell r="E681" t="str">
            <v>10C9060HA</v>
          </cell>
          <cell r="F681" t="str">
            <v>HA</v>
          </cell>
          <cell r="G681" t="str">
            <v>OPERATION</v>
          </cell>
          <cell r="H681" t="str">
            <v>FIRMAN</v>
          </cell>
          <cell r="I681" t="str">
            <v>TECHNICIAN</v>
          </cell>
          <cell r="J681" t="str">
            <v>LOBU</v>
          </cell>
          <cell r="K681" t="str">
            <v>MRC</v>
          </cell>
          <cell r="L681" t="str">
            <v>MRC BAY # 1</v>
          </cell>
          <cell r="M681" t="str">
            <v>REBUILD TRUCK</v>
          </cell>
        </row>
        <row r="682">
          <cell r="C682">
            <v>21680</v>
          </cell>
          <cell r="D682" t="str">
            <v>CSU GRASSBERG</v>
          </cell>
          <cell r="E682" t="str">
            <v>10C0360HA</v>
          </cell>
          <cell r="F682" t="str">
            <v>HA</v>
          </cell>
          <cell r="G682" t="str">
            <v>OPERATION</v>
          </cell>
          <cell r="H682" t="str">
            <v>WAHYU BUDI PRATOMO</v>
          </cell>
          <cell r="I682" t="str">
            <v>TECHNICIAN</v>
          </cell>
          <cell r="J682" t="str">
            <v>GRASBERG OPERATION</v>
          </cell>
          <cell r="K682" t="str">
            <v>RENTAL MAINTENANCE</v>
          </cell>
          <cell r="L682" t="str">
            <v>RENTAL MAINTENANCE HIGHLAND</v>
          </cell>
          <cell r="M682" t="str">
            <v>RENTAL MAINT. NON ADT.740</v>
          </cell>
        </row>
        <row r="683">
          <cell r="C683">
            <v>21681</v>
          </cell>
          <cell r="D683" t="str">
            <v>KUALA KENCANA</v>
          </cell>
          <cell r="E683" t="str">
            <v>10C9060HA</v>
          </cell>
          <cell r="F683" t="str">
            <v>HA</v>
          </cell>
          <cell r="G683" t="str">
            <v>OPERATION</v>
          </cell>
          <cell r="H683" t="str">
            <v>MUHAMMAD KHARIS HAKIM</v>
          </cell>
          <cell r="I683" t="str">
            <v>TECHNICIAN</v>
          </cell>
          <cell r="J683" t="str">
            <v>LOBU</v>
          </cell>
          <cell r="K683" t="str">
            <v>MRC</v>
          </cell>
          <cell r="L683" t="str">
            <v>MRC BAY # 1</v>
          </cell>
          <cell r="M683" t="str">
            <v>HSE &amp; RENTAL</v>
          </cell>
        </row>
        <row r="684">
          <cell r="C684">
            <v>21682</v>
          </cell>
          <cell r="D684" t="str">
            <v>KUALA KENCANA</v>
          </cell>
          <cell r="E684" t="str">
            <v>10C9060HA</v>
          </cell>
          <cell r="F684" t="str">
            <v>HA</v>
          </cell>
          <cell r="G684" t="str">
            <v>OPERATION</v>
          </cell>
          <cell r="H684" t="str">
            <v>AHMAD ANANG NAJIB</v>
          </cell>
          <cell r="I684" t="str">
            <v>TECHNICIAN</v>
          </cell>
          <cell r="J684" t="str">
            <v>LOBU</v>
          </cell>
          <cell r="K684" t="str">
            <v>FIELD SERVICE</v>
          </cell>
          <cell r="L684" t="str">
            <v>PRODUCT SUPPORT</v>
          </cell>
          <cell r="M684" t="str">
            <v>SERVICE CONTRACT KPI</v>
          </cell>
        </row>
        <row r="685">
          <cell r="C685">
            <v>21683</v>
          </cell>
          <cell r="D685" t="str">
            <v>KUALA KENCANA</v>
          </cell>
          <cell r="E685" t="str">
            <v>10C5060HA</v>
          </cell>
          <cell r="F685" t="str">
            <v>HA</v>
          </cell>
          <cell r="G685" t="str">
            <v>OPERATION</v>
          </cell>
          <cell r="H685" t="str">
            <v>AWAL MULYANA</v>
          </cell>
          <cell r="I685" t="str">
            <v>TECHNICIAN</v>
          </cell>
          <cell r="J685" t="str">
            <v>LOBU</v>
          </cell>
          <cell r="K685" t="str">
            <v>CRC</v>
          </cell>
          <cell r="L685" t="str">
            <v>ENGINE</v>
          </cell>
          <cell r="M685" t="str">
            <v>ASSEMBLY SMALL ENGINE</v>
          </cell>
        </row>
        <row r="686">
          <cell r="C686">
            <v>21685</v>
          </cell>
          <cell r="D686" t="str">
            <v>KUALA KENCANA</v>
          </cell>
          <cell r="E686" t="str">
            <v>10C5030HW</v>
          </cell>
          <cell r="F686" t="str">
            <v>HW</v>
          </cell>
          <cell r="G686" t="str">
            <v>SUPPLY CHAIN</v>
          </cell>
          <cell r="H686" t="str">
            <v>BRYAN JONATAN LUMBANTOBING</v>
          </cell>
          <cell r="I686" t="str">
            <v>STOREMAN</v>
          </cell>
          <cell r="J686" t="str">
            <v>PARTS OPERATION</v>
          </cell>
          <cell r="K686" t="str">
            <v>POD LOBU</v>
          </cell>
          <cell r="L686" t="str">
            <v>WAREHOUSE 2,3 &amp; MATERIAL MOVEMENT</v>
          </cell>
          <cell r="M686" t="str">
            <v>WAREHOUSE 2 OPERATION</v>
          </cell>
        </row>
        <row r="687">
          <cell r="C687">
            <v>21687</v>
          </cell>
          <cell r="D687" t="str">
            <v>KUALA KENCANA</v>
          </cell>
          <cell r="E687" t="str">
            <v>10C9060HA</v>
          </cell>
          <cell r="F687" t="str">
            <v>HA</v>
          </cell>
          <cell r="G687" t="str">
            <v>OPERATION</v>
          </cell>
          <cell r="H687" t="str">
            <v>YOSEP RINUS</v>
          </cell>
          <cell r="I687" t="str">
            <v>TECHNICIAN</v>
          </cell>
          <cell r="J687" t="str">
            <v>LOBU</v>
          </cell>
          <cell r="K687" t="str">
            <v>MRC</v>
          </cell>
          <cell r="L687" t="str">
            <v>MRC BAY # 2</v>
          </cell>
          <cell r="M687" t="str">
            <v>CABIN &amp; RADIATOR</v>
          </cell>
        </row>
        <row r="688">
          <cell r="C688">
            <v>21688</v>
          </cell>
          <cell r="D688" t="str">
            <v>KUALA KENCANA</v>
          </cell>
          <cell r="E688" t="str">
            <v>10C5030HW</v>
          </cell>
          <cell r="F688" t="str">
            <v>HW</v>
          </cell>
          <cell r="G688" t="str">
            <v>SUPPLY CHAIN</v>
          </cell>
          <cell r="H688" t="str">
            <v>ROY DANIEL SIANTURI</v>
          </cell>
          <cell r="I688" t="str">
            <v>STOREMAN</v>
          </cell>
          <cell r="J688" t="str">
            <v>PARTS OPERATION</v>
          </cell>
          <cell r="K688" t="str">
            <v>POD LOBU</v>
          </cell>
          <cell r="L688" t="str">
            <v>WAREHOUSE 2,3 &amp; MATERIAL MOVEMENT</v>
          </cell>
          <cell r="M688" t="str">
            <v>MATERIAL MOVEMENT &amp; CENTRAL RECEIPTING</v>
          </cell>
        </row>
        <row r="689">
          <cell r="C689">
            <v>21692</v>
          </cell>
          <cell r="D689" t="str">
            <v>KUALA KENCANA</v>
          </cell>
          <cell r="E689" t="str">
            <v>10C5030HW</v>
          </cell>
          <cell r="F689" t="str">
            <v>HW</v>
          </cell>
          <cell r="G689" t="str">
            <v>SUPPLY CHAIN</v>
          </cell>
          <cell r="H689" t="str">
            <v>SAGIN</v>
          </cell>
          <cell r="I689" t="str">
            <v>STOREMAN</v>
          </cell>
          <cell r="J689" t="str">
            <v>PARTS OPERATION</v>
          </cell>
          <cell r="K689" t="str">
            <v>POD LOBU</v>
          </cell>
          <cell r="L689" t="str">
            <v>WAREHOUSE 2,3 &amp; MATERIAL MOVEMENT</v>
          </cell>
          <cell r="M689" t="str">
            <v>WAREHOUSE 2 OPERATION</v>
          </cell>
        </row>
        <row r="690">
          <cell r="C690">
            <v>21693</v>
          </cell>
          <cell r="D690" t="str">
            <v>KUALA KENCANA</v>
          </cell>
          <cell r="E690" t="str">
            <v>10C5030HW</v>
          </cell>
          <cell r="F690" t="str">
            <v>HW</v>
          </cell>
          <cell r="G690" t="str">
            <v>SUPPLY CHAIN</v>
          </cell>
          <cell r="H690" t="str">
            <v>JEMI SAKARIA</v>
          </cell>
          <cell r="I690" t="str">
            <v>STOREMAN</v>
          </cell>
          <cell r="J690" t="str">
            <v>PARTS OPERATION</v>
          </cell>
          <cell r="K690" t="str">
            <v>POD LOBU</v>
          </cell>
          <cell r="L690" t="str">
            <v>WAREHOUSE 1 OPERATION</v>
          </cell>
          <cell r="M690" t="str">
            <v>WIP</v>
          </cell>
        </row>
        <row r="691">
          <cell r="C691">
            <v>21694</v>
          </cell>
          <cell r="D691" t="str">
            <v>KUALA KENCANA</v>
          </cell>
          <cell r="E691" t="str">
            <v>10C5030HW</v>
          </cell>
          <cell r="F691" t="str">
            <v>HW</v>
          </cell>
          <cell r="G691" t="str">
            <v>SUPPLY CHAIN</v>
          </cell>
          <cell r="H691" t="str">
            <v>ERWAN WAHYUDI</v>
          </cell>
          <cell r="I691" t="str">
            <v>STOREMAN</v>
          </cell>
          <cell r="J691" t="str">
            <v>PARTS OPERATION</v>
          </cell>
          <cell r="K691" t="str">
            <v>POD LOBU</v>
          </cell>
          <cell r="L691" t="str">
            <v>WAREHOUSE 1 OPERATION</v>
          </cell>
          <cell r="M691" t="str">
            <v>WIP</v>
          </cell>
        </row>
        <row r="692">
          <cell r="C692">
            <v>21701</v>
          </cell>
          <cell r="D692" t="str">
            <v>CSU GRASSBERG</v>
          </cell>
          <cell r="E692" t="str">
            <v>10C6060HA</v>
          </cell>
          <cell r="F692" t="str">
            <v>HA</v>
          </cell>
          <cell r="G692" t="str">
            <v>OPERATION</v>
          </cell>
          <cell r="H692" t="str">
            <v>ENDIK SULISWANTO</v>
          </cell>
          <cell r="I692" t="str">
            <v>TECHNICIAN</v>
          </cell>
          <cell r="J692" t="str">
            <v>UNDERGROUND OPERATION</v>
          </cell>
          <cell r="K692" t="str">
            <v>SERVICE OPS. UNDERGROUND</v>
          </cell>
          <cell r="L692" t="str">
            <v>MACHINE AUTOMATION</v>
          </cell>
          <cell r="M692" t="str">
            <v>DOZ AUTOMATION</v>
          </cell>
        </row>
        <row r="693">
          <cell r="C693">
            <v>21702</v>
          </cell>
          <cell r="D693" t="str">
            <v>CSU GRASSBERG</v>
          </cell>
          <cell r="E693" t="str">
            <v>10C4960HA</v>
          </cell>
          <cell r="F693" t="str">
            <v>HA</v>
          </cell>
          <cell r="G693" t="str">
            <v>OPERATION</v>
          </cell>
          <cell r="H693" t="str">
            <v>HASYIM ASHARI</v>
          </cell>
          <cell r="I693" t="str">
            <v>SENIOR TECHNICIAN</v>
          </cell>
          <cell r="J693" t="str">
            <v>GRASBERG OPERATION</v>
          </cell>
          <cell r="K693" t="str">
            <v>SERVICE OPERATION HSE &amp; HMS</v>
          </cell>
          <cell r="L693" t="str">
            <v>HSE</v>
          </cell>
          <cell r="M693" t="str">
            <v>HSE CREW 1</v>
          </cell>
        </row>
        <row r="694">
          <cell r="C694">
            <v>21857</v>
          </cell>
          <cell r="D694" t="str">
            <v>KUALA KENCANA</v>
          </cell>
          <cell r="E694" t="str">
            <v>10C5060HA</v>
          </cell>
          <cell r="F694" t="str">
            <v>HA</v>
          </cell>
          <cell r="G694" t="str">
            <v>OPERATION</v>
          </cell>
          <cell r="H694" t="str">
            <v>YANCE FREDERIK SANGGENAFA</v>
          </cell>
          <cell r="I694" t="str">
            <v>TECHNICIAN</v>
          </cell>
          <cell r="J694" t="str">
            <v>LOBU</v>
          </cell>
          <cell r="K694" t="str">
            <v>CRC</v>
          </cell>
          <cell r="L694" t="str">
            <v>ENGINE</v>
          </cell>
          <cell r="M694" t="str">
            <v>DISMANTLE  &amp; INSPECTION</v>
          </cell>
        </row>
        <row r="695">
          <cell r="C695">
            <v>21859</v>
          </cell>
          <cell r="D695" t="str">
            <v>KUALA KENCANA</v>
          </cell>
          <cell r="E695" t="str">
            <v>10C9060HA</v>
          </cell>
          <cell r="F695" t="str">
            <v>HA</v>
          </cell>
          <cell r="G695" t="str">
            <v>OPERATION</v>
          </cell>
          <cell r="H695" t="str">
            <v>TRI ADI WIJAKSONO</v>
          </cell>
          <cell r="I695" t="str">
            <v>TECHNICIAN</v>
          </cell>
          <cell r="J695" t="str">
            <v>LOBU</v>
          </cell>
          <cell r="K695" t="str">
            <v>FIELD SERVICE</v>
          </cell>
          <cell r="L695" t="str">
            <v>PRODUCT SUPPORT</v>
          </cell>
          <cell r="M695" t="str">
            <v>SERVICE CONTRACT KPI</v>
          </cell>
        </row>
        <row r="696">
          <cell r="C696">
            <v>21865</v>
          </cell>
          <cell r="D696" t="str">
            <v>KUALA KENCANA</v>
          </cell>
          <cell r="E696" t="str">
            <v>10C9060HA</v>
          </cell>
          <cell r="F696" t="str">
            <v>HA</v>
          </cell>
          <cell r="G696" t="str">
            <v>OPERATION</v>
          </cell>
          <cell r="H696" t="str">
            <v>SONY SUDARYANTO</v>
          </cell>
          <cell r="I696" t="str">
            <v>TECHNICIAN</v>
          </cell>
          <cell r="J696" t="str">
            <v>LOBU</v>
          </cell>
          <cell r="K696" t="str">
            <v>FIELD SERVICE</v>
          </cell>
          <cell r="L696" t="str">
            <v>SERVICE CONTRACT KPI</v>
          </cell>
          <cell r="M696" t="str">
            <v>SERVICE CONTRACT KPI</v>
          </cell>
        </row>
        <row r="697">
          <cell r="C697">
            <v>21868</v>
          </cell>
          <cell r="D697" t="str">
            <v>KUALA KENCANA</v>
          </cell>
          <cell r="E697" t="str">
            <v>10C9060HA</v>
          </cell>
          <cell r="F697" t="str">
            <v>HA</v>
          </cell>
          <cell r="G697" t="str">
            <v>OPERATION</v>
          </cell>
          <cell r="H697" t="str">
            <v>DANY SEPTIYANTO</v>
          </cell>
          <cell r="I697" t="str">
            <v>TECHNICIAN</v>
          </cell>
          <cell r="J697" t="str">
            <v>LOBU</v>
          </cell>
          <cell r="K697" t="str">
            <v>MRC</v>
          </cell>
          <cell r="L697" t="str">
            <v>MRC BAY # 2</v>
          </cell>
          <cell r="M697" t="str">
            <v>LHD</v>
          </cell>
        </row>
        <row r="698">
          <cell r="C698">
            <v>21873</v>
          </cell>
          <cell r="D698" t="str">
            <v>KUALA KENCANA</v>
          </cell>
          <cell r="E698" t="str">
            <v>10C5060HA</v>
          </cell>
          <cell r="F698" t="str">
            <v>HA</v>
          </cell>
          <cell r="G698" t="str">
            <v>OPERATION</v>
          </cell>
          <cell r="H698" t="str">
            <v>HENDRI KUSNANTO</v>
          </cell>
          <cell r="I698" t="str">
            <v>TECHNICIAN</v>
          </cell>
          <cell r="J698" t="str">
            <v>LOBU</v>
          </cell>
          <cell r="K698" t="str">
            <v>CRC</v>
          </cell>
          <cell r="L698" t="str">
            <v>POWER TRAIN</v>
          </cell>
          <cell r="M698" t="str">
            <v>TRANSMISSION</v>
          </cell>
        </row>
        <row r="699">
          <cell r="C699">
            <v>21876</v>
          </cell>
          <cell r="D699" t="str">
            <v>CSU GRASSBERG</v>
          </cell>
          <cell r="E699" t="str">
            <v>10C4960HA</v>
          </cell>
          <cell r="F699" t="str">
            <v>HA</v>
          </cell>
          <cell r="G699" t="str">
            <v>OPERATION</v>
          </cell>
          <cell r="H699" t="str">
            <v>DIDIK ANGGORO RIMBAWANTO</v>
          </cell>
          <cell r="I699" t="str">
            <v>TECHNICIAN</v>
          </cell>
          <cell r="J699" t="str">
            <v>GRASBERG OPERATION</v>
          </cell>
          <cell r="K699" t="str">
            <v>SERVICE OPERATION HSE &amp; HMS</v>
          </cell>
          <cell r="L699" t="str">
            <v>HMS</v>
          </cell>
          <cell r="M699" t="str">
            <v>HMS CREW 3</v>
          </cell>
        </row>
        <row r="700">
          <cell r="C700">
            <v>21877</v>
          </cell>
          <cell r="D700" t="str">
            <v>KUALA KENCANA</v>
          </cell>
          <cell r="E700" t="str">
            <v>10C9060HA</v>
          </cell>
          <cell r="F700" t="str">
            <v>HA</v>
          </cell>
          <cell r="G700" t="str">
            <v>OPERATION</v>
          </cell>
          <cell r="H700" t="str">
            <v>TATAG FARISMAN</v>
          </cell>
          <cell r="I700" t="str">
            <v>TECHNICIAN</v>
          </cell>
          <cell r="J700" t="str">
            <v>LOBU</v>
          </cell>
          <cell r="K700" t="str">
            <v>MRC</v>
          </cell>
          <cell r="L700" t="str">
            <v>MRC BAY # 2</v>
          </cell>
          <cell r="M700" t="str">
            <v>LHD</v>
          </cell>
        </row>
        <row r="701">
          <cell r="C701">
            <v>21882</v>
          </cell>
          <cell r="D701" t="str">
            <v>CSU UNDERGROUND</v>
          </cell>
          <cell r="E701" t="str">
            <v>10C6060HA</v>
          </cell>
          <cell r="F701" t="str">
            <v>HA</v>
          </cell>
          <cell r="G701" t="str">
            <v>OPERATION</v>
          </cell>
          <cell r="H701" t="str">
            <v>MUHAMAD KHOIMUDIN</v>
          </cell>
          <cell r="I701" t="str">
            <v>TECHNICIAN</v>
          </cell>
          <cell r="J701" t="str">
            <v>UNDERGROUND OPERATION</v>
          </cell>
          <cell r="K701" t="str">
            <v>SERVICE OPS. UNDERGROUND</v>
          </cell>
          <cell r="L701" t="str">
            <v xml:space="preserve">DOZ MECHANICAL </v>
          </cell>
          <cell r="M701" t="str">
            <v xml:space="preserve">MLA MECHANICAL </v>
          </cell>
        </row>
        <row r="702">
          <cell r="C702">
            <v>21888</v>
          </cell>
          <cell r="D702" t="str">
            <v>CSU UNDERGROUND</v>
          </cell>
          <cell r="E702" t="str">
            <v>10C6060HA</v>
          </cell>
          <cell r="F702" t="str">
            <v>HA</v>
          </cell>
          <cell r="G702" t="str">
            <v>OPERATION</v>
          </cell>
          <cell r="H702" t="str">
            <v>ANAN AHMAD KHOIRI</v>
          </cell>
          <cell r="I702" t="str">
            <v>SENIOR TECHNICIAN</v>
          </cell>
          <cell r="J702" t="str">
            <v>UNDERGROUND OPERATION</v>
          </cell>
          <cell r="K702" t="str">
            <v>SERVICE OPS. UNDERGROUND</v>
          </cell>
          <cell r="L702" t="str">
            <v>MACHINE AUTOMATION</v>
          </cell>
          <cell r="M702" t="str">
            <v>DOZ AUTOMATION</v>
          </cell>
        </row>
        <row r="703">
          <cell r="C703">
            <v>21897</v>
          </cell>
          <cell r="D703" t="str">
            <v>CSU UNDERGROUND</v>
          </cell>
          <cell r="E703" t="str">
            <v>10C6060HA</v>
          </cell>
          <cell r="F703" t="str">
            <v>HA</v>
          </cell>
          <cell r="G703" t="str">
            <v>OPERATION</v>
          </cell>
          <cell r="H703" t="str">
            <v>DIDIK WIANTO</v>
          </cell>
          <cell r="I703" t="str">
            <v>TECHNICIAN</v>
          </cell>
          <cell r="J703" t="str">
            <v>UNDERGROUND OPERATION</v>
          </cell>
          <cell r="K703" t="str">
            <v>SERVICE OPS. UNDERGROUND</v>
          </cell>
          <cell r="L703" t="str">
            <v>MACHINE AUTOMATION</v>
          </cell>
          <cell r="M703" t="str">
            <v>DMLZ &amp; GBC AUTOMATION</v>
          </cell>
        </row>
        <row r="704">
          <cell r="C704">
            <v>21901</v>
          </cell>
          <cell r="D704" t="str">
            <v>CSU UNDERGROUND</v>
          </cell>
          <cell r="E704" t="str">
            <v>10C6060HA</v>
          </cell>
          <cell r="F704" t="str">
            <v>HA</v>
          </cell>
          <cell r="G704" t="str">
            <v>OPERATION</v>
          </cell>
          <cell r="H704" t="str">
            <v>MOCH RIZKY GALIH CANDRA I</v>
          </cell>
          <cell r="I704" t="str">
            <v>TECHNICIAN</v>
          </cell>
          <cell r="J704" t="str">
            <v>UNDERGROUND OPERATION</v>
          </cell>
          <cell r="K704" t="str">
            <v>SERVICE OPS. UNDERGROUND</v>
          </cell>
          <cell r="L704" t="str">
            <v>MACHINE AUTOMATION</v>
          </cell>
          <cell r="M704" t="str">
            <v>DOZ AUTOMATION</v>
          </cell>
        </row>
        <row r="705">
          <cell r="C705">
            <v>21903</v>
          </cell>
          <cell r="D705" t="str">
            <v>CSU UNDERGROUND</v>
          </cell>
          <cell r="E705" t="str">
            <v>10C6060HA</v>
          </cell>
          <cell r="F705" t="str">
            <v>HA</v>
          </cell>
          <cell r="G705" t="str">
            <v>OPERATION</v>
          </cell>
          <cell r="H705" t="str">
            <v>ROCHANI</v>
          </cell>
          <cell r="I705" t="str">
            <v>SENIOR TECHNICIAN</v>
          </cell>
          <cell r="J705" t="str">
            <v>UNDERGROUND OPERATION</v>
          </cell>
          <cell r="K705" t="str">
            <v>SERVICE OPS. UNDERGROUND</v>
          </cell>
          <cell r="L705" t="str">
            <v>MACHINE AUTOMATION</v>
          </cell>
          <cell r="M705" t="str">
            <v>DOZ AUTOMATION</v>
          </cell>
        </row>
        <row r="706">
          <cell r="C706">
            <v>21908</v>
          </cell>
          <cell r="D706" t="str">
            <v>CSU GRASSBERG</v>
          </cell>
          <cell r="E706" t="str">
            <v>10C4960HA</v>
          </cell>
          <cell r="F706" t="str">
            <v>HA</v>
          </cell>
          <cell r="G706" t="str">
            <v>OPERATION</v>
          </cell>
          <cell r="H706" t="str">
            <v>MUHAMMAD SAFINGUDIN</v>
          </cell>
          <cell r="I706" t="str">
            <v>TECHNICIAN</v>
          </cell>
          <cell r="J706" t="str">
            <v>GRASBERG OPERATION</v>
          </cell>
          <cell r="K706" t="str">
            <v>SERVICE OPERATION HSE &amp; HMS</v>
          </cell>
          <cell r="L706" t="str">
            <v>HMS</v>
          </cell>
          <cell r="M706" t="str">
            <v>HMS CREW 1</v>
          </cell>
        </row>
        <row r="707">
          <cell r="C707">
            <v>21910</v>
          </cell>
          <cell r="D707" t="str">
            <v>KUALA KENCANA</v>
          </cell>
          <cell r="E707" t="str">
            <v>10C5060HA</v>
          </cell>
          <cell r="F707" t="str">
            <v>HA</v>
          </cell>
          <cell r="G707" t="str">
            <v>OPERATION</v>
          </cell>
          <cell r="H707" t="str">
            <v>ANAS BILLY CETYA</v>
          </cell>
          <cell r="I707" t="str">
            <v>TECHNICIAN</v>
          </cell>
          <cell r="J707" t="str">
            <v>LOBU</v>
          </cell>
          <cell r="K707" t="str">
            <v>CRC</v>
          </cell>
          <cell r="L707" t="str">
            <v>POWER TRAIN</v>
          </cell>
          <cell r="M707" t="str">
            <v>TRANSMISSION</v>
          </cell>
        </row>
        <row r="708">
          <cell r="C708">
            <v>21912</v>
          </cell>
          <cell r="D708" t="str">
            <v>KUALA KENCANA</v>
          </cell>
          <cell r="E708" t="str">
            <v>10C5060HA</v>
          </cell>
          <cell r="F708" t="str">
            <v>HA</v>
          </cell>
          <cell r="G708" t="str">
            <v>OPERATION</v>
          </cell>
          <cell r="H708" t="str">
            <v>ARY BUDI SAPUTRO</v>
          </cell>
          <cell r="I708" t="str">
            <v>TECHNICIAN</v>
          </cell>
          <cell r="J708" t="str">
            <v>LOBU</v>
          </cell>
          <cell r="K708" t="str">
            <v>CRC</v>
          </cell>
          <cell r="L708" t="str">
            <v>ENGINE</v>
          </cell>
          <cell r="M708" t="str">
            <v>ASSEMBLY SMALL ENGINE</v>
          </cell>
        </row>
        <row r="709">
          <cell r="C709">
            <v>21913</v>
          </cell>
          <cell r="D709" t="str">
            <v>KUALA KENCANA</v>
          </cell>
          <cell r="E709" t="str">
            <v>10C9060HA</v>
          </cell>
          <cell r="F709" t="str">
            <v>HA</v>
          </cell>
          <cell r="G709" t="str">
            <v>OPERATION</v>
          </cell>
          <cell r="H709" t="str">
            <v>KUSTOMO CAHYONO</v>
          </cell>
          <cell r="I709" t="str">
            <v>TECHNICIAN</v>
          </cell>
          <cell r="J709" t="str">
            <v>LOBU</v>
          </cell>
          <cell r="K709" t="str">
            <v>FIELD SERVICE</v>
          </cell>
          <cell r="L709" t="str">
            <v>SERVICE CONTRACT KPI</v>
          </cell>
          <cell r="M709" t="str">
            <v>SERVICE CONTRACT KPI</v>
          </cell>
        </row>
        <row r="710">
          <cell r="C710">
            <v>21914</v>
          </cell>
          <cell r="D710" t="str">
            <v>KUALA KENCANA</v>
          </cell>
          <cell r="E710" t="str">
            <v>10C5060HA</v>
          </cell>
          <cell r="F710" t="str">
            <v>HA</v>
          </cell>
          <cell r="G710" t="str">
            <v>OPERATION</v>
          </cell>
          <cell r="H710" t="str">
            <v>DANU FIRMANTO</v>
          </cell>
          <cell r="I710" t="str">
            <v>TECHNICIAN</v>
          </cell>
          <cell r="J710" t="str">
            <v>LOBU</v>
          </cell>
          <cell r="K710" t="str">
            <v>CRC</v>
          </cell>
          <cell r="L710" t="str">
            <v>ENGINE</v>
          </cell>
          <cell r="M710" t="str">
            <v>ASSEMBLY SMALL ENGINE</v>
          </cell>
        </row>
        <row r="711">
          <cell r="C711">
            <v>21915</v>
          </cell>
          <cell r="D711" t="str">
            <v>CSU UNDERGROUND</v>
          </cell>
          <cell r="E711" t="str">
            <v>10C6060HA</v>
          </cell>
          <cell r="F711" t="str">
            <v>HA</v>
          </cell>
          <cell r="G711" t="str">
            <v>OPERATION</v>
          </cell>
          <cell r="H711" t="str">
            <v>MUHAMMAD MUJI BURROHMAN QULYUBI</v>
          </cell>
          <cell r="I711" t="str">
            <v>SENIOR TECHNICIAN</v>
          </cell>
          <cell r="J711" t="str">
            <v>UNDERGROUND OPERATION</v>
          </cell>
          <cell r="K711" t="str">
            <v>SERVICE OPS. UNDERGROUND</v>
          </cell>
          <cell r="L711" t="str">
            <v xml:space="preserve">GBC &amp; DMLZ MECHANICAL </v>
          </cell>
          <cell r="M711" t="str">
            <v xml:space="preserve">DMLZ MECHANICAL </v>
          </cell>
        </row>
        <row r="712">
          <cell r="C712">
            <v>22083</v>
          </cell>
          <cell r="D712" t="str">
            <v>KUALA KENCANA</v>
          </cell>
          <cell r="E712" t="str">
            <v>10C9060HA</v>
          </cell>
          <cell r="F712" t="str">
            <v>HA</v>
          </cell>
          <cell r="G712" t="str">
            <v>OPERATION</v>
          </cell>
          <cell r="H712" t="str">
            <v>DESPAN IMAWAN</v>
          </cell>
          <cell r="I712" t="str">
            <v>TECHNICIAN</v>
          </cell>
          <cell r="J712" t="str">
            <v>LOBU</v>
          </cell>
          <cell r="K712" t="str">
            <v>MRC</v>
          </cell>
          <cell r="L712" t="str">
            <v>MRC BAY # 2</v>
          </cell>
          <cell r="M712" t="str">
            <v>LHD</v>
          </cell>
        </row>
        <row r="713">
          <cell r="C713">
            <v>22085</v>
          </cell>
          <cell r="D713" t="str">
            <v>CSU GRASSBERG</v>
          </cell>
          <cell r="E713" t="str">
            <v>10C4960HA</v>
          </cell>
          <cell r="F713" t="str">
            <v>HA</v>
          </cell>
          <cell r="G713" t="str">
            <v>OPERATION</v>
          </cell>
          <cell r="H713" t="str">
            <v>HARIYONO RAHARJA</v>
          </cell>
          <cell r="I713" t="str">
            <v>TECHNICIAN</v>
          </cell>
          <cell r="J713" t="str">
            <v>GRASBERG OPERATION</v>
          </cell>
          <cell r="K713" t="str">
            <v>SERVICE OPERATION HAUL TRUCK</v>
          </cell>
          <cell r="L713" t="str">
            <v>SHOP</v>
          </cell>
          <cell r="M713" t="str">
            <v>SHOP CREW 1</v>
          </cell>
        </row>
        <row r="714">
          <cell r="C714">
            <v>22087</v>
          </cell>
          <cell r="D714" t="str">
            <v>CSU UNDERGROUND</v>
          </cell>
          <cell r="E714" t="str">
            <v>10C6060HA</v>
          </cell>
          <cell r="F714" t="str">
            <v>HA</v>
          </cell>
          <cell r="G714" t="str">
            <v>OPERATION</v>
          </cell>
          <cell r="H714" t="str">
            <v>IKHWAN SUWANDY</v>
          </cell>
          <cell r="I714" t="str">
            <v>TECHNICIAN</v>
          </cell>
          <cell r="J714" t="str">
            <v>UNDERGROUND OPERATION</v>
          </cell>
          <cell r="K714" t="str">
            <v>HPS</v>
          </cell>
          <cell r="L714" t="str">
            <v>KPI SERVICE CONTRACT</v>
          </cell>
          <cell r="M714" t="str">
            <v>KPI SERVICE CONTRACT</v>
          </cell>
        </row>
        <row r="715">
          <cell r="C715">
            <v>22092</v>
          </cell>
          <cell r="D715" t="str">
            <v>HO TEMBAGAPURA</v>
          </cell>
          <cell r="E715" t="str">
            <v>10C0299JB</v>
          </cell>
          <cell r="F715" t="str">
            <v>JB</v>
          </cell>
          <cell r="G715" t="str">
            <v>ADMINISTRATION</v>
          </cell>
          <cell r="H715" t="str">
            <v>ROSYANA RENIBAN</v>
          </cell>
          <cell r="I715" t="str">
            <v>SENIOR ANALYST HUMAN RESOURCES</v>
          </cell>
          <cell r="J715" t="str">
            <v>HO TTD</v>
          </cell>
          <cell r="K715" t="str">
            <v>HC &amp; SUPPORT SERVICES</v>
          </cell>
          <cell r="L715" t="str">
            <v>HC &amp; SS LL</v>
          </cell>
          <cell r="M715" t="str">
            <v>HC SERVICES LL</v>
          </cell>
        </row>
        <row r="716">
          <cell r="C716">
            <v>22093</v>
          </cell>
          <cell r="D716" t="str">
            <v>CSU UNDERGROUND</v>
          </cell>
          <cell r="E716" t="str">
            <v>10C6060HG</v>
          </cell>
          <cell r="F716" t="str">
            <v>HG</v>
          </cell>
          <cell r="G716" t="str">
            <v>OPERATION</v>
          </cell>
          <cell r="H716" t="str">
            <v>JAMALUDDIN ARFAN RAHMAT KADIR</v>
          </cell>
          <cell r="I716" t="str">
            <v>SUPERVISOR SERVICE</v>
          </cell>
          <cell r="J716" t="str">
            <v>UNDERGROUND OPERATION</v>
          </cell>
          <cell r="K716" t="str">
            <v>TECHNOLOGY</v>
          </cell>
          <cell r="L716" t="str">
            <v>CAT TIER II ENGINEER</v>
          </cell>
          <cell r="M716" t="str">
            <v>CAT TIER II ENGINEER</v>
          </cell>
        </row>
        <row r="717">
          <cell r="C717">
            <v>22186</v>
          </cell>
          <cell r="D717" t="str">
            <v>HO TEMBAGAPURA</v>
          </cell>
          <cell r="E717" t="str">
            <v>10C5060HF</v>
          </cell>
          <cell r="F717" t="str">
            <v>HF</v>
          </cell>
          <cell r="G717" t="str">
            <v>OPERATION</v>
          </cell>
          <cell r="H717" t="str">
            <v>MITHA PADEMME</v>
          </cell>
          <cell r="I717" t="str">
            <v>ANALYST - SOS SYSTEM</v>
          </cell>
          <cell r="J717" t="str">
            <v>HO TTD</v>
          </cell>
          <cell r="K717" t="str">
            <v>CUSTOMER SUPPORT</v>
          </cell>
          <cell r="L717" t="str">
            <v xml:space="preserve"> SOS LAB</v>
          </cell>
          <cell r="M717" t="str">
            <v>SOS LAB.</v>
          </cell>
        </row>
        <row r="718">
          <cell r="C718">
            <v>22268</v>
          </cell>
          <cell r="D718" t="str">
            <v>KUALA KENCANA</v>
          </cell>
          <cell r="E718" t="str">
            <v>10C5060HA</v>
          </cell>
          <cell r="F718" t="str">
            <v>HA</v>
          </cell>
          <cell r="G718" t="str">
            <v>OPERATION</v>
          </cell>
          <cell r="H718" t="str">
            <v>SURATNO</v>
          </cell>
          <cell r="I718" t="str">
            <v>SENIOR TECHNICIAN</v>
          </cell>
          <cell r="J718" t="str">
            <v>LOBU</v>
          </cell>
          <cell r="K718" t="str">
            <v>CRC</v>
          </cell>
          <cell r="L718" t="str">
            <v>ENGINE</v>
          </cell>
          <cell r="M718" t="str">
            <v>DYNO TEST &amp; FINAL QC</v>
          </cell>
        </row>
        <row r="719">
          <cell r="C719">
            <v>22269</v>
          </cell>
          <cell r="D719" t="str">
            <v>KUALA KENCANA</v>
          </cell>
          <cell r="E719" t="str">
            <v>10C5060HA</v>
          </cell>
          <cell r="F719" t="str">
            <v>HA</v>
          </cell>
          <cell r="G719" t="str">
            <v>OPERATION</v>
          </cell>
          <cell r="H719" t="str">
            <v>PRASETYA AGUNG WIBOWO</v>
          </cell>
          <cell r="I719" t="str">
            <v>TECHNICIAN</v>
          </cell>
          <cell r="J719" t="str">
            <v>LOBU</v>
          </cell>
          <cell r="K719" t="str">
            <v>CRC</v>
          </cell>
          <cell r="L719" t="str">
            <v>ENGINE</v>
          </cell>
          <cell r="M719" t="str">
            <v>ASSEMBLY SMALL ENGINE</v>
          </cell>
        </row>
        <row r="720">
          <cell r="C720">
            <v>22270</v>
          </cell>
          <cell r="D720" t="str">
            <v>KUALA KENCANA</v>
          </cell>
          <cell r="E720" t="str">
            <v>10C5060HA</v>
          </cell>
          <cell r="F720" t="str">
            <v>HA</v>
          </cell>
          <cell r="G720" t="str">
            <v>OPERATION</v>
          </cell>
          <cell r="H720" t="str">
            <v>FIKRI YANTO SULAIMAN</v>
          </cell>
          <cell r="I720" t="str">
            <v>SENIOR TECHNICIAN</v>
          </cell>
          <cell r="J720" t="str">
            <v>LOBU</v>
          </cell>
          <cell r="K720" t="str">
            <v>CRC</v>
          </cell>
          <cell r="L720" t="str">
            <v>POWER TRAIN</v>
          </cell>
          <cell r="M720" t="str">
            <v>TRANSMISSION</v>
          </cell>
        </row>
        <row r="721">
          <cell r="C721">
            <v>22290</v>
          </cell>
          <cell r="D721" t="str">
            <v>HO TEMBAGAPURA</v>
          </cell>
          <cell r="E721" t="str">
            <v>10C0299HV</v>
          </cell>
          <cell r="F721" t="str">
            <v>HV</v>
          </cell>
          <cell r="G721" t="str">
            <v>ADMINISTRATION</v>
          </cell>
          <cell r="H721" t="str">
            <v>OLAN</v>
          </cell>
          <cell r="I721" t="str">
            <v>FACILITY TECHNICIAN</v>
          </cell>
          <cell r="J721" t="str">
            <v>LOBU</v>
          </cell>
          <cell r="K721" t="str">
            <v>FACILITY MAINTENANCE</v>
          </cell>
          <cell r="L721" t="str">
            <v>SHOP &amp; HOUSING FACILITY MTC</v>
          </cell>
          <cell r="M721" t="str">
            <v>NON MOBILE ASSETS MAINTENANCE</v>
          </cell>
        </row>
        <row r="722">
          <cell r="C722">
            <v>22293</v>
          </cell>
          <cell r="D722" t="str">
            <v>HO TEMBAGAPURA</v>
          </cell>
          <cell r="E722" t="str">
            <v>10C0299HV</v>
          </cell>
          <cell r="F722" t="str">
            <v>HV</v>
          </cell>
          <cell r="G722" t="str">
            <v>ADMINISTRATION</v>
          </cell>
          <cell r="H722" t="str">
            <v>MAULANA MALIK MUIS</v>
          </cell>
          <cell r="I722" t="str">
            <v>FACILITY TECHNICIAN</v>
          </cell>
          <cell r="J722" t="str">
            <v>LOBU</v>
          </cell>
          <cell r="K722" t="str">
            <v>FACILITY MAINTENANCE</v>
          </cell>
          <cell r="L722" t="str">
            <v>SHOP &amp; HOUSING FACILITY MTC</v>
          </cell>
          <cell r="M722" t="str">
            <v>NON MOBILE ASSETS MAINTENANCE</v>
          </cell>
        </row>
        <row r="723">
          <cell r="C723">
            <v>22363</v>
          </cell>
          <cell r="D723" t="str">
            <v>CSU GRASSBERG</v>
          </cell>
          <cell r="E723" t="str">
            <v>10C0360HA</v>
          </cell>
          <cell r="F723" t="str">
            <v>HA</v>
          </cell>
          <cell r="G723" t="str">
            <v>OPERATION</v>
          </cell>
          <cell r="H723" t="str">
            <v>YEYEN NOPRIYANTO</v>
          </cell>
          <cell r="I723" t="str">
            <v>TECHNICIAN</v>
          </cell>
          <cell r="J723" t="str">
            <v>GRASBERG OPERATION</v>
          </cell>
          <cell r="K723" t="str">
            <v>RENTAL MAINTENANCE</v>
          </cell>
          <cell r="L723" t="str">
            <v>RENTAL MAINTENANCE GRASBERG</v>
          </cell>
          <cell r="M723" t="str">
            <v>RENTAL MAINTENANCE GRASBERG 2</v>
          </cell>
        </row>
        <row r="724">
          <cell r="C724">
            <v>22364</v>
          </cell>
          <cell r="D724" t="str">
            <v>HO TEMBAGAPURA</v>
          </cell>
          <cell r="E724" t="str">
            <v>10C0299HV</v>
          </cell>
          <cell r="F724" t="str">
            <v>HV</v>
          </cell>
          <cell r="G724" t="str">
            <v>ADMINISTRATION</v>
          </cell>
          <cell r="H724" t="str">
            <v>ONI SARIRA</v>
          </cell>
          <cell r="I724" t="str">
            <v>FACILITY TECHNICIAN</v>
          </cell>
          <cell r="J724" t="str">
            <v>LOBU</v>
          </cell>
          <cell r="K724" t="str">
            <v>FACILITY MAINTENANCE</v>
          </cell>
          <cell r="L724" t="str">
            <v>SHOP &amp; HOUSING FACILITY MTC</v>
          </cell>
          <cell r="M724" t="str">
            <v>MOBILE EQUIPMENT</v>
          </cell>
        </row>
        <row r="725">
          <cell r="C725">
            <v>22599</v>
          </cell>
          <cell r="D725" t="str">
            <v>CSU UNDERGROUND</v>
          </cell>
          <cell r="E725" t="str">
            <v>10C6060HA</v>
          </cell>
          <cell r="F725" t="str">
            <v>HA</v>
          </cell>
          <cell r="G725" t="str">
            <v>OPERATION</v>
          </cell>
          <cell r="H725" t="str">
            <v>WILLY HARDIYAN</v>
          </cell>
          <cell r="I725" t="str">
            <v>SENIOR TECHNICIAN</v>
          </cell>
          <cell r="J725" t="str">
            <v>UNDERGROUND OPERATION</v>
          </cell>
          <cell r="K725" t="str">
            <v>SERVICE OPS. UNDERGROUND</v>
          </cell>
          <cell r="L725" t="str">
            <v xml:space="preserve">GBC &amp; DMLZ MECHANICAL </v>
          </cell>
          <cell r="M725" t="str">
            <v xml:space="preserve">GBC MECHANICAL </v>
          </cell>
        </row>
        <row r="726">
          <cell r="C726">
            <v>22610</v>
          </cell>
          <cell r="D726" t="str">
            <v>CSU UNDERGROUND</v>
          </cell>
          <cell r="E726" t="str">
            <v>10C6060HG</v>
          </cell>
          <cell r="F726" t="str">
            <v>HG</v>
          </cell>
          <cell r="G726" t="str">
            <v>OPERATION</v>
          </cell>
          <cell r="H726" t="str">
            <v>BAMBANG KUNCORO</v>
          </cell>
          <cell r="I726" t="str">
            <v>ANALYST TECHNOLOGY</v>
          </cell>
          <cell r="J726" t="str">
            <v>UNDERGROUND OPERATION</v>
          </cell>
          <cell r="K726" t="str">
            <v>TECHNOLOGY</v>
          </cell>
          <cell r="L726" t="str">
            <v>TECHNOLOGY APPLICATION</v>
          </cell>
          <cell r="M726" t="str">
            <v>DOZ MINEGEM CONTROL ROOM</v>
          </cell>
        </row>
        <row r="727">
          <cell r="C727">
            <v>22660</v>
          </cell>
          <cell r="D727" t="str">
            <v>CSU GRASSBERG</v>
          </cell>
          <cell r="E727" t="str">
            <v>10C6030HW</v>
          </cell>
          <cell r="F727" t="str">
            <v>HW</v>
          </cell>
          <cell r="G727" t="str">
            <v>SUPPLY CHAIN</v>
          </cell>
          <cell r="H727" t="str">
            <v>ASDAR N</v>
          </cell>
          <cell r="I727" t="str">
            <v>STOREMAN</v>
          </cell>
          <cell r="J727" t="str">
            <v>PARTS OPERATION</v>
          </cell>
          <cell r="K727" t="str">
            <v>POD HOBU</v>
          </cell>
          <cell r="L727" t="str">
            <v>WAREHOUSE ST.60</v>
          </cell>
          <cell r="M727" t="str">
            <v>WAREHOUSE  &amp; TOOL STORE ST.60</v>
          </cell>
        </row>
        <row r="728">
          <cell r="C728">
            <v>22697</v>
          </cell>
          <cell r="D728" t="str">
            <v>CSU GRASSBERG</v>
          </cell>
          <cell r="E728" t="str">
            <v>10C4960HG</v>
          </cell>
          <cell r="F728" t="str">
            <v>HG</v>
          </cell>
          <cell r="G728" t="str">
            <v>OPERATION</v>
          </cell>
          <cell r="H728" t="str">
            <v>HEZRON DEZCAVRETY TUMILANTOUW</v>
          </cell>
          <cell r="I728" t="str">
            <v>SUPERVISOR SERVICE</v>
          </cell>
          <cell r="J728" t="str">
            <v>GRASBERG OPERATION</v>
          </cell>
          <cell r="K728" t="str">
            <v>SERVICE OPERATION HSE &amp; HMS</v>
          </cell>
          <cell r="L728" t="str">
            <v>HSE</v>
          </cell>
          <cell r="M728" t="str">
            <v>HSE CREW 1</v>
          </cell>
        </row>
        <row r="729">
          <cell r="C729">
            <v>22858</v>
          </cell>
          <cell r="D729" t="str">
            <v>CSU UNDERGROUND</v>
          </cell>
          <cell r="E729" t="str">
            <v>10C6060HA</v>
          </cell>
          <cell r="F729" t="str">
            <v>HA</v>
          </cell>
          <cell r="G729" t="str">
            <v>OPERATION</v>
          </cell>
          <cell r="H729" t="str">
            <v>DEDI KURNIAWAN</v>
          </cell>
          <cell r="I729" t="str">
            <v>TECHNICIAN</v>
          </cell>
          <cell r="J729" t="str">
            <v>UNDERGROUND OPERATION</v>
          </cell>
          <cell r="K729" t="str">
            <v>SERVICE OPS. UNDERGROUND</v>
          </cell>
          <cell r="L729" t="str">
            <v>MACHINE AUTOMATION</v>
          </cell>
          <cell r="M729" t="str">
            <v>DOZ AUTOMATION</v>
          </cell>
        </row>
        <row r="730">
          <cell r="C730">
            <v>22862</v>
          </cell>
          <cell r="D730" t="str">
            <v>CSU UNDERGROUND</v>
          </cell>
          <cell r="E730" t="str">
            <v>10C6060HA</v>
          </cell>
          <cell r="F730" t="str">
            <v>HA</v>
          </cell>
          <cell r="G730" t="str">
            <v>OPERATION</v>
          </cell>
          <cell r="H730" t="str">
            <v>KASIDIN</v>
          </cell>
          <cell r="I730" t="str">
            <v>TECHNICIAN</v>
          </cell>
          <cell r="J730" t="str">
            <v>UNDERGROUND OPERATION</v>
          </cell>
          <cell r="K730" t="str">
            <v>SERVICE OPS. UNDERGROUND</v>
          </cell>
          <cell r="L730" t="str">
            <v>MACHINE AUTOMATION</v>
          </cell>
          <cell r="M730" t="str">
            <v>DOZ AUTOMATION</v>
          </cell>
        </row>
        <row r="731">
          <cell r="C731">
            <v>23034</v>
          </cell>
          <cell r="D731" t="str">
            <v>CSU UNDERGROUND</v>
          </cell>
          <cell r="E731" t="str">
            <v>10C6060HA</v>
          </cell>
          <cell r="F731" t="str">
            <v>HA</v>
          </cell>
          <cell r="G731" t="str">
            <v>OPERATION</v>
          </cell>
          <cell r="H731" t="str">
            <v>ADE DWI PURNOMO</v>
          </cell>
          <cell r="I731" t="str">
            <v>SENIOR TECHNICIAN</v>
          </cell>
          <cell r="J731" t="str">
            <v>UNDERGROUND OPERATION</v>
          </cell>
          <cell r="K731" t="str">
            <v>SERVICE OPS. UNDERGROUND</v>
          </cell>
          <cell r="L731" t="str">
            <v>MACHINE AUTOMATION</v>
          </cell>
          <cell r="M731" t="str">
            <v>DMLZ &amp; GBC AUTOMATION</v>
          </cell>
        </row>
        <row r="732">
          <cell r="C732">
            <v>23036</v>
          </cell>
          <cell r="D732" t="str">
            <v>CSU UNDERGROUND</v>
          </cell>
          <cell r="E732" t="str">
            <v>10C6060HA</v>
          </cell>
          <cell r="F732" t="str">
            <v>HA</v>
          </cell>
          <cell r="G732" t="str">
            <v>OPERATION</v>
          </cell>
          <cell r="H732" t="str">
            <v>YUYUS DARUSSALAM</v>
          </cell>
          <cell r="I732" t="str">
            <v>SENIOR TECHNICIAN</v>
          </cell>
          <cell r="J732" t="str">
            <v>UNDERGROUND OPERATION</v>
          </cell>
          <cell r="K732" t="str">
            <v>SERVICE OPS. UNDERGROUND</v>
          </cell>
          <cell r="L732" t="str">
            <v>MACHINE AUTOMATION</v>
          </cell>
          <cell r="M732" t="str">
            <v>DMLZ &amp; GBC AUTOMATION</v>
          </cell>
        </row>
        <row r="733">
          <cell r="C733">
            <v>23072</v>
          </cell>
          <cell r="D733" t="str">
            <v>KUALA KENCANA</v>
          </cell>
          <cell r="E733" t="str">
            <v>10C9060HA</v>
          </cell>
          <cell r="F733" t="str">
            <v>HA</v>
          </cell>
          <cell r="G733" t="str">
            <v>OPERATION</v>
          </cell>
          <cell r="H733" t="str">
            <v>SODIKIN</v>
          </cell>
          <cell r="I733" t="str">
            <v>TECHNICIAN</v>
          </cell>
          <cell r="J733" t="str">
            <v>LOBU</v>
          </cell>
          <cell r="K733" t="str">
            <v>MRC</v>
          </cell>
          <cell r="L733" t="str">
            <v>MRC BAY # 1</v>
          </cell>
          <cell r="M733" t="str">
            <v>HSE &amp; RENTAL</v>
          </cell>
        </row>
        <row r="734">
          <cell r="C734">
            <v>23107</v>
          </cell>
          <cell r="D734" t="str">
            <v>CSU UNDERGROUND</v>
          </cell>
          <cell r="E734" t="str">
            <v>10C6070HM</v>
          </cell>
          <cell r="F734" t="str">
            <v>HM</v>
          </cell>
          <cell r="G734" t="str">
            <v>OPERATION</v>
          </cell>
          <cell r="H734" t="str">
            <v>MAKARIOS MANGULING</v>
          </cell>
          <cell r="I734" t="str">
            <v>ANALYST PLANNING</v>
          </cell>
          <cell r="J734" t="str">
            <v>UNDERGROUND OPERATION</v>
          </cell>
          <cell r="K734" t="str">
            <v>SERVICE SUPPORT UNDERGROUND</v>
          </cell>
          <cell r="L734" t="str">
            <v>EQUIPMENT MANAGEMENT</v>
          </cell>
          <cell r="M734" t="str">
            <v>EQUIPMENT MANAGEMENT</v>
          </cell>
        </row>
        <row r="735">
          <cell r="C735">
            <v>23111</v>
          </cell>
          <cell r="D735" t="str">
            <v>HO TEMBAGAPURA</v>
          </cell>
          <cell r="E735" t="str">
            <v>10C0299KD</v>
          </cell>
          <cell r="F735" t="str">
            <v>KD</v>
          </cell>
          <cell r="G735" t="str">
            <v>INNOVATION</v>
          </cell>
          <cell r="H735" t="str">
            <v>YONATHAN SANDY RANTE PADANG</v>
          </cell>
          <cell r="I735" t="str">
            <v>IT ANALYST</v>
          </cell>
          <cell r="J735" t="str">
            <v>HO TTD</v>
          </cell>
          <cell r="K735" t="str">
            <v>FINANCE, CONTRACT MANAGEMENT &amp; ICT</v>
          </cell>
          <cell r="L735" t="str">
            <v>ICT</v>
          </cell>
          <cell r="M735" t="str">
            <v>ICT</v>
          </cell>
        </row>
        <row r="736">
          <cell r="C736">
            <v>23117</v>
          </cell>
          <cell r="D736" t="str">
            <v>KUALA KENCANA</v>
          </cell>
          <cell r="E736" t="str">
            <v>10C9060HA</v>
          </cell>
          <cell r="F736" t="str">
            <v>HA</v>
          </cell>
          <cell r="G736" t="str">
            <v>OPERATION</v>
          </cell>
          <cell r="H736" t="str">
            <v>SUGIANTO BAHAR</v>
          </cell>
          <cell r="I736" t="str">
            <v>TECHNICIAN</v>
          </cell>
          <cell r="J736" t="str">
            <v>LOBU</v>
          </cell>
          <cell r="K736" t="str">
            <v>MRC</v>
          </cell>
          <cell r="L736" t="str">
            <v>MRC BAY # 1</v>
          </cell>
          <cell r="M736" t="str">
            <v>REBUILD TRUCK</v>
          </cell>
        </row>
        <row r="737">
          <cell r="C737">
            <v>23431</v>
          </cell>
          <cell r="D737" t="str">
            <v>CSU GRASSBERG</v>
          </cell>
          <cell r="E737" t="str">
            <v>10C0360HA</v>
          </cell>
          <cell r="F737" t="str">
            <v>HA</v>
          </cell>
          <cell r="G737" t="str">
            <v>OPERATION</v>
          </cell>
          <cell r="H737" t="str">
            <v>SARMIN ASRI</v>
          </cell>
          <cell r="I737" t="str">
            <v>SENIOR TECHNICIAN</v>
          </cell>
          <cell r="J737" t="str">
            <v>GRASBERG OPERATION</v>
          </cell>
          <cell r="K737" t="str">
            <v>RENTAL MAINTENANCE</v>
          </cell>
          <cell r="L737" t="str">
            <v>RENTAL MAINTENANCE HIGHLAND</v>
          </cell>
          <cell r="M737" t="str">
            <v>RENTAL MAINT. ADT.740</v>
          </cell>
        </row>
        <row r="738">
          <cell r="C738">
            <v>23432</v>
          </cell>
          <cell r="D738" t="str">
            <v>CSU GRASSBERG</v>
          </cell>
          <cell r="E738" t="str">
            <v>10C0360HA</v>
          </cell>
          <cell r="F738" t="str">
            <v>HA</v>
          </cell>
          <cell r="G738" t="str">
            <v>OPERATION</v>
          </cell>
          <cell r="H738" t="str">
            <v>ALQAF HIDAYAT</v>
          </cell>
          <cell r="I738" t="str">
            <v>SENIOR TECHNICIAN</v>
          </cell>
          <cell r="J738" t="str">
            <v>GRASBERG OPERATION</v>
          </cell>
          <cell r="K738" t="str">
            <v>RENTAL MAINTENANCE</v>
          </cell>
          <cell r="L738" t="str">
            <v>RENTAL MAINTENANCE HIGHLAND</v>
          </cell>
          <cell r="M738" t="str">
            <v>RENTAL MAINT. NON ADT.740</v>
          </cell>
        </row>
        <row r="739">
          <cell r="C739">
            <v>23433</v>
          </cell>
          <cell r="D739" t="str">
            <v>CSU GRASSBERG</v>
          </cell>
          <cell r="E739" t="str">
            <v>10C0360HA</v>
          </cell>
          <cell r="F739" t="str">
            <v>HA</v>
          </cell>
          <cell r="G739" t="str">
            <v>OPERATION</v>
          </cell>
          <cell r="H739" t="str">
            <v>YANSEN</v>
          </cell>
          <cell r="I739" t="str">
            <v>TECHNICIAN</v>
          </cell>
          <cell r="J739" t="str">
            <v>GRASBERG OPERATION</v>
          </cell>
          <cell r="K739" t="str">
            <v>RENTAL MAINTENANCE</v>
          </cell>
          <cell r="L739" t="str">
            <v>RENTAL MAINTENANCE GRASBERG</v>
          </cell>
          <cell r="M739" t="str">
            <v>RENTAL MAINTENANCE GRASBERG 2</v>
          </cell>
        </row>
        <row r="740">
          <cell r="C740">
            <v>23434</v>
          </cell>
          <cell r="D740" t="str">
            <v>CSU GRASSBERG</v>
          </cell>
          <cell r="E740" t="str">
            <v>10C4960HA</v>
          </cell>
          <cell r="F740" t="str">
            <v>HA</v>
          </cell>
          <cell r="G740" t="str">
            <v>OPERATION</v>
          </cell>
          <cell r="H740" t="str">
            <v>AJAD FAMBEKTI</v>
          </cell>
          <cell r="I740" t="str">
            <v>SENIOR TECHNICIAN</v>
          </cell>
          <cell r="J740" t="str">
            <v>GRASBERG OPERATION</v>
          </cell>
          <cell r="K740" t="str">
            <v>SERVICE OPERATION HSE &amp; HMS</v>
          </cell>
          <cell r="L740" t="str">
            <v>HSE</v>
          </cell>
          <cell r="M740" t="str">
            <v>HSE CREW 3</v>
          </cell>
        </row>
        <row r="741">
          <cell r="C741">
            <v>23435</v>
          </cell>
          <cell r="D741" t="str">
            <v>CSU UNDERGROUND</v>
          </cell>
          <cell r="E741" t="str">
            <v>10C6060HA</v>
          </cell>
          <cell r="F741" t="str">
            <v>HA</v>
          </cell>
          <cell r="G741" t="str">
            <v>OPERATION</v>
          </cell>
          <cell r="H741" t="str">
            <v>FARAWANSA</v>
          </cell>
          <cell r="I741" t="str">
            <v>SENIOR TECHNICIAN</v>
          </cell>
          <cell r="J741" t="str">
            <v>UNDERGROUND OPERATION</v>
          </cell>
          <cell r="K741" t="str">
            <v>HPS</v>
          </cell>
          <cell r="L741" t="str">
            <v>PS &amp; WARRANTY</v>
          </cell>
          <cell r="M741" t="str">
            <v>PS &amp; WARRANTY</v>
          </cell>
        </row>
        <row r="742">
          <cell r="C742">
            <v>23436</v>
          </cell>
          <cell r="D742" t="str">
            <v>CSU UNDERGROUND</v>
          </cell>
          <cell r="E742" t="str">
            <v>10C6060HA</v>
          </cell>
          <cell r="F742" t="str">
            <v>HA</v>
          </cell>
          <cell r="G742" t="str">
            <v>OPERATION</v>
          </cell>
          <cell r="H742" t="str">
            <v>DEDI</v>
          </cell>
          <cell r="I742" t="str">
            <v>SENIOR TECHNICIAN</v>
          </cell>
          <cell r="J742" t="str">
            <v>UNDERGROUND OPERATION</v>
          </cell>
          <cell r="K742" t="str">
            <v>SERVICE OPS. UNDERGROUND</v>
          </cell>
          <cell r="L742" t="str">
            <v xml:space="preserve">DOZ MECHANICAL </v>
          </cell>
          <cell r="M742" t="str">
            <v xml:space="preserve">THS MECHANICAL </v>
          </cell>
        </row>
        <row r="743">
          <cell r="C743">
            <v>23437</v>
          </cell>
          <cell r="D743" t="str">
            <v>CSU GRASSBERG</v>
          </cell>
          <cell r="E743" t="str">
            <v>10C0360HA</v>
          </cell>
          <cell r="F743" t="str">
            <v>HA</v>
          </cell>
          <cell r="G743" t="str">
            <v>OPERATION</v>
          </cell>
          <cell r="H743" t="str">
            <v>DWI PUTRA WIBISANA</v>
          </cell>
          <cell r="I743" t="str">
            <v>TECHNICIAN</v>
          </cell>
          <cell r="J743" t="str">
            <v>GRASBERG OPERATION</v>
          </cell>
          <cell r="K743" t="str">
            <v>RENTAL MAINTENANCE</v>
          </cell>
          <cell r="L743" t="str">
            <v>RENTAL MAINTENANCE GRASBERG</v>
          </cell>
          <cell r="M743" t="str">
            <v>RENTAL MAINTENANCE GRASBERG 2</v>
          </cell>
        </row>
        <row r="744">
          <cell r="C744">
            <v>23446</v>
          </cell>
          <cell r="D744" t="str">
            <v>CSU UNDERGROUND</v>
          </cell>
          <cell r="E744" t="str">
            <v>10C6060HA</v>
          </cell>
          <cell r="F744" t="str">
            <v>HA</v>
          </cell>
          <cell r="G744" t="str">
            <v>OPERATION</v>
          </cell>
          <cell r="H744" t="str">
            <v>FRESDI HASORO</v>
          </cell>
          <cell r="I744" t="str">
            <v>TECHNICIAN</v>
          </cell>
          <cell r="J744" t="str">
            <v>UNDERGROUND OPERATION</v>
          </cell>
          <cell r="K744" t="str">
            <v>SERVICE OPS. UNDERGROUND</v>
          </cell>
          <cell r="L744" t="str">
            <v xml:space="preserve">GBC &amp; DMLZ MECHANICAL </v>
          </cell>
          <cell r="M744" t="str">
            <v xml:space="preserve">GBC MECHANICAL </v>
          </cell>
        </row>
        <row r="745">
          <cell r="C745">
            <v>23463</v>
          </cell>
          <cell r="D745" t="str">
            <v>CSU UNDERGROUND</v>
          </cell>
          <cell r="E745" t="str">
            <v>10C6060HA</v>
          </cell>
          <cell r="F745" t="str">
            <v>HA</v>
          </cell>
          <cell r="G745" t="str">
            <v>OPERATION</v>
          </cell>
          <cell r="H745" t="str">
            <v>BAYU DWI HARTONO</v>
          </cell>
          <cell r="I745" t="str">
            <v>TECHNICIAN</v>
          </cell>
          <cell r="J745" t="str">
            <v>UNDERGROUND OPERATION</v>
          </cell>
          <cell r="K745" t="str">
            <v>SERVICE OPS. UNDERGROUND</v>
          </cell>
          <cell r="L745" t="str">
            <v xml:space="preserve">GBC &amp; DMLZ MECHANICAL </v>
          </cell>
          <cell r="M745" t="str">
            <v xml:space="preserve">GBC MECHANICAL </v>
          </cell>
        </row>
        <row r="746">
          <cell r="C746">
            <v>23517</v>
          </cell>
          <cell r="D746" t="str">
            <v>CSU UNDERGROUND</v>
          </cell>
          <cell r="E746" t="str">
            <v>10C6060HG</v>
          </cell>
          <cell r="F746" t="str">
            <v>HG</v>
          </cell>
          <cell r="G746" t="str">
            <v>OPERATION</v>
          </cell>
          <cell r="H746" t="str">
            <v>ISKAK HIDAYAT</v>
          </cell>
          <cell r="I746" t="str">
            <v>SUPERVISOR SERVICE</v>
          </cell>
          <cell r="J746" t="str">
            <v>UNDERGROUND OPERATION</v>
          </cell>
          <cell r="K746" t="str">
            <v>SERVICE OPS. UNDERGROUND</v>
          </cell>
          <cell r="L746" t="str">
            <v xml:space="preserve">GBC &amp; DMLZ MECHANICAL </v>
          </cell>
          <cell r="M746" t="str">
            <v xml:space="preserve">DMLZ MECHANICAL </v>
          </cell>
        </row>
        <row r="747">
          <cell r="C747">
            <v>23521</v>
          </cell>
          <cell r="D747" t="str">
            <v>CSU UNDERGROUND</v>
          </cell>
          <cell r="E747" t="str">
            <v>10C6060HA</v>
          </cell>
          <cell r="F747" t="str">
            <v>HA</v>
          </cell>
          <cell r="G747" t="str">
            <v>OPERATION</v>
          </cell>
          <cell r="H747" t="str">
            <v>ERIK SURASMAN</v>
          </cell>
          <cell r="I747" t="str">
            <v>TECHNICIAN</v>
          </cell>
          <cell r="J747" t="str">
            <v>UNDERGROUND OPERATION</v>
          </cell>
          <cell r="K747" t="str">
            <v>SERVICE OPS. UNDERGROUND</v>
          </cell>
          <cell r="L747" t="str">
            <v>MACHINE AUTOMATION</v>
          </cell>
          <cell r="M747" t="str">
            <v>DOZ AUTOMATION</v>
          </cell>
        </row>
        <row r="748">
          <cell r="C748">
            <v>23689</v>
          </cell>
          <cell r="D748" t="str">
            <v>HO TEMBAGAPURA</v>
          </cell>
          <cell r="E748" t="str">
            <v>10C0299JB</v>
          </cell>
          <cell r="F748" t="str">
            <v>JB</v>
          </cell>
          <cell r="G748" t="str">
            <v>ADMINISTRATION</v>
          </cell>
          <cell r="H748" t="str">
            <v>RENACE NOVITA ONIM</v>
          </cell>
          <cell r="I748" t="str">
            <v>ANALYST HUMAN RESOURCES</v>
          </cell>
          <cell r="J748" t="str">
            <v>HO TTD</v>
          </cell>
          <cell r="K748" t="str">
            <v>HC &amp; SUPPORT SERVICES</v>
          </cell>
          <cell r="L748" t="str">
            <v>HC &amp; SS LL</v>
          </cell>
          <cell r="M748" t="str">
            <v>SHARED SERVICES &amp; OD</v>
          </cell>
        </row>
        <row r="749">
          <cell r="C749">
            <v>23691</v>
          </cell>
          <cell r="D749" t="str">
            <v>KUALA KENCANA</v>
          </cell>
          <cell r="E749" t="str">
            <v>10C5060HA</v>
          </cell>
          <cell r="F749" t="str">
            <v>HA</v>
          </cell>
          <cell r="G749" t="str">
            <v>OPERATION</v>
          </cell>
          <cell r="H749" t="str">
            <v>RIDNO FEBRIANDY</v>
          </cell>
          <cell r="I749" t="str">
            <v>TECHNICIAN</v>
          </cell>
          <cell r="J749" t="str">
            <v>LOBU</v>
          </cell>
          <cell r="K749" t="str">
            <v>CRC</v>
          </cell>
          <cell r="L749" t="str">
            <v>POWER TRAIN</v>
          </cell>
          <cell r="M749" t="str">
            <v>TRANSMISSION</v>
          </cell>
        </row>
        <row r="750">
          <cell r="C750">
            <v>23884</v>
          </cell>
          <cell r="D750" t="str">
            <v>CSU UNDERGROUND</v>
          </cell>
          <cell r="E750" t="str">
            <v>10C6060HA</v>
          </cell>
          <cell r="F750" t="str">
            <v>HA</v>
          </cell>
          <cell r="G750" t="str">
            <v>OPERATION</v>
          </cell>
          <cell r="H750" t="str">
            <v>ALANG RIYADI</v>
          </cell>
          <cell r="I750" t="str">
            <v>TECHNICIAN</v>
          </cell>
          <cell r="J750" t="str">
            <v>UNDERGROUND OPERATION</v>
          </cell>
          <cell r="K750" t="str">
            <v>HPS</v>
          </cell>
          <cell r="L750" t="str">
            <v>KPI SERVICE CONTRACT</v>
          </cell>
          <cell r="M750" t="str">
            <v>KPI SERVICE CONTRACT</v>
          </cell>
        </row>
        <row r="751">
          <cell r="C751">
            <v>23885</v>
          </cell>
          <cell r="D751" t="str">
            <v>KUALA KENCANA</v>
          </cell>
          <cell r="E751" t="str">
            <v>10C9060HA</v>
          </cell>
          <cell r="F751" t="str">
            <v>HA</v>
          </cell>
          <cell r="G751" t="str">
            <v>OPERATION</v>
          </cell>
          <cell r="H751" t="str">
            <v>SANDI PATRIO</v>
          </cell>
          <cell r="I751" t="str">
            <v>TECHNICIAN</v>
          </cell>
          <cell r="J751" t="str">
            <v>LOBU</v>
          </cell>
          <cell r="K751" t="str">
            <v>MRC</v>
          </cell>
          <cell r="L751" t="str">
            <v>MRC BAY # 2</v>
          </cell>
          <cell r="M751" t="str">
            <v>LHD</v>
          </cell>
        </row>
        <row r="752">
          <cell r="C752">
            <v>23888</v>
          </cell>
          <cell r="D752" t="str">
            <v>CSU UNDERGROUND</v>
          </cell>
          <cell r="E752" t="str">
            <v>10C6060HA</v>
          </cell>
          <cell r="F752" t="str">
            <v>HA</v>
          </cell>
          <cell r="G752" t="str">
            <v>OPERATION</v>
          </cell>
          <cell r="H752" t="str">
            <v>ONY CANDRA WIRANATA</v>
          </cell>
          <cell r="I752" t="str">
            <v>TECHNICIAN</v>
          </cell>
          <cell r="J752" t="str">
            <v>UNDERGROUND OPERATION</v>
          </cell>
          <cell r="K752" t="str">
            <v>SERVICE OPS. UNDERGROUND</v>
          </cell>
          <cell r="L752" t="str">
            <v xml:space="preserve">GBC &amp; DMLZ MECHANICAL </v>
          </cell>
          <cell r="M752" t="str">
            <v xml:space="preserve">DMLZ MECHANICAL </v>
          </cell>
        </row>
        <row r="753">
          <cell r="C753">
            <v>23889</v>
          </cell>
          <cell r="D753" t="str">
            <v>CSU UNDERGROUND</v>
          </cell>
          <cell r="E753" t="str">
            <v>10C6060HA</v>
          </cell>
          <cell r="F753" t="str">
            <v>HA</v>
          </cell>
          <cell r="G753" t="str">
            <v>OPERATION</v>
          </cell>
          <cell r="H753" t="str">
            <v>ARIEF RACHMAN</v>
          </cell>
          <cell r="I753" t="str">
            <v>TECHNICIAN</v>
          </cell>
          <cell r="J753" t="str">
            <v>UNDERGROUND OPERATION</v>
          </cell>
          <cell r="K753" t="str">
            <v>SERVICE OPS. UNDERGROUND</v>
          </cell>
          <cell r="L753" t="str">
            <v xml:space="preserve">GBC &amp; DMLZ MECHANICAL </v>
          </cell>
          <cell r="M753" t="str">
            <v xml:space="preserve">GBC MECHANICAL </v>
          </cell>
        </row>
        <row r="754">
          <cell r="C754">
            <v>23893</v>
          </cell>
          <cell r="D754" t="str">
            <v>CSU UNDERGROUND</v>
          </cell>
          <cell r="E754" t="str">
            <v>10C6060HA</v>
          </cell>
          <cell r="F754" t="str">
            <v>HA</v>
          </cell>
          <cell r="G754" t="str">
            <v>OPERATION</v>
          </cell>
          <cell r="H754" t="str">
            <v>ARI WIDIANTO</v>
          </cell>
          <cell r="I754" t="str">
            <v>TECHNICIAN</v>
          </cell>
          <cell r="J754" t="str">
            <v>UNDERGROUND OPERATION</v>
          </cell>
          <cell r="K754" t="str">
            <v>SERVICE OPS. UNDERGROUND</v>
          </cell>
          <cell r="L754" t="str">
            <v xml:space="preserve">DOZ MECHANICAL </v>
          </cell>
          <cell r="M754" t="str">
            <v xml:space="preserve">THS MECHANICAL </v>
          </cell>
        </row>
        <row r="755">
          <cell r="C755">
            <v>23894</v>
          </cell>
          <cell r="D755" t="str">
            <v>KUALA KENCANA</v>
          </cell>
          <cell r="E755" t="str">
            <v>10C9060HA</v>
          </cell>
          <cell r="F755" t="str">
            <v>HA</v>
          </cell>
          <cell r="G755" t="str">
            <v>OPERATION</v>
          </cell>
          <cell r="H755" t="str">
            <v>SAIFAN ARMANDA</v>
          </cell>
          <cell r="I755" t="str">
            <v>TECHNICIAN</v>
          </cell>
          <cell r="J755" t="str">
            <v>LOBU</v>
          </cell>
          <cell r="K755" t="str">
            <v>MRC</v>
          </cell>
          <cell r="L755" t="str">
            <v>MRC BAY # 2</v>
          </cell>
          <cell r="M755" t="str">
            <v>LHD</v>
          </cell>
        </row>
        <row r="756">
          <cell r="C756">
            <v>23895</v>
          </cell>
          <cell r="D756" t="str">
            <v>KUALA KENCANA</v>
          </cell>
          <cell r="E756" t="str">
            <v>10C9060HA</v>
          </cell>
          <cell r="F756" t="str">
            <v>HA</v>
          </cell>
          <cell r="G756" t="str">
            <v>OPERATION</v>
          </cell>
          <cell r="H756" t="str">
            <v>FAJAR KURNIAWAN</v>
          </cell>
          <cell r="I756" t="str">
            <v>TECHNICIAN</v>
          </cell>
          <cell r="J756" t="str">
            <v>LOBU</v>
          </cell>
          <cell r="K756" t="str">
            <v>FIELD SERVICE</v>
          </cell>
          <cell r="L756" t="str">
            <v>SERVICE CONTRACT KPI</v>
          </cell>
          <cell r="M756" t="str">
            <v>SERVICE CONTRACT KPI</v>
          </cell>
        </row>
        <row r="757">
          <cell r="C757">
            <v>23898</v>
          </cell>
          <cell r="D757" t="str">
            <v>KUALA KENCANA</v>
          </cell>
          <cell r="E757" t="str">
            <v>10C9060HA</v>
          </cell>
          <cell r="F757" t="str">
            <v>HA</v>
          </cell>
          <cell r="G757" t="str">
            <v>OPERATION</v>
          </cell>
          <cell r="H757" t="str">
            <v>AGUS ADI SUSILO</v>
          </cell>
          <cell r="I757" t="str">
            <v>TECHNICIAN</v>
          </cell>
          <cell r="J757" t="str">
            <v>LOBU</v>
          </cell>
          <cell r="K757" t="str">
            <v>FIELD SERVICE</v>
          </cell>
          <cell r="L757" t="str">
            <v>PRODUCT SUPPORT</v>
          </cell>
          <cell r="M757" t="str">
            <v>PRODUCT SUPPORT</v>
          </cell>
        </row>
        <row r="758">
          <cell r="C758">
            <v>23905</v>
          </cell>
          <cell r="D758" t="str">
            <v>CSU UNDERGROUND</v>
          </cell>
          <cell r="E758" t="str">
            <v>10C6060HA</v>
          </cell>
          <cell r="F758" t="str">
            <v>HA</v>
          </cell>
          <cell r="G758" t="str">
            <v>OPERATION</v>
          </cell>
          <cell r="H758" t="str">
            <v>DANEL GALEH LUMAKSO</v>
          </cell>
          <cell r="I758" t="str">
            <v>TECHNICIAN</v>
          </cell>
          <cell r="J758" t="str">
            <v>UNDERGROUND OPERATION</v>
          </cell>
          <cell r="K758" t="str">
            <v>SERVICE OPS. UNDERGROUND</v>
          </cell>
          <cell r="L758" t="str">
            <v xml:space="preserve">DOZ MECHANICAL </v>
          </cell>
          <cell r="M758" t="str">
            <v xml:space="preserve">THS MECHANICAL </v>
          </cell>
        </row>
        <row r="759">
          <cell r="C759">
            <v>23906</v>
          </cell>
          <cell r="D759" t="str">
            <v>CSU UNDERGROUND</v>
          </cell>
          <cell r="E759" t="str">
            <v>10C6060HA</v>
          </cell>
          <cell r="F759" t="str">
            <v>HA</v>
          </cell>
          <cell r="G759" t="str">
            <v>OPERATION</v>
          </cell>
          <cell r="H759" t="str">
            <v>AKHID NURYANTO</v>
          </cell>
          <cell r="I759" t="str">
            <v>TECHNICIAN</v>
          </cell>
          <cell r="J759" t="str">
            <v>UNDERGROUND OPERATION</v>
          </cell>
          <cell r="K759" t="str">
            <v>HPS</v>
          </cell>
          <cell r="L759" t="str">
            <v>PS &amp; WARRANTY</v>
          </cell>
          <cell r="M759" t="str">
            <v>PS &amp; WARRANTY</v>
          </cell>
        </row>
        <row r="760">
          <cell r="C760">
            <v>23907</v>
          </cell>
          <cell r="D760" t="str">
            <v>CSU UNDERGROUND</v>
          </cell>
          <cell r="E760" t="str">
            <v>10C6060HA</v>
          </cell>
          <cell r="F760" t="str">
            <v>HA</v>
          </cell>
          <cell r="G760" t="str">
            <v>OPERATION</v>
          </cell>
          <cell r="H760" t="str">
            <v>HERI PRAJOKO</v>
          </cell>
          <cell r="I760" t="str">
            <v>TECHNICIAN</v>
          </cell>
          <cell r="J760" t="str">
            <v>UNDERGROUND OPERATION</v>
          </cell>
          <cell r="K760" t="str">
            <v>SERVICE OPS. UNDERGROUND</v>
          </cell>
          <cell r="L760" t="str">
            <v xml:space="preserve">GBC &amp; DMLZ MECHANICAL </v>
          </cell>
          <cell r="M760" t="str">
            <v xml:space="preserve">DMLZ MECHANICAL </v>
          </cell>
        </row>
        <row r="761">
          <cell r="C761">
            <v>23909</v>
          </cell>
          <cell r="D761" t="str">
            <v>CSU UNDERGROUND</v>
          </cell>
          <cell r="E761" t="str">
            <v>10C6060HA</v>
          </cell>
          <cell r="F761" t="str">
            <v>HA</v>
          </cell>
          <cell r="G761" t="str">
            <v>OPERATION</v>
          </cell>
          <cell r="H761" t="str">
            <v>EKA PRASETIYA</v>
          </cell>
          <cell r="I761" t="str">
            <v>TECHNICIAN</v>
          </cell>
          <cell r="J761" t="str">
            <v>UNDERGROUND OPERATION</v>
          </cell>
          <cell r="K761" t="str">
            <v>SERVICE OPS. UNDERGROUND</v>
          </cell>
          <cell r="L761" t="str">
            <v xml:space="preserve">DOZ MECHANICAL </v>
          </cell>
          <cell r="M761" t="str">
            <v xml:space="preserve">XC14 - MECHANICAL </v>
          </cell>
        </row>
        <row r="762">
          <cell r="C762">
            <v>23910</v>
          </cell>
          <cell r="D762" t="str">
            <v>CSU UNDERGROUND</v>
          </cell>
          <cell r="E762" t="str">
            <v>10C6060HA</v>
          </cell>
          <cell r="F762" t="str">
            <v>HA</v>
          </cell>
          <cell r="G762" t="str">
            <v>OPERATION</v>
          </cell>
          <cell r="H762" t="str">
            <v>MARYANTO</v>
          </cell>
          <cell r="I762" t="str">
            <v>TECHNICIAN</v>
          </cell>
          <cell r="J762" t="str">
            <v>UNDERGROUND OPERATION</v>
          </cell>
          <cell r="K762" t="str">
            <v>HPS</v>
          </cell>
          <cell r="L762" t="str">
            <v>PS &amp; WARRANTY</v>
          </cell>
          <cell r="M762" t="str">
            <v>PS &amp; WARRANTY</v>
          </cell>
        </row>
        <row r="763">
          <cell r="C763">
            <v>23912</v>
          </cell>
          <cell r="D763" t="str">
            <v>CSU GRASSBERG</v>
          </cell>
          <cell r="E763" t="str">
            <v>10C0360HA</v>
          </cell>
          <cell r="F763" t="str">
            <v>HA</v>
          </cell>
          <cell r="G763" t="str">
            <v>OPERATION</v>
          </cell>
          <cell r="H763" t="str">
            <v>ASEP RAHARJA</v>
          </cell>
          <cell r="I763" t="str">
            <v>TECHNICIAN</v>
          </cell>
          <cell r="J763" t="str">
            <v>GRASBERG OPERATION</v>
          </cell>
          <cell r="K763" t="str">
            <v>RENTAL MAINTENANCE</v>
          </cell>
          <cell r="L763" t="str">
            <v>RENTAL MAINTENANCE GRASBERG</v>
          </cell>
          <cell r="M763" t="str">
            <v>RENTAL MAINTENANCE GRASBERG 2</v>
          </cell>
        </row>
        <row r="764">
          <cell r="C764">
            <v>23915</v>
          </cell>
          <cell r="D764" t="str">
            <v>CSU UNDERGROUND</v>
          </cell>
          <cell r="E764" t="str">
            <v>10C6060HG</v>
          </cell>
          <cell r="F764" t="str">
            <v>HG</v>
          </cell>
          <cell r="G764" t="str">
            <v>OPERATION</v>
          </cell>
          <cell r="H764" t="str">
            <v>GALIH KUSUMA</v>
          </cell>
          <cell r="I764" t="str">
            <v>ASSISTANT SERVICE ACCOUNTS</v>
          </cell>
          <cell r="J764" t="str">
            <v>UNDERGROUND OPERATION</v>
          </cell>
          <cell r="K764" t="str">
            <v>SERVICE SUPPORT UNDERGROUND</v>
          </cell>
          <cell r="L764" t="str">
            <v>SERVICE ACCOUNT</v>
          </cell>
          <cell r="M764" t="str">
            <v>SERVICE ACCOUNT</v>
          </cell>
        </row>
        <row r="765">
          <cell r="C765">
            <v>23916</v>
          </cell>
          <cell r="D765" t="str">
            <v>CSU GRASSBERG</v>
          </cell>
          <cell r="E765" t="str">
            <v>10C4960HA</v>
          </cell>
          <cell r="F765" t="str">
            <v>HA</v>
          </cell>
          <cell r="G765" t="str">
            <v>OPERATION</v>
          </cell>
          <cell r="H765" t="str">
            <v>DIKA HANDOKO PUTRO</v>
          </cell>
          <cell r="I765" t="str">
            <v>TECHNICIAN</v>
          </cell>
          <cell r="J765" t="str">
            <v>GRASBERG OPERATION</v>
          </cell>
          <cell r="K765" t="str">
            <v>SERVICE OPERATION HAUL TRUCK</v>
          </cell>
          <cell r="L765" t="str">
            <v>SHOP</v>
          </cell>
          <cell r="M765" t="str">
            <v>SHOP CREW 1</v>
          </cell>
        </row>
        <row r="766">
          <cell r="C766">
            <v>23951</v>
          </cell>
          <cell r="D766" t="str">
            <v>KUALA KENCANA</v>
          </cell>
          <cell r="E766" t="str">
            <v>10C5060HA</v>
          </cell>
          <cell r="F766" t="str">
            <v>HA</v>
          </cell>
          <cell r="G766" t="str">
            <v>OPERATION</v>
          </cell>
          <cell r="H766" t="str">
            <v>MUHAMAD SAIFUDIN</v>
          </cell>
          <cell r="I766" t="str">
            <v>TECHNICIAN</v>
          </cell>
          <cell r="J766" t="str">
            <v>LOBU</v>
          </cell>
          <cell r="K766" t="str">
            <v>CRC</v>
          </cell>
          <cell r="L766" t="str">
            <v>ENGINE</v>
          </cell>
          <cell r="M766" t="str">
            <v>ASSEMBLY LARGE ENGINE</v>
          </cell>
        </row>
        <row r="767">
          <cell r="C767">
            <v>23952</v>
          </cell>
          <cell r="D767" t="str">
            <v>CSU GRASSBERG</v>
          </cell>
          <cell r="E767" t="str">
            <v>10C4960HA</v>
          </cell>
          <cell r="F767" t="str">
            <v>HA</v>
          </cell>
          <cell r="G767" t="str">
            <v>OPERATION</v>
          </cell>
          <cell r="H767" t="str">
            <v>SARIF YULIANTO</v>
          </cell>
          <cell r="I767" t="str">
            <v>TECHNICIAN</v>
          </cell>
          <cell r="J767" t="str">
            <v>GRASBERG OPERATION</v>
          </cell>
          <cell r="K767" t="str">
            <v>SERVICE OPERATION HAUL TRUCK</v>
          </cell>
          <cell r="L767" t="str">
            <v>SHOP</v>
          </cell>
          <cell r="M767" t="str">
            <v>SHOP CREW 3</v>
          </cell>
        </row>
        <row r="768">
          <cell r="C768">
            <v>23953</v>
          </cell>
          <cell r="D768" t="str">
            <v>KUALA KENCANA</v>
          </cell>
          <cell r="E768" t="str">
            <v>10C5060HA</v>
          </cell>
          <cell r="F768" t="str">
            <v>HA</v>
          </cell>
          <cell r="G768" t="str">
            <v>OPERATION</v>
          </cell>
          <cell r="H768" t="str">
            <v>ROLAN FISKA QAMARUZZAMAN</v>
          </cell>
          <cell r="I768" t="str">
            <v>TECHNICIAN</v>
          </cell>
          <cell r="J768" t="str">
            <v>LOBU</v>
          </cell>
          <cell r="K768" t="str">
            <v>CRC</v>
          </cell>
          <cell r="L768" t="str">
            <v>HYDRAULIC CYL &amp; FINAL DRIVE OHT</v>
          </cell>
          <cell r="M768" t="str">
            <v>DISMANTLE  &amp; INSPECTION</v>
          </cell>
        </row>
        <row r="769">
          <cell r="C769">
            <v>23954</v>
          </cell>
          <cell r="D769" t="str">
            <v>CSU UNDERGROUND</v>
          </cell>
          <cell r="E769" t="str">
            <v>10C6060HA</v>
          </cell>
          <cell r="F769" t="str">
            <v>HA</v>
          </cell>
          <cell r="G769" t="str">
            <v>OPERATION</v>
          </cell>
          <cell r="H769" t="str">
            <v>WAHYU DWIYANTO</v>
          </cell>
          <cell r="I769" t="str">
            <v>TECHNICIAN</v>
          </cell>
          <cell r="J769" t="str">
            <v>UNDERGROUND OPERATION</v>
          </cell>
          <cell r="K769" t="str">
            <v>SERVICE OPS. UNDERGROUND</v>
          </cell>
          <cell r="L769" t="str">
            <v xml:space="preserve">DOZ MECHANICAL </v>
          </cell>
          <cell r="M769" t="str">
            <v xml:space="preserve">XC14 - MECHANICAL </v>
          </cell>
        </row>
        <row r="770">
          <cell r="C770">
            <v>23956</v>
          </cell>
          <cell r="D770" t="str">
            <v>CSU UNDERGROUND</v>
          </cell>
          <cell r="E770" t="str">
            <v>10C6060HA</v>
          </cell>
          <cell r="F770" t="str">
            <v>HA</v>
          </cell>
          <cell r="G770" t="str">
            <v>OPERATION</v>
          </cell>
          <cell r="H770" t="str">
            <v>SRIYANTO YUHANDONO</v>
          </cell>
          <cell r="I770" t="str">
            <v>SENIOR TECHNICIAN</v>
          </cell>
          <cell r="J770" t="str">
            <v>UNDERGROUND OPERATION</v>
          </cell>
          <cell r="K770" t="str">
            <v>SERVICE OPS. UNDERGROUND</v>
          </cell>
          <cell r="L770" t="str">
            <v xml:space="preserve">DOZ MECHANICAL </v>
          </cell>
          <cell r="M770" t="str">
            <v xml:space="preserve">XC14 - MECHANICAL </v>
          </cell>
        </row>
        <row r="771">
          <cell r="C771">
            <v>23957</v>
          </cell>
          <cell r="D771" t="str">
            <v>CSU UNDERGROUND</v>
          </cell>
          <cell r="E771" t="str">
            <v>10C6060HA</v>
          </cell>
          <cell r="F771" t="str">
            <v>HA</v>
          </cell>
          <cell r="G771" t="str">
            <v>OPERATION</v>
          </cell>
          <cell r="H771" t="str">
            <v>NANANG RAAFIKA MUUIZZ</v>
          </cell>
          <cell r="I771" t="str">
            <v>TECHNICIAN</v>
          </cell>
          <cell r="J771" t="str">
            <v>UNDERGROUND OPERATION</v>
          </cell>
          <cell r="K771" t="str">
            <v>SERVICE OPS. UNDERGROUND</v>
          </cell>
          <cell r="L771" t="str">
            <v xml:space="preserve">DOZ MECHANICAL </v>
          </cell>
          <cell r="M771" t="str">
            <v xml:space="preserve">XC14 - MECHANICAL </v>
          </cell>
        </row>
        <row r="772">
          <cell r="C772">
            <v>23958</v>
          </cell>
          <cell r="D772" t="str">
            <v>CSU GRASSBERG</v>
          </cell>
          <cell r="E772" t="str">
            <v>10C4960HA</v>
          </cell>
          <cell r="F772" t="str">
            <v>HA</v>
          </cell>
          <cell r="G772" t="str">
            <v>OPERATION</v>
          </cell>
          <cell r="H772" t="str">
            <v>RUDI WICAKSONO</v>
          </cell>
          <cell r="I772" t="str">
            <v>TECHNICIAN</v>
          </cell>
          <cell r="J772" t="str">
            <v>GRASBERG OPERATION</v>
          </cell>
          <cell r="K772" t="str">
            <v>SERVICE OPERATION HAUL TRUCK</v>
          </cell>
          <cell r="L772" t="str">
            <v>SHOP</v>
          </cell>
          <cell r="M772" t="str">
            <v>SHOP CREW 3</v>
          </cell>
        </row>
        <row r="773">
          <cell r="C773">
            <v>23959</v>
          </cell>
          <cell r="D773" t="str">
            <v>CSU UNDERGROUND</v>
          </cell>
          <cell r="E773" t="str">
            <v>10C6060HA</v>
          </cell>
          <cell r="F773" t="str">
            <v>HA</v>
          </cell>
          <cell r="G773" t="str">
            <v>OPERATION</v>
          </cell>
          <cell r="H773" t="str">
            <v>MURDIYANTO</v>
          </cell>
          <cell r="I773" t="str">
            <v>TECHNICIAN</v>
          </cell>
          <cell r="J773" t="str">
            <v>UNDERGROUND OPERATION</v>
          </cell>
          <cell r="K773" t="str">
            <v>SERVICE OPS. UNDERGROUND</v>
          </cell>
          <cell r="L773" t="str">
            <v xml:space="preserve">DOZ MECHANICAL </v>
          </cell>
          <cell r="M773" t="str">
            <v xml:space="preserve">MLA MECHANICAL </v>
          </cell>
        </row>
        <row r="774">
          <cell r="C774">
            <v>23986</v>
          </cell>
          <cell r="D774" t="str">
            <v>CSU UNDERGROUND</v>
          </cell>
          <cell r="E774" t="str">
            <v>10C6060HA</v>
          </cell>
          <cell r="F774" t="str">
            <v>HA</v>
          </cell>
          <cell r="G774" t="str">
            <v>OPERATION</v>
          </cell>
          <cell r="H774" t="str">
            <v>DWI RAHMAD ADRIANTO</v>
          </cell>
          <cell r="I774" t="str">
            <v>TECHNICIAN</v>
          </cell>
          <cell r="J774" t="str">
            <v>UNDERGROUND OPERATION</v>
          </cell>
          <cell r="K774" t="str">
            <v>SERVICE OPS. UNDERGROUND</v>
          </cell>
          <cell r="L774" t="str">
            <v xml:space="preserve">DOZ MECHANICAL </v>
          </cell>
          <cell r="M774" t="str">
            <v xml:space="preserve">MLA MECHANICAL </v>
          </cell>
        </row>
        <row r="775">
          <cell r="C775">
            <v>23988</v>
          </cell>
          <cell r="D775" t="str">
            <v>CSU GRASSBERG</v>
          </cell>
          <cell r="E775" t="str">
            <v>10C4960HA</v>
          </cell>
          <cell r="F775" t="str">
            <v>HA</v>
          </cell>
          <cell r="G775" t="str">
            <v>OPERATION</v>
          </cell>
          <cell r="H775" t="str">
            <v>INDRA ADAM</v>
          </cell>
          <cell r="I775" t="str">
            <v>TECHNICIAN</v>
          </cell>
          <cell r="J775" t="str">
            <v>GRASBERG OPERATION</v>
          </cell>
          <cell r="K775" t="str">
            <v>SERVICE OPERATION HSE &amp; HMS</v>
          </cell>
          <cell r="L775" t="str">
            <v>HSE</v>
          </cell>
          <cell r="M775" t="str">
            <v>HSE CREW 3</v>
          </cell>
        </row>
        <row r="776">
          <cell r="C776">
            <v>24049</v>
          </cell>
          <cell r="D776" t="str">
            <v>CSU UNDERGROUND</v>
          </cell>
          <cell r="E776" t="str">
            <v>10C6060HG</v>
          </cell>
          <cell r="F776" t="str">
            <v>HG</v>
          </cell>
          <cell r="G776" t="str">
            <v>OPERATION</v>
          </cell>
          <cell r="H776" t="str">
            <v>FREDERIK</v>
          </cell>
          <cell r="I776" t="str">
            <v>ASSISTANT SERVICE ACCOUNTS</v>
          </cell>
          <cell r="J776" t="str">
            <v>UNDERGROUND OPERATION</v>
          </cell>
          <cell r="K776" t="str">
            <v>SERVICE SUPPORT UNDERGROUND</v>
          </cell>
          <cell r="L776" t="str">
            <v>EQUIPMENT MANAGEMENT</v>
          </cell>
          <cell r="M776" t="str">
            <v>EQUIPMENT MANAGEMENT</v>
          </cell>
        </row>
        <row r="777">
          <cell r="C777">
            <v>24097</v>
          </cell>
          <cell r="D777" t="str">
            <v>CSU UNDERGROUND</v>
          </cell>
          <cell r="E777" t="str">
            <v>10C6060HA</v>
          </cell>
          <cell r="F777" t="str">
            <v>HA</v>
          </cell>
          <cell r="G777" t="str">
            <v>OPERATION</v>
          </cell>
          <cell r="H777" t="str">
            <v>MUHAMMAD HUSEN</v>
          </cell>
          <cell r="I777" t="str">
            <v>TECHNICIAN</v>
          </cell>
          <cell r="J777" t="str">
            <v>UNDERGROUND OPERATION</v>
          </cell>
          <cell r="K777" t="str">
            <v>SERVICE OPS. UNDERGROUND</v>
          </cell>
          <cell r="L777" t="str">
            <v>MACHINE AUTOMATION</v>
          </cell>
          <cell r="M777" t="str">
            <v>DOZ AUTOMATION</v>
          </cell>
        </row>
        <row r="778">
          <cell r="C778">
            <v>24100</v>
          </cell>
          <cell r="D778" t="str">
            <v>CSU UNDERGROUND</v>
          </cell>
          <cell r="E778" t="str">
            <v>10C6060HA</v>
          </cell>
          <cell r="F778" t="str">
            <v>HA</v>
          </cell>
          <cell r="G778" t="str">
            <v>OPERATION</v>
          </cell>
          <cell r="H778" t="str">
            <v>MOCH SUFIYAN SAURI</v>
          </cell>
          <cell r="I778" t="str">
            <v>TECHNICIAN</v>
          </cell>
          <cell r="J778" t="str">
            <v>UNDERGROUND OPERATION</v>
          </cell>
          <cell r="K778" t="str">
            <v>SERVICE OPS. UNDERGROUND</v>
          </cell>
          <cell r="L778" t="str">
            <v>MACHINE AUTOMATION</v>
          </cell>
          <cell r="M778" t="str">
            <v>DOZ AUTOMATION</v>
          </cell>
        </row>
        <row r="779">
          <cell r="C779">
            <v>24122</v>
          </cell>
          <cell r="D779" t="str">
            <v>CSU UNDERGROUND</v>
          </cell>
          <cell r="E779" t="str">
            <v>10C6060HA</v>
          </cell>
          <cell r="F779" t="str">
            <v>HA</v>
          </cell>
          <cell r="G779" t="str">
            <v>OPERATION</v>
          </cell>
          <cell r="H779" t="str">
            <v>ARIS STYO WICAKSONO</v>
          </cell>
          <cell r="I779" t="str">
            <v>SENIOR TECHNICIAN</v>
          </cell>
          <cell r="J779" t="str">
            <v>UNDERGROUND OPERATION</v>
          </cell>
          <cell r="K779" t="str">
            <v>SERVICE OPS. UNDERGROUND</v>
          </cell>
          <cell r="L779" t="str">
            <v xml:space="preserve">DOZ MECHANICAL </v>
          </cell>
          <cell r="M779" t="str">
            <v xml:space="preserve">XC14 - MECHANICAL </v>
          </cell>
        </row>
        <row r="780">
          <cell r="C780">
            <v>24140</v>
          </cell>
          <cell r="D780" t="str">
            <v>KUALA KENCANA</v>
          </cell>
          <cell r="E780" t="str">
            <v>10C9060HA</v>
          </cell>
          <cell r="F780" t="str">
            <v>HA</v>
          </cell>
          <cell r="G780" t="str">
            <v>OPERATION</v>
          </cell>
          <cell r="H780" t="str">
            <v>AKHMAD SUKARDI</v>
          </cell>
          <cell r="I780" t="str">
            <v>TECHNICIAN</v>
          </cell>
          <cell r="J780" t="str">
            <v>LOBU</v>
          </cell>
          <cell r="K780" t="str">
            <v>FIELD SERVICE</v>
          </cell>
          <cell r="L780" t="str">
            <v>SERVICE CONTRACT KPI</v>
          </cell>
          <cell r="M780" t="str">
            <v>SERVICE CONTRACT KPI</v>
          </cell>
        </row>
        <row r="781">
          <cell r="C781">
            <v>24232</v>
          </cell>
          <cell r="D781" t="str">
            <v>CSU UNDERGROUND</v>
          </cell>
          <cell r="E781" t="str">
            <v>10C6060HA</v>
          </cell>
          <cell r="F781" t="str">
            <v>HA</v>
          </cell>
          <cell r="G781" t="str">
            <v>OPERATION</v>
          </cell>
          <cell r="H781" t="str">
            <v>YULIAN EKA PRATAMA</v>
          </cell>
          <cell r="I781" t="str">
            <v>SENIOR TECHNICIAN</v>
          </cell>
          <cell r="J781" t="str">
            <v>UNDERGROUND OPERATION</v>
          </cell>
          <cell r="K781" t="str">
            <v>SERVICE OPS. UNDERGROUND</v>
          </cell>
          <cell r="L781" t="str">
            <v xml:space="preserve">GBC &amp; DMLZ MECHANICAL </v>
          </cell>
          <cell r="M781" t="str">
            <v xml:space="preserve">DMLZ MECHANICAL </v>
          </cell>
        </row>
        <row r="782">
          <cell r="C782">
            <v>24234</v>
          </cell>
          <cell r="D782" t="str">
            <v>KUALA KENCANA</v>
          </cell>
          <cell r="E782" t="str">
            <v>10C9060HA</v>
          </cell>
          <cell r="F782" t="str">
            <v>HA</v>
          </cell>
          <cell r="G782" t="str">
            <v>OPERATION</v>
          </cell>
          <cell r="H782" t="str">
            <v>RAHMAT ARIFUDIN</v>
          </cell>
          <cell r="I782" t="str">
            <v>TECHNICIAN</v>
          </cell>
          <cell r="J782" t="str">
            <v>LOBU</v>
          </cell>
          <cell r="K782" t="str">
            <v>FIELD SERVICE</v>
          </cell>
          <cell r="L782" t="str">
            <v>PRODUCT SUPPORT</v>
          </cell>
          <cell r="M782" t="str">
            <v>SERVICE CONTRACT KPI</v>
          </cell>
        </row>
        <row r="783">
          <cell r="C783">
            <v>24243</v>
          </cell>
          <cell r="D783" t="str">
            <v>KUALA KENCANA</v>
          </cell>
          <cell r="E783" t="str">
            <v>10C9060HA</v>
          </cell>
          <cell r="F783" t="str">
            <v>HA</v>
          </cell>
          <cell r="G783" t="str">
            <v>OPERATION</v>
          </cell>
          <cell r="H783" t="str">
            <v>FANDORA TAUFAN EFFENDI</v>
          </cell>
          <cell r="I783" t="str">
            <v>TECHNICIAN</v>
          </cell>
          <cell r="J783" t="str">
            <v>LOBU</v>
          </cell>
          <cell r="K783" t="str">
            <v>FIELD SERVICE</v>
          </cell>
          <cell r="L783" t="str">
            <v>SERVICE CONTRACT KPI</v>
          </cell>
          <cell r="M783" t="str">
            <v>SERVICE CONTRACT KPI</v>
          </cell>
        </row>
        <row r="784">
          <cell r="C784">
            <v>24244</v>
          </cell>
          <cell r="D784" t="str">
            <v>KUALA KENCANA</v>
          </cell>
          <cell r="E784" t="str">
            <v>10C5060HA</v>
          </cell>
          <cell r="F784" t="str">
            <v>HA</v>
          </cell>
          <cell r="G784" t="str">
            <v>OPERATION</v>
          </cell>
          <cell r="H784" t="str">
            <v>SUGENG PAMUJI</v>
          </cell>
          <cell r="I784" t="str">
            <v>TECHNICIAN</v>
          </cell>
          <cell r="J784" t="str">
            <v>LOBU</v>
          </cell>
          <cell r="K784" t="str">
            <v>CRC</v>
          </cell>
          <cell r="L784" t="str">
            <v>ENGINE</v>
          </cell>
          <cell r="M784" t="str">
            <v>ASSEMBLY SMALL ENGINE</v>
          </cell>
        </row>
        <row r="785">
          <cell r="C785">
            <v>24761</v>
          </cell>
          <cell r="D785" t="str">
            <v>HO TEMBAGAPURA</v>
          </cell>
          <cell r="E785" t="str">
            <v>10C0299KB</v>
          </cell>
          <cell r="F785" t="str">
            <v>KB</v>
          </cell>
          <cell r="G785" t="str">
            <v>FINANCE</v>
          </cell>
          <cell r="H785" t="str">
            <v>NOFITA MARSELLA PONDAAG</v>
          </cell>
          <cell r="I785" t="str">
            <v>CLERK</v>
          </cell>
          <cell r="J785" t="str">
            <v>HO TTD</v>
          </cell>
          <cell r="K785" t="str">
            <v>FINANCE, CONTRACT MANAGEMENT &amp; ICT</v>
          </cell>
          <cell r="L785" t="str">
            <v>FINANCE</v>
          </cell>
          <cell r="M785" t="str">
            <v>AP / ASSET MANAGEMENT</v>
          </cell>
        </row>
        <row r="786">
          <cell r="C786">
            <v>24762</v>
          </cell>
          <cell r="D786" t="str">
            <v>CSU UNDERGROUND</v>
          </cell>
          <cell r="E786" t="str">
            <v>10C6060HA</v>
          </cell>
          <cell r="F786" t="str">
            <v>HA</v>
          </cell>
          <cell r="G786" t="str">
            <v>OPERATION</v>
          </cell>
          <cell r="H786" t="str">
            <v>RAHMAN</v>
          </cell>
          <cell r="I786" t="str">
            <v>TECHNICIAN</v>
          </cell>
          <cell r="J786" t="str">
            <v>UNDERGROUND OPERATION</v>
          </cell>
          <cell r="K786" t="str">
            <v>SERVICE OPS. UNDERGROUND</v>
          </cell>
          <cell r="L786" t="str">
            <v xml:space="preserve">DOZ MECHANICAL </v>
          </cell>
          <cell r="M786" t="str">
            <v xml:space="preserve">MLA MECHANICAL </v>
          </cell>
        </row>
        <row r="787">
          <cell r="C787">
            <v>24764</v>
          </cell>
          <cell r="D787" t="str">
            <v>CSU UNDERGROUND</v>
          </cell>
          <cell r="E787" t="str">
            <v>10C6060HA</v>
          </cell>
          <cell r="F787" t="str">
            <v>HA</v>
          </cell>
          <cell r="G787" t="str">
            <v>OPERATION</v>
          </cell>
          <cell r="H787" t="str">
            <v>MUHAMMAD NUR WAHID</v>
          </cell>
          <cell r="I787" t="str">
            <v>SENIOR TECHNICIAN</v>
          </cell>
          <cell r="J787" t="str">
            <v>UNDERGROUND OPERATION</v>
          </cell>
          <cell r="K787" t="str">
            <v>SERVICE OPS. UNDERGROUND</v>
          </cell>
          <cell r="L787" t="str">
            <v>MACHINE AUTOMATION</v>
          </cell>
          <cell r="M787" t="str">
            <v>DOZ AUTOMATION</v>
          </cell>
        </row>
        <row r="788">
          <cell r="C788">
            <v>24766</v>
          </cell>
          <cell r="D788" t="str">
            <v>HO TEMBAGAPURA</v>
          </cell>
          <cell r="E788" t="str">
            <v>10C0299KB</v>
          </cell>
          <cell r="F788" t="str">
            <v>KB</v>
          </cell>
          <cell r="G788" t="str">
            <v>FINANCE</v>
          </cell>
          <cell r="H788" t="str">
            <v>ARIS THOMAS TANDI</v>
          </cell>
          <cell r="I788" t="str">
            <v>ANALYST ACCOUNTING</v>
          </cell>
          <cell r="J788" t="str">
            <v>HO TTD</v>
          </cell>
          <cell r="K788" t="str">
            <v>FINANCE, CONTRACT MANAGEMENT &amp; ICT</v>
          </cell>
          <cell r="L788" t="str">
            <v>FINANCE</v>
          </cell>
          <cell r="M788" t="str">
            <v>AP / ASSET MANAGEMENT</v>
          </cell>
        </row>
        <row r="789">
          <cell r="C789">
            <v>24770</v>
          </cell>
          <cell r="D789" t="str">
            <v>KUALA KENCANA</v>
          </cell>
          <cell r="E789" t="str">
            <v>10C5060HA</v>
          </cell>
          <cell r="F789" t="str">
            <v>HA</v>
          </cell>
          <cell r="G789" t="str">
            <v>OPERATION</v>
          </cell>
          <cell r="H789" t="str">
            <v>FIRMAN RISDEL SARTONO BANUREA</v>
          </cell>
          <cell r="I789" t="str">
            <v>TECHNICIAN</v>
          </cell>
          <cell r="J789" t="str">
            <v>LOBU</v>
          </cell>
          <cell r="K789" t="str">
            <v>CRC</v>
          </cell>
          <cell r="L789" t="str">
            <v>HYDRAULIC CYL &amp; FINAL DRIVE OHT</v>
          </cell>
          <cell r="M789" t="str">
            <v>DISMANTLE  &amp; INSPECTION</v>
          </cell>
        </row>
        <row r="790">
          <cell r="C790">
            <v>25067</v>
          </cell>
          <cell r="D790" t="str">
            <v>CSU GRASSBERG</v>
          </cell>
          <cell r="E790" t="str">
            <v>10C4960HA</v>
          </cell>
          <cell r="F790" t="str">
            <v>HA</v>
          </cell>
          <cell r="G790" t="str">
            <v>OPERATION</v>
          </cell>
          <cell r="H790" t="str">
            <v>ADI BIMA PUTRA</v>
          </cell>
          <cell r="I790" t="str">
            <v>SENIOR TECHNICIAN</v>
          </cell>
          <cell r="J790" t="str">
            <v>GRASBERG OPERATION</v>
          </cell>
          <cell r="K790" t="str">
            <v>SERVICE OPERATION HSE &amp; HMS</v>
          </cell>
          <cell r="L790" t="str">
            <v>HSE</v>
          </cell>
          <cell r="M790" t="str">
            <v>HSE CREW 3</v>
          </cell>
        </row>
        <row r="791">
          <cell r="C791">
            <v>25071</v>
          </cell>
          <cell r="D791" t="str">
            <v>HO TEMBAGAPURA</v>
          </cell>
          <cell r="E791" t="str">
            <v>10C0299JC</v>
          </cell>
          <cell r="F791" t="str">
            <v>JC</v>
          </cell>
          <cell r="G791" t="str">
            <v>ADMINISTRATION</v>
          </cell>
          <cell r="H791" t="str">
            <v>VICKY NANDA TAMA</v>
          </cell>
          <cell r="I791" t="str">
            <v>INSTRUCTOR 1</v>
          </cell>
          <cell r="J791" t="str">
            <v>HO TTD</v>
          </cell>
          <cell r="K791" t="str">
            <v>HC &amp; SUPPORT SERVICES</v>
          </cell>
          <cell r="L791" t="str">
            <v>LEARNING &amp; DEVELOPMENT</v>
          </cell>
          <cell r="M791" t="str">
            <v>LEARNING &amp; DEVELOPMENT - HL</v>
          </cell>
        </row>
        <row r="792">
          <cell r="C792">
            <v>25078</v>
          </cell>
          <cell r="D792" t="str">
            <v>CSU GRASSBERG</v>
          </cell>
          <cell r="E792" t="str">
            <v>10C4960HA</v>
          </cell>
          <cell r="F792" t="str">
            <v>HA</v>
          </cell>
          <cell r="G792" t="str">
            <v>OPERATION</v>
          </cell>
          <cell r="H792" t="str">
            <v>TUNJUNG PAMUNGKAS</v>
          </cell>
          <cell r="I792" t="str">
            <v>TECHNICIAN</v>
          </cell>
          <cell r="J792" t="str">
            <v>GRASBERG OPERATION</v>
          </cell>
          <cell r="K792" t="str">
            <v>SERVICE OPERATION HSE &amp; HMS</v>
          </cell>
          <cell r="L792" t="str">
            <v>HMS</v>
          </cell>
          <cell r="M792" t="str">
            <v>HMS CREW 1</v>
          </cell>
        </row>
        <row r="793">
          <cell r="C793">
            <v>25086</v>
          </cell>
          <cell r="D793" t="str">
            <v>CSU UNDERGROUND</v>
          </cell>
          <cell r="E793" t="str">
            <v>10C6060HA</v>
          </cell>
          <cell r="F793" t="str">
            <v>HA</v>
          </cell>
          <cell r="G793" t="str">
            <v>OPERATION</v>
          </cell>
          <cell r="H793" t="str">
            <v>ABDUL KHALID</v>
          </cell>
          <cell r="I793" t="str">
            <v>TECHNICIAN</v>
          </cell>
          <cell r="J793" t="str">
            <v>UNDERGROUND OPERATION</v>
          </cell>
          <cell r="K793" t="str">
            <v>HPS</v>
          </cell>
          <cell r="L793" t="str">
            <v>PS &amp; WARRANTY</v>
          </cell>
          <cell r="M793" t="str">
            <v>PS &amp; WARRANTY</v>
          </cell>
        </row>
        <row r="794">
          <cell r="C794">
            <v>25151</v>
          </cell>
          <cell r="D794" t="str">
            <v>HO TEMBAGAPURA</v>
          </cell>
          <cell r="E794" t="str">
            <v>10C0299JC</v>
          </cell>
          <cell r="F794" t="str">
            <v>JC</v>
          </cell>
          <cell r="G794" t="str">
            <v>ADMINISTRATION</v>
          </cell>
          <cell r="H794" t="str">
            <v>ADAM ADITAMA</v>
          </cell>
          <cell r="I794" t="str">
            <v>LEARNING &amp; DEVELOPMENT SUPERVISOR</v>
          </cell>
          <cell r="J794" t="str">
            <v>HO TTD</v>
          </cell>
          <cell r="K794" t="str">
            <v>HC &amp; SUPPORT SERVICES</v>
          </cell>
          <cell r="L794" t="str">
            <v>LEARNING &amp; DEVELOPMENT</v>
          </cell>
          <cell r="M794" t="str">
            <v>LEARNING &amp; DEVELOPMENT - HL</v>
          </cell>
        </row>
        <row r="795">
          <cell r="C795">
            <v>25226</v>
          </cell>
          <cell r="D795" t="str">
            <v>CSU UNDERGROUND</v>
          </cell>
          <cell r="E795" t="str">
            <v>10C6060HG</v>
          </cell>
          <cell r="F795" t="str">
            <v>HG</v>
          </cell>
          <cell r="G795" t="str">
            <v>OPERATION</v>
          </cell>
          <cell r="H795" t="str">
            <v>KUKUH SIWI KUNCORO</v>
          </cell>
          <cell r="I795" t="str">
            <v>SPECIALIST TECHNOLOGY</v>
          </cell>
          <cell r="J795" t="str">
            <v>UNDERGROUND OPERATION</v>
          </cell>
          <cell r="K795" t="str">
            <v>TECHNOLOGY</v>
          </cell>
          <cell r="L795" t="str">
            <v>STRATEGIC PLANNING</v>
          </cell>
          <cell r="M795" t="str">
            <v>STRATEGIC PLANNING</v>
          </cell>
        </row>
        <row r="796">
          <cell r="C796">
            <v>25230</v>
          </cell>
          <cell r="D796" t="str">
            <v>HO TEMBAGAPURA</v>
          </cell>
          <cell r="E796" t="str">
            <v>10C0260HG</v>
          </cell>
          <cell r="F796" t="str">
            <v>HG</v>
          </cell>
          <cell r="G796" t="str">
            <v>OPERATION</v>
          </cell>
          <cell r="H796" t="str">
            <v>FEBRIA EKA HERMAWAN</v>
          </cell>
          <cell r="I796" t="str">
            <v>SENIOR ANALYST TECHNICAL COMMUNICATOR</v>
          </cell>
          <cell r="J796" t="str">
            <v>HO TTD</v>
          </cell>
          <cell r="K796" t="str">
            <v>CUSTOMER SUPPORT</v>
          </cell>
          <cell r="L796" t="str">
            <v>AREA SERVICE</v>
          </cell>
          <cell r="M796" t="str">
            <v>TECHNICAL COMUNICATOR &amp; FAR</v>
          </cell>
        </row>
        <row r="797">
          <cell r="C797">
            <v>25235</v>
          </cell>
          <cell r="D797" t="str">
            <v>HO TEMBAGAPURA</v>
          </cell>
          <cell r="E797" t="str">
            <v>10C0260HG</v>
          </cell>
          <cell r="F797" t="str">
            <v>HG</v>
          </cell>
          <cell r="G797" t="str">
            <v>OPERATION</v>
          </cell>
          <cell r="H797" t="str">
            <v>ALEXANDER MARIA YOSEF SEGA MALI</v>
          </cell>
          <cell r="I797" t="str">
            <v>SPECIALIST TECHNICAL COMMUNICATOR</v>
          </cell>
          <cell r="J797" t="str">
            <v>HO TTD</v>
          </cell>
          <cell r="K797" t="str">
            <v>CUSTOMER SUPPORT</v>
          </cell>
          <cell r="L797" t="str">
            <v>AREA SERVICE</v>
          </cell>
          <cell r="M797" t="str">
            <v>TECHNICAL COMUNICATOR &amp; FAR</v>
          </cell>
        </row>
        <row r="798">
          <cell r="C798">
            <v>25237</v>
          </cell>
          <cell r="D798" t="str">
            <v>KUALA KENCANA</v>
          </cell>
          <cell r="E798" t="str">
            <v>10C9060HG</v>
          </cell>
          <cell r="F798" t="str">
            <v>HG</v>
          </cell>
          <cell r="G798" t="str">
            <v>OPERATION</v>
          </cell>
          <cell r="H798" t="str">
            <v>MUHAMMAD ERSYAD</v>
          </cell>
          <cell r="I798" t="str">
            <v>SUPERVISOR SERVICE</v>
          </cell>
          <cell r="J798" t="str">
            <v>LOBU</v>
          </cell>
          <cell r="K798" t="str">
            <v>FIELD SERVICE</v>
          </cell>
          <cell r="L798" t="str">
            <v>PRODUCT SUPPORT</v>
          </cell>
          <cell r="M798" t="str">
            <v>PRODUCT SUPPORT</v>
          </cell>
        </row>
        <row r="799">
          <cell r="C799">
            <v>25240</v>
          </cell>
          <cell r="D799" t="str">
            <v>KUALA KENCANA</v>
          </cell>
          <cell r="E799" t="str">
            <v>10C9060HG</v>
          </cell>
          <cell r="F799" t="str">
            <v>HG</v>
          </cell>
          <cell r="G799" t="str">
            <v>OPERATION</v>
          </cell>
          <cell r="H799" t="str">
            <v>AHMAD TRIZANI BAGHOWI</v>
          </cell>
          <cell r="I799" t="str">
            <v>SUPERVISOR SERVICE</v>
          </cell>
          <cell r="J799" t="str">
            <v>LOBU</v>
          </cell>
          <cell r="K799" t="str">
            <v>MRC</v>
          </cell>
          <cell r="L799" t="str">
            <v>MRC BAY # 1</v>
          </cell>
          <cell r="M799" t="str">
            <v>TRUCK</v>
          </cell>
        </row>
        <row r="800">
          <cell r="C800">
            <v>25241</v>
          </cell>
          <cell r="D800" t="str">
            <v>KUALA KENCANA</v>
          </cell>
          <cell r="E800" t="str">
            <v>10C5060HA</v>
          </cell>
          <cell r="F800" t="str">
            <v>HA</v>
          </cell>
          <cell r="G800" t="str">
            <v>OPERATION</v>
          </cell>
          <cell r="H800" t="str">
            <v>ARIF APRIAN</v>
          </cell>
          <cell r="I800" t="str">
            <v>TECHNICIAN</v>
          </cell>
          <cell r="J800" t="str">
            <v>LOBU</v>
          </cell>
          <cell r="K800" t="str">
            <v>CRC</v>
          </cell>
          <cell r="L800" t="str">
            <v>POWER TRAIN</v>
          </cell>
          <cell r="M800" t="str">
            <v>AXLE &amp; WHEEL GRP</v>
          </cell>
        </row>
        <row r="801">
          <cell r="C801">
            <v>25243</v>
          </cell>
          <cell r="D801" t="str">
            <v>KUALA KENCANA</v>
          </cell>
          <cell r="E801" t="str">
            <v>10C5060HA</v>
          </cell>
          <cell r="F801" t="str">
            <v>HA</v>
          </cell>
          <cell r="G801" t="str">
            <v>OPERATION</v>
          </cell>
          <cell r="H801" t="str">
            <v>AKMAL HIDAYAT</v>
          </cell>
          <cell r="I801" t="str">
            <v>TECHNICIAN</v>
          </cell>
          <cell r="J801" t="str">
            <v>LOBU</v>
          </cell>
          <cell r="K801" t="str">
            <v>CRC</v>
          </cell>
          <cell r="L801" t="str">
            <v>HYDRAULIC CYL &amp; FINAL DRIVE OHT</v>
          </cell>
          <cell r="M801" t="str">
            <v>ASSEMBLY HYDRAULIC CYL</v>
          </cell>
        </row>
        <row r="802">
          <cell r="C802">
            <v>25244</v>
          </cell>
          <cell r="D802" t="str">
            <v>KUALA KENCANA</v>
          </cell>
          <cell r="E802" t="str">
            <v>10C9060HA</v>
          </cell>
          <cell r="F802" t="str">
            <v>HA</v>
          </cell>
          <cell r="G802" t="str">
            <v>OPERATION</v>
          </cell>
          <cell r="H802" t="str">
            <v>MOHAMMAD HABIBURROHMAN</v>
          </cell>
          <cell r="I802" t="str">
            <v>TECHNICIAN</v>
          </cell>
          <cell r="J802" t="str">
            <v>LOBU</v>
          </cell>
          <cell r="K802" t="str">
            <v>MRC</v>
          </cell>
          <cell r="L802" t="str">
            <v>MRC BAY # 2</v>
          </cell>
          <cell r="M802" t="str">
            <v>CABIN &amp; RADIATOR</v>
          </cell>
        </row>
        <row r="803">
          <cell r="C803">
            <v>25248</v>
          </cell>
          <cell r="D803" t="str">
            <v>KUALA KENCANA</v>
          </cell>
          <cell r="E803" t="str">
            <v>10C9060HA</v>
          </cell>
          <cell r="F803" t="str">
            <v>HA</v>
          </cell>
          <cell r="G803" t="str">
            <v>OPERATION</v>
          </cell>
          <cell r="H803" t="str">
            <v>ILHAM SAPUTRA</v>
          </cell>
          <cell r="I803" t="str">
            <v>TECHNICIAN</v>
          </cell>
          <cell r="J803" t="str">
            <v>LOBU</v>
          </cell>
          <cell r="K803" t="str">
            <v>FIELD SERVICE</v>
          </cell>
          <cell r="L803" t="str">
            <v>SERVICE CONTRACT KPI</v>
          </cell>
          <cell r="M803" t="str">
            <v>SERVICE CONTRACT KPI</v>
          </cell>
        </row>
        <row r="804">
          <cell r="C804">
            <v>25251</v>
          </cell>
          <cell r="D804" t="str">
            <v>CSU GRASSBERG</v>
          </cell>
          <cell r="E804" t="str">
            <v>10C4960HA</v>
          </cell>
          <cell r="F804" t="str">
            <v>HA</v>
          </cell>
          <cell r="G804" t="str">
            <v>OPERATION</v>
          </cell>
          <cell r="H804" t="str">
            <v>SUHARMANTO</v>
          </cell>
          <cell r="I804" t="str">
            <v>SENIOR TECHNICIAN</v>
          </cell>
          <cell r="J804" t="str">
            <v>GRASBERG OPERATION</v>
          </cell>
          <cell r="K804" t="str">
            <v>SERVICE OPERATION HSE &amp; HMS</v>
          </cell>
          <cell r="L804" t="str">
            <v>HMS</v>
          </cell>
          <cell r="M804" t="str">
            <v>HMS CREW 3</v>
          </cell>
        </row>
        <row r="805">
          <cell r="C805">
            <v>25252</v>
          </cell>
          <cell r="D805" t="str">
            <v>KUALA KENCANA</v>
          </cell>
          <cell r="E805" t="str">
            <v>10C9060HA</v>
          </cell>
          <cell r="F805" t="str">
            <v>HA</v>
          </cell>
          <cell r="G805" t="str">
            <v>OPERATION</v>
          </cell>
          <cell r="H805" t="str">
            <v>ADI ISMAIL AMINUDDIN</v>
          </cell>
          <cell r="I805" t="str">
            <v>TECHNICIAN</v>
          </cell>
          <cell r="J805" t="str">
            <v>LOBU</v>
          </cell>
          <cell r="K805" t="str">
            <v>FIELD SERVICE</v>
          </cell>
          <cell r="L805" t="str">
            <v>SERVICE CONTRACT KPI</v>
          </cell>
          <cell r="M805" t="str">
            <v>SERVICE CONTRACT KPI</v>
          </cell>
        </row>
        <row r="806">
          <cell r="C806">
            <v>25254</v>
          </cell>
          <cell r="D806" t="str">
            <v>KUALA KENCANA</v>
          </cell>
          <cell r="E806" t="str">
            <v>10C5060HA</v>
          </cell>
          <cell r="F806" t="str">
            <v>HA</v>
          </cell>
          <cell r="G806" t="str">
            <v>OPERATION</v>
          </cell>
          <cell r="H806" t="str">
            <v>ROHIDIN</v>
          </cell>
          <cell r="I806" t="str">
            <v>TECHNICIAN</v>
          </cell>
          <cell r="J806" t="str">
            <v>LOBU</v>
          </cell>
          <cell r="K806" t="str">
            <v>CRC</v>
          </cell>
          <cell r="L806" t="str">
            <v>HYDRAULIC CYL &amp; FINAL DRIVE OHT</v>
          </cell>
          <cell r="M806" t="str">
            <v>ASSEMBLY FINAL DRIVE OHT</v>
          </cell>
        </row>
        <row r="807">
          <cell r="C807">
            <v>25256</v>
          </cell>
          <cell r="D807" t="str">
            <v>KUALA KENCANA</v>
          </cell>
          <cell r="E807" t="str">
            <v>10C5060HA</v>
          </cell>
          <cell r="F807" t="str">
            <v>HA</v>
          </cell>
          <cell r="G807" t="str">
            <v>OPERATION</v>
          </cell>
          <cell r="H807" t="str">
            <v>YOSAFAT IRIANTO JIKWA</v>
          </cell>
          <cell r="I807" t="str">
            <v>TECHNICIAN</v>
          </cell>
          <cell r="J807" t="str">
            <v>LOBU</v>
          </cell>
          <cell r="K807" t="str">
            <v>CRC</v>
          </cell>
          <cell r="L807" t="str">
            <v>HYDRAULIC CYL &amp; FINAL DRIVE OHT</v>
          </cell>
          <cell r="M807" t="str">
            <v>ASSEMBLY HYDRAULIC CYL</v>
          </cell>
        </row>
        <row r="808">
          <cell r="C808">
            <v>25261</v>
          </cell>
          <cell r="D808" t="str">
            <v>HO TEMBAGAPURA</v>
          </cell>
          <cell r="E808" t="str">
            <v>10C0299JC</v>
          </cell>
          <cell r="F808" t="str">
            <v>JC</v>
          </cell>
          <cell r="G808" t="str">
            <v>ADMINISTRATION</v>
          </cell>
          <cell r="H808" t="str">
            <v>ROHMAT MURTONO</v>
          </cell>
          <cell r="I808" t="str">
            <v>LEARNING &amp; DEVELOPMENT SUPERVISOR</v>
          </cell>
          <cell r="J808" t="str">
            <v>HO TTD</v>
          </cell>
          <cell r="K808" t="str">
            <v>HC &amp; SUPPORT SERVICES</v>
          </cell>
          <cell r="L808" t="str">
            <v>LEARNING &amp; DEVELOPMENT</v>
          </cell>
          <cell r="M808" t="str">
            <v>LEARNING &amp; DEVELOPMENT - LL</v>
          </cell>
        </row>
        <row r="809">
          <cell r="C809">
            <v>25269</v>
          </cell>
          <cell r="D809" t="str">
            <v>CSU UNDERGROUND</v>
          </cell>
          <cell r="E809" t="str">
            <v>10C6060HG</v>
          </cell>
          <cell r="F809" t="str">
            <v>HG</v>
          </cell>
          <cell r="G809" t="str">
            <v>OPERATION</v>
          </cell>
          <cell r="H809" t="str">
            <v>ARFANDI LUKMAN</v>
          </cell>
          <cell r="I809" t="str">
            <v>ASSISTANT SERVICE ACCOUNTS</v>
          </cell>
          <cell r="J809" t="str">
            <v>UNDERGROUND OPERATION</v>
          </cell>
          <cell r="K809" t="str">
            <v>SERVICE SUPPORT UNDERGROUND</v>
          </cell>
          <cell r="L809" t="str">
            <v>EQUIPMENT MANAGEMENT</v>
          </cell>
          <cell r="M809" t="str">
            <v>EQUIPMENT MANAGEMENT</v>
          </cell>
        </row>
        <row r="810">
          <cell r="C810">
            <v>25270</v>
          </cell>
          <cell r="D810" t="str">
            <v>CSU GRASSBERG</v>
          </cell>
          <cell r="E810" t="str">
            <v>10C6060HA</v>
          </cell>
          <cell r="F810" t="str">
            <v>HA</v>
          </cell>
          <cell r="G810" t="str">
            <v>OPERATION</v>
          </cell>
          <cell r="H810" t="str">
            <v>AHMAD YUSUF</v>
          </cell>
          <cell r="I810" t="str">
            <v>TECHNICIAN</v>
          </cell>
          <cell r="J810" t="str">
            <v>UNDERGROUND OPERATION</v>
          </cell>
          <cell r="K810" t="str">
            <v>SERVICE OPS. UNDERGROUND</v>
          </cell>
          <cell r="L810" t="str">
            <v>MACHINE AUTOMATION</v>
          </cell>
          <cell r="M810" t="str">
            <v>DOZ AUTOMATION</v>
          </cell>
        </row>
        <row r="811">
          <cell r="C811">
            <v>25534</v>
          </cell>
          <cell r="D811" t="str">
            <v>KUALA KENCANA</v>
          </cell>
          <cell r="E811" t="str">
            <v>10C5030HW</v>
          </cell>
          <cell r="F811" t="str">
            <v>HW</v>
          </cell>
          <cell r="G811" t="str">
            <v>SUPPLY CHAIN</v>
          </cell>
          <cell r="H811" t="str">
            <v>ISRA LAGEGA</v>
          </cell>
          <cell r="I811" t="str">
            <v>STOREMAN</v>
          </cell>
          <cell r="J811" t="str">
            <v>PARTS OPERATION</v>
          </cell>
          <cell r="K811" t="str">
            <v>POD LOBU</v>
          </cell>
          <cell r="L811" t="str">
            <v>TOOLS STORE</v>
          </cell>
          <cell r="M811" t="str">
            <v>TOOLS STORE</v>
          </cell>
        </row>
        <row r="812">
          <cell r="C812">
            <v>25538</v>
          </cell>
          <cell r="D812" t="str">
            <v>KUALA KENCANA</v>
          </cell>
          <cell r="E812" t="str">
            <v>10C5030HW</v>
          </cell>
          <cell r="F812" t="str">
            <v>HW</v>
          </cell>
          <cell r="G812" t="str">
            <v>SUPPLY CHAIN</v>
          </cell>
          <cell r="H812" t="str">
            <v>ANDI PRIYO UTOMO</v>
          </cell>
          <cell r="I812" t="str">
            <v>STOREMAN</v>
          </cell>
          <cell r="J812" t="str">
            <v>PARTS OPERATION</v>
          </cell>
          <cell r="K812" t="str">
            <v>POD LOBU</v>
          </cell>
          <cell r="L812" t="str">
            <v>WAREHOUSE 2,3 &amp; MATERIAL MOVEMENT</v>
          </cell>
          <cell r="M812" t="str">
            <v>WAREHOUSE 3 OPERATION</v>
          </cell>
        </row>
        <row r="813">
          <cell r="C813">
            <v>25539</v>
          </cell>
          <cell r="D813" t="str">
            <v>KUALA KENCANA</v>
          </cell>
          <cell r="E813" t="str">
            <v>10C5030HW</v>
          </cell>
          <cell r="F813" t="str">
            <v>HW</v>
          </cell>
          <cell r="G813" t="str">
            <v>SUPPLY CHAIN</v>
          </cell>
          <cell r="H813" t="str">
            <v>DEDI ADITIA</v>
          </cell>
          <cell r="I813" t="str">
            <v>STOREMAN</v>
          </cell>
          <cell r="J813" t="str">
            <v>PARTS OPERATION</v>
          </cell>
          <cell r="K813" t="str">
            <v>POD LOBU</v>
          </cell>
          <cell r="L813" t="str">
            <v>WAREHOUSE 1 OPERATION</v>
          </cell>
          <cell r="M813" t="str">
            <v>RECEIPTING</v>
          </cell>
        </row>
        <row r="814">
          <cell r="C814">
            <v>25540</v>
          </cell>
          <cell r="D814" t="str">
            <v>CSU GRASSBERG</v>
          </cell>
          <cell r="E814" t="str">
            <v>10C4930HW</v>
          </cell>
          <cell r="F814" t="str">
            <v>HW</v>
          </cell>
          <cell r="G814" t="str">
            <v>SUPPLY CHAIN</v>
          </cell>
          <cell r="H814" t="str">
            <v>HENDRA SAPUTRA SAKKA</v>
          </cell>
          <cell r="I814" t="str">
            <v>STOREMAN</v>
          </cell>
          <cell r="J814" t="str">
            <v>PARTS OPERATION</v>
          </cell>
          <cell r="K814" t="str">
            <v>POD HOBU</v>
          </cell>
          <cell r="L814" t="str">
            <v>WAREHOUSE ST.49</v>
          </cell>
          <cell r="M814" t="str">
            <v>WAREHOUSE OPERATION ST.49</v>
          </cell>
        </row>
        <row r="815">
          <cell r="C815">
            <v>25542</v>
          </cell>
          <cell r="D815" t="str">
            <v>CSU GRASSBERG</v>
          </cell>
          <cell r="E815" t="str">
            <v>10C4930HW</v>
          </cell>
          <cell r="F815" t="str">
            <v>HW</v>
          </cell>
          <cell r="G815" t="str">
            <v>SUPPLY CHAIN</v>
          </cell>
          <cell r="H815" t="str">
            <v>STEFANUS NONG YANUS</v>
          </cell>
          <cell r="I815" t="str">
            <v>STOREMAN</v>
          </cell>
          <cell r="J815" t="str">
            <v>PARTS OPERATION</v>
          </cell>
          <cell r="K815" t="str">
            <v>POD HOBU</v>
          </cell>
          <cell r="L815" t="str">
            <v>WAREHOUSE ST.49</v>
          </cell>
          <cell r="M815" t="str">
            <v>WAREHOUSE OPERATION ST.49</v>
          </cell>
        </row>
        <row r="816">
          <cell r="C816">
            <v>25543</v>
          </cell>
          <cell r="D816" t="str">
            <v>CSU GRASSBERG</v>
          </cell>
          <cell r="E816" t="str">
            <v>10C6030HY</v>
          </cell>
          <cell r="F816" t="str">
            <v>HY</v>
          </cell>
          <cell r="G816" t="str">
            <v>SUPPLY CHAIN</v>
          </cell>
          <cell r="H816" t="str">
            <v>BUDI KEPRI SIAGIAN</v>
          </cell>
          <cell r="I816" t="str">
            <v>COUNTERMAN</v>
          </cell>
          <cell r="J816" t="str">
            <v>PARTS OPERATION</v>
          </cell>
          <cell r="K816" t="str">
            <v>POD HOBU</v>
          </cell>
          <cell r="L816" t="str">
            <v>WAREHOUSE ST.60</v>
          </cell>
          <cell r="M816" t="str">
            <v>TOOLS STORE ST60</v>
          </cell>
        </row>
        <row r="817">
          <cell r="C817">
            <v>25544</v>
          </cell>
          <cell r="D817" t="str">
            <v>CSU GRASSBERG</v>
          </cell>
          <cell r="E817" t="str">
            <v>10C6030HW</v>
          </cell>
          <cell r="F817" t="str">
            <v>HW</v>
          </cell>
          <cell r="G817" t="str">
            <v>SUPPLY CHAIN</v>
          </cell>
          <cell r="H817" t="str">
            <v>MUHAMMAD RIDHO AZHARI SORMIN</v>
          </cell>
          <cell r="I817" t="str">
            <v>STOREMAN</v>
          </cell>
          <cell r="J817" t="str">
            <v>PARTS OPERATION</v>
          </cell>
          <cell r="K817" t="str">
            <v>POD HOBU</v>
          </cell>
          <cell r="L817" t="str">
            <v>WAREHOUSE ST.60</v>
          </cell>
          <cell r="M817" t="str">
            <v>WAREHOUSE  &amp; TOOL STORE ST.60</v>
          </cell>
        </row>
        <row r="818">
          <cell r="C818">
            <v>25545</v>
          </cell>
          <cell r="D818" t="str">
            <v>KUALA KENCANA</v>
          </cell>
          <cell r="E818" t="str">
            <v>10C5030HW</v>
          </cell>
          <cell r="F818" t="str">
            <v>HW</v>
          </cell>
          <cell r="G818" t="str">
            <v>SUPPLY CHAIN</v>
          </cell>
          <cell r="H818" t="str">
            <v>SABAR PASARIBU</v>
          </cell>
          <cell r="I818" t="str">
            <v>STOREMAN</v>
          </cell>
          <cell r="J818" t="str">
            <v>PARTS OPERATION</v>
          </cell>
          <cell r="K818" t="str">
            <v>POD LOBU</v>
          </cell>
          <cell r="L818" t="str">
            <v>WAREHOUSE 2,3 &amp; MATERIAL MOVEMENT</v>
          </cell>
          <cell r="M818" t="str">
            <v>WAREHOUSE 2 OPERATION</v>
          </cell>
        </row>
        <row r="819">
          <cell r="C819">
            <v>25547</v>
          </cell>
          <cell r="D819" t="str">
            <v>CSU GRASSBERG</v>
          </cell>
          <cell r="E819" t="str">
            <v>10C4930HW</v>
          </cell>
          <cell r="F819" t="str">
            <v>HW</v>
          </cell>
          <cell r="G819" t="str">
            <v>SUPPLY CHAIN</v>
          </cell>
          <cell r="H819" t="str">
            <v>ANUGRAH ABBAS</v>
          </cell>
          <cell r="I819" t="str">
            <v>STOREMAN</v>
          </cell>
          <cell r="J819" t="str">
            <v>PARTS OPERATION</v>
          </cell>
          <cell r="K819" t="str">
            <v>POD HOBU</v>
          </cell>
          <cell r="L819" t="str">
            <v>WAREHOUSE ST.60</v>
          </cell>
          <cell r="M819" t="str">
            <v>TOOL STORE 49</v>
          </cell>
        </row>
        <row r="820">
          <cell r="C820">
            <v>25548</v>
          </cell>
          <cell r="D820" t="str">
            <v>CSU GRASSBERG</v>
          </cell>
          <cell r="E820" t="str">
            <v>10C6030HW</v>
          </cell>
          <cell r="F820" t="str">
            <v>HW</v>
          </cell>
          <cell r="G820" t="str">
            <v>SUPPLY CHAIN</v>
          </cell>
          <cell r="H820" t="str">
            <v>HERMAN M KUMBUBUI</v>
          </cell>
          <cell r="I820" t="str">
            <v>STOREMAN</v>
          </cell>
          <cell r="J820" t="str">
            <v>PARTS OPERATION</v>
          </cell>
          <cell r="K820" t="str">
            <v>POD HOBU</v>
          </cell>
          <cell r="L820" t="str">
            <v>WAREHOUSE ST.60</v>
          </cell>
          <cell r="M820" t="str">
            <v>WAREHOUSE  &amp; TOOL STORE ST.60</v>
          </cell>
        </row>
        <row r="821">
          <cell r="C821">
            <v>25571</v>
          </cell>
          <cell r="D821" t="str">
            <v>CSU UNDERGROUND</v>
          </cell>
          <cell r="E821" t="str">
            <v>10C6060HA</v>
          </cell>
          <cell r="F821" t="str">
            <v>HA</v>
          </cell>
          <cell r="G821" t="str">
            <v>OPERATION</v>
          </cell>
          <cell r="H821" t="str">
            <v>LALU MUNAWIR HARIS</v>
          </cell>
          <cell r="I821" t="str">
            <v>SENIOR TECHNICIAN</v>
          </cell>
          <cell r="J821" t="str">
            <v>UNDERGROUND OPERATION</v>
          </cell>
          <cell r="K821" t="str">
            <v>SERVICE OPS. UNDERGROUND</v>
          </cell>
          <cell r="L821" t="str">
            <v xml:space="preserve">DOZ MECHANICAL </v>
          </cell>
          <cell r="M821" t="str">
            <v xml:space="preserve">XC14 - MECHANICAL </v>
          </cell>
        </row>
        <row r="822">
          <cell r="C822">
            <v>25817</v>
          </cell>
          <cell r="D822" t="str">
            <v>KUALA KENCANA</v>
          </cell>
          <cell r="E822" t="str">
            <v>10C0270HM</v>
          </cell>
          <cell r="F822" t="str">
            <v>HM</v>
          </cell>
          <cell r="G822" t="str">
            <v>OPERATION</v>
          </cell>
          <cell r="H822" t="str">
            <v>TRI ARIYO KALIS PRAHORO</v>
          </cell>
          <cell r="I822" t="str">
            <v>SENIOR ANALYST CONDITION MONITORING</v>
          </cell>
          <cell r="J822" t="str">
            <v>HO TTD</v>
          </cell>
          <cell r="K822" t="str">
            <v>CUSTOMER SUPPORT</v>
          </cell>
          <cell r="L822" t="str">
            <v>EQUIMENT MANAGEMENT</v>
          </cell>
          <cell r="M822" t="str">
            <v>CONDITION MONITORING</v>
          </cell>
        </row>
        <row r="823">
          <cell r="C823">
            <v>25838</v>
          </cell>
          <cell r="D823" t="str">
            <v>HO TEMBAGAPURA</v>
          </cell>
          <cell r="E823" t="str">
            <v>10C0260HG</v>
          </cell>
          <cell r="F823" t="str">
            <v>HG</v>
          </cell>
          <cell r="G823" t="str">
            <v>OPERATION</v>
          </cell>
          <cell r="H823" t="str">
            <v>FEIBY LOVETA PANJAITAN</v>
          </cell>
          <cell r="I823" t="str">
            <v>ANALYST TECHNICAL COMMUNICATOR</v>
          </cell>
          <cell r="J823" t="str">
            <v>HO TTD</v>
          </cell>
          <cell r="K823" t="str">
            <v>CUSTOMER SUPPORT</v>
          </cell>
          <cell r="L823" t="str">
            <v>AREA SERVICE</v>
          </cell>
          <cell r="M823" t="str">
            <v>TECHNICAL COMUNICATOR &amp; FAR</v>
          </cell>
        </row>
        <row r="824">
          <cell r="C824">
            <v>25842</v>
          </cell>
          <cell r="D824" t="str">
            <v>KUALA KENCANA</v>
          </cell>
          <cell r="E824" t="str">
            <v>10C5030HW</v>
          </cell>
          <cell r="F824" t="str">
            <v>HW</v>
          </cell>
          <cell r="G824" t="str">
            <v>SUPPLY CHAIN</v>
          </cell>
          <cell r="H824" t="str">
            <v>DANU TEGUH SANTOSO</v>
          </cell>
          <cell r="I824" t="str">
            <v>STOREMAN</v>
          </cell>
          <cell r="J824" t="str">
            <v>PARTS OPERATION</v>
          </cell>
          <cell r="K824" t="str">
            <v>POD LOBU</v>
          </cell>
          <cell r="L824" t="str">
            <v>WAREHOUSE 1 OPERATION</v>
          </cell>
          <cell r="M824" t="str">
            <v>SHIPPING &amp; KITTING</v>
          </cell>
        </row>
        <row r="825">
          <cell r="C825">
            <v>25895</v>
          </cell>
          <cell r="D825" t="str">
            <v>CSU UNDERGROUND</v>
          </cell>
          <cell r="E825" t="str">
            <v>10C6060HA</v>
          </cell>
          <cell r="F825" t="str">
            <v>HA</v>
          </cell>
          <cell r="G825" t="str">
            <v>OPERATION</v>
          </cell>
          <cell r="H825" t="str">
            <v>MURSALIM</v>
          </cell>
          <cell r="I825" t="str">
            <v>TECHNICIAN</v>
          </cell>
          <cell r="J825" t="str">
            <v>UNDERGROUND OPERATION</v>
          </cell>
          <cell r="K825" t="str">
            <v>SERVICE OPS. UNDERGROUND</v>
          </cell>
          <cell r="L825" t="str">
            <v xml:space="preserve">GBC &amp; DMLZ MECHANICAL </v>
          </cell>
          <cell r="M825" t="str">
            <v xml:space="preserve">GBC MECHANICAL </v>
          </cell>
        </row>
        <row r="826">
          <cell r="C826">
            <v>25905</v>
          </cell>
          <cell r="D826" t="str">
            <v>CSU GRASSBERG</v>
          </cell>
          <cell r="E826" t="str">
            <v>10C4960HA</v>
          </cell>
          <cell r="F826" t="str">
            <v>HA</v>
          </cell>
          <cell r="G826" t="str">
            <v>OPERATION</v>
          </cell>
          <cell r="H826" t="str">
            <v>BAMBANG TRI WAHYULI</v>
          </cell>
          <cell r="I826" t="str">
            <v>TECHNICIAN</v>
          </cell>
          <cell r="J826" t="str">
            <v>GRASBERG OPERATION</v>
          </cell>
          <cell r="K826" t="str">
            <v>SERVICE OPERATION HSE &amp; HMS</v>
          </cell>
          <cell r="L826" t="str">
            <v>HMS</v>
          </cell>
          <cell r="M826" t="str">
            <v>HMS CREW 3</v>
          </cell>
        </row>
        <row r="827">
          <cell r="C827">
            <v>26203</v>
          </cell>
          <cell r="D827" t="str">
            <v>CSU UNDERGROUND</v>
          </cell>
          <cell r="E827" t="str">
            <v>10C6060HA</v>
          </cell>
          <cell r="F827" t="str">
            <v>HA</v>
          </cell>
          <cell r="G827" t="str">
            <v>OPERATION</v>
          </cell>
          <cell r="H827" t="str">
            <v>FIRMAN ABADI</v>
          </cell>
          <cell r="I827" t="str">
            <v>TECHNICIAN</v>
          </cell>
          <cell r="J827" t="str">
            <v>UNDERGROUND OPERATION</v>
          </cell>
          <cell r="K827" t="str">
            <v>SERVICE OPS. UNDERGROUND</v>
          </cell>
          <cell r="L827" t="str">
            <v xml:space="preserve">GBC &amp; DMLZ MECHANICAL </v>
          </cell>
          <cell r="M827" t="str">
            <v xml:space="preserve">GBC MECHANICAL </v>
          </cell>
        </row>
        <row r="828">
          <cell r="C828">
            <v>26204</v>
          </cell>
          <cell r="D828" t="str">
            <v>CSU UNDERGROUND</v>
          </cell>
          <cell r="E828" t="str">
            <v>10C6060HA</v>
          </cell>
          <cell r="F828" t="str">
            <v>HA</v>
          </cell>
          <cell r="G828" t="str">
            <v>OPERATION</v>
          </cell>
          <cell r="H828" t="str">
            <v>ADRY NUARY</v>
          </cell>
          <cell r="I828" t="str">
            <v>SENIOR TECHNICIAN</v>
          </cell>
          <cell r="J828" t="str">
            <v>UNDERGROUND OPERATION</v>
          </cell>
          <cell r="K828" t="str">
            <v>SERVICE OPS. UNDERGROUND</v>
          </cell>
          <cell r="L828" t="str">
            <v xml:space="preserve">DOZ MECHANICAL </v>
          </cell>
          <cell r="M828" t="str">
            <v xml:space="preserve">XC14 - MECHANICAL </v>
          </cell>
        </row>
        <row r="829">
          <cell r="C829">
            <v>26208</v>
          </cell>
          <cell r="D829" t="str">
            <v>CSU GRASSBERG</v>
          </cell>
          <cell r="E829" t="str">
            <v>10C0360HA</v>
          </cell>
          <cell r="F829" t="str">
            <v>HA</v>
          </cell>
          <cell r="G829" t="str">
            <v>OPERATION</v>
          </cell>
          <cell r="H829" t="str">
            <v>AHMAD HAMZAH</v>
          </cell>
          <cell r="I829" t="str">
            <v>SENIOR TECHNICIAN</v>
          </cell>
          <cell r="J829" t="str">
            <v>GRASBERG OPERATION</v>
          </cell>
          <cell r="K829" t="str">
            <v>RENTAL MAINTENANCE</v>
          </cell>
          <cell r="L829" t="str">
            <v>RENTAL MAINTENANCE HIGHLAND</v>
          </cell>
          <cell r="M829" t="str">
            <v>RENTAL MAINT. ADT.740</v>
          </cell>
        </row>
        <row r="830">
          <cell r="C830">
            <v>26274</v>
          </cell>
          <cell r="D830" t="str">
            <v>CSU UNDERGROUND</v>
          </cell>
          <cell r="E830" t="str">
            <v>10C6060HA</v>
          </cell>
          <cell r="F830" t="str">
            <v>HA</v>
          </cell>
          <cell r="G830" t="str">
            <v>OPERATION</v>
          </cell>
          <cell r="H830" t="str">
            <v>YEVTA FIRMAN SIAHAAN</v>
          </cell>
          <cell r="I830" t="str">
            <v>SENIOR TECHNICIAN</v>
          </cell>
          <cell r="J830" t="str">
            <v>UNDERGROUND OPERATION</v>
          </cell>
          <cell r="K830" t="str">
            <v>SERVICE OPS. UNDERGROUND</v>
          </cell>
          <cell r="L830" t="str">
            <v xml:space="preserve">DOZ MECHANICAL </v>
          </cell>
          <cell r="M830" t="str">
            <v xml:space="preserve">MLA MECHANICAL </v>
          </cell>
        </row>
        <row r="831">
          <cell r="C831">
            <v>26533</v>
          </cell>
          <cell r="D831" t="str">
            <v>CSU GRASSBERG</v>
          </cell>
          <cell r="E831" t="str">
            <v>10C4930HW</v>
          </cell>
          <cell r="F831" t="str">
            <v>HW</v>
          </cell>
          <cell r="G831" t="str">
            <v>SUPPLY CHAIN</v>
          </cell>
          <cell r="H831" t="str">
            <v>HASUDUNGAN BUTAR BUTAR</v>
          </cell>
          <cell r="I831" t="str">
            <v>STOREMAN</v>
          </cell>
          <cell r="J831" t="str">
            <v>PARTS OPERATION</v>
          </cell>
          <cell r="K831" t="str">
            <v>POD HOBU</v>
          </cell>
          <cell r="L831" t="str">
            <v>WAREHOUSE ST.49</v>
          </cell>
          <cell r="M831" t="str">
            <v>WAREHOUSE OPERATION ST.49</v>
          </cell>
        </row>
        <row r="832">
          <cell r="C832">
            <v>26536</v>
          </cell>
          <cell r="D832" t="str">
            <v>CSU GRASSBERG</v>
          </cell>
          <cell r="E832" t="str">
            <v>10C4960HA</v>
          </cell>
          <cell r="F832" t="str">
            <v>HA</v>
          </cell>
          <cell r="G832" t="str">
            <v>OPERATION</v>
          </cell>
          <cell r="H832" t="str">
            <v>MUSTAFA</v>
          </cell>
          <cell r="I832" t="str">
            <v>TECHNICIAN</v>
          </cell>
          <cell r="J832" t="str">
            <v>GRASBERG OPERATION</v>
          </cell>
          <cell r="K832" t="str">
            <v>SERVICE OPERATION HAUL TRUCK</v>
          </cell>
          <cell r="L832" t="str">
            <v>SHOP</v>
          </cell>
          <cell r="M832" t="str">
            <v>SHOP CREW 2</v>
          </cell>
        </row>
        <row r="833">
          <cell r="C833">
            <v>26538</v>
          </cell>
          <cell r="D833" t="str">
            <v>CSU GRASSBERG</v>
          </cell>
          <cell r="E833" t="str">
            <v>10C4930HW</v>
          </cell>
          <cell r="F833" t="str">
            <v>HW</v>
          </cell>
          <cell r="G833" t="str">
            <v>SUPPLY CHAIN</v>
          </cell>
          <cell r="H833" t="str">
            <v>DEDDY ARHENS SAM</v>
          </cell>
          <cell r="I833" t="str">
            <v>STOREMAN</v>
          </cell>
          <cell r="J833" t="str">
            <v>PARTS OPERATION</v>
          </cell>
          <cell r="K833" t="str">
            <v>POD HOBU</v>
          </cell>
          <cell r="L833" t="str">
            <v>WAREHOUSE ST.49</v>
          </cell>
          <cell r="M833" t="str">
            <v>WAREHOUSE OPERATION ST.49</v>
          </cell>
        </row>
        <row r="834">
          <cell r="C834">
            <v>26614</v>
          </cell>
          <cell r="D834" t="str">
            <v>HO TEMBAGAPURA</v>
          </cell>
          <cell r="E834" t="str">
            <v>10C0260HG</v>
          </cell>
          <cell r="F834" t="str">
            <v>HG</v>
          </cell>
          <cell r="G834" t="str">
            <v>OPERATION</v>
          </cell>
          <cell r="H834" t="str">
            <v>RIANDY</v>
          </cell>
          <cell r="I834" t="str">
            <v>ANALYST TECHNICAL COMMUNICATOR</v>
          </cell>
          <cell r="J834" t="str">
            <v>HO TTD</v>
          </cell>
          <cell r="K834" t="str">
            <v>CUSTOMER SUPPORT</v>
          </cell>
          <cell r="L834" t="str">
            <v>AREA SERVICE</v>
          </cell>
          <cell r="M834" t="str">
            <v>TECHNICAL COMUNICATOR &amp; FAR</v>
          </cell>
        </row>
        <row r="835">
          <cell r="C835">
            <v>26617</v>
          </cell>
          <cell r="D835" t="str">
            <v>CSU UNDERGROUND</v>
          </cell>
          <cell r="E835" t="str">
            <v>10C6060HA</v>
          </cell>
          <cell r="F835" t="str">
            <v>HA</v>
          </cell>
          <cell r="G835" t="str">
            <v>OPERATION</v>
          </cell>
          <cell r="H835" t="str">
            <v>ASWAR ANSAR</v>
          </cell>
          <cell r="I835" t="str">
            <v>TECHNICIAN</v>
          </cell>
          <cell r="J835" t="str">
            <v>UNDERGROUND OPERATION</v>
          </cell>
          <cell r="K835" t="str">
            <v>SERVICE OPS. UNDERGROUND</v>
          </cell>
          <cell r="L835" t="str">
            <v xml:space="preserve">DOZ MECHANICAL </v>
          </cell>
          <cell r="M835" t="str">
            <v xml:space="preserve">THS MECHANICAL </v>
          </cell>
        </row>
        <row r="836">
          <cell r="C836">
            <v>26979</v>
          </cell>
          <cell r="D836" t="str">
            <v>CSU GRASSBERG</v>
          </cell>
          <cell r="E836" t="str">
            <v>10C4960HA</v>
          </cell>
          <cell r="F836" t="str">
            <v>HA</v>
          </cell>
          <cell r="G836" t="str">
            <v>OPERATION</v>
          </cell>
          <cell r="H836" t="str">
            <v>ACHMIRUL BACHTIAR</v>
          </cell>
          <cell r="I836" t="str">
            <v>TECHNICIAN</v>
          </cell>
          <cell r="J836" t="str">
            <v>GRASBERG OPERATION</v>
          </cell>
          <cell r="K836" t="str">
            <v>SERVICE OPERATION HSE &amp; HMS</v>
          </cell>
          <cell r="L836" t="str">
            <v>HMS</v>
          </cell>
          <cell r="M836" t="str">
            <v>HMS CREW 3</v>
          </cell>
        </row>
        <row r="837">
          <cell r="C837">
            <v>26981</v>
          </cell>
          <cell r="D837" t="str">
            <v>CSU GRASSBERG</v>
          </cell>
          <cell r="E837" t="str">
            <v>10C4960HA</v>
          </cell>
          <cell r="F837" t="str">
            <v>HA</v>
          </cell>
          <cell r="G837" t="str">
            <v>OPERATION</v>
          </cell>
          <cell r="H837" t="str">
            <v>ARIAWAN</v>
          </cell>
          <cell r="I837" t="str">
            <v>TECHNICIAN</v>
          </cell>
          <cell r="J837" t="str">
            <v>GRASBERG OPERATION</v>
          </cell>
          <cell r="K837" t="str">
            <v>SERVICE OPERATION HAUL TRUCK</v>
          </cell>
          <cell r="L837" t="str">
            <v>FIELD B/DOWN &amp; DAILY INSPECTION</v>
          </cell>
          <cell r="M837" t="str">
            <v>FIELD B/DOWN &amp; FUEL INSPECTION CREW 3</v>
          </cell>
        </row>
        <row r="838">
          <cell r="C838">
            <v>26982</v>
          </cell>
          <cell r="D838" t="str">
            <v>CSU GRASSBERG</v>
          </cell>
          <cell r="E838" t="str">
            <v>10C4930HW</v>
          </cell>
          <cell r="F838" t="str">
            <v>HW</v>
          </cell>
          <cell r="G838" t="str">
            <v>SUPPLY CHAIN</v>
          </cell>
          <cell r="H838" t="str">
            <v>MUSTAMAN</v>
          </cell>
          <cell r="I838" t="str">
            <v>STOREMAN</v>
          </cell>
          <cell r="J838" t="str">
            <v>PARTS OPERATION</v>
          </cell>
          <cell r="K838" t="str">
            <v>POD HOBU</v>
          </cell>
          <cell r="L838" t="str">
            <v>LOGISTIC &amp; TOOLS</v>
          </cell>
          <cell r="M838" t="str">
            <v>LOGISTIC &amp; DISTRIBUTION</v>
          </cell>
        </row>
        <row r="839">
          <cell r="C839">
            <v>27003</v>
          </cell>
          <cell r="D839" t="str">
            <v>CSU GRASSBERG</v>
          </cell>
          <cell r="E839" t="str">
            <v>10C4960HA</v>
          </cell>
          <cell r="F839" t="str">
            <v>HA</v>
          </cell>
          <cell r="G839" t="str">
            <v>OPERATION</v>
          </cell>
          <cell r="H839" t="str">
            <v>JUPRYANUS SAPU</v>
          </cell>
          <cell r="I839" t="str">
            <v>TECHNICIAN</v>
          </cell>
          <cell r="J839" t="str">
            <v>GRASBERG OPERATION</v>
          </cell>
          <cell r="K839" t="str">
            <v>SERVICE OPERATION HSE &amp; HMS</v>
          </cell>
          <cell r="L839" t="str">
            <v>HMS</v>
          </cell>
          <cell r="M839" t="str">
            <v>HMS CREW 3</v>
          </cell>
        </row>
        <row r="840">
          <cell r="C840">
            <v>27455</v>
          </cell>
          <cell r="D840" t="str">
            <v>CSU GRASSBERG</v>
          </cell>
          <cell r="E840" t="str">
            <v>10C4930HW</v>
          </cell>
          <cell r="F840" t="str">
            <v>HW</v>
          </cell>
          <cell r="G840" t="str">
            <v>SUPPLY CHAIN</v>
          </cell>
          <cell r="H840" t="str">
            <v>MENIX KOROMATH</v>
          </cell>
          <cell r="I840" t="str">
            <v>STOREMAN</v>
          </cell>
          <cell r="J840" t="str">
            <v>PARTS OPERATION</v>
          </cell>
          <cell r="K840" t="str">
            <v>POD HOBU</v>
          </cell>
          <cell r="L840" t="str">
            <v>WAREHOUSE ST.60</v>
          </cell>
          <cell r="M840" t="str">
            <v>TOOL STORE 49</v>
          </cell>
        </row>
        <row r="841">
          <cell r="C841">
            <v>27457</v>
          </cell>
          <cell r="D841" t="str">
            <v>HO TEMBAGAPURA</v>
          </cell>
          <cell r="E841" t="str">
            <v>10C0299FZ</v>
          </cell>
          <cell r="F841" t="str">
            <v>FZ</v>
          </cell>
          <cell r="G841" t="str">
            <v>SALES</v>
          </cell>
          <cell r="H841" t="str">
            <v>JAYA ERAWAN</v>
          </cell>
          <cell r="I841" t="str">
            <v>CTS MAN</v>
          </cell>
          <cell r="J841" t="str">
            <v>LOBU</v>
          </cell>
          <cell r="K841" t="str">
            <v>BUSINESS. DEV. &amp; CUSTOMER. SERV.</v>
          </cell>
          <cell r="L841" t="str">
            <v>CUSTOMER SERVICES</v>
          </cell>
          <cell r="M841" t="str">
            <v>CUSTOMER SERVICES HOBU</v>
          </cell>
        </row>
        <row r="842">
          <cell r="C842">
            <v>27458</v>
          </cell>
          <cell r="D842" t="str">
            <v>HO TEMBAGAPURA</v>
          </cell>
          <cell r="E842" t="str">
            <v>10C0299HV</v>
          </cell>
          <cell r="F842" t="str">
            <v>HV</v>
          </cell>
          <cell r="G842" t="str">
            <v>ADMINISTRATION</v>
          </cell>
          <cell r="H842" t="str">
            <v>MUHAJIR MAPPANGANRO</v>
          </cell>
          <cell r="I842" t="str">
            <v>FACILITY COORDINATOR</v>
          </cell>
          <cell r="J842" t="str">
            <v>HO TTD</v>
          </cell>
          <cell r="K842" t="str">
            <v>HC &amp; SUPPORT SERVICES</v>
          </cell>
          <cell r="L842" t="str">
            <v>HC &amp; SS - HL</v>
          </cell>
          <cell r="M842" t="str">
            <v>FACILITY MAINTENANCE HL</v>
          </cell>
        </row>
        <row r="843">
          <cell r="C843">
            <v>27460</v>
          </cell>
          <cell r="D843" t="str">
            <v>CSU GRASSBERG</v>
          </cell>
          <cell r="E843" t="str">
            <v>10C4960HG</v>
          </cell>
          <cell r="F843" t="str">
            <v>HG</v>
          </cell>
          <cell r="G843" t="str">
            <v>OPERATION</v>
          </cell>
          <cell r="H843" t="str">
            <v>YUSUF LINDANG KENDEK</v>
          </cell>
          <cell r="I843" t="str">
            <v>ASSISTANT SERVICE ACCOUNTS</v>
          </cell>
          <cell r="J843" t="str">
            <v>GRASBERG OPERATION</v>
          </cell>
          <cell r="K843" t="str">
            <v>SERVICE SUPPORT GRASBERG</v>
          </cell>
          <cell r="L843" t="str">
            <v>SERVICE ACCOUNT</v>
          </cell>
          <cell r="M843" t="str">
            <v>SERVICE ACCOUNT</v>
          </cell>
        </row>
        <row r="844">
          <cell r="C844">
            <v>27799</v>
          </cell>
          <cell r="D844" t="str">
            <v>CSU GRASSBERG</v>
          </cell>
          <cell r="E844" t="str">
            <v>10C4960HA</v>
          </cell>
          <cell r="F844" t="str">
            <v>HA</v>
          </cell>
          <cell r="G844" t="str">
            <v>OPERATION</v>
          </cell>
          <cell r="H844" t="str">
            <v>FRANSISKO REDI</v>
          </cell>
          <cell r="I844" t="str">
            <v>TECHNICIAN</v>
          </cell>
          <cell r="J844" t="str">
            <v>GRASBERG OPERATION</v>
          </cell>
          <cell r="K844" t="str">
            <v>SERVICE OPERATION HAUL TRUCK</v>
          </cell>
          <cell r="L844" t="str">
            <v>SHOP</v>
          </cell>
          <cell r="M844" t="str">
            <v>SHOP CREW 1</v>
          </cell>
        </row>
        <row r="845">
          <cell r="C845">
            <v>27801</v>
          </cell>
          <cell r="D845" t="str">
            <v>CSU UNDERGROUND</v>
          </cell>
          <cell r="E845" t="str">
            <v>10C6060HA</v>
          </cell>
          <cell r="F845" t="str">
            <v>HA</v>
          </cell>
          <cell r="G845" t="str">
            <v>OPERATION</v>
          </cell>
          <cell r="H845" t="str">
            <v>YUSUF SYAIFUDIN</v>
          </cell>
          <cell r="I845" t="str">
            <v>TECHNICIAN</v>
          </cell>
          <cell r="J845" t="str">
            <v>UNDERGROUND OPERATION</v>
          </cell>
          <cell r="K845" t="str">
            <v>SERVICE OPS. UNDERGROUND</v>
          </cell>
          <cell r="L845" t="str">
            <v xml:space="preserve">GBC &amp; DMLZ MECHANICAL </v>
          </cell>
          <cell r="M845" t="str">
            <v xml:space="preserve">GBC MECHANICAL </v>
          </cell>
        </row>
        <row r="846">
          <cell r="C846">
            <v>27802</v>
          </cell>
          <cell r="D846" t="str">
            <v>CSU GRASSBERG</v>
          </cell>
          <cell r="E846" t="str">
            <v>10C0360HA</v>
          </cell>
          <cell r="F846" t="str">
            <v>HA</v>
          </cell>
          <cell r="G846" t="str">
            <v>OPERATION</v>
          </cell>
          <cell r="H846" t="str">
            <v>YULIANUS PATIUNG</v>
          </cell>
          <cell r="I846" t="str">
            <v>TECHNICIAN</v>
          </cell>
          <cell r="J846" t="str">
            <v>GRASBERG OPERATION</v>
          </cell>
          <cell r="K846" t="str">
            <v>RENTAL MAINTENANCE</v>
          </cell>
          <cell r="L846" t="str">
            <v>RENTAL MAINTENANCE GRASBERG</v>
          </cell>
          <cell r="M846" t="str">
            <v>RENTAL MAINTENANCE GRASBERG 1</v>
          </cell>
        </row>
        <row r="847">
          <cell r="C847">
            <v>27803</v>
          </cell>
          <cell r="D847" t="str">
            <v>KUALA KENCANA</v>
          </cell>
          <cell r="E847" t="str">
            <v>10C5060HA</v>
          </cell>
          <cell r="F847" t="str">
            <v>HA</v>
          </cell>
          <cell r="G847" t="str">
            <v>OPERATION</v>
          </cell>
          <cell r="H847" t="str">
            <v>NOVALDI FIRDAUS JAFAR</v>
          </cell>
          <cell r="I847" t="str">
            <v>TECHNICIAN</v>
          </cell>
          <cell r="J847" t="str">
            <v>LOBU</v>
          </cell>
          <cell r="K847" t="str">
            <v>CRC</v>
          </cell>
          <cell r="L847" t="str">
            <v>POWER TRAIN</v>
          </cell>
          <cell r="M847" t="str">
            <v>AXLE &amp; WHEEL GRP</v>
          </cell>
        </row>
        <row r="848">
          <cell r="C848">
            <v>27807</v>
          </cell>
          <cell r="D848" t="str">
            <v>CSU UNDERGROUND</v>
          </cell>
          <cell r="E848" t="str">
            <v>10C6060HA</v>
          </cell>
          <cell r="F848" t="str">
            <v>HA</v>
          </cell>
          <cell r="G848" t="str">
            <v>OPERATION</v>
          </cell>
          <cell r="H848" t="str">
            <v>FIDELIS TANGKE PADANG ALLO</v>
          </cell>
          <cell r="I848" t="str">
            <v>TECHNICIAN</v>
          </cell>
          <cell r="J848" t="str">
            <v>UNDERGROUND OPERATION</v>
          </cell>
          <cell r="K848" t="str">
            <v>SERVICE OPS. UNDERGROUND</v>
          </cell>
          <cell r="L848" t="str">
            <v xml:space="preserve">GBC &amp; DMLZ MECHANICAL </v>
          </cell>
          <cell r="M848" t="str">
            <v xml:space="preserve">GBC MECHANICAL </v>
          </cell>
        </row>
        <row r="849">
          <cell r="C849">
            <v>27815</v>
          </cell>
          <cell r="D849" t="str">
            <v>CSU UNDERGROUND</v>
          </cell>
          <cell r="E849" t="str">
            <v>10C6060HA</v>
          </cell>
          <cell r="F849" t="str">
            <v>HA</v>
          </cell>
          <cell r="G849" t="str">
            <v>OPERATION</v>
          </cell>
          <cell r="H849" t="str">
            <v>M TRIO NURCAHYO</v>
          </cell>
          <cell r="I849" t="str">
            <v>TECHNICIAN</v>
          </cell>
          <cell r="J849" t="str">
            <v>UNDERGROUND OPERATION</v>
          </cell>
          <cell r="K849" t="str">
            <v>SERVICE OPS. UNDERGROUND</v>
          </cell>
          <cell r="L849" t="str">
            <v xml:space="preserve">GBC &amp; DMLZ MECHANICAL </v>
          </cell>
          <cell r="M849" t="str">
            <v xml:space="preserve">GBC MECHANICAL </v>
          </cell>
        </row>
        <row r="850">
          <cell r="C850">
            <v>27887</v>
          </cell>
          <cell r="D850" t="str">
            <v>HO TEMBAGAPURA</v>
          </cell>
          <cell r="E850" t="str">
            <v>10C0270HM</v>
          </cell>
          <cell r="F850" t="str">
            <v>HM</v>
          </cell>
          <cell r="G850" t="str">
            <v>OPERATION</v>
          </cell>
          <cell r="H850" t="str">
            <v>ARIANTO GUSTAP SAMARA SUNDUN</v>
          </cell>
          <cell r="I850" t="str">
            <v>ANALYST STRATEGY</v>
          </cell>
          <cell r="J850" t="str">
            <v>HO TTD</v>
          </cell>
          <cell r="K850" t="str">
            <v>CUSTOMER SUPPORT</v>
          </cell>
          <cell r="L850" t="str">
            <v>EQUIMENT MANAGEMENT</v>
          </cell>
          <cell r="M850" t="str">
            <v>MAINTENANCE PLANNING</v>
          </cell>
        </row>
        <row r="851">
          <cell r="C851">
            <v>28389</v>
          </cell>
          <cell r="D851" t="str">
            <v>KUALA KENCANA</v>
          </cell>
          <cell r="E851" t="str">
            <v>10C5060HA</v>
          </cell>
          <cell r="F851" t="str">
            <v>HA</v>
          </cell>
          <cell r="G851" t="str">
            <v>OPERATION</v>
          </cell>
          <cell r="H851" t="str">
            <v>ARMANSYAH</v>
          </cell>
          <cell r="I851" t="str">
            <v>TECHNICIAN</v>
          </cell>
          <cell r="J851" t="str">
            <v>LOBU</v>
          </cell>
          <cell r="K851" t="str">
            <v>CRC</v>
          </cell>
          <cell r="L851" t="str">
            <v>ENGINE</v>
          </cell>
          <cell r="M851" t="str">
            <v>ASSEMBLY SMALL ENGINE</v>
          </cell>
        </row>
        <row r="852">
          <cell r="C852">
            <v>28390</v>
          </cell>
          <cell r="D852" t="str">
            <v>CSU UNDERGROUND</v>
          </cell>
          <cell r="E852" t="str">
            <v>10C6060HA</v>
          </cell>
          <cell r="F852" t="str">
            <v>HA</v>
          </cell>
          <cell r="G852" t="str">
            <v>OPERATION</v>
          </cell>
          <cell r="H852" t="str">
            <v>ARMAN ANDIKA PUTRA</v>
          </cell>
          <cell r="I852" t="str">
            <v>TECHNICIAN</v>
          </cell>
          <cell r="J852" t="str">
            <v>UNDERGROUND OPERATION</v>
          </cell>
          <cell r="K852" t="str">
            <v>SERVICE OPS. UNDERGROUND</v>
          </cell>
          <cell r="L852" t="str">
            <v xml:space="preserve">DOZ MECHANICAL </v>
          </cell>
          <cell r="M852" t="str">
            <v xml:space="preserve">THS MECHANICAL </v>
          </cell>
        </row>
        <row r="853">
          <cell r="C853">
            <v>28391</v>
          </cell>
          <cell r="D853" t="str">
            <v>KUALA KENCANA</v>
          </cell>
          <cell r="E853" t="str">
            <v>10C5060HA</v>
          </cell>
          <cell r="F853" t="str">
            <v>HA</v>
          </cell>
          <cell r="G853" t="str">
            <v>OPERATION</v>
          </cell>
          <cell r="H853" t="str">
            <v>FIRMAN</v>
          </cell>
          <cell r="I853" t="str">
            <v>TECHNICIAN</v>
          </cell>
          <cell r="J853" t="str">
            <v>LOBU</v>
          </cell>
          <cell r="K853" t="str">
            <v>CRC</v>
          </cell>
          <cell r="L853" t="str">
            <v>ENGINE</v>
          </cell>
          <cell r="M853" t="str">
            <v>ASSEMBLY LARGE ENGINE</v>
          </cell>
        </row>
        <row r="854">
          <cell r="C854">
            <v>28392</v>
          </cell>
          <cell r="D854" t="str">
            <v>HO TEMBAGAPURA</v>
          </cell>
          <cell r="E854" t="str">
            <v>10C0299JS</v>
          </cell>
          <cell r="F854" t="str">
            <v>JS</v>
          </cell>
          <cell r="G854" t="str">
            <v>ADMINISTRATION</v>
          </cell>
          <cell r="H854" t="str">
            <v>DWI IRWANTO</v>
          </cell>
          <cell r="I854" t="str">
            <v>SHE SENIOR ANALYST</v>
          </cell>
          <cell r="J854" t="str">
            <v>HO TTD</v>
          </cell>
          <cell r="K854" t="str">
            <v>SHE &amp; CC</v>
          </cell>
          <cell r="L854" t="str">
            <v>SHE &amp; CC LOWLAND</v>
          </cell>
          <cell r="M854" t="str">
            <v>SHE &amp; CC LOWLAND</v>
          </cell>
        </row>
        <row r="855">
          <cell r="C855">
            <v>28397</v>
          </cell>
          <cell r="D855" t="str">
            <v>CSU UNDERGROUND</v>
          </cell>
          <cell r="E855" t="str">
            <v>10C6060HA</v>
          </cell>
          <cell r="F855" t="str">
            <v>HA</v>
          </cell>
          <cell r="G855" t="str">
            <v>OPERATION</v>
          </cell>
          <cell r="H855" t="str">
            <v>ARIFANDI SAMATEA</v>
          </cell>
          <cell r="I855" t="str">
            <v>TECHNICIAN</v>
          </cell>
          <cell r="J855" t="str">
            <v>UNDERGROUND OPERATION</v>
          </cell>
          <cell r="K855" t="str">
            <v>SERVICE OPS. UNDERGROUND</v>
          </cell>
          <cell r="L855" t="str">
            <v xml:space="preserve">GBC &amp; DMLZ MECHANICAL </v>
          </cell>
          <cell r="M855" t="str">
            <v xml:space="preserve">GBC MECHANICAL </v>
          </cell>
        </row>
        <row r="856">
          <cell r="C856">
            <v>28399</v>
          </cell>
          <cell r="D856" t="str">
            <v>CSU GRASSBERG</v>
          </cell>
          <cell r="E856" t="str">
            <v>10C4960HA</v>
          </cell>
          <cell r="F856" t="str">
            <v>HA</v>
          </cell>
          <cell r="G856" t="str">
            <v>OPERATION</v>
          </cell>
          <cell r="H856" t="str">
            <v>MUH LUKMAN SAMAD</v>
          </cell>
          <cell r="I856" t="str">
            <v>SENIOR TECHNICIAN</v>
          </cell>
          <cell r="J856" t="str">
            <v>GRASBERG OPERATION</v>
          </cell>
          <cell r="K856" t="str">
            <v>SERVICE OPERATION HAUL TRUCK</v>
          </cell>
          <cell r="L856" t="str">
            <v>SHOP</v>
          </cell>
          <cell r="M856" t="str">
            <v>SHOP CREW 3</v>
          </cell>
        </row>
        <row r="857">
          <cell r="C857">
            <v>28466</v>
          </cell>
          <cell r="D857" t="str">
            <v>CSU UNDERGROUND</v>
          </cell>
          <cell r="E857" t="str">
            <v>10C6060HA</v>
          </cell>
          <cell r="F857" t="str">
            <v>HA</v>
          </cell>
          <cell r="G857" t="str">
            <v>OPERATION</v>
          </cell>
          <cell r="H857" t="str">
            <v>FITRIADI</v>
          </cell>
          <cell r="I857" t="str">
            <v>TECHNICIAN</v>
          </cell>
          <cell r="J857" t="str">
            <v>UNDERGROUND OPERATION</v>
          </cell>
          <cell r="K857" t="str">
            <v>SERVICE OPS. UNDERGROUND</v>
          </cell>
          <cell r="L857" t="str">
            <v xml:space="preserve">DOZ MECHANICAL </v>
          </cell>
          <cell r="M857" t="str">
            <v xml:space="preserve">XC14 - MECHANICAL </v>
          </cell>
        </row>
        <row r="858">
          <cell r="C858">
            <v>28469</v>
          </cell>
          <cell r="D858" t="str">
            <v>CSU UNDERGROUND</v>
          </cell>
          <cell r="E858" t="str">
            <v>10C6060HA</v>
          </cell>
          <cell r="F858" t="str">
            <v>HA</v>
          </cell>
          <cell r="G858" t="str">
            <v>OPERATION</v>
          </cell>
          <cell r="H858" t="str">
            <v>HASAN GUNAWAN</v>
          </cell>
          <cell r="I858" t="str">
            <v>SENIOR TECHNICIAN</v>
          </cell>
          <cell r="J858" t="str">
            <v>UNDERGROUND OPERATION</v>
          </cell>
          <cell r="K858" t="str">
            <v>SERVICE OPS. UNDERGROUND</v>
          </cell>
          <cell r="L858" t="str">
            <v xml:space="preserve">DOZ MECHANICAL </v>
          </cell>
          <cell r="M858" t="str">
            <v xml:space="preserve">THS MECHANICAL </v>
          </cell>
        </row>
        <row r="859">
          <cell r="C859">
            <v>28471</v>
          </cell>
          <cell r="D859" t="str">
            <v>CSU UNDERGROUND</v>
          </cell>
          <cell r="E859" t="str">
            <v>10C6060HA</v>
          </cell>
          <cell r="F859" t="str">
            <v>HA</v>
          </cell>
          <cell r="G859" t="str">
            <v>OPERATION</v>
          </cell>
          <cell r="H859" t="str">
            <v>RONI PUTRA KALTIM</v>
          </cell>
          <cell r="I859" t="str">
            <v>TECHNICIAN</v>
          </cell>
          <cell r="J859" t="str">
            <v>UNDERGROUND OPERATION</v>
          </cell>
          <cell r="K859" t="str">
            <v>SERVICE OPS. UNDERGROUND</v>
          </cell>
          <cell r="L859" t="str">
            <v xml:space="preserve">GBC &amp; DMLZ MECHANICAL </v>
          </cell>
          <cell r="M859" t="str">
            <v xml:space="preserve">GBC MECHANICAL </v>
          </cell>
        </row>
        <row r="860">
          <cell r="C860">
            <v>28473</v>
          </cell>
          <cell r="D860" t="str">
            <v>CSU UNDERGROUND</v>
          </cell>
          <cell r="E860" t="str">
            <v>10C6060HA</v>
          </cell>
          <cell r="F860" t="str">
            <v>HA</v>
          </cell>
          <cell r="G860" t="str">
            <v>OPERATION</v>
          </cell>
          <cell r="H860" t="str">
            <v>DENDI MISWAR</v>
          </cell>
          <cell r="I860" t="str">
            <v>TECHNICIAN</v>
          </cell>
          <cell r="J860" t="str">
            <v>UNDERGROUND OPERATION</v>
          </cell>
          <cell r="K860" t="str">
            <v>SERVICE OPS. UNDERGROUND</v>
          </cell>
          <cell r="L860" t="str">
            <v>MACHINE AUTOMATION</v>
          </cell>
          <cell r="M860" t="str">
            <v>DMLZ &amp; GBC AUTOMATION</v>
          </cell>
        </row>
        <row r="861">
          <cell r="C861">
            <v>28704</v>
          </cell>
          <cell r="D861" t="str">
            <v>HO TEMBAGAPURA</v>
          </cell>
          <cell r="E861" t="str">
            <v>10C0299JP</v>
          </cell>
          <cell r="F861" t="str">
            <v>JP</v>
          </cell>
          <cell r="G861" t="str">
            <v>ADMINISTRATION</v>
          </cell>
          <cell r="H861" t="str">
            <v>MARTINA WARNI</v>
          </cell>
          <cell r="I861" t="str">
            <v>CLERK</v>
          </cell>
          <cell r="J861" t="str">
            <v>HO TTD</v>
          </cell>
          <cell r="K861" t="str">
            <v>HC &amp; SUPPORT SERVICES</v>
          </cell>
          <cell r="L861" t="str">
            <v>PURCHASING</v>
          </cell>
          <cell r="M861" t="str">
            <v>PURCHASING</v>
          </cell>
        </row>
        <row r="862">
          <cell r="C862">
            <v>28714</v>
          </cell>
          <cell r="D862" t="str">
            <v>HO TEMBAGAPURA</v>
          </cell>
          <cell r="E862" t="str">
            <v>10C0299JS</v>
          </cell>
          <cell r="F862" t="str">
            <v>JS</v>
          </cell>
          <cell r="G862" t="str">
            <v>ADMINISTRATION</v>
          </cell>
          <cell r="H862" t="str">
            <v>SILVANUS FOFID</v>
          </cell>
          <cell r="I862" t="str">
            <v>SHE SENIOR ANALYST</v>
          </cell>
          <cell r="J862" t="str">
            <v>HO TTD</v>
          </cell>
          <cell r="K862" t="str">
            <v>SHE &amp; CC</v>
          </cell>
          <cell r="L862" t="str">
            <v>SHE &amp; CC UNDERGROUND</v>
          </cell>
          <cell r="M862" t="str">
            <v>SHE &amp; CC ST.60 UNDERGROUND</v>
          </cell>
        </row>
        <row r="863">
          <cell r="C863">
            <v>28716</v>
          </cell>
          <cell r="D863" t="str">
            <v>KUALA KENCANA</v>
          </cell>
          <cell r="E863" t="str">
            <v>10C5030HW</v>
          </cell>
          <cell r="F863" t="str">
            <v>HW</v>
          </cell>
          <cell r="G863" t="str">
            <v>SUPPLY CHAIN</v>
          </cell>
          <cell r="H863" t="str">
            <v>JEFRI FELIXS MUABUAY</v>
          </cell>
          <cell r="I863" t="str">
            <v>STOREMAN</v>
          </cell>
          <cell r="J863" t="str">
            <v>PARTS OPERATION</v>
          </cell>
          <cell r="K863" t="str">
            <v>POD LOBU</v>
          </cell>
          <cell r="L863" t="str">
            <v>PARTS COUNTER OPERATION</v>
          </cell>
          <cell r="M863" t="str">
            <v>PARTS COUNTER OPERATION</v>
          </cell>
        </row>
        <row r="864">
          <cell r="C864">
            <v>28897</v>
          </cell>
          <cell r="D864" t="str">
            <v>CSU UNDERGROUND</v>
          </cell>
          <cell r="E864" t="str">
            <v>10C6060HA</v>
          </cell>
          <cell r="F864" t="str">
            <v>HA</v>
          </cell>
          <cell r="G864" t="str">
            <v>OPERATION</v>
          </cell>
          <cell r="H864" t="str">
            <v>SUJIANTO</v>
          </cell>
          <cell r="I864" t="str">
            <v>TECHNICIAN</v>
          </cell>
          <cell r="J864" t="str">
            <v>UNDERGROUND OPERATION</v>
          </cell>
          <cell r="K864" t="str">
            <v>SERVICE OPS. UNDERGROUND</v>
          </cell>
          <cell r="L864" t="str">
            <v xml:space="preserve">DOZ MECHANICAL </v>
          </cell>
          <cell r="M864" t="str">
            <v xml:space="preserve">MLA MECHANICAL </v>
          </cell>
        </row>
        <row r="865">
          <cell r="C865">
            <v>29251</v>
          </cell>
          <cell r="D865" t="str">
            <v>CSU UNDERGROUND</v>
          </cell>
          <cell r="E865" t="str">
            <v>10C6060HG</v>
          </cell>
          <cell r="F865" t="str">
            <v>HG</v>
          </cell>
          <cell r="G865" t="str">
            <v>OPERATION</v>
          </cell>
          <cell r="H865" t="str">
            <v>HERRY TUNGGALA</v>
          </cell>
          <cell r="I865" t="str">
            <v>ASSISTANT SERVICE ACCOUNTS</v>
          </cell>
          <cell r="J865" t="str">
            <v>UNDERGROUND OPERATION</v>
          </cell>
          <cell r="K865" t="str">
            <v>SERVICE SUPPORT UNDERGROUND</v>
          </cell>
          <cell r="L865" t="str">
            <v>SERVICE ACCOUNT</v>
          </cell>
          <cell r="M865" t="str">
            <v>SERVICE ACCOUNT</v>
          </cell>
        </row>
        <row r="866">
          <cell r="C866">
            <v>29305</v>
          </cell>
          <cell r="D866" t="str">
            <v>HO TEMBAGAPURA</v>
          </cell>
          <cell r="E866" t="str">
            <v>10C0299JS</v>
          </cell>
          <cell r="F866" t="str">
            <v>JS</v>
          </cell>
          <cell r="G866" t="str">
            <v>ADMINISTRATION</v>
          </cell>
          <cell r="H866" t="str">
            <v>M. HAMKA T.</v>
          </cell>
          <cell r="I866" t="str">
            <v>CLERK</v>
          </cell>
          <cell r="J866" t="str">
            <v>HO TTD</v>
          </cell>
          <cell r="K866" t="str">
            <v>SHE &amp; CC</v>
          </cell>
          <cell r="L866" t="str">
            <v>SHE &amp; CC UNDERGROUND</v>
          </cell>
          <cell r="M866" t="str">
            <v>SHE &amp; CC ST.60 UNDERGROUND</v>
          </cell>
        </row>
        <row r="867">
          <cell r="C867">
            <v>30024</v>
          </cell>
          <cell r="D867" t="str">
            <v>CSU GRASSBERG</v>
          </cell>
          <cell r="E867" t="str">
            <v>10C4960HA</v>
          </cell>
          <cell r="F867" t="str">
            <v>HA</v>
          </cell>
          <cell r="G867" t="str">
            <v>OPERATION</v>
          </cell>
          <cell r="H867" t="str">
            <v>ADITYA AWALUDIN PURWANTO</v>
          </cell>
          <cell r="I867" t="str">
            <v>TECHNICIAN</v>
          </cell>
          <cell r="J867" t="str">
            <v>GRASBERG OPERATION</v>
          </cell>
          <cell r="K867" t="str">
            <v>SERVICE OPERATION HSE &amp; HMS</v>
          </cell>
          <cell r="L867" t="str">
            <v>HSE</v>
          </cell>
          <cell r="M867" t="str">
            <v>HSE CREW 2</v>
          </cell>
        </row>
        <row r="868">
          <cell r="C868">
            <v>30032</v>
          </cell>
          <cell r="D868" t="str">
            <v>CSU UNDERGROUND</v>
          </cell>
          <cell r="E868" t="str">
            <v>10C6060HA</v>
          </cell>
          <cell r="F868" t="str">
            <v>HA</v>
          </cell>
          <cell r="G868" t="str">
            <v>OPERATION</v>
          </cell>
          <cell r="H868" t="str">
            <v>YURIGGE NASRUN AL WANMI</v>
          </cell>
          <cell r="I868" t="str">
            <v>TECHNICIAN</v>
          </cell>
          <cell r="J868" t="str">
            <v>UNDERGROUND OPERATION</v>
          </cell>
          <cell r="K868" t="str">
            <v>SERVICE OPS. UNDERGROUND</v>
          </cell>
          <cell r="L868" t="str">
            <v xml:space="preserve">GBC &amp; DMLZ MECHANICAL </v>
          </cell>
          <cell r="M868" t="str">
            <v xml:space="preserve">GBC MECHANICAL </v>
          </cell>
        </row>
        <row r="869">
          <cell r="C869">
            <v>30033</v>
          </cell>
          <cell r="D869" t="str">
            <v>CSU GRASSBERG</v>
          </cell>
          <cell r="E869" t="str">
            <v>10C4960HA</v>
          </cell>
          <cell r="F869" t="str">
            <v>HA</v>
          </cell>
          <cell r="G869" t="str">
            <v>OPERATION</v>
          </cell>
          <cell r="H869" t="str">
            <v>SYAHRUL NUR HUDA</v>
          </cell>
          <cell r="I869" t="str">
            <v>TECHNICIAN</v>
          </cell>
          <cell r="J869" t="str">
            <v>GRASBERG OPERATION</v>
          </cell>
          <cell r="K869" t="str">
            <v>SERVICE OPERATION HSE &amp; HMS</v>
          </cell>
          <cell r="L869" t="str">
            <v>HSE</v>
          </cell>
          <cell r="M869" t="str">
            <v>HSE CREW 1</v>
          </cell>
        </row>
        <row r="870">
          <cell r="C870">
            <v>30038</v>
          </cell>
          <cell r="D870" t="str">
            <v>KUALA KENCANA</v>
          </cell>
          <cell r="E870" t="str">
            <v>10C9060HA</v>
          </cell>
          <cell r="F870" t="str">
            <v>HA</v>
          </cell>
          <cell r="G870" t="str">
            <v>OPERATION</v>
          </cell>
          <cell r="H870" t="str">
            <v>FERRY ADI KUSUMA</v>
          </cell>
          <cell r="I870" t="str">
            <v>SENIOR TECHNICIAN</v>
          </cell>
          <cell r="J870" t="str">
            <v>LOBU</v>
          </cell>
          <cell r="K870" t="str">
            <v>FIELD SERVICE</v>
          </cell>
          <cell r="L870" t="str">
            <v>SERVICE CONTRACT KPI</v>
          </cell>
          <cell r="M870" t="str">
            <v>SERVICE CONTRACT KPI</v>
          </cell>
        </row>
        <row r="871">
          <cell r="C871">
            <v>30643</v>
          </cell>
          <cell r="D871" t="str">
            <v>KUALA KENCANA</v>
          </cell>
          <cell r="E871" t="str">
            <v>10C9060HA</v>
          </cell>
          <cell r="F871" t="str">
            <v>HA</v>
          </cell>
          <cell r="G871" t="str">
            <v>OPERATION</v>
          </cell>
          <cell r="H871" t="str">
            <v>AHMAD JAINUL</v>
          </cell>
          <cell r="I871" t="str">
            <v>TECHNICIAN</v>
          </cell>
          <cell r="J871" t="str">
            <v>LOBU</v>
          </cell>
          <cell r="K871" t="str">
            <v>FIELD SERVICE</v>
          </cell>
          <cell r="L871" t="str">
            <v>SERVICE CONTRACT KPI</v>
          </cell>
          <cell r="M871" t="str">
            <v>SERVICE CONTRACT KPI</v>
          </cell>
        </row>
        <row r="872">
          <cell r="C872">
            <v>30885</v>
          </cell>
          <cell r="D872" t="str">
            <v>CSU UNDERGROUND</v>
          </cell>
          <cell r="E872" t="str">
            <v>10C6060HA</v>
          </cell>
          <cell r="F872" t="str">
            <v>HA</v>
          </cell>
          <cell r="G872" t="str">
            <v>OPERATION</v>
          </cell>
          <cell r="H872" t="str">
            <v>REKY RIZAL TAMAELA</v>
          </cell>
          <cell r="I872" t="str">
            <v>TECHNICIAN</v>
          </cell>
          <cell r="J872" t="str">
            <v>UNDERGROUND OPERATION</v>
          </cell>
          <cell r="K872" t="str">
            <v>SERVICE OPS. UNDERGROUND</v>
          </cell>
          <cell r="L872" t="str">
            <v xml:space="preserve">GBC &amp; DMLZ MECHANICAL </v>
          </cell>
          <cell r="M872" t="str">
            <v xml:space="preserve">DMLZ MECHANICAL </v>
          </cell>
        </row>
        <row r="873">
          <cell r="C873">
            <v>30894</v>
          </cell>
          <cell r="D873" t="str">
            <v>CSU GRASSBERG</v>
          </cell>
          <cell r="E873" t="str">
            <v>10C0360HA</v>
          </cell>
          <cell r="F873" t="str">
            <v>HA</v>
          </cell>
          <cell r="G873" t="str">
            <v>OPERATION</v>
          </cell>
          <cell r="H873" t="str">
            <v>ADIAS MINGGU</v>
          </cell>
          <cell r="I873" t="str">
            <v>TECHNICIAN</v>
          </cell>
          <cell r="J873" t="str">
            <v>GRASBERG OPERATION</v>
          </cell>
          <cell r="K873" t="str">
            <v>RENTAL MAINTENANCE</v>
          </cell>
          <cell r="L873" t="str">
            <v>RENTAL MAINTENANCE GRASBERG</v>
          </cell>
          <cell r="M873" t="str">
            <v>RENTAL MAINTENANCE GRASBERG 1</v>
          </cell>
        </row>
        <row r="874">
          <cell r="C874">
            <v>30900</v>
          </cell>
          <cell r="D874" t="str">
            <v>CSU GRASSBERG</v>
          </cell>
          <cell r="E874" t="str">
            <v>10C0360HA</v>
          </cell>
          <cell r="F874" t="str">
            <v>HA</v>
          </cell>
          <cell r="G874" t="str">
            <v>OPERATION</v>
          </cell>
          <cell r="H874" t="str">
            <v>MORANDO STANFORD EFRAIM PIJOH</v>
          </cell>
          <cell r="I874" t="str">
            <v>TECHNICIAN</v>
          </cell>
          <cell r="J874" t="str">
            <v>GRASBERG OPERATION</v>
          </cell>
          <cell r="K874" t="str">
            <v>RENTAL MAINTENANCE</v>
          </cell>
          <cell r="L874" t="str">
            <v>RENTAL MAINTENANCE GRASBERG</v>
          </cell>
          <cell r="M874" t="str">
            <v>RENTAL MAINTENANCE GRASBERG 2</v>
          </cell>
        </row>
        <row r="875">
          <cell r="C875">
            <v>30902</v>
          </cell>
          <cell r="D875" t="str">
            <v>KUALA KENCANA</v>
          </cell>
          <cell r="E875" t="str">
            <v>10C5060HA</v>
          </cell>
          <cell r="F875" t="str">
            <v>HA</v>
          </cell>
          <cell r="G875" t="str">
            <v>OPERATION</v>
          </cell>
          <cell r="H875" t="str">
            <v>ANDRE ARNOLD PARERA SADIPUN</v>
          </cell>
          <cell r="I875" t="str">
            <v>TECHNICIAN</v>
          </cell>
          <cell r="J875" t="str">
            <v>LOBU</v>
          </cell>
          <cell r="K875" t="str">
            <v>CRC</v>
          </cell>
          <cell r="L875" t="str">
            <v>UNDERCARRIAGE</v>
          </cell>
          <cell r="M875" t="str">
            <v>TRACK GROUP</v>
          </cell>
        </row>
        <row r="876">
          <cell r="C876">
            <v>30917</v>
          </cell>
          <cell r="D876" t="str">
            <v>CSU UNDERGROUND</v>
          </cell>
          <cell r="E876" t="str">
            <v>10C6060HA</v>
          </cell>
          <cell r="F876" t="str">
            <v>HA</v>
          </cell>
          <cell r="G876" t="str">
            <v>OPERATION</v>
          </cell>
          <cell r="H876" t="str">
            <v>MUH HIDAYAT</v>
          </cell>
          <cell r="I876" t="str">
            <v>TECHNICIAN</v>
          </cell>
          <cell r="J876" t="str">
            <v>UNDERGROUND OPERATION</v>
          </cell>
          <cell r="K876" t="str">
            <v>SERVICE OPS. UNDERGROUND</v>
          </cell>
          <cell r="L876" t="str">
            <v xml:space="preserve">DOZ MECHANICAL </v>
          </cell>
          <cell r="M876" t="str">
            <v xml:space="preserve">THS MECHANICAL </v>
          </cell>
        </row>
        <row r="877">
          <cell r="C877">
            <v>30926</v>
          </cell>
          <cell r="D877" t="str">
            <v>KUALA KENCANA</v>
          </cell>
          <cell r="E877" t="str">
            <v>10C5060HA</v>
          </cell>
          <cell r="F877" t="str">
            <v>HA</v>
          </cell>
          <cell r="G877" t="str">
            <v>OPERATION</v>
          </cell>
          <cell r="H877" t="str">
            <v>ILHAM NUR CAHYANTO</v>
          </cell>
          <cell r="I877" t="str">
            <v>TECHNICIAN</v>
          </cell>
          <cell r="J877" t="str">
            <v>LOBU</v>
          </cell>
          <cell r="K877" t="str">
            <v>CRC</v>
          </cell>
          <cell r="L877" t="str">
            <v>ENGINE</v>
          </cell>
          <cell r="M877" t="str">
            <v>ASSEMBLY LARGE ENGINE</v>
          </cell>
        </row>
        <row r="878">
          <cell r="C878">
            <v>30928</v>
          </cell>
          <cell r="D878" t="str">
            <v>HO TEMBAGAPURA</v>
          </cell>
          <cell r="E878" t="str">
            <v>10C0260HG</v>
          </cell>
          <cell r="F878" t="str">
            <v>HG</v>
          </cell>
          <cell r="G878" t="str">
            <v>OPERATION</v>
          </cell>
          <cell r="H878" t="str">
            <v>DARREN GRAEME HABEL</v>
          </cell>
          <cell r="I878" t="str">
            <v>TECHNICAL SUPPORT MANAGER</v>
          </cell>
          <cell r="J878" t="str">
            <v>HO TTD</v>
          </cell>
          <cell r="K878" t="str">
            <v>CUSTOMER SUPPORT</v>
          </cell>
          <cell r="L878" t="str">
            <v>CUSTOMER SUPPORT</v>
          </cell>
          <cell r="M878" t="str">
            <v>CUSTOMER SUPPORT</v>
          </cell>
        </row>
        <row r="879">
          <cell r="C879">
            <v>30929</v>
          </cell>
          <cell r="D879" t="str">
            <v>KUALA KENCANA</v>
          </cell>
          <cell r="E879" t="str">
            <v>10C5060HA</v>
          </cell>
          <cell r="F879" t="str">
            <v>HA</v>
          </cell>
          <cell r="G879" t="str">
            <v>OPERATION</v>
          </cell>
          <cell r="H879" t="str">
            <v>HARDIMAN</v>
          </cell>
          <cell r="I879" t="str">
            <v>TECHNICIAN</v>
          </cell>
          <cell r="J879" t="str">
            <v>LOBU</v>
          </cell>
          <cell r="K879" t="str">
            <v>CRC</v>
          </cell>
          <cell r="L879" t="str">
            <v>POWER TRAIN</v>
          </cell>
          <cell r="M879" t="str">
            <v>AXLE &amp; WHEEL GRP</v>
          </cell>
        </row>
        <row r="880">
          <cell r="C880">
            <v>30933</v>
          </cell>
          <cell r="D880" t="str">
            <v>CSU UNDERGROUND</v>
          </cell>
          <cell r="E880" t="str">
            <v>10C6060HA</v>
          </cell>
          <cell r="F880" t="str">
            <v>HA</v>
          </cell>
          <cell r="G880" t="str">
            <v>OPERATION</v>
          </cell>
          <cell r="H880" t="str">
            <v>JANRI SIHOMBING</v>
          </cell>
          <cell r="I880" t="str">
            <v>TECHNICIAN</v>
          </cell>
          <cell r="J880" t="str">
            <v>UNDERGROUND OPERATION</v>
          </cell>
          <cell r="K880" t="str">
            <v>SERVICE OPS. UNDERGROUND</v>
          </cell>
          <cell r="L880" t="str">
            <v xml:space="preserve">GBC &amp; DMLZ MECHANICAL </v>
          </cell>
          <cell r="M880" t="str">
            <v xml:space="preserve">DMLZ MECHANICAL </v>
          </cell>
        </row>
        <row r="881">
          <cell r="C881">
            <v>30936</v>
          </cell>
          <cell r="D881" t="str">
            <v>CSU UNDERGROUND</v>
          </cell>
          <cell r="E881" t="str">
            <v>10C6060HA</v>
          </cell>
          <cell r="F881" t="str">
            <v>HA</v>
          </cell>
          <cell r="G881" t="str">
            <v>OPERATION</v>
          </cell>
          <cell r="H881" t="str">
            <v>DOMINGGUS WALTEN</v>
          </cell>
          <cell r="I881" t="str">
            <v>TECHNICIAN</v>
          </cell>
          <cell r="J881" t="str">
            <v>UNDERGROUND OPERATION</v>
          </cell>
          <cell r="K881" t="str">
            <v>HPS</v>
          </cell>
          <cell r="L881" t="str">
            <v>PS &amp; WARRANTY</v>
          </cell>
          <cell r="M881" t="str">
            <v>PS &amp; WARRANTY</v>
          </cell>
        </row>
        <row r="882">
          <cell r="C882">
            <v>30938</v>
          </cell>
          <cell r="D882" t="str">
            <v>KUALA KENCANA</v>
          </cell>
          <cell r="E882" t="str">
            <v>10C9060HA</v>
          </cell>
          <cell r="F882" t="str">
            <v>HA</v>
          </cell>
          <cell r="G882" t="str">
            <v>OPERATION</v>
          </cell>
          <cell r="H882" t="str">
            <v>IBRAHIM IZAC JACOB RENRUSUN</v>
          </cell>
          <cell r="I882" t="str">
            <v>TECHNICIAN</v>
          </cell>
          <cell r="J882" t="str">
            <v>LOBU</v>
          </cell>
          <cell r="K882" t="str">
            <v>FIELD SERVICE</v>
          </cell>
          <cell r="L882" t="str">
            <v>SERVICE CONTRACT KPI</v>
          </cell>
          <cell r="M882" t="str">
            <v>SERVICE CONTRACT KPI</v>
          </cell>
        </row>
        <row r="883">
          <cell r="C883">
            <v>30942</v>
          </cell>
          <cell r="D883" t="str">
            <v>CSU UNDERGROUND</v>
          </cell>
          <cell r="E883" t="str">
            <v>10C6060HA</v>
          </cell>
          <cell r="F883" t="str">
            <v>HA</v>
          </cell>
          <cell r="G883" t="str">
            <v>OPERATION</v>
          </cell>
          <cell r="H883" t="str">
            <v>RIZKI RAHMATDI AKBAR</v>
          </cell>
          <cell r="I883" t="str">
            <v>TECHNICIAN</v>
          </cell>
          <cell r="J883" t="str">
            <v>UNDERGROUND OPERATION</v>
          </cell>
          <cell r="K883" t="str">
            <v>SERVICE OPS. UNDERGROUND</v>
          </cell>
          <cell r="L883" t="str">
            <v xml:space="preserve">GBC &amp; DMLZ MECHANICAL </v>
          </cell>
          <cell r="M883" t="str">
            <v xml:space="preserve">DMLZ MECHANICAL </v>
          </cell>
        </row>
        <row r="884">
          <cell r="C884">
            <v>30945</v>
          </cell>
          <cell r="D884" t="str">
            <v>CSU GRASSBERG</v>
          </cell>
          <cell r="E884" t="str">
            <v>10C0360HA</v>
          </cell>
          <cell r="F884" t="str">
            <v>HA</v>
          </cell>
          <cell r="G884" t="str">
            <v>OPERATION</v>
          </cell>
          <cell r="H884" t="str">
            <v>AMON SAMUEL A RUMBINO</v>
          </cell>
          <cell r="I884" t="str">
            <v>TECHNICIAN</v>
          </cell>
          <cell r="J884" t="str">
            <v>GRASBERG OPERATION</v>
          </cell>
          <cell r="K884" t="str">
            <v>RENTAL MAINTENANCE</v>
          </cell>
          <cell r="L884" t="str">
            <v>RENTAL MAINTENANCE GRASBERG</v>
          </cell>
          <cell r="M884" t="str">
            <v>RENTAL MAINTENANCE GRASBERG 2</v>
          </cell>
        </row>
        <row r="885">
          <cell r="C885">
            <v>30952</v>
          </cell>
          <cell r="D885" t="str">
            <v>KUALA KENCANA</v>
          </cell>
          <cell r="E885" t="str">
            <v>10C5060HA</v>
          </cell>
          <cell r="F885" t="str">
            <v>HA</v>
          </cell>
          <cell r="G885" t="str">
            <v>OPERATION</v>
          </cell>
          <cell r="H885" t="str">
            <v>ADRYAN NURDIN</v>
          </cell>
          <cell r="I885" t="str">
            <v>TECHNICIAN</v>
          </cell>
          <cell r="J885" t="str">
            <v>LOBU</v>
          </cell>
          <cell r="K885" t="str">
            <v>CRC</v>
          </cell>
          <cell r="L885" t="str">
            <v>POWER TRAIN</v>
          </cell>
          <cell r="M885" t="str">
            <v>AXLE &amp; WHEEL GRP</v>
          </cell>
        </row>
        <row r="886">
          <cell r="C886">
            <v>30990</v>
          </cell>
          <cell r="D886" t="str">
            <v>HO TEMBAGAPURA</v>
          </cell>
          <cell r="E886" t="str">
            <v>10C0299JP</v>
          </cell>
          <cell r="F886" t="str">
            <v>JP</v>
          </cell>
          <cell r="G886" t="str">
            <v>ADMINISTRATION</v>
          </cell>
          <cell r="H886" t="str">
            <v>FEBRY ANGELA LIANG</v>
          </cell>
          <cell r="I886" t="str">
            <v>PURCHASE ANALYST</v>
          </cell>
          <cell r="J886" t="str">
            <v>HO TTD</v>
          </cell>
          <cell r="K886" t="str">
            <v>HC &amp; SUPPORT SERVICES</v>
          </cell>
          <cell r="L886" t="str">
            <v>PURCHASING</v>
          </cell>
          <cell r="M886" t="str">
            <v>PURCHASING</v>
          </cell>
        </row>
        <row r="887">
          <cell r="C887">
            <v>30992</v>
          </cell>
          <cell r="D887" t="str">
            <v>HO TEMBAGAPURA</v>
          </cell>
          <cell r="E887" t="str">
            <v>10C0299HV</v>
          </cell>
          <cell r="F887" t="str">
            <v>HV</v>
          </cell>
          <cell r="G887" t="str">
            <v>ADMINISTRATION</v>
          </cell>
          <cell r="H887" t="str">
            <v>ASADI</v>
          </cell>
          <cell r="I887" t="str">
            <v>FACILITY TECHNICIAN</v>
          </cell>
          <cell r="J887" t="str">
            <v>LOBU</v>
          </cell>
          <cell r="K887" t="str">
            <v>FACILITY MAINTENANCE</v>
          </cell>
          <cell r="L887" t="str">
            <v>SHOP &amp; HOUSING FACILITY MTC</v>
          </cell>
          <cell r="M887" t="str">
            <v>MOBILE EQUIPMENT</v>
          </cell>
        </row>
        <row r="888">
          <cell r="C888">
            <v>31014</v>
          </cell>
          <cell r="D888" t="str">
            <v>CSU UNDERGROUND</v>
          </cell>
          <cell r="E888" t="str">
            <v>10C6060HA</v>
          </cell>
          <cell r="F888" t="str">
            <v>HA</v>
          </cell>
          <cell r="G888" t="str">
            <v>OPERATION</v>
          </cell>
          <cell r="H888" t="str">
            <v>MUH SANUSI FITRIANTO</v>
          </cell>
          <cell r="I888" t="str">
            <v>TECHNICIAN</v>
          </cell>
          <cell r="J888" t="str">
            <v>UNDERGROUND OPERATION</v>
          </cell>
          <cell r="K888" t="str">
            <v>SERVICE OPS. UNDERGROUND</v>
          </cell>
          <cell r="L888" t="str">
            <v xml:space="preserve">DOZ MECHANICAL </v>
          </cell>
          <cell r="M888" t="str">
            <v xml:space="preserve">MLA MECHANICAL </v>
          </cell>
        </row>
        <row r="889">
          <cell r="C889">
            <v>31017</v>
          </cell>
          <cell r="D889" t="str">
            <v>CSU GRASSBERG</v>
          </cell>
          <cell r="E889" t="str">
            <v>10C4960HA</v>
          </cell>
          <cell r="F889" t="str">
            <v>HA</v>
          </cell>
          <cell r="G889" t="str">
            <v>OPERATION</v>
          </cell>
          <cell r="H889" t="str">
            <v>NANANG SAIFUL AZIS</v>
          </cell>
          <cell r="I889" t="str">
            <v>TECHNICIAN</v>
          </cell>
          <cell r="J889" t="str">
            <v>GRASBERG OPERATION</v>
          </cell>
          <cell r="K889" t="str">
            <v>SERVICE OPERATION HSE &amp; HMS</v>
          </cell>
          <cell r="L889" t="str">
            <v>HSE</v>
          </cell>
          <cell r="M889" t="str">
            <v>HSE CREW 1</v>
          </cell>
        </row>
        <row r="890">
          <cell r="C890">
            <v>31018</v>
          </cell>
          <cell r="D890" t="str">
            <v>CSU UNDERGROUND</v>
          </cell>
          <cell r="E890" t="str">
            <v>10C6060HA</v>
          </cell>
          <cell r="F890" t="str">
            <v>HA</v>
          </cell>
          <cell r="G890" t="str">
            <v>OPERATION</v>
          </cell>
          <cell r="H890" t="str">
            <v>YUDHA LAKSONO PUTRO</v>
          </cell>
          <cell r="I890" t="str">
            <v>TECHNICIAN</v>
          </cell>
          <cell r="J890" t="str">
            <v>UNDERGROUND OPERATION</v>
          </cell>
          <cell r="K890" t="str">
            <v>SERVICE OPS. UNDERGROUND</v>
          </cell>
          <cell r="L890" t="str">
            <v xml:space="preserve">DOZ MECHANICAL </v>
          </cell>
          <cell r="M890" t="str">
            <v xml:space="preserve">MLA MECHANICAL </v>
          </cell>
        </row>
        <row r="891">
          <cell r="C891">
            <v>31020</v>
          </cell>
          <cell r="D891" t="str">
            <v>CSU UNDERGROUND</v>
          </cell>
          <cell r="E891" t="str">
            <v>10C6060HA</v>
          </cell>
          <cell r="F891" t="str">
            <v>HA</v>
          </cell>
          <cell r="G891" t="str">
            <v>OPERATION</v>
          </cell>
          <cell r="H891" t="str">
            <v>KHOLIFAH NUR WICAKSANA</v>
          </cell>
          <cell r="I891" t="str">
            <v>SENIOR TECHNICIAN</v>
          </cell>
          <cell r="J891" t="str">
            <v>UNDERGROUND OPERATION</v>
          </cell>
          <cell r="K891" t="str">
            <v>SERVICE OPS. UNDERGROUND</v>
          </cell>
          <cell r="L891" t="str">
            <v xml:space="preserve">GBC &amp; DMLZ MECHANICAL </v>
          </cell>
          <cell r="M891" t="str">
            <v xml:space="preserve">DMLZ MECHANICAL </v>
          </cell>
        </row>
        <row r="892">
          <cell r="C892">
            <v>31021</v>
          </cell>
          <cell r="D892" t="str">
            <v>CSU GRASSBERG</v>
          </cell>
          <cell r="E892" t="str">
            <v>10C4960HA</v>
          </cell>
          <cell r="F892" t="str">
            <v>HA</v>
          </cell>
          <cell r="G892" t="str">
            <v>OPERATION</v>
          </cell>
          <cell r="H892" t="str">
            <v>ABDUR ROSYID</v>
          </cell>
          <cell r="I892" t="str">
            <v>TECHNICIAN</v>
          </cell>
          <cell r="J892" t="str">
            <v>GRASBERG OPERATION</v>
          </cell>
          <cell r="K892" t="str">
            <v>SERVICE OPERATION HSE &amp; HMS</v>
          </cell>
          <cell r="L892" t="str">
            <v>HMS</v>
          </cell>
          <cell r="M892" t="str">
            <v>HMS CREW 1</v>
          </cell>
        </row>
        <row r="893">
          <cell r="C893">
            <v>31025</v>
          </cell>
          <cell r="D893" t="str">
            <v>CSU GRASSBERG</v>
          </cell>
          <cell r="E893" t="str">
            <v>10C0360HA</v>
          </cell>
          <cell r="F893" t="str">
            <v>HA</v>
          </cell>
          <cell r="G893" t="str">
            <v>OPERATION</v>
          </cell>
          <cell r="H893" t="str">
            <v>HENGKY SETYAWAN</v>
          </cell>
          <cell r="I893" t="str">
            <v>TECHNICIAN</v>
          </cell>
          <cell r="J893" t="str">
            <v>GRASBERG OPERATION</v>
          </cell>
          <cell r="K893" t="str">
            <v>RENTAL MAINTENANCE</v>
          </cell>
          <cell r="L893" t="str">
            <v>RENTAL MAINTENANCE HIGHLAND</v>
          </cell>
          <cell r="M893" t="str">
            <v>RENTAL MAINT. NON ADT.740</v>
          </cell>
        </row>
        <row r="894">
          <cell r="C894">
            <v>31027</v>
          </cell>
          <cell r="D894" t="str">
            <v>CSU UNDERGROUND</v>
          </cell>
          <cell r="E894" t="str">
            <v>10C6060HA</v>
          </cell>
          <cell r="F894" t="str">
            <v>HA</v>
          </cell>
          <cell r="G894" t="str">
            <v>OPERATION</v>
          </cell>
          <cell r="H894" t="str">
            <v>ANDRIK PRABOWO</v>
          </cell>
          <cell r="I894" t="str">
            <v>SENIOR TECHNICIAN</v>
          </cell>
          <cell r="J894" t="str">
            <v>UNDERGROUND OPERATION</v>
          </cell>
          <cell r="K894" t="str">
            <v>SERVICE OPS. UNDERGROUND</v>
          </cell>
          <cell r="L894" t="str">
            <v>MACHINE AUTOMATION</v>
          </cell>
          <cell r="M894" t="str">
            <v>DOZ AUTOMATION</v>
          </cell>
        </row>
        <row r="895">
          <cell r="C895">
            <v>31339</v>
          </cell>
          <cell r="D895" t="str">
            <v>CSU GRASSBERG</v>
          </cell>
          <cell r="E895" t="str">
            <v>10C4930HW</v>
          </cell>
          <cell r="F895" t="str">
            <v>HW</v>
          </cell>
          <cell r="G895" t="str">
            <v>SUPPLY CHAIN</v>
          </cell>
          <cell r="H895" t="str">
            <v>LISTON GULTOM</v>
          </cell>
          <cell r="I895" t="str">
            <v>STOREMAN</v>
          </cell>
          <cell r="J895" t="str">
            <v>PARTS OPERATION</v>
          </cell>
          <cell r="K895" t="str">
            <v>POD HOBU</v>
          </cell>
          <cell r="L895" t="str">
            <v>WAREHOUSE ST.49</v>
          </cell>
          <cell r="M895" t="str">
            <v>WAREHOUSE OPERATION ST.49</v>
          </cell>
        </row>
        <row r="896">
          <cell r="C896">
            <v>31340</v>
          </cell>
          <cell r="D896" t="str">
            <v>CSU UNDERGROUND</v>
          </cell>
          <cell r="E896" t="str">
            <v>10C6060HG</v>
          </cell>
          <cell r="F896" t="str">
            <v>HG</v>
          </cell>
          <cell r="G896" t="str">
            <v>OPERATION</v>
          </cell>
          <cell r="H896" t="str">
            <v>ANTON WIJAYA</v>
          </cell>
          <cell r="I896" t="str">
            <v>SPECIALIST TECHNOLOGY</v>
          </cell>
          <cell r="J896" t="str">
            <v>UNDERGROUND OPERATION</v>
          </cell>
          <cell r="K896" t="str">
            <v>TECHNOLOGY</v>
          </cell>
          <cell r="L896" t="str">
            <v>TECHNOLOGY APPLICATION</v>
          </cell>
          <cell r="M896" t="str">
            <v>TECHNOLOGY APPLICATION</v>
          </cell>
        </row>
        <row r="897">
          <cell r="C897">
            <v>31341</v>
          </cell>
          <cell r="D897" t="str">
            <v>HO TEMBAGAPURA</v>
          </cell>
          <cell r="E897" t="str">
            <v>10C0230HY</v>
          </cell>
          <cell r="F897" t="str">
            <v>HY</v>
          </cell>
          <cell r="G897" t="str">
            <v>SUPPLY CHAIN</v>
          </cell>
          <cell r="H897" t="str">
            <v>NEO ORTA NEGARA</v>
          </cell>
          <cell r="I897" t="str">
            <v>PARTS ANALYST</v>
          </cell>
          <cell r="J897" t="str">
            <v>PARTS OPERATION</v>
          </cell>
          <cell r="K897" t="str">
            <v>PARTS AREA</v>
          </cell>
          <cell r="L897" t="str">
            <v>PARTS OPERATION &amp; INVENTORY</v>
          </cell>
          <cell r="M897" t="str">
            <v>PARTS OPERATION &amp; INVENTORY</v>
          </cell>
        </row>
        <row r="898">
          <cell r="C898">
            <v>31347</v>
          </cell>
          <cell r="D898" t="str">
            <v>HO TEMBAGAPURA</v>
          </cell>
          <cell r="E898" t="str">
            <v>10C0270HM</v>
          </cell>
          <cell r="F898" t="str">
            <v>HM</v>
          </cell>
          <cell r="G898" t="str">
            <v>OPERATION</v>
          </cell>
          <cell r="H898" t="str">
            <v>AYU NOVRIASARI</v>
          </cell>
          <cell r="I898" t="str">
            <v>ANALYST STRATEGY</v>
          </cell>
          <cell r="J898" t="str">
            <v>HO TTD</v>
          </cell>
          <cell r="K898" t="str">
            <v>CUSTOMER SUPPORT</v>
          </cell>
          <cell r="L898" t="str">
            <v>EQUIMENT MANAGEMENT</v>
          </cell>
          <cell r="M898" t="str">
            <v>MAINTENANCE PLANNING</v>
          </cell>
        </row>
        <row r="899">
          <cell r="C899">
            <v>31366</v>
          </cell>
          <cell r="D899" t="str">
            <v>CSU GRASSBERG</v>
          </cell>
          <cell r="E899" t="str">
            <v>10C4960HA</v>
          </cell>
          <cell r="F899" t="str">
            <v>HA</v>
          </cell>
          <cell r="G899" t="str">
            <v>OPERATION</v>
          </cell>
          <cell r="H899" t="str">
            <v>NOVAN ADE PUTRA</v>
          </cell>
          <cell r="I899" t="str">
            <v>TECHNICIAN</v>
          </cell>
          <cell r="J899" t="str">
            <v>GRASBERG OPERATION</v>
          </cell>
          <cell r="K899" t="str">
            <v>SERVICE OPERATION HSE &amp; HMS</v>
          </cell>
          <cell r="L899" t="str">
            <v>HMS</v>
          </cell>
          <cell r="M899" t="str">
            <v>HMS CREW 3</v>
          </cell>
        </row>
        <row r="900">
          <cell r="C900">
            <v>31367</v>
          </cell>
          <cell r="D900" t="str">
            <v>CSU UNDERGROUND</v>
          </cell>
          <cell r="E900" t="str">
            <v>10C6060HA</v>
          </cell>
          <cell r="F900" t="str">
            <v>HA</v>
          </cell>
          <cell r="G900" t="str">
            <v>OPERATION</v>
          </cell>
          <cell r="H900" t="str">
            <v>RIDHO ROMASKA FR</v>
          </cell>
          <cell r="I900" t="str">
            <v>TECHNICIAN</v>
          </cell>
          <cell r="J900" t="str">
            <v>UNDERGROUND OPERATION</v>
          </cell>
          <cell r="K900" t="str">
            <v>SERVICE OPS. UNDERGROUND</v>
          </cell>
          <cell r="L900" t="str">
            <v xml:space="preserve">GBC &amp; DMLZ MECHANICAL </v>
          </cell>
          <cell r="M900" t="str">
            <v xml:space="preserve">DMLZ MECHANICAL </v>
          </cell>
        </row>
        <row r="901">
          <cell r="C901">
            <v>31881</v>
          </cell>
          <cell r="D901" t="str">
            <v>CSU GRASSBERG</v>
          </cell>
          <cell r="E901" t="str">
            <v>10C4960HA</v>
          </cell>
          <cell r="F901" t="str">
            <v>HA</v>
          </cell>
          <cell r="G901" t="str">
            <v>OPERATION</v>
          </cell>
          <cell r="H901" t="str">
            <v>FERDIYANTO ANDIKA PUTRA</v>
          </cell>
          <cell r="I901" t="str">
            <v>TECHNICIAN</v>
          </cell>
          <cell r="J901" t="str">
            <v>GRASBERG OPERATION</v>
          </cell>
          <cell r="K901" t="str">
            <v>SERVICE OPERATION HSE &amp; HMS</v>
          </cell>
          <cell r="L901" t="str">
            <v>HMS</v>
          </cell>
          <cell r="M901" t="str">
            <v>HMS CREW 1</v>
          </cell>
        </row>
        <row r="902">
          <cell r="C902">
            <v>32200</v>
          </cell>
          <cell r="D902" t="str">
            <v>CSU UNDERGROUND</v>
          </cell>
          <cell r="E902" t="str">
            <v>10C6060HA</v>
          </cell>
          <cell r="F902" t="str">
            <v>HA</v>
          </cell>
          <cell r="G902" t="str">
            <v>OPERATION</v>
          </cell>
          <cell r="H902" t="str">
            <v>HANUNGGAL TATAN RAHAYU</v>
          </cell>
          <cell r="I902" t="str">
            <v>TECHNICIAN</v>
          </cell>
          <cell r="J902" t="str">
            <v>UNDERGROUND OPERATION</v>
          </cell>
          <cell r="K902" t="str">
            <v>SERVICE OPS. UNDERGROUND</v>
          </cell>
          <cell r="L902" t="str">
            <v xml:space="preserve">GBC &amp; DMLZ MECHANICAL </v>
          </cell>
          <cell r="M902" t="str">
            <v xml:space="preserve">GBC MECHANICAL </v>
          </cell>
        </row>
        <row r="903">
          <cell r="C903">
            <v>32204</v>
          </cell>
          <cell r="D903" t="str">
            <v>CSU GRASSBERG</v>
          </cell>
          <cell r="E903" t="str">
            <v>10C0360HA</v>
          </cell>
          <cell r="F903" t="str">
            <v>HA</v>
          </cell>
          <cell r="G903" t="str">
            <v>OPERATION</v>
          </cell>
          <cell r="H903" t="str">
            <v>MEYRIZAL YUDHA PRADANA</v>
          </cell>
          <cell r="I903" t="str">
            <v>TECHNICIAN</v>
          </cell>
          <cell r="J903" t="str">
            <v>GRASBERG OPERATION</v>
          </cell>
          <cell r="K903" t="str">
            <v>RENTAL MAINTENANCE</v>
          </cell>
          <cell r="L903" t="str">
            <v>RENTAL MAINTENANCE HIGHLAND</v>
          </cell>
          <cell r="M903" t="str">
            <v>RENTAL MAINT. NON ADT.740</v>
          </cell>
        </row>
        <row r="904">
          <cell r="C904">
            <v>32205</v>
          </cell>
          <cell r="D904" t="str">
            <v>CSU GRASSBERG</v>
          </cell>
          <cell r="E904" t="str">
            <v>10C4960HA</v>
          </cell>
          <cell r="F904" t="str">
            <v>HA</v>
          </cell>
          <cell r="G904" t="str">
            <v>OPERATION</v>
          </cell>
          <cell r="H904" t="str">
            <v>ARINGGA HARVIANSYAH ABDILLAH</v>
          </cell>
          <cell r="I904" t="str">
            <v>TECHNICIAN</v>
          </cell>
          <cell r="J904" t="str">
            <v>GRASBERG OPERATION</v>
          </cell>
          <cell r="K904" t="str">
            <v>SERVICE OPERATION HAUL TRUCK</v>
          </cell>
          <cell r="L904" t="str">
            <v>FIELD B/DOWN &amp; DAILY INSPECTION</v>
          </cell>
          <cell r="M904" t="str">
            <v>FIELD B/DOWN &amp; FUEL INSPECTION CREW 3</v>
          </cell>
        </row>
        <row r="905">
          <cell r="C905">
            <v>32341</v>
          </cell>
          <cell r="D905" t="str">
            <v>CSU GRASSBERG</v>
          </cell>
          <cell r="E905" t="str">
            <v>10C4960HA</v>
          </cell>
          <cell r="F905" t="str">
            <v>HA</v>
          </cell>
          <cell r="G905" t="str">
            <v>OPERATION</v>
          </cell>
          <cell r="H905" t="str">
            <v>HASBI ASSHIDQI</v>
          </cell>
          <cell r="I905" t="str">
            <v>TECHNICIAN</v>
          </cell>
          <cell r="J905" t="str">
            <v>GRASBERG OPERATION</v>
          </cell>
          <cell r="K905" t="str">
            <v>SERVICE OPERATION HSE &amp; HMS</v>
          </cell>
          <cell r="L905" t="str">
            <v>HSE</v>
          </cell>
          <cell r="M905" t="str">
            <v>HSE CREW 2</v>
          </cell>
        </row>
        <row r="906">
          <cell r="C906">
            <v>32345</v>
          </cell>
          <cell r="D906" t="str">
            <v>CSU UNDERGROUND</v>
          </cell>
          <cell r="E906" t="str">
            <v>10C6060HA</v>
          </cell>
          <cell r="F906" t="str">
            <v>HA</v>
          </cell>
          <cell r="G906" t="str">
            <v>OPERATION</v>
          </cell>
          <cell r="H906" t="str">
            <v>YACOBUS YEUYANAN</v>
          </cell>
          <cell r="I906" t="str">
            <v>TECHNICIAN</v>
          </cell>
          <cell r="J906" t="str">
            <v>UNDERGROUND OPERATION</v>
          </cell>
          <cell r="K906" t="str">
            <v>SERVICE OPS. UNDERGROUND</v>
          </cell>
          <cell r="L906" t="str">
            <v xml:space="preserve">DOZ MECHANICAL </v>
          </cell>
          <cell r="M906" t="str">
            <v xml:space="preserve">XC14 - MECHANICAL </v>
          </cell>
        </row>
        <row r="907">
          <cell r="C907">
            <v>32350</v>
          </cell>
          <cell r="D907" t="str">
            <v>CSU UNDERGROUND</v>
          </cell>
          <cell r="E907" t="str">
            <v>10C6060HA</v>
          </cell>
          <cell r="F907" t="str">
            <v>HA</v>
          </cell>
          <cell r="G907" t="str">
            <v>OPERATION</v>
          </cell>
          <cell r="H907" t="str">
            <v>ANDI MUHAMMAD ABDILLAH AMALIAH</v>
          </cell>
          <cell r="I907" t="str">
            <v>SENIOR TECHNICIAN</v>
          </cell>
          <cell r="J907" t="str">
            <v>UNDERGROUND OPERATION</v>
          </cell>
          <cell r="K907" t="str">
            <v>SERVICE OPS. UNDERGROUND</v>
          </cell>
          <cell r="L907" t="str">
            <v xml:space="preserve">DOZ MECHANICAL </v>
          </cell>
          <cell r="M907" t="str">
            <v xml:space="preserve">MLA MECHANICAL </v>
          </cell>
        </row>
        <row r="908">
          <cell r="C908">
            <v>32361</v>
          </cell>
          <cell r="D908" t="str">
            <v>CSU UNDERGROUND</v>
          </cell>
          <cell r="E908" t="str">
            <v>10C6060HA</v>
          </cell>
          <cell r="F908" t="str">
            <v>HA</v>
          </cell>
          <cell r="G908" t="str">
            <v>OPERATION</v>
          </cell>
          <cell r="H908" t="str">
            <v>MARSAL PARIDI</v>
          </cell>
          <cell r="I908" t="str">
            <v>TECHNICIAN</v>
          </cell>
          <cell r="J908" t="str">
            <v>UNDERGROUND OPERATION</v>
          </cell>
          <cell r="K908" t="str">
            <v>SERVICE OPS. UNDERGROUND</v>
          </cell>
          <cell r="L908" t="str">
            <v xml:space="preserve">GBC &amp; DMLZ MECHANICAL </v>
          </cell>
          <cell r="M908" t="str">
            <v xml:space="preserve">GBC MECHANICAL </v>
          </cell>
        </row>
        <row r="909">
          <cell r="C909">
            <v>32410</v>
          </cell>
          <cell r="D909" t="str">
            <v>CSU GRASSBERG</v>
          </cell>
          <cell r="E909" t="str">
            <v>10C0360HA</v>
          </cell>
          <cell r="F909" t="str">
            <v>HA</v>
          </cell>
          <cell r="G909" t="str">
            <v>OPERATION</v>
          </cell>
          <cell r="H909" t="str">
            <v>AWALUDIN RAZAK</v>
          </cell>
          <cell r="I909" t="str">
            <v>TECHNICIAN</v>
          </cell>
          <cell r="J909" t="str">
            <v>GRASBERG OPERATION</v>
          </cell>
          <cell r="K909" t="str">
            <v>RENTAL MAINTENANCE</v>
          </cell>
          <cell r="L909" t="str">
            <v>RENTAL MAINTENANCE HIGHLAND</v>
          </cell>
          <cell r="M909" t="str">
            <v>RENTAL MAINT. ADT.740</v>
          </cell>
        </row>
        <row r="910">
          <cell r="C910">
            <v>32411</v>
          </cell>
          <cell r="D910" t="str">
            <v>CSU GRASSBERG</v>
          </cell>
          <cell r="E910" t="str">
            <v>10C0360HA</v>
          </cell>
          <cell r="F910" t="str">
            <v>HA</v>
          </cell>
          <cell r="G910" t="str">
            <v>OPERATION</v>
          </cell>
          <cell r="H910" t="str">
            <v>MARFIANTO NUGRAHA</v>
          </cell>
          <cell r="I910" t="str">
            <v>TECHNICIAN</v>
          </cell>
          <cell r="J910" t="str">
            <v>GRASBERG OPERATION</v>
          </cell>
          <cell r="K910" t="str">
            <v>RENTAL MAINTENANCE</v>
          </cell>
          <cell r="L910" t="str">
            <v>RENTAL MAINTENANCE GRASBERG</v>
          </cell>
          <cell r="M910" t="str">
            <v>RENTAL MAINTENANCE GRASBERG 2</v>
          </cell>
        </row>
        <row r="911">
          <cell r="C911">
            <v>32416</v>
          </cell>
          <cell r="D911" t="str">
            <v>CSU GRASSBERG</v>
          </cell>
          <cell r="E911" t="str">
            <v>10C4960HA</v>
          </cell>
          <cell r="F911" t="str">
            <v>HA</v>
          </cell>
          <cell r="G911" t="str">
            <v>OPERATION</v>
          </cell>
          <cell r="H911" t="str">
            <v>JERIKO HUTAPEA</v>
          </cell>
          <cell r="I911" t="str">
            <v>SENIOR TECHNICIAN</v>
          </cell>
          <cell r="J911" t="str">
            <v>GRASBERG OPERATION</v>
          </cell>
          <cell r="K911" t="str">
            <v>SERVICE OPERATION HSE &amp; HMS</v>
          </cell>
          <cell r="L911" t="str">
            <v>HSE</v>
          </cell>
          <cell r="M911" t="str">
            <v>HSE CREW 3</v>
          </cell>
        </row>
        <row r="912">
          <cell r="C912">
            <v>32418</v>
          </cell>
          <cell r="D912" t="str">
            <v>CSU UNDERGROUND</v>
          </cell>
          <cell r="E912" t="str">
            <v>10C6060HA</v>
          </cell>
          <cell r="F912" t="str">
            <v>HA</v>
          </cell>
          <cell r="G912" t="str">
            <v>OPERATION</v>
          </cell>
          <cell r="H912" t="str">
            <v>LUKMAN HASRI</v>
          </cell>
          <cell r="I912" t="str">
            <v>TECHNICIAN</v>
          </cell>
          <cell r="J912" t="str">
            <v>UNDERGROUND OPERATION</v>
          </cell>
          <cell r="K912" t="str">
            <v>SERVICE OPS. UNDERGROUND</v>
          </cell>
          <cell r="L912" t="str">
            <v xml:space="preserve">GBC &amp; DMLZ MECHANICAL </v>
          </cell>
          <cell r="M912" t="str">
            <v xml:space="preserve">GBC MECHANICAL </v>
          </cell>
        </row>
        <row r="913">
          <cell r="C913">
            <v>32419</v>
          </cell>
          <cell r="D913" t="str">
            <v>CSU UNDERGROUND</v>
          </cell>
          <cell r="E913" t="str">
            <v>10C6060HA</v>
          </cell>
          <cell r="F913" t="str">
            <v>HA</v>
          </cell>
          <cell r="G913" t="str">
            <v>OPERATION</v>
          </cell>
          <cell r="H913" t="str">
            <v>RAYMOND FRANKLIN SROYER</v>
          </cell>
          <cell r="I913" t="str">
            <v>TECHNICIAN</v>
          </cell>
          <cell r="J913" t="str">
            <v>UNDERGROUND OPERATION</v>
          </cell>
          <cell r="K913" t="str">
            <v>SERVICE OPS. UNDERGROUND</v>
          </cell>
          <cell r="L913" t="str">
            <v xml:space="preserve">GBC &amp; DMLZ MECHANICAL </v>
          </cell>
          <cell r="M913" t="str">
            <v xml:space="preserve">GBC MECHANICAL </v>
          </cell>
        </row>
        <row r="914">
          <cell r="C914">
            <v>32420</v>
          </cell>
          <cell r="D914" t="str">
            <v>CSU GRASSBERG</v>
          </cell>
          <cell r="E914" t="str">
            <v>10C4960HA</v>
          </cell>
          <cell r="F914" t="str">
            <v>HA</v>
          </cell>
          <cell r="G914" t="str">
            <v>OPERATION</v>
          </cell>
          <cell r="H914" t="str">
            <v>YULIUS KURNI</v>
          </cell>
          <cell r="I914" t="str">
            <v>TECHNICIAN</v>
          </cell>
          <cell r="J914" t="str">
            <v>GRASBERG OPERATION</v>
          </cell>
          <cell r="K914" t="str">
            <v>SERVICE OPERATION HAUL TRUCK</v>
          </cell>
          <cell r="L914" t="str">
            <v>SHOP</v>
          </cell>
          <cell r="M914" t="str">
            <v>SHOP CREW 2</v>
          </cell>
        </row>
        <row r="915">
          <cell r="C915">
            <v>32674</v>
          </cell>
          <cell r="D915" t="str">
            <v>HO TEMBAGAPURA</v>
          </cell>
          <cell r="E915" t="str">
            <v>10C0299JP</v>
          </cell>
          <cell r="F915" t="str">
            <v>JP</v>
          </cell>
          <cell r="G915" t="str">
            <v>ADMINISTRATION</v>
          </cell>
          <cell r="H915" t="str">
            <v>GETRUIDA BELLATRIX</v>
          </cell>
          <cell r="I915" t="str">
            <v>CLERK</v>
          </cell>
          <cell r="J915" t="str">
            <v>HO TTD</v>
          </cell>
          <cell r="K915" t="str">
            <v>HC &amp; SUPPORT SERVICES</v>
          </cell>
          <cell r="L915" t="str">
            <v>PURCHASING</v>
          </cell>
          <cell r="M915" t="str">
            <v>PURCHASING</v>
          </cell>
        </row>
        <row r="916">
          <cell r="C916">
            <v>32975</v>
          </cell>
          <cell r="D916" t="str">
            <v>KUALA KENCANA</v>
          </cell>
          <cell r="E916" t="str">
            <v>10C5030HW</v>
          </cell>
          <cell r="F916" t="str">
            <v>HW</v>
          </cell>
          <cell r="G916" t="str">
            <v>SUPPLY CHAIN</v>
          </cell>
          <cell r="H916" t="str">
            <v>ANSON ASSO</v>
          </cell>
          <cell r="I916" t="str">
            <v>STOREMAN</v>
          </cell>
          <cell r="J916" t="str">
            <v>PARTS OPERATION</v>
          </cell>
          <cell r="K916" t="str">
            <v>POD LOBU</v>
          </cell>
          <cell r="L916" t="str">
            <v>TOOLS STORE</v>
          </cell>
          <cell r="M916" t="str">
            <v>TOOLS STORE</v>
          </cell>
        </row>
        <row r="917">
          <cell r="C917">
            <v>32976</v>
          </cell>
          <cell r="D917" t="str">
            <v>KUALA KENCANA</v>
          </cell>
          <cell r="E917" t="str">
            <v>10C5030HW</v>
          </cell>
          <cell r="F917" t="str">
            <v>HW</v>
          </cell>
          <cell r="G917" t="str">
            <v>SUPPLY CHAIN</v>
          </cell>
          <cell r="H917" t="str">
            <v>ABDUL TAUFIQ HASRUDDIN</v>
          </cell>
          <cell r="I917" t="str">
            <v>STOREMAN</v>
          </cell>
          <cell r="J917" t="str">
            <v>PARTS OPERATION</v>
          </cell>
          <cell r="K917" t="str">
            <v>POD LOBU</v>
          </cell>
          <cell r="L917" t="str">
            <v>WAREHOUSE 1 OPERATION</v>
          </cell>
          <cell r="M917" t="str">
            <v>QUALITY CONTROL &amp; HOSE ROOM</v>
          </cell>
        </row>
        <row r="918">
          <cell r="C918">
            <v>33199</v>
          </cell>
          <cell r="D918" t="str">
            <v>HO TEMBAGAPURA</v>
          </cell>
          <cell r="E918" t="str">
            <v>10C0299KD</v>
          </cell>
          <cell r="F918" t="str">
            <v>KD</v>
          </cell>
          <cell r="G918" t="str">
            <v>INNOVATION</v>
          </cell>
          <cell r="H918" t="str">
            <v>SUPRIADI</v>
          </cell>
          <cell r="I918" t="str">
            <v>IT TECHNICIAN</v>
          </cell>
          <cell r="J918" t="str">
            <v>HO TTD</v>
          </cell>
          <cell r="K918" t="str">
            <v>FINANCE, CONTRACT MANAGEMENT &amp; ICT</v>
          </cell>
          <cell r="L918" t="str">
            <v>ICT</v>
          </cell>
          <cell r="M918" t="str">
            <v>ICT</v>
          </cell>
        </row>
        <row r="919">
          <cell r="C919">
            <v>34016</v>
          </cell>
          <cell r="D919" t="str">
            <v>CSU GRASSBERG</v>
          </cell>
          <cell r="E919" t="str">
            <v>10C0360HA</v>
          </cell>
          <cell r="F919" t="str">
            <v>HA</v>
          </cell>
          <cell r="G919" t="str">
            <v>OPERATION</v>
          </cell>
          <cell r="H919" t="str">
            <v>NUR ARIFIN</v>
          </cell>
          <cell r="I919" t="str">
            <v>TECHNICIAN</v>
          </cell>
          <cell r="J919" t="str">
            <v>GRASBERG OPERATION</v>
          </cell>
          <cell r="K919" t="str">
            <v>RENTAL MAINTENANCE</v>
          </cell>
          <cell r="L919" t="str">
            <v>RENTAL MAINTENANCE HIGHLAND</v>
          </cell>
          <cell r="M919" t="str">
            <v>RENTAL MAINT. ADT.740</v>
          </cell>
        </row>
        <row r="920">
          <cell r="C920">
            <v>34341</v>
          </cell>
          <cell r="D920" t="str">
            <v>HO TEMBAGAPURA</v>
          </cell>
          <cell r="E920" t="str">
            <v>10C5060HF</v>
          </cell>
          <cell r="F920" t="str">
            <v>HF</v>
          </cell>
          <cell r="G920" t="str">
            <v>OPERATION</v>
          </cell>
          <cell r="H920" t="str">
            <v>EMI NACE M TANAWANI</v>
          </cell>
          <cell r="I920" t="str">
            <v>ANALYST - SOS QUALITY</v>
          </cell>
          <cell r="J920" t="str">
            <v>HO TTD</v>
          </cell>
          <cell r="K920" t="str">
            <v>CUSTOMER SUPPORT</v>
          </cell>
          <cell r="L920" t="str">
            <v xml:space="preserve"> SOS LAB</v>
          </cell>
          <cell r="M920" t="str">
            <v>SOS LAB.</v>
          </cell>
        </row>
        <row r="921">
          <cell r="C921">
            <v>34518</v>
          </cell>
          <cell r="D921" t="str">
            <v>HO TEMBAGAPURA</v>
          </cell>
          <cell r="E921" t="str">
            <v>10C0299KD</v>
          </cell>
          <cell r="F921" t="str">
            <v>KD</v>
          </cell>
          <cell r="G921" t="str">
            <v>INNOVATION</v>
          </cell>
          <cell r="H921" t="str">
            <v>BONDAN DEWANTO</v>
          </cell>
          <cell r="I921" t="str">
            <v>IT SENIOR SUPERVISOR</v>
          </cell>
          <cell r="J921" t="str">
            <v>HO TTD</v>
          </cell>
          <cell r="K921" t="str">
            <v>FINANCE, CONTRACT MANAGEMENT &amp; ICT</v>
          </cell>
          <cell r="L921" t="str">
            <v>ICT</v>
          </cell>
          <cell r="M921" t="str">
            <v>ICT</v>
          </cell>
        </row>
        <row r="922">
          <cell r="C922">
            <v>34551</v>
          </cell>
          <cell r="D922" t="str">
            <v>CSU GRASSBERG</v>
          </cell>
          <cell r="E922" t="str">
            <v>10C4960HA</v>
          </cell>
          <cell r="F922" t="str">
            <v>HA</v>
          </cell>
          <cell r="G922" t="str">
            <v>OPERATION</v>
          </cell>
          <cell r="H922" t="str">
            <v>MUHAMMAD IDRIS</v>
          </cell>
          <cell r="I922" t="str">
            <v>SENIOR TECHNICIAN</v>
          </cell>
          <cell r="J922" t="str">
            <v>GRASBERG OPERATION</v>
          </cell>
          <cell r="K922" t="str">
            <v>SERVICE OPERATION HSE &amp; HMS</v>
          </cell>
          <cell r="L922" t="str">
            <v>HMS</v>
          </cell>
          <cell r="M922" t="str">
            <v>HMS CREW 2</v>
          </cell>
        </row>
        <row r="923">
          <cell r="C923">
            <v>34568</v>
          </cell>
          <cell r="D923" t="str">
            <v>CSU GRASSBERG</v>
          </cell>
          <cell r="E923" t="str">
            <v>10C4960HA</v>
          </cell>
          <cell r="F923" t="str">
            <v>HA</v>
          </cell>
          <cell r="G923" t="str">
            <v>OPERATION</v>
          </cell>
          <cell r="H923" t="str">
            <v>IYANG HIDAYAT</v>
          </cell>
          <cell r="I923" t="str">
            <v>SENIOR TECHNICIAN</v>
          </cell>
          <cell r="J923" t="str">
            <v>GRASBERG OPERATION</v>
          </cell>
          <cell r="K923" t="str">
            <v>SERVICE OPERATION HSE &amp; HMS</v>
          </cell>
          <cell r="L923" t="str">
            <v>HMS</v>
          </cell>
          <cell r="M923" t="str">
            <v>HMS CREW 3</v>
          </cell>
        </row>
        <row r="924">
          <cell r="C924">
            <v>34571</v>
          </cell>
          <cell r="D924" t="str">
            <v>CSU UNDERGROUND</v>
          </cell>
          <cell r="E924" t="str">
            <v>10C6060HA</v>
          </cell>
          <cell r="F924" t="str">
            <v>HA</v>
          </cell>
          <cell r="G924" t="str">
            <v>OPERATION</v>
          </cell>
          <cell r="H924" t="str">
            <v>JULIANUS RERUNG</v>
          </cell>
          <cell r="I924" t="str">
            <v>SENIOR TECHNICIAN</v>
          </cell>
          <cell r="J924" t="str">
            <v>UNDERGROUND OPERATION</v>
          </cell>
          <cell r="K924" t="str">
            <v>SERVICE OPS. UNDERGROUND</v>
          </cell>
          <cell r="L924" t="str">
            <v xml:space="preserve">GBC &amp; DMLZ MECHANICAL </v>
          </cell>
          <cell r="M924" t="str">
            <v xml:space="preserve">DMLZ MECHANICAL </v>
          </cell>
        </row>
        <row r="925">
          <cell r="C925">
            <v>34572</v>
          </cell>
          <cell r="D925" t="str">
            <v>HO TEMBAGAPURA</v>
          </cell>
          <cell r="E925" t="str">
            <v>10C0299LF</v>
          </cell>
          <cell r="F925" t="str">
            <v>LF</v>
          </cell>
          <cell r="G925" t="str">
            <v>MARKETING</v>
          </cell>
          <cell r="H925" t="str">
            <v>VINNY GOSAL</v>
          </cell>
          <cell r="I925" t="str">
            <v>ACCOUNTING SUPERVISOR</v>
          </cell>
          <cell r="J925" t="str">
            <v>HO TTD</v>
          </cell>
          <cell r="K925" t="str">
            <v>FINANCE, CONTRACT MANAGEMENT &amp; ICT</v>
          </cell>
          <cell r="L925" t="str">
            <v>CONTRACT MGMT</v>
          </cell>
          <cell r="M925" t="str">
            <v>CONTRACT MGMT HOBU</v>
          </cell>
        </row>
        <row r="926">
          <cell r="C926">
            <v>34573</v>
          </cell>
          <cell r="D926" t="str">
            <v>CSU UNDERGROUND</v>
          </cell>
          <cell r="E926" t="str">
            <v>10C6060HG</v>
          </cell>
          <cell r="F926" t="str">
            <v>HG</v>
          </cell>
          <cell r="G926" t="str">
            <v>OPERATION</v>
          </cell>
          <cell r="H926" t="str">
            <v>PRANS SONY PATIUNG</v>
          </cell>
          <cell r="I926" t="str">
            <v>SUPERVISOR SERVICE</v>
          </cell>
          <cell r="J926" t="str">
            <v>UNDERGROUND OPERATION</v>
          </cell>
          <cell r="K926" t="str">
            <v>SERVICE OPS. UNDERGROUND</v>
          </cell>
          <cell r="L926" t="str">
            <v xml:space="preserve">GBC &amp; DMLZ MECHANICAL </v>
          </cell>
          <cell r="M926" t="str">
            <v xml:space="preserve">GBC &amp; DMLZ MECHANICAL </v>
          </cell>
        </row>
        <row r="927">
          <cell r="C927">
            <v>34583</v>
          </cell>
          <cell r="D927" t="str">
            <v>CSU GRASSBERG</v>
          </cell>
          <cell r="E927" t="str">
            <v>10C0360HA</v>
          </cell>
          <cell r="F927" t="str">
            <v>HA</v>
          </cell>
          <cell r="G927" t="str">
            <v>OPERATION</v>
          </cell>
          <cell r="H927" t="str">
            <v>AKBAR AMIR</v>
          </cell>
          <cell r="I927" t="str">
            <v>TECHNICIAN</v>
          </cell>
          <cell r="J927" t="str">
            <v>GRASBERG OPERATION</v>
          </cell>
          <cell r="K927" t="str">
            <v>RENTAL MAINTENANCE</v>
          </cell>
          <cell r="L927" t="str">
            <v>RENTAL MAINTENANCE GRASBERG</v>
          </cell>
          <cell r="M927" t="str">
            <v>RENTAL MAINTENANCE GRASBERG 1</v>
          </cell>
        </row>
        <row r="928">
          <cell r="C928">
            <v>34584</v>
          </cell>
          <cell r="D928" t="str">
            <v>CSU GRASSBERG</v>
          </cell>
          <cell r="E928" t="str">
            <v>10C0360HA</v>
          </cell>
          <cell r="F928" t="str">
            <v>HA</v>
          </cell>
          <cell r="G928" t="str">
            <v>OPERATION</v>
          </cell>
          <cell r="H928" t="str">
            <v>ANDI MUHAMMAD ILHAM</v>
          </cell>
          <cell r="I928" t="str">
            <v>TECHNICIAN</v>
          </cell>
          <cell r="J928" t="str">
            <v>GRASBERG OPERATION</v>
          </cell>
          <cell r="K928" t="str">
            <v>RENTAL MAINTENANCE</v>
          </cell>
          <cell r="L928" t="str">
            <v>RENTAL MAINTENANCE GRASBERG</v>
          </cell>
          <cell r="M928" t="str">
            <v>RENTAL MAINTENANCE GRASBERG 2</v>
          </cell>
        </row>
        <row r="929">
          <cell r="C929">
            <v>34586</v>
          </cell>
          <cell r="D929" t="str">
            <v>CSU GRASSBERG</v>
          </cell>
          <cell r="E929" t="str">
            <v>10C4960HA</v>
          </cell>
          <cell r="F929" t="str">
            <v>HA</v>
          </cell>
          <cell r="G929" t="str">
            <v>OPERATION</v>
          </cell>
          <cell r="H929" t="str">
            <v>ANDRI</v>
          </cell>
          <cell r="I929" t="str">
            <v>TECHNICIAN</v>
          </cell>
          <cell r="J929" t="str">
            <v>GRASBERG OPERATION</v>
          </cell>
          <cell r="K929" t="str">
            <v>SERVICE OPERATION HAUL TRUCK</v>
          </cell>
          <cell r="L929" t="str">
            <v>SHOP</v>
          </cell>
          <cell r="M929" t="str">
            <v>SHOP CREW 2</v>
          </cell>
        </row>
        <row r="930">
          <cell r="C930">
            <v>34588</v>
          </cell>
          <cell r="D930" t="str">
            <v>CSU GRASSBERG</v>
          </cell>
          <cell r="E930" t="str">
            <v>10C0360HA</v>
          </cell>
          <cell r="F930" t="str">
            <v>HA</v>
          </cell>
          <cell r="G930" t="str">
            <v>OPERATION</v>
          </cell>
          <cell r="H930" t="str">
            <v>BAGUS CAHYO ARIANTO</v>
          </cell>
          <cell r="I930" t="str">
            <v>TECHNICIAN</v>
          </cell>
          <cell r="J930" t="str">
            <v>GRASBERG OPERATION</v>
          </cell>
          <cell r="K930" t="str">
            <v>RENTAL MAINTENANCE</v>
          </cell>
          <cell r="L930" t="str">
            <v>RENTAL MAINTENANCE GRASBERG</v>
          </cell>
          <cell r="M930" t="str">
            <v>RENTAL MAINTENANCE GRASBERG 1</v>
          </cell>
        </row>
        <row r="931">
          <cell r="C931">
            <v>34590</v>
          </cell>
          <cell r="D931" t="str">
            <v>CSU UNDERGROUND</v>
          </cell>
          <cell r="E931" t="str">
            <v>10C6060HA</v>
          </cell>
          <cell r="F931" t="str">
            <v>HA</v>
          </cell>
          <cell r="G931" t="str">
            <v>OPERATION</v>
          </cell>
          <cell r="H931" t="str">
            <v>BRIAN P EMBULABA</v>
          </cell>
          <cell r="I931" t="str">
            <v>TECHNICIAN</v>
          </cell>
          <cell r="J931" t="str">
            <v>UNDERGROUND OPERATION</v>
          </cell>
          <cell r="K931" t="str">
            <v>SERVICE OPS. UNDERGROUND</v>
          </cell>
          <cell r="L931" t="str">
            <v xml:space="preserve">DOZ MECHANICAL </v>
          </cell>
          <cell r="M931" t="str">
            <v xml:space="preserve">THS MECHANICAL </v>
          </cell>
        </row>
        <row r="932">
          <cell r="C932">
            <v>34592</v>
          </cell>
          <cell r="D932" t="str">
            <v>CSU UNDERGROUND</v>
          </cell>
          <cell r="E932" t="str">
            <v>10C6060HA</v>
          </cell>
          <cell r="F932" t="str">
            <v>HA</v>
          </cell>
          <cell r="G932" t="str">
            <v>OPERATION</v>
          </cell>
          <cell r="H932" t="str">
            <v>HENDRIKUS WELERUBUN</v>
          </cell>
          <cell r="I932" t="str">
            <v>TECHNICIAN</v>
          </cell>
          <cell r="J932" t="str">
            <v>UNDERGROUND OPERATION</v>
          </cell>
          <cell r="K932" t="str">
            <v>HPS</v>
          </cell>
          <cell r="L932" t="str">
            <v>PS &amp; WARRANTY</v>
          </cell>
          <cell r="M932" t="str">
            <v>PS &amp; WARRANTY</v>
          </cell>
        </row>
        <row r="933">
          <cell r="C933">
            <v>34593</v>
          </cell>
          <cell r="D933" t="str">
            <v>CSU UNDERGROUND</v>
          </cell>
          <cell r="E933" t="str">
            <v>10C6060HA</v>
          </cell>
          <cell r="F933" t="str">
            <v>HA</v>
          </cell>
          <cell r="G933" t="str">
            <v>OPERATION</v>
          </cell>
          <cell r="H933" t="str">
            <v>NURYADI</v>
          </cell>
          <cell r="I933" t="str">
            <v>TECHNICIAN</v>
          </cell>
          <cell r="J933" t="str">
            <v>UNDERGROUND OPERATION</v>
          </cell>
          <cell r="K933" t="str">
            <v>SERVICE OPS. UNDERGROUND</v>
          </cell>
          <cell r="L933" t="str">
            <v xml:space="preserve">GBC &amp; DMLZ MECHANICAL </v>
          </cell>
          <cell r="M933" t="str">
            <v xml:space="preserve">DMLZ MECHANICAL </v>
          </cell>
        </row>
        <row r="934">
          <cell r="C934">
            <v>34594</v>
          </cell>
          <cell r="D934" t="str">
            <v>CSU UNDERGROUND</v>
          </cell>
          <cell r="E934" t="str">
            <v>10C6060HG</v>
          </cell>
          <cell r="F934" t="str">
            <v>HG</v>
          </cell>
          <cell r="G934" t="str">
            <v>OPERATION</v>
          </cell>
          <cell r="H934" t="str">
            <v>RIAN ADI WICAKSONO</v>
          </cell>
          <cell r="I934" t="str">
            <v>ASSISTANT SERVICE ACCOUNTS</v>
          </cell>
          <cell r="J934" t="str">
            <v>UNDERGROUND OPERATION</v>
          </cell>
          <cell r="K934" t="str">
            <v>SERVICE SUPPORT UNDERGROUND</v>
          </cell>
          <cell r="L934" t="str">
            <v>EQUIPMENT MANAGEMENT</v>
          </cell>
          <cell r="M934" t="str">
            <v>EQUIPMENT MANAGEMENT</v>
          </cell>
        </row>
        <row r="935">
          <cell r="C935">
            <v>35124</v>
          </cell>
          <cell r="D935" t="str">
            <v>KUALA KENCANA</v>
          </cell>
          <cell r="E935" t="str">
            <v>10C5030HW</v>
          </cell>
          <cell r="F935" t="str">
            <v>HW</v>
          </cell>
          <cell r="G935" t="str">
            <v>SUPPLY CHAIN</v>
          </cell>
          <cell r="H935" t="str">
            <v>REYNOLD NUNUMETE</v>
          </cell>
          <cell r="I935" t="str">
            <v>STOREMAN</v>
          </cell>
          <cell r="J935" t="str">
            <v>PARTS OPERATION</v>
          </cell>
          <cell r="K935" t="str">
            <v>POD LOBU</v>
          </cell>
          <cell r="L935" t="str">
            <v>WAREHOUSE 2,3 &amp; MATERIAL MOVEMENT</v>
          </cell>
          <cell r="M935" t="str">
            <v>WAREHOUSE 3 OPERATION</v>
          </cell>
        </row>
        <row r="936">
          <cell r="C936">
            <v>35458</v>
          </cell>
          <cell r="D936" t="str">
            <v>HO TEMBAGAPURA</v>
          </cell>
          <cell r="E936" t="str">
            <v>10C0299JB</v>
          </cell>
          <cell r="F936" t="str">
            <v>JB</v>
          </cell>
          <cell r="G936" t="str">
            <v>ADMINISTRATION</v>
          </cell>
          <cell r="H936" t="str">
            <v>DEVI SUMARHADI</v>
          </cell>
          <cell r="I936" t="str">
            <v>HUMAN RESOURCES MANAGER</v>
          </cell>
          <cell r="J936" t="str">
            <v>HO TTD</v>
          </cell>
          <cell r="K936" t="str">
            <v>HC &amp; SUPPORT SERVICES</v>
          </cell>
          <cell r="L936" t="str">
            <v>HC &amp; SUPPORT SERVICES</v>
          </cell>
          <cell r="M936" t="str">
            <v>HC &amp; SUPPORT SERVICES</v>
          </cell>
        </row>
        <row r="937">
          <cell r="C937">
            <v>39793</v>
          </cell>
          <cell r="D937" t="str">
            <v>CSU UNDERGROUND</v>
          </cell>
          <cell r="E937" t="str">
            <v>10C6060HA</v>
          </cell>
          <cell r="F937" t="str">
            <v>HA</v>
          </cell>
          <cell r="G937" t="str">
            <v>OPERATION</v>
          </cell>
          <cell r="H937" t="str">
            <v>FANDI TRIONO</v>
          </cell>
          <cell r="I937" t="str">
            <v>TECHNICIAN</v>
          </cell>
          <cell r="J937" t="str">
            <v>UNDERGROUND OPERATION</v>
          </cell>
          <cell r="K937" t="str">
            <v>SERVICE OPS. UNDERGROUND</v>
          </cell>
          <cell r="L937" t="str">
            <v>MACHINE AUTOMATION</v>
          </cell>
          <cell r="M937" t="str">
            <v>DOZ AUTOMATION</v>
          </cell>
        </row>
        <row r="938">
          <cell r="C938">
            <v>39794</v>
          </cell>
          <cell r="D938" t="str">
            <v>CSU UNDERGROUND</v>
          </cell>
          <cell r="E938" t="str">
            <v>10C6060HA</v>
          </cell>
          <cell r="F938" t="str">
            <v>HA</v>
          </cell>
          <cell r="G938" t="str">
            <v>OPERATION</v>
          </cell>
          <cell r="H938" t="str">
            <v>YOGA ADITYA</v>
          </cell>
          <cell r="I938" t="str">
            <v>TECHNICIAN</v>
          </cell>
          <cell r="J938" t="str">
            <v>UNDERGROUND OPERATION</v>
          </cell>
          <cell r="K938" t="str">
            <v>SERVICE OPS. UNDERGROUND</v>
          </cell>
          <cell r="L938" t="str">
            <v>MACHINE AUTOMATION</v>
          </cell>
          <cell r="M938" t="str">
            <v>DOZ AUTOMATION</v>
          </cell>
        </row>
        <row r="939">
          <cell r="C939">
            <v>39795</v>
          </cell>
          <cell r="D939" t="str">
            <v>CSU UNDERGROUND</v>
          </cell>
          <cell r="E939" t="str">
            <v>10C6060HA</v>
          </cell>
          <cell r="F939" t="str">
            <v>HA</v>
          </cell>
          <cell r="G939" t="str">
            <v>OPERATION</v>
          </cell>
          <cell r="H939" t="str">
            <v>RIZAL FADILAH WK</v>
          </cell>
          <cell r="I939" t="str">
            <v>TECHNICIAN</v>
          </cell>
          <cell r="J939" t="str">
            <v>UNDERGROUND OPERATION</v>
          </cell>
          <cell r="K939" t="str">
            <v>SERVICE OPS. UNDERGROUND</v>
          </cell>
          <cell r="L939" t="str">
            <v>MACHINE AUTOMATION</v>
          </cell>
          <cell r="M939" t="str">
            <v>DOZ AUTOMATION</v>
          </cell>
        </row>
        <row r="940">
          <cell r="C940">
            <v>39796</v>
          </cell>
          <cell r="D940" t="str">
            <v>CSU UNDERGROUND</v>
          </cell>
          <cell r="E940" t="str">
            <v>10C6060HA</v>
          </cell>
          <cell r="F940" t="str">
            <v>HA</v>
          </cell>
          <cell r="G940" t="str">
            <v>OPERATION</v>
          </cell>
          <cell r="H940" t="str">
            <v>MUHAMAD RUDI MUNANDAR</v>
          </cell>
          <cell r="I940" t="str">
            <v>TECHNICIAN</v>
          </cell>
          <cell r="J940" t="str">
            <v>UNDERGROUND OPERATION</v>
          </cell>
          <cell r="K940" t="str">
            <v>SERVICE OPS. UNDERGROUND</v>
          </cell>
          <cell r="L940" t="str">
            <v>MACHINE AUTOMATION</v>
          </cell>
          <cell r="M940" t="str">
            <v>DOZ AUTOMATION</v>
          </cell>
        </row>
        <row r="941">
          <cell r="C941">
            <v>39800</v>
          </cell>
          <cell r="D941" t="str">
            <v>CSU UNDERGROUND</v>
          </cell>
          <cell r="E941" t="str">
            <v>10C6060HA</v>
          </cell>
          <cell r="F941" t="str">
            <v>HA</v>
          </cell>
          <cell r="G941" t="str">
            <v>OPERATION</v>
          </cell>
          <cell r="H941" t="str">
            <v>MIKHAEL B A DIPENOGORO</v>
          </cell>
          <cell r="I941" t="str">
            <v>TECHNICIAN</v>
          </cell>
          <cell r="J941" t="str">
            <v>UNDERGROUND OPERATION</v>
          </cell>
          <cell r="K941" t="str">
            <v>SERVICE OPS. UNDERGROUND</v>
          </cell>
          <cell r="L941" t="str">
            <v>MACHINE AUTOMATION</v>
          </cell>
          <cell r="M941" t="str">
            <v>DOZ AUTOMATION</v>
          </cell>
        </row>
        <row r="942">
          <cell r="C942">
            <v>39803</v>
          </cell>
          <cell r="D942" t="str">
            <v>CSU UNDERGROUND</v>
          </cell>
          <cell r="E942" t="str">
            <v>10C6060HA</v>
          </cell>
          <cell r="F942" t="str">
            <v>HA</v>
          </cell>
          <cell r="G942" t="str">
            <v>OPERATION</v>
          </cell>
          <cell r="H942" t="str">
            <v>JON NATAIL</v>
          </cell>
          <cell r="I942" t="str">
            <v>TECHNICIAN</v>
          </cell>
          <cell r="J942" t="str">
            <v>UNDERGROUND OPERATION</v>
          </cell>
          <cell r="K942" t="str">
            <v>SERVICE OPS. UNDERGROUND</v>
          </cell>
          <cell r="L942" t="str">
            <v>MACHINE AUTOMATION</v>
          </cell>
          <cell r="M942" t="str">
            <v>DOZ AUTOMATION</v>
          </cell>
        </row>
        <row r="943">
          <cell r="C943">
            <v>39804</v>
          </cell>
          <cell r="D943" t="str">
            <v>CSU UNDERGROUND</v>
          </cell>
          <cell r="E943" t="str">
            <v>10C6060HA</v>
          </cell>
          <cell r="F943" t="str">
            <v>HA</v>
          </cell>
          <cell r="G943" t="str">
            <v>OPERATION</v>
          </cell>
          <cell r="H943" t="str">
            <v>NURDIN SOLIN</v>
          </cell>
          <cell r="I943" t="str">
            <v>TECHNICIAN</v>
          </cell>
          <cell r="J943" t="str">
            <v>UNDERGROUND OPERATION</v>
          </cell>
          <cell r="K943" t="str">
            <v>SERVICE OPS. UNDERGROUND</v>
          </cell>
          <cell r="L943" t="str">
            <v>MACHINE AUTOMATION</v>
          </cell>
          <cell r="M943" t="str">
            <v>DOZ AUTOMATION</v>
          </cell>
        </row>
        <row r="944">
          <cell r="C944">
            <v>39806</v>
          </cell>
          <cell r="D944" t="str">
            <v>CSU UNDERGROUND</v>
          </cell>
          <cell r="E944" t="str">
            <v>10C6060HA</v>
          </cell>
          <cell r="F944" t="str">
            <v>HA</v>
          </cell>
          <cell r="G944" t="str">
            <v>OPERATION</v>
          </cell>
          <cell r="H944" t="str">
            <v>FARIZ FIRMANSYAH</v>
          </cell>
          <cell r="I944" t="str">
            <v>TECHNICIAN</v>
          </cell>
          <cell r="J944" t="str">
            <v>UNDERGROUND OPERATION</v>
          </cell>
          <cell r="K944" t="str">
            <v>SERVICE OPS. UNDERGROUND</v>
          </cell>
          <cell r="L944" t="str">
            <v>MACHINE AUTOMATION</v>
          </cell>
          <cell r="M944" t="str">
            <v>DOZ AUTOMATION</v>
          </cell>
        </row>
        <row r="945">
          <cell r="C945">
            <v>39808</v>
          </cell>
          <cell r="D945" t="str">
            <v>CSU UNDERGROUND</v>
          </cell>
          <cell r="E945" t="str">
            <v>10C6060HA</v>
          </cell>
          <cell r="F945" t="str">
            <v>HA</v>
          </cell>
          <cell r="G945" t="str">
            <v>OPERATION</v>
          </cell>
          <cell r="H945" t="str">
            <v>AULIA RACHMAN SUMANTRI</v>
          </cell>
          <cell r="I945" t="str">
            <v>TECHNICIAN</v>
          </cell>
          <cell r="J945" t="str">
            <v>UNDERGROUND OPERATION</v>
          </cell>
          <cell r="K945" t="str">
            <v>SERVICE OPS. UNDERGROUND</v>
          </cell>
          <cell r="L945" t="str">
            <v>MACHINE AUTOMATION</v>
          </cell>
          <cell r="M945" t="str">
            <v>DOZ AUTOMATION</v>
          </cell>
        </row>
        <row r="946">
          <cell r="C946">
            <v>40016</v>
          </cell>
          <cell r="D946" t="str">
            <v>CSU UNDERGROUND</v>
          </cell>
          <cell r="E946" t="str">
            <v>10C6060HA</v>
          </cell>
          <cell r="F946" t="str">
            <v>HA</v>
          </cell>
          <cell r="G946" t="str">
            <v>OPERATION</v>
          </cell>
          <cell r="H946" t="str">
            <v>EKO CAHYONO</v>
          </cell>
          <cell r="I946" t="str">
            <v>TECHNICIAN</v>
          </cell>
          <cell r="J946" t="str">
            <v>UNDERGROUND OPERATION</v>
          </cell>
          <cell r="K946" t="str">
            <v>SERVICE OPS. UNDERGROUND</v>
          </cell>
          <cell r="L946" t="str">
            <v xml:space="preserve">DOZ MECHANICAL </v>
          </cell>
          <cell r="M946" t="str">
            <v xml:space="preserve">XC14 - MECHANICAL </v>
          </cell>
        </row>
        <row r="947">
          <cell r="C947">
            <v>40017</v>
          </cell>
          <cell r="D947" t="str">
            <v>CSU UNDERGROUND</v>
          </cell>
          <cell r="E947" t="str">
            <v>10C6060HA</v>
          </cell>
          <cell r="F947" t="str">
            <v>HA</v>
          </cell>
          <cell r="G947" t="str">
            <v>OPERATION</v>
          </cell>
          <cell r="H947" t="str">
            <v>JOKO SATRIYO</v>
          </cell>
          <cell r="I947" t="str">
            <v>TECHNICIAN</v>
          </cell>
          <cell r="J947" t="str">
            <v>UNDERGROUND OPERATION</v>
          </cell>
          <cell r="K947" t="str">
            <v>SERVICE OPS. UNDERGROUND</v>
          </cell>
          <cell r="L947" t="str">
            <v>MACHINE AUTOMATION</v>
          </cell>
          <cell r="M947" t="str">
            <v>DMLZ &amp; GBC AUTOMATION</v>
          </cell>
        </row>
        <row r="948">
          <cell r="C948">
            <v>40019</v>
          </cell>
          <cell r="D948" t="str">
            <v>CSU UNDERGROUND</v>
          </cell>
          <cell r="E948" t="str">
            <v>10C6060HA</v>
          </cell>
          <cell r="F948" t="str">
            <v>HA</v>
          </cell>
          <cell r="G948" t="str">
            <v>OPERATION</v>
          </cell>
          <cell r="H948" t="str">
            <v>MOH RIFAL ADITIYA</v>
          </cell>
          <cell r="I948" t="str">
            <v>TECHNICIAN</v>
          </cell>
          <cell r="J948" t="str">
            <v>UNDERGROUND OPERATION</v>
          </cell>
          <cell r="K948" t="str">
            <v>SERVICE OPS. UNDERGROUND</v>
          </cell>
          <cell r="L948" t="str">
            <v>MACHINE AUTOMATION</v>
          </cell>
          <cell r="M948" t="str">
            <v>DOZ AUTOMATION</v>
          </cell>
        </row>
        <row r="949">
          <cell r="C949">
            <v>40020</v>
          </cell>
          <cell r="D949" t="str">
            <v>CSU UNDERGROUND</v>
          </cell>
          <cell r="E949" t="str">
            <v>10C6060HA</v>
          </cell>
          <cell r="F949" t="str">
            <v>HA</v>
          </cell>
          <cell r="G949" t="str">
            <v>OPERATION</v>
          </cell>
          <cell r="H949" t="str">
            <v>IBNU AZHAR</v>
          </cell>
          <cell r="I949" t="str">
            <v>TECHNICIAN</v>
          </cell>
          <cell r="J949" t="str">
            <v>UNDERGROUND OPERATION</v>
          </cell>
          <cell r="K949" t="str">
            <v>SERVICE OPS. UNDERGROUND</v>
          </cell>
          <cell r="L949" t="str">
            <v>MACHINE AUTOMATION</v>
          </cell>
          <cell r="M949" t="str">
            <v>DOZ AUTOMATION</v>
          </cell>
        </row>
        <row r="950">
          <cell r="C950">
            <v>40021</v>
          </cell>
          <cell r="D950" t="str">
            <v>CSU UNDERGROUND</v>
          </cell>
          <cell r="E950" t="str">
            <v>10C6060HA</v>
          </cell>
          <cell r="F950" t="str">
            <v>HA</v>
          </cell>
          <cell r="G950" t="str">
            <v>OPERATION</v>
          </cell>
          <cell r="H950" t="str">
            <v>AGUNG RIZKI WAHYUNATA</v>
          </cell>
          <cell r="I950" t="str">
            <v>TECHNICIAN</v>
          </cell>
          <cell r="J950" t="str">
            <v>UNDERGROUND OPERATION</v>
          </cell>
          <cell r="K950" t="str">
            <v>SERVICE OPS. UNDERGROUND</v>
          </cell>
          <cell r="L950" t="str">
            <v>MACHINE AUTOMATION</v>
          </cell>
          <cell r="M950" t="str">
            <v>DOZ AUTOMATION</v>
          </cell>
        </row>
        <row r="951">
          <cell r="C951">
            <v>40022</v>
          </cell>
          <cell r="D951" t="str">
            <v>CSU UNDERGROUND</v>
          </cell>
          <cell r="E951" t="str">
            <v>10C6060HA</v>
          </cell>
          <cell r="F951" t="str">
            <v>HA</v>
          </cell>
          <cell r="G951" t="str">
            <v>OPERATION</v>
          </cell>
          <cell r="H951" t="str">
            <v>CECEP MANDIRI</v>
          </cell>
          <cell r="I951" t="str">
            <v>TECHNICIAN</v>
          </cell>
          <cell r="J951" t="str">
            <v>UNDERGROUND OPERATION</v>
          </cell>
          <cell r="K951" t="str">
            <v>SERVICE OPS. UNDERGROUND</v>
          </cell>
          <cell r="L951" t="str">
            <v xml:space="preserve">DOZ MECHANICAL </v>
          </cell>
          <cell r="M951" t="str">
            <v xml:space="preserve">MLA MECHANICAL </v>
          </cell>
        </row>
        <row r="952">
          <cell r="C952">
            <v>40023</v>
          </cell>
          <cell r="D952" t="str">
            <v>CSU UNDERGROUND</v>
          </cell>
          <cell r="E952" t="str">
            <v>10C6060HA</v>
          </cell>
          <cell r="F952" t="str">
            <v>HA</v>
          </cell>
          <cell r="G952" t="str">
            <v>OPERATION</v>
          </cell>
          <cell r="H952" t="str">
            <v>HENDY PRIYANTO</v>
          </cell>
          <cell r="I952" t="str">
            <v>TECHNICIAN</v>
          </cell>
          <cell r="J952" t="str">
            <v>UNDERGROUND OPERATION</v>
          </cell>
          <cell r="K952" t="str">
            <v>SERVICE OPS. UNDERGROUND</v>
          </cell>
          <cell r="L952" t="str">
            <v>MACHINE AUTOMATION</v>
          </cell>
          <cell r="M952" t="str">
            <v>DMLZ &amp; GBC AUTOMATION</v>
          </cell>
        </row>
        <row r="953">
          <cell r="C953">
            <v>40026</v>
          </cell>
          <cell r="D953" t="str">
            <v>CSU UNDERGROUND</v>
          </cell>
          <cell r="E953" t="str">
            <v>10C6060HA</v>
          </cell>
          <cell r="F953" t="str">
            <v>HA</v>
          </cell>
          <cell r="G953" t="str">
            <v>OPERATION</v>
          </cell>
          <cell r="H953" t="str">
            <v>JAKA ADITIA WIGUNA</v>
          </cell>
          <cell r="I953" t="str">
            <v>TECHNICIAN</v>
          </cell>
          <cell r="J953" t="str">
            <v>UNDERGROUND OPERATION</v>
          </cell>
          <cell r="K953" t="str">
            <v>SERVICE OPS. UNDERGROUND</v>
          </cell>
          <cell r="L953" t="str">
            <v xml:space="preserve">DOZ MECHANICAL </v>
          </cell>
          <cell r="M953" t="str">
            <v xml:space="preserve">MLA MECHANICAL </v>
          </cell>
        </row>
        <row r="954">
          <cell r="C954">
            <v>40027</v>
          </cell>
          <cell r="D954" t="str">
            <v>CSU UNDERGROUND</v>
          </cell>
          <cell r="E954" t="str">
            <v>10C6060HA</v>
          </cell>
          <cell r="F954" t="str">
            <v>HA</v>
          </cell>
          <cell r="G954" t="str">
            <v>OPERATION</v>
          </cell>
          <cell r="H954" t="str">
            <v>ISRAIR</v>
          </cell>
          <cell r="I954" t="str">
            <v>TECHNICIAN</v>
          </cell>
          <cell r="J954" t="str">
            <v>UNDERGROUND OPERATION</v>
          </cell>
          <cell r="K954" t="str">
            <v>SERVICE OPS. UNDERGROUND</v>
          </cell>
          <cell r="L954" t="str">
            <v>MACHINE AUTOMATION</v>
          </cell>
          <cell r="M954" t="str">
            <v>DMLZ &amp; GBC AUTOMATION</v>
          </cell>
        </row>
        <row r="955">
          <cell r="C955">
            <v>40031</v>
          </cell>
          <cell r="D955" t="str">
            <v>CSU UNDERGROUND</v>
          </cell>
          <cell r="E955" t="str">
            <v>10C6060HA</v>
          </cell>
          <cell r="F955" t="str">
            <v>HA</v>
          </cell>
          <cell r="G955" t="str">
            <v>OPERATION</v>
          </cell>
          <cell r="H955" t="str">
            <v>OKTOVIANUS SIMOPIAREF</v>
          </cell>
          <cell r="I955" t="str">
            <v>TECHNICIAN</v>
          </cell>
          <cell r="J955" t="str">
            <v>UNDERGROUND OPERATION</v>
          </cell>
          <cell r="K955" t="str">
            <v>SERVICE OPS. UNDERGROUND</v>
          </cell>
          <cell r="L955" t="str">
            <v>MACHINE AUTOMATION</v>
          </cell>
          <cell r="M955" t="str">
            <v>DOZ AUTOMATION</v>
          </cell>
        </row>
        <row r="956">
          <cell r="C956">
            <v>40033</v>
          </cell>
          <cell r="D956" t="str">
            <v>CSU GRASSBERG</v>
          </cell>
          <cell r="E956" t="str">
            <v>10C0360HA</v>
          </cell>
          <cell r="F956" t="str">
            <v>HA</v>
          </cell>
          <cell r="G956" t="str">
            <v>OPERATION</v>
          </cell>
          <cell r="H956" t="str">
            <v>JOHAN THEODOR RULAND MAURY</v>
          </cell>
          <cell r="I956" t="str">
            <v>TECHNICIAN</v>
          </cell>
          <cell r="J956" t="str">
            <v>GRASBERG OPERATION</v>
          </cell>
          <cell r="K956" t="str">
            <v>RENTAL MAINTENANCE</v>
          </cell>
          <cell r="L956" t="str">
            <v>RENTAL MAINTENANCE GRASBERG</v>
          </cell>
          <cell r="M956" t="str">
            <v>RENTAL MAINTENANCE GRASBERG 1</v>
          </cell>
        </row>
        <row r="957">
          <cell r="C957">
            <v>40034</v>
          </cell>
          <cell r="D957" t="str">
            <v>KUALA KENCANA</v>
          </cell>
          <cell r="E957" t="str">
            <v>10C5060HA</v>
          </cell>
          <cell r="F957" t="str">
            <v>HA</v>
          </cell>
          <cell r="G957" t="str">
            <v>OPERATION</v>
          </cell>
          <cell r="H957" t="str">
            <v>YEFRI WENDA</v>
          </cell>
          <cell r="I957" t="str">
            <v>TECHNICIAN</v>
          </cell>
          <cell r="J957" t="str">
            <v>LOBU</v>
          </cell>
          <cell r="K957" t="str">
            <v>CRC</v>
          </cell>
          <cell r="L957" t="str">
            <v>UNDERCARRIAGE</v>
          </cell>
          <cell r="M957" t="str">
            <v>UNDERCARRIAGE SUPPORT</v>
          </cell>
        </row>
        <row r="958">
          <cell r="C958">
            <v>40035</v>
          </cell>
          <cell r="D958" t="str">
            <v>CSU GRASSBERG</v>
          </cell>
          <cell r="E958" t="str">
            <v>10C4960HA</v>
          </cell>
          <cell r="F958" t="str">
            <v>HA</v>
          </cell>
          <cell r="G958" t="str">
            <v>OPERATION</v>
          </cell>
          <cell r="H958" t="str">
            <v>ZULFIQRAN HAKIM</v>
          </cell>
          <cell r="I958" t="str">
            <v>TECHNICIAN</v>
          </cell>
          <cell r="J958" t="str">
            <v>GRASBERG OPERATION</v>
          </cell>
          <cell r="K958" t="str">
            <v>SERVICE OPERATION HSE &amp; HMS</v>
          </cell>
          <cell r="L958" t="str">
            <v>HSE</v>
          </cell>
          <cell r="M958" t="str">
            <v>HSE CREW 2</v>
          </cell>
        </row>
        <row r="959">
          <cell r="C959">
            <v>40037</v>
          </cell>
          <cell r="D959" t="str">
            <v>CSU UNDERGROUND</v>
          </cell>
          <cell r="E959" t="str">
            <v>10C6060HA</v>
          </cell>
          <cell r="F959" t="str">
            <v>HA</v>
          </cell>
          <cell r="G959" t="str">
            <v>OPERATION</v>
          </cell>
          <cell r="H959" t="str">
            <v>YESAYA EVAN YAKOBUS</v>
          </cell>
          <cell r="I959" t="str">
            <v>TECHNICIAN</v>
          </cell>
          <cell r="J959" t="str">
            <v>UNDERGROUND OPERATION</v>
          </cell>
          <cell r="K959" t="str">
            <v>SERVICE OPS. UNDERGROUND</v>
          </cell>
          <cell r="L959" t="str">
            <v>MACHINE AUTOMATION</v>
          </cell>
          <cell r="M959" t="str">
            <v>DOZ AUTOMATION</v>
          </cell>
        </row>
        <row r="960">
          <cell r="C960">
            <v>40038</v>
          </cell>
          <cell r="D960" t="str">
            <v>KUALA KENCANA</v>
          </cell>
          <cell r="E960" t="str">
            <v>10C9060HA</v>
          </cell>
          <cell r="F960" t="str">
            <v>HA</v>
          </cell>
          <cell r="G960" t="str">
            <v>OPERATION</v>
          </cell>
          <cell r="H960" t="str">
            <v>WAHID DARMAWAN</v>
          </cell>
          <cell r="I960" t="str">
            <v>TECHNICIAN</v>
          </cell>
          <cell r="J960" t="str">
            <v>LOBU</v>
          </cell>
          <cell r="K960" t="str">
            <v>MRC</v>
          </cell>
          <cell r="L960" t="str">
            <v>MRC BAY # 2</v>
          </cell>
          <cell r="M960" t="str">
            <v>LHD</v>
          </cell>
        </row>
        <row r="961">
          <cell r="C961">
            <v>40040</v>
          </cell>
          <cell r="D961" t="str">
            <v>CSU UNDERGROUND</v>
          </cell>
          <cell r="E961" t="str">
            <v>10C6060HA</v>
          </cell>
          <cell r="F961" t="str">
            <v>HA</v>
          </cell>
          <cell r="G961" t="str">
            <v>OPERATION</v>
          </cell>
          <cell r="H961" t="str">
            <v>ARFYAN LANGDEN</v>
          </cell>
          <cell r="I961" t="str">
            <v>TECHNICIAN</v>
          </cell>
          <cell r="J961" t="str">
            <v>UNDERGROUND OPERATION</v>
          </cell>
          <cell r="K961" t="str">
            <v>SERVICE OPS. UNDERGROUND</v>
          </cell>
          <cell r="L961" t="str">
            <v xml:space="preserve">DOZ MECHANICAL </v>
          </cell>
          <cell r="M961" t="str">
            <v xml:space="preserve">XC14 - MECHANICAL </v>
          </cell>
        </row>
        <row r="962">
          <cell r="C962">
            <v>40042</v>
          </cell>
          <cell r="D962" t="str">
            <v>CSU UNDERGROUND</v>
          </cell>
          <cell r="E962" t="str">
            <v>10C6060HA</v>
          </cell>
          <cell r="F962" t="str">
            <v>HA</v>
          </cell>
          <cell r="G962" t="str">
            <v>OPERATION</v>
          </cell>
          <cell r="H962" t="str">
            <v>SABILLA MUSTAKIM</v>
          </cell>
          <cell r="I962" t="str">
            <v>TECHNICIAN</v>
          </cell>
          <cell r="J962" t="str">
            <v>UNDERGROUND OPERATION</v>
          </cell>
          <cell r="K962" t="str">
            <v>SERVICE OPS. UNDERGROUND</v>
          </cell>
          <cell r="L962" t="str">
            <v xml:space="preserve">GBC &amp; DMLZ MECHANICAL </v>
          </cell>
          <cell r="M962" t="str">
            <v xml:space="preserve">GBC MECHANICAL </v>
          </cell>
        </row>
        <row r="963">
          <cell r="C963">
            <v>40044</v>
          </cell>
          <cell r="D963" t="str">
            <v>CSU GRASSBERG</v>
          </cell>
          <cell r="E963" t="str">
            <v>10C4960HA</v>
          </cell>
          <cell r="F963" t="str">
            <v>HA</v>
          </cell>
          <cell r="G963" t="str">
            <v>OPERATION</v>
          </cell>
          <cell r="H963" t="str">
            <v>RIZKY IRWANTO</v>
          </cell>
          <cell r="I963" t="str">
            <v>TECHNICIAN</v>
          </cell>
          <cell r="J963" t="str">
            <v>GRASBERG OPERATION</v>
          </cell>
          <cell r="K963" t="str">
            <v>SERVICE OPERATION HSE &amp; HMS</v>
          </cell>
          <cell r="L963" t="str">
            <v>HMS</v>
          </cell>
          <cell r="M963" t="str">
            <v>HMS CREW 2</v>
          </cell>
        </row>
        <row r="964">
          <cell r="C964">
            <v>40045</v>
          </cell>
          <cell r="D964" t="str">
            <v>KUALA KENCANA</v>
          </cell>
          <cell r="E964" t="str">
            <v>10C9060HA</v>
          </cell>
          <cell r="F964" t="str">
            <v>HA</v>
          </cell>
          <cell r="G964" t="str">
            <v>OPERATION</v>
          </cell>
          <cell r="H964" t="str">
            <v>HAIRUL MUHAMAD</v>
          </cell>
          <cell r="I964" t="str">
            <v>TECHNICIAN</v>
          </cell>
          <cell r="J964" t="str">
            <v>LOBU</v>
          </cell>
          <cell r="K964" t="str">
            <v>MRC</v>
          </cell>
          <cell r="L964" t="str">
            <v>MRC BAY # 2</v>
          </cell>
          <cell r="M964" t="str">
            <v>LHD</v>
          </cell>
        </row>
        <row r="965">
          <cell r="C965">
            <v>40047</v>
          </cell>
          <cell r="D965" t="str">
            <v>KUALA KENCANA</v>
          </cell>
          <cell r="E965" t="str">
            <v>10C9060HA</v>
          </cell>
          <cell r="F965" t="str">
            <v>HA</v>
          </cell>
          <cell r="G965" t="str">
            <v>OPERATION</v>
          </cell>
          <cell r="H965" t="str">
            <v>FERY ADITYA PRATAMA</v>
          </cell>
          <cell r="I965" t="str">
            <v>TECHNICIAN</v>
          </cell>
          <cell r="J965" t="str">
            <v>LOBU</v>
          </cell>
          <cell r="K965" t="str">
            <v>MRC</v>
          </cell>
          <cell r="L965" t="str">
            <v>MRC BAY # 2</v>
          </cell>
          <cell r="M965" t="str">
            <v>LHD</v>
          </cell>
        </row>
        <row r="966">
          <cell r="C966">
            <v>40048</v>
          </cell>
          <cell r="D966" t="str">
            <v>KUALA KENCANA</v>
          </cell>
          <cell r="E966" t="str">
            <v>10C9060HA</v>
          </cell>
          <cell r="F966" t="str">
            <v>HA</v>
          </cell>
          <cell r="G966" t="str">
            <v>OPERATION</v>
          </cell>
          <cell r="H966" t="str">
            <v>ABDUL AZIZ RIFAL H</v>
          </cell>
          <cell r="I966" t="str">
            <v>TECHNICIAN</v>
          </cell>
          <cell r="J966" t="str">
            <v>LOBU</v>
          </cell>
          <cell r="K966" t="str">
            <v>FIELD SERVICE</v>
          </cell>
          <cell r="L966" t="str">
            <v>SERVICE CONTRACT KPI</v>
          </cell>
          <cell r="M966" t="str">
            <v>SERVICE CONTRACT KPI</v>
          </cell>
        </row>
        <row r="967">
          <cell r="C967">
            <v>40049</v>
          </cell>
          <cell r="D967" t="str">
            <v>CSU UNDERGROUND</v>
          </cell>
          <cell r="E967" t="str">
            <v>10C6060HA</v>
          </cell>
          <cell r="F967" t="str">
            <v>HA</v>
          </cell>
          <cell r="G967" t="str">
            <v>OPERATION</v>
          </cell>
          <cell r="H967" t="str">
            <v>ANDIKA SYAPUTRA SUMARDI</v>
          </cell>
          <cell r="I967" t="str">
            <v>TECHNICIAN</v>
          </cell>
          <cell r="J967" t="str">
            <v>UNDERGROUND OPERATION</v>
          </cell>
          <cell r="K967" t="str">
            <v>SERVICE OPS. UNDERGROUND</v>
          </cell>
          <cell r="L967" t="str">
            <v xml:space="preserve">DOZ MECHANICAL </v>
          </cell>
          <cell r="M967" t="str">
            <v xml:space="preserve">MLA MECHANICAL </v>
          </cell>
        </row>
        <row r="968">
          <cell r="C968">
            <v>40055</v>
          </cell>
          <cell r="D968" t="str">
            <v>HO TEMBAGAPURA</v>
          </cell>
          <cell r="E968" t="str">
            <v>10C0260HG</v>
          </cell>
          <cell r="F968" t="str">
            <v>HG</v>
          </cell>
          <cell r="G968" t="str">
            <v>OPERATION</v>
          </cell>
          <cell r="H968" t="str">
            <v>YURIO YANSENS SUNARYO</v>
          </cell>
          <cell r="I968" t="str">
            <v>ANALYST TECHNICAL COMMUNICATOR</v>
          </cell>
          <cell r="J968" t="str">
            <v>HO TTD</v>
          </cell>
          <cell r="K968" t="str">
            <v>CUSTOMER SUPPORT</v>
          </cell>
          <cell r="L968" t="str">
            <v>AREA SERVICE</v>
          </cell>
          <cell r="M968" t="str">
            <v>TECHNICAL COMUNICATOR &amp; FAR</v>
          </cell>
        </row>
        <row r="969">
          <cell r="C969">
            <v>40058</v>
          </cell>
          <cell r="D969" t="str">
            <v>CSU UNDERGROUND</v>
          </cell>
          <cell r="E969" t="str">
            <v>10C6070HM</v>
          </cell>
          <cell r="F969" t="str">
            <v>HM</v>
          </cell>
          <cell r="G969" t="str">
            <v>OPERATION</v>
          </cell>
          <cell r="H969" t="str">
            <v>PAUL ANDERSON AP</v>
          </cell>
          <cell r="I969" t="str">
            <v>ANALYST SERVICE OPERATIONS</v>
          </cell>
          <cell r="J969" t="str">
            <v>UNDERGROUND OPERATION</v>
          </cell>
          <cell r="K969" t="str">
            <v>SERVICE SUPPORT UNDERGROUND</v>
          </cell>
          <cell r="L969" t="str">
            <v>EQUIPMENT MANAGEMENT</v>
          </cell>
          <cell r="M969" t="str">
            <v>EQUIPMENT MANAGEMENT</v>
          </cell>
        </row>
        <row r="970">
          <cell r="C970">
            <v>40060</v>
          </cell>
          <cell r="D970" t="str">
            <v>CSU UNDERGROUND</v>
          </cell>
          <cell r="E970" t="str">
            <v>10C6060HG</v>
          </cell>
          <cell r="F970" t="str">
            <v>HG</v>
          </cell>
          <cell r="G970" t="str">
            <v>OPERATION</v>
          </cell>
          <cell r="H970" t="str">
            <v>WAHYU PEBRIAN</v>
          </cell>
          <cell r="I970" t="str">
            <v>SENIOR ANALYST TECHNOLOGY</v>
          </cell>
          <cell r="J970" t="str">
            <v>UNDERGROUND OPERATION</v>
          </cell>
          <cell r="K970" t="str">
            <v>TECHNOLOGY</v>
          </cell>
          <cell r="L970" t="str">
            <v>STRATEGIC PLANNING</v>
          </cell>
          <cell r="M970" t="str">
            <v>PROGRAMMER</v>
          </cell>
        </row>
        <row r="971">
          <cell r="C971">
            <v>40061</v>
          </cell>
          <cell r="D971" t="str">
            <v>CSU UNDERGROUND</v>
          </cell>
          <cell r="E971" t="str">
            <v>10C6060HG</v>
          </cell>
          <cell r="F971" t="str">
            <v>HG</v>
          </cell>
          <cell r="G971" t="str">
            <v>OPERATION</v>
          </cell>
          <cell r="H971" t="str">
            <v>ARI ABADI PUTRA</v>
          </cell>
          <cell r="I971" t="str">
            <v>ANALYST SERVICE OPERATIONS</v>
          </cell>
          <cell r="J971" t="str">
            <v>UNDERGROUND OPERATION</v>
          </cell>
          <cell r="K971" t="str">
            <v>TECHNOLOGY</v>
          </cell>
          <cell r="L971" t="str">
            <v>TECHNOLOGY APPLICATION</v>
          </cell>
          <cell r="M971" t="str">
            <v>DLMZ MINEGEM CONTROL ROOM</v>
          </cell>
        </row>
        <row r="972">
          <cell r="C972">
            <v>40063</v>
          </cell>
          <cell r="D972" t="str">
            <v>CSU UNDERGROUND</v>
          </cell>
          <cell r="E972" t="str">
            <v>10C6060HG</v>
          </cell>
          <cell r="F972" t="str">
            <v>HG</v>
          </cell>
          <cell r="G972" t="str">
            <v>OPERATION</v>
          </cell>
          <cell r="H972" t="str">
            <v>M HARY ADI PASHA</v>
          </cell>
          <cell r="I972" t="str">
            <v>ANALYST TECHNOLOGY</v>
          </cell>
          <cell r="J972" t="str">
            <v>UNDERGROUND OPERATION</v>
          </cell>
          <cell r="K972" t="str">
            <v>TECHNOLOGY</v>
          </cell>
          <cell r="L972" t="str">
            <v>TECHNOLOGY APPLICATION</v>
          </cell>
          <cell r="M972" t="str">
            <v>DLMZ MINEGEM CONTROL ROOM</v>
          </cell>
        </row>
        <row r="973">
          <cell r="C973">
            <v>40065</v>
          </cell>
          <cell r="D973" t="str">
            <v>CSU UNDERGROUND</v>
          </cell>
          <cell r="E973" t="str">
            <v>10C6060HA</v>
          </cell>
          <cell r="F973" t="str">
            <v>HA</v>
          </cell>
          <cell r="G973" t="str">
            <v>OPERATION</v>
          </cell>
          <cell r="H973" t="str">
            <v>KUSNANDAR</v>
          </cell>
          <cell r="I973" t="str">
            <v>TECHNICIAN</v>
          </cell>
          <cell r="J973" t="str">
            <v>UNDERGROUND OPERATION</v>
          </cell>
          <cell r="K973" t="str">
            <v>SERVICE OPS. UNDERGROUND</v>
          </cell>
          <cell r="L973" t="str">
            <v xml:space="preserve">GBC &amp; DMLZ MECHANICAL </v>
          </cell>
          <cell r="M973" t="str">
            <v xml:space="preserve">DMLZ MECHANICAL </v>
          </cell>
        </row>
        <row r="974">
          <cell r="C974">
            <v>40247</v>
          </cell>
          <cell r="D974" t="str">
            <v>HO TEMBAGAPURA</v>
          </cell>
          <cell r="E974" t="str">
            <v>10C5060HF</v>
          </cell>
          <cell r="F974" t="str">
            <v>HF</v>
          </cell>
          <cell r="G974" t="str">
            <v>OPERATION</v>
          </cell>
          <cell r="H974" t="str">
            <v>IKBAL NURFAQIH</v>
          </cell>
          <cell r="I974" t="str">
            <v>TECHNICIAN SOS LABORATORY</v>
          </cell>
          <cell r="J974" t="str">
            <v>HO TTD</v>
          </cell>
          <cell r="K974" t="str">
            <v>CUSTOMER SUPPORT</v>
          </cell>
          <cell r="L974" t="str">
            <v xml:space="preserve"> SOS LAB</v>
          </cell>
          <cell r="M974" t="str">
            <v>SOS LAB.</v>
          </cell>
        </row>
        <row r="975">
          <cell r="C975">
            <v>40264</v>
          </cell>
          <cell r="D975" t="str">
            <v>KUALA KENCANA</v>
          </cell>
          <cell r="E975" t="str">
            <v>10C9060HA</v>
          </cell>
          <cell r="F975" t="str">
            <v>HA</v>
          </cell>
          <cell r="G975" t="str">
            <v>OPERATION</v>
          </cell>
          <cell r="H975" t="str">
            <v>ARIF ISKANDAR</v>
          </cell>
          <cell r="I975" t="str">
            <v>TECHNICIAN</v>
          </cell>
          <cell r="J975" t="str">
            <v>LOBU</v>
          </cell>
          <cell r="K975" t="str">
            <v>FIELD SERVICE</v>
          </cell>
          <cell r="L975" t="str">
            <v>PRODUCT SUPPORT</v>
          </cell>
          <cell r="M975" t="str">
            <v>SERVICE CONTRACT KPI</v>
          </cell>
        </row>
        <row r="976">
          <cell r="C976">
            <v>40265</v>
          </cell>
          <cell r="D976" t="str">
            <v>KUALA KENCANA</v>
          </cell>
          <cell r="E976" t="str">
            <v>10C9060HA</v>
          </cell>
          <cell r="F976" t="str">
            <v>HA</v>
          </cell>
          <cell r="G976" t="str">
            <v>OPERATION</v>
          </cell>
          <cell r="H976" t="str">
            <v>ERIK ARWAN SADEWA</v>
          </cell>
          <cell r="I976" t="str">
            <v>TECHNICIAN</v>
          </cell>
          <cell r="J976" t="str">
            <v>LOBU</v>
          </cell>
          <cell r="K976" t="str">
            <v>FIELD SERVICE</v>
          </cell>
          <cell r="L976" t="str">
            <v>SERVICE CONTRACT KPI</v>
          </cell>
          <cell r="M976" t="str">
            <v>SERVICE CONTRACT KPI</v>
          </cell>
        </row>
        <row r="977">
          <cell r="C977">
            <v>40266</v>
          </cell>
          <cell r="D977" t="str">
            <v>CSU GRASSBERG</v>
          </cell>
          <cell r="E977" t="str">
            <v>10C4960HA</v>
          </cell>
          <cell r="F977" t="str">
            <v>HA</v>
          </cell>
          <cell r="G977" t="str">
            <v>OPERATION</v>
          </cell>
          <cell r="H977" t="str">
            <v>LAMBIKA CATUR PAMUNGKAS</v>
          </cell>
          <cell r="I977" t="str">
            <v>TECHNICIAN</v>
          </cell>
          <cell r="J977" t="str">
            <v>GRASBERG OPERATION</v>
          </cell>
          <cell r="K977" t="str">
            <v>SERVICE OPERATION HSE &amp; HMS</v>
          </cell>
          <cell r="L977" t="str">
            <v>HMS</v>
          </cell>
          <cell r="M977" t="str">
            <v>HMS CREW 2</v>
          </cell>
        </row>
        <row r="978">
          <cell r="C978">
            <v>40267</v>
          </cell>
          <cell r="D978" t="str">
            <v>CSU UNDERGROUND</v>
          </cell>
          <cell r="E978" t="str">
            <v>10C6060HA</v>
          </cell>
          <cell r="F978" t="str">
            <v>HA</v>
          </cell>
          <cell r="G978" t="str">
            <v>OPERATION</v>
          </cell>
          <cell r="H978" t="str">
            <v>MULYADI</v>
          </cell>
          <cell r="I978" t="str">
            <v>TECHNICIAN</v>
          </cell>
          <cell r="J978" t="str">
            <v>UNDERGROUND OPERATION</v>
          </cell>
          <cell r="K978" t="str">
            <v>SERVICE OPS. UNDERGROUND</v>
          </cell>
          <cell r="L978" t="str">
            <v xml:space="preserve">GBC &amp; DMLZ MECHANICAL </v>
          </cell>
          <cell r="M978" t="str">
            <v xml:space="preserve">GBC MECHANICAL </v>
          </cell>
        </row>
        <row r="979">
          <cell r="C979">
            <v>40268</v>
          </cell>
          <cell r="D979" t="str">
            <v>CSU UNDERGROUND</v>
          </cell>
          <cell r="E979" t="str">
            <v>10C6060HA</v>
          </cell>
          <cell r="F979" t="str">
            <v>HA</v>
          </cell>
          <cell r="G979" t="str">
            <v>OPERATION</v>
          </cell>
          <cell r="H979" t="str">
            <v>MARLON RICHARD HETHARIA</v>
          </cell>
          <cell r="I979" t="str">
            <v>TECHNICIAN</v>
          </cell>
          <cell r="J979" t="str">
            <v>UNDERGROUND OPERATION</v>
          </cell>
          <cell r="K979" t="str">
            <v>SERVICE OPS. UNDERGROUND</v>
          </cell>
          <cell r="L979" t="str">
            <v xml:space="preserve">GBC &amp; DMLZ MECHANICAL </v>
          </cell>
          <cell r="M979" t="str">
            <v xml:space="preserve">DMLZ MECHANICAL </v>
          </cell>
        </row>
        <row r="980">
          <cell r="C980">
            <v>40269</v>
          </cell>
          <cell r="D980" t="str">
            <v>CSU UNDERGROUND</v>
          </cell>
          <cell r="E980" t="str">
            <v>10C6060HA</v>
          </cell>
          <cell r="F980" t="str">
            <v>HA</v>
          </cell>
          <cell r="G980" t="str">
            <v>OPERATION</v>
          </cell>
          <cell r="H980" t="str">
            <v>RIDWAN HASYIM DG MAGGAU</v>
          </cell>
          <cell r="I980" t="str">
            <v>TECHNICIAN</v>
          </cell>
          <cell r="J980" t="str">
            <v>UNDERGROUND OPERATION</v>
          </cell>
          <cell r="K980" t="str">
            <v>HPS</v>
          </cell>
          <cell r="L980" t="str">
            <v>PS &amp; WARRANTY</v>
          </cell>
          <cell r="M980" t="str">
            <v>PS &amp; WARRANTY</v>
          </cell>
        </row>
        <row r="981">
          <cell r="C981">
            <v>40271</v>
          </cell>
          <cell r="D981" t="str">
            <v>CSU UNDERGROUND</v>
          </cell>
          <cell r="E981" t="str">
            <v>10C6060HA</v>
          </cell>
          <cell r="F981" t="str">
            <v>HA</v>
          </cell>
          <cell r="G981" t="str">
            <v>OPERATION</v>
          </cell>
          <cell r="H981" t="str">
            <v>SAIFUL KORIB</v>
          </cell>
          <cell r="I981" t="str">
            <v>TECHNICIAN</v>
          </cell>
          <cell r="J981" t="str">
            <v>UNDERGROUND OPERATION</v>
          </cell>
          <cell r="K981" t="str">
            <v>SERVICE OPS. UNDERGROUND</v>
          </cell>
          <cell r="L981" t="str">
            <v xml:space="preserve">GBC &amp; DMLZ MECHANICAL </v>
          </cell>
          <cell r="M981" t="str">
            <v xml:space="preserve">GBC MECHANICAL </v>
          </cell>
        </row>
        <row r="982">
          <cell r="C982">
            <v>40272</v>
          </cell>
          <cell r="D982" t="str">
            <v>KUALA KENCANA</v>
          </cell>
          <cell r="E982" t="str">
            <v>10C9060HA</v>
          </cell>
          <cell r="F982" t="str">
            <v>HA</v>
          </cell>
          <cell r="G982" t="str">
            <v>OPERATION</v>
          </cell>
          <cell r="H982" t="str">
            <v>LAODE MUH NURLAN APRIADIN</v>
          </cell>
          <cell r="I982" t="str">
            <v>TECHNICIAN</v>
          </cell>
          <cell r="J982" t="str">
            <v>LOBU</v>
          </cell>
          <cell r="K982" t="str">
            <v>FIELD SERVICE</v>
          </cell>
          <cell r="L982" t="str">
            <v>SERVICE CONTRACT KPI</v>
          </cell>
          <cell r="M982" t="str">
            <v>SERVICE CONTRACT KPI</v>
          </cell>
        </row>
        <row r="983">
          <cell r="C983">
            <v>40273</v>
          </cell>
          <cell r="D983" t="str">
            <v>KUALA KENCANA</v>
          </cell>
          <cell r="E983" t="str">
            <v>10C5030HW</v>
          </cell>
          <cell r="F983" t="str">
            <v>HW</v>
          </cell>
          <cell r="G983" t="str">
            <v>SUPPLY CHAIN</v>
          </cell>
          <cell r="H983" t="str">
            <v>YONATHAN KMUR</v>
          </cell>
          <cell r="I983" t="str">
            <v>STOREMAN</v>
          </cell>
          <cell r="J983" t="str">
            <v>PARTS OPERATION</v>
          </cell>
          <cell r="K983" t="str">
            <v>POD LOBU</v>
          </cell>
          <cell r="L983" t="str">
            <v>TOOLS STORE</v>
          </cell>
          <cell r="M983" t="str">
            <v>TOOLS STORE</v>
          </cell>
        </row>
        <row r="984">
          <cell r="C984">
            <v>40282</v>
          </cell>
          <cell r="D984" t="str">
            <v>KUALA KENCANA</v>
          </cell>
          <cell r="E984" t="str">
            <v>10C9060HA</v>
          </cell>
          <cell r="F984" t="str">
            <v>HA</v>
          </cell>
          <cell r="G984" t="str">
            <v>OPERATION</v>
          </cell>
          <cell r="H984" t="str">
            <v>IKHSAN NUR ROKHIM</v>
          </cell>
          <cell r="I984" t="str">
            <v>TECHNICIAN</v>
          </cell>
          <cell r="J984" t="str">
            <v>LOBU</v>
          </cell>
          <cell r="K984" t="str">
            <v>FIELD SERVICE</v>
          </cell>
          <cell r="L984" t="str">
            <v>SERVICE CONTRACT KPI</v>
          </cell>
          <cell r="M984" t="str">
            <v>SERVICE CONTRACT KPI</v>
          </cell>
        </row>
        <row r="985">
          <cell r="C985">
            <v>40283</v>
          </cell>
          <cell r="D985" t="str">
            <v>KUALA KENCANA</v>
          </cell>
          <cell r="E985" t="str">
            <v>10C5060HA</v>
          </cell>
          <cell r="F985" t="str">
            <v>HA</v>
          </cell>
          <cell r="G985" t="str">
            <v>OPERATION</v>
          </cell>
          <cell r="H985" t="str">
            <v>IRJAM JAYANDA</v>
          </cell>
          <cell r="I985" t="str">
            <v>TECHNICIAN</v>
          </cell>
          <cell r="J985" t="str">
            <v>LOBU</v>
          </cell>
          <cell r="K985" t="str">
            <v>CRC</v>
          </cell>
          <cell r="L985" t="str">
            <v>POWER TRAIN</v>
          </cell>
          <cell r="M985" t="str">
            <v>TRANSMISSION</v>
          </cell>
        </row>
        <row r="986">
          <cell r="C986">
            <v>40284</v>
          </cell>
          <cell r="D986" t="str">
            <v>KUALA KENCANA</v>
          </cell>
          <cell r="E986" t="str">
            <v>10C5060HA</v>
          </cell>
          <cell r="F986" t="str">
            <v>HA</v>
          </cell>
          <cell r="G986" t="str">
            <v>OPERATION</v>
          </cell>
          <cell r="H986" t="str">
            <v>NASRULLAH</v>
          </cell>
          <cell r="I986" t="str">
            <v>TECHNICIAN</v>
          </cell>
          <cell r="J986" t="str">
            <v>LOBU</v>
          </cell>
          <cell r="K986" t="str">
            <v>CRC</v>
          </cell>
          <cell r="L986" t="str">
            <v>POWER TRAIN</v>
          </cell>
          <cell r="M986" t="str">
            <v>TRANSMISSION</v>
          </cell>
        </row>
        <row r="987">
          <cell r="C987">
            <v>40285</v>
          </cell>
          <cell r="D987" t="str">
            <v>KUALA KENCANA</v>
          </cell>
          <cell r="E987" t="str">
            <v>10C9060HA</v>
          </cell>
          <cell r="F987" t="str">
            <v>HA</v>
          </cell>
          <cell r="G987" t="str">
            <v>OPERATION</v>
          </cell>
          <cell r="H987" t="str">
            <v>HERWANDHY</v>
          </cell>
          <cell r="I987" t="str">
            <v>TECHNICIAN</v>
          </cell>
          <cell r="J987" t="str">
            <v>LOBU</v>
          </cell>
          <cell r="K987" t="str">
            <v>FIELD SERVICE</v>
          </cell>
          <cell r="L987" t="str">
            <v>PRODUCT SUPPORT</v>
          </cell>
          <cell r="M987" t="str">
            <v>EPG &amp; MARINE SUPPORT</v>
          </cell>
        </row>
        <row r="988">
          <cell r="C988">
            <v>40287</v>
          </cell>
          <cell r="D988" t="str">
            <v>CSU UNDERGROUND</v>
          </cell>
          <cell r="E988" t="str">
            <v>10C6060HA</v>
          </cell>
          <cell r="F988" t="str">
            <v>HA</v>
          </cell>
          <cell r="G988" t="str">
            <v>OPERATION</v>
          </cell>
          <cell r="H988" t="str">
            <v>AGUNG DIKIANTO</v>
          </cell>
          <cell r="I988" t="str">
            <v>TECHNICIAN</v>
          </cell>
          <cell r="J988" t="str">
            <v>UNDERGROUND OPERATION</v>
          </cell>
          <cell r="K988" t="str">
            <v>SERVICE OPS. UNDERGROUND</v>
          </cell>
          <cell r="L988" t="str">
            <v xml:space="preserve">DOZ MECHANICAL </v>
          </cell>
          <cell r="M988" t="str">
            <v xml:space="preserve">MLA MECHANICAL </v>
          </cell>
        </row>
        <row r="989">
          <cell r="C989">
            <v>40288</v>
          </cell>
          <cell r="D989" t="str">
            <v>CSU GRASSBERG</v>
          </cell>
          <cell r="E989" t="str">
            <v>10C4960HA</v>
          </cell>
          <cell r="F989" t="str">
            <v>HA</v>
          </cell>
          <cell r="G989" t="str">
            <v>OPERATION</v>
          </cell>
          <cell r="H989" t="str">
            <v>LAM ALIF PRAMADANI PAPUTUNGAN</v>
          </cell>
          <cell r="I989" t="str">
            <v>TECHNICIAN</v>
          </cell>
          <cell r="J989" t="str">
            <v>GRASBERG OPERATION</v>
          </cell>
          <cell r="K989" t="str">
            <v>SERVICE OPERATION HSE &amp; HMS</v>
          </cell>
          <cell r="L989" t="str">
            <v>HMS</v>
          </cell>
          <cell r="M989" t="str">
            <v>HMS CREW 2</v>
          </cell>
        </row>
        <row r="990">
          <cell r="C990">
            <v>40289</v>
          </cell>
          <cell r="D990" t="str">
            <v>CSU UNDERGROUND</v>
          </cell>
          <cell r="E990" t="str">
            <v>10C6060HG</v>
          </cell>
          <cell r="F990" t="str">
            <v>HG</v>
          </cell>
          <cell r="G990" t="str">
            <v>OPERATION</v>
          </cell>
          <cell r="H990" t="str">
            <v>FUAD SYARIF</v>
          </cell>
          <cell r="I990" t="str">
            <v>ANALYST SERVICE OPERATIONS</v>
          </cell>
          <cell r="J990" t="str">
            <v>UNDERGROUND OPERATION</v>
          </cell>
          <cell r="K990" t="str">
            <v>TECHNOLOGY</v>
          </cell>
          <cell r="L990" t="str">
            <v>TECHNOLOGY APPLICATION</v>
          </cell>
          <cell r="M990" t="str">
            <v>DLMZ MINEGEM CONTROL ROOM</v>
          </cell>
        </row>
        <row r="991">
          <cell r="C991">
            <v>40291</v>
          </cell>
          <cell r="D991" t="str">
            <v>HO TEMBAGAPURA</v>
          </cell>
          <cell r="E991" t="str">
            <v>10C0260HG</v>
          </cell>
          <cell r="F991" t="str">
            <v>HG</v>
          </cell>
          <cell r="G991" t="str">
            <v>OPERATION</v>
          </cell>
          <cell r="H991" t="str">
            <v>RONI ROMPON</v>
          </cell>
          <cell r="I991" t="str">
            <v>ANALYST TECHNICAL COMMUNICATOR</v>
          </cell>
          <cell r="J991" t="str">
            <v>HO TTD</v>
          </cell>
          <cell r="K991" t="str">
            <v>CUSTOMER SUPPORT</v>
          </cell>
          <cell r="L991" t="str">
            <v>AREA SERVICE</v>
          </cell>
          <cell r="M991" t="str">
            <v>TECHNICAL COMUNICATOR &amp; FAR</v>
          </cell>
        </row>
        <row r="992">
          <cell r="C992">
            <v>40292</v>
          </cell>
          <cell r="D992" t="str">
            <v>KUALA KENCANA</v>
          </cell>
          <cell r="E992" t="str">
            <v>10C9060HA</v>
          </cell>
          <cell r="F992" t="str">
            <v>HA</v>
          </cell>
          <cell r="G992" t="str">
            <v>OPERATION</v>
          </cell>
          <cell r="H992" t="str">
            <v>JOHN FOSTER KAFIAR</v>
          </cell>
          <cell r="I992" t="str">
            <v>TECHNICIAN</v>
          </cell>
          <cell r="J992" t="str">
            <v>LOBU</v>
          </cell>
          <cell r="K992" t="str">
            <v>FIELD SERVICE</v>
          </cell>
          <cell r="L992" t="str">
            <v>SERVICE CONTRACT KPI</v>
          </cell>
          <cell r="M992" t="str">
            <v>SERVICE CONTRACT KPI</v>
          </cell>
        </row>
        <row r="993">
          <cell r="C993">
            <v>45345</v>
          </cell>
          <cell r="D993" t="str">
            <v>KUALA KENCANA</v>
          </cell>
          <cell r="E993" t="str">
            <v>10C9060HA</v>
          </cell>
          <cell r="F993" t="str">
            <v>HA</v>
          </cell>
          <cell r="G993" t="str">
            <v>OPERATION</v>
          </cell>
          <cell r="H993" t="str">
            <v>KRISOPRAS ONIM</v>
          </cell>
          <cell r="I993" t="str">
            <v>TECHNICIAN</v>
          </cell>
          <cell r="J993" t="str">
            <v>LOBU</v>
          </cell>
          <cell r="K993" t="str">
            <v>MRC</v>
          </cell>
          <cell r="L993" t="str">
            <v>MRC BAY # 2</v>
          </cell>
          <cell r="M993" t="str">
            <v>LHD</v>
          </cell>
        </row>
        <row r="994">
          <cell r="C994">
            <v>45358</v>
          </cell>
          <cell r="D994" t="str">
            <v>KUALA KENCANA</v>
          </cell>
          <cell r="E994" t="str">
            <v>10C9060HA</v>
          </cell>
          <cell r="F994" t="str">
            <v>HA</v>
          </cell>
          <cell r="G994" t="str">
            <v>OPERATION</v>
          </cell>
          <cell r="H994" t="str">
            <v>YOPPY NOFYANTO MSEN</v>
          </cell>
          <cell r="I994" t="str">
            <v>TECHNICIAN</v>
          </cell>
          <cell r="J994" t="str">
            <v>LOBU</v>
          </cell>
          <cell r="K994" t="str">
            <v>FIELD SERVICE</v>
          </cell>
          <cell r="L994" t="str">
            <v>PRODUCT SUPPORT</v>
          </cell>
          <cell r="M994" t="str">
            <v>EPG &amp; MARINE SUPPORT</v>
          </cell>
        </row>
        <row r="995">
          <cell r="C995">
            <v>45359</v>
          </cell>
          <cell r="D995" t="str">
            <v>KUALA KENCANA</v>
          </cell>
          <cell r="E995" t="str">
            <v>10C9060HA</v>
          </cell>
          <cell r="F995" t="str">
            <v>HA</v>
          </cell>
          <cell r="G995" t="str">
            <v>ADMINISTRATION</v>
          </cell>
          <cell r="H995" t="str">
            <v>ASYOPDER ENOS LEWI WADER</v>
          </cell>
          <cell r="I995" t="str">
            <v>TECHNICIAN</v>
          </cell>
          <cell r="J995" t="str">
            <v>LOBU</v>
          </cell>
          <cell r="K995" t="str">
            <v>MRC</v>
          </cell>
          <cell r="L995" t="str">
            <v>MRC BAY # 2</v>
          </cell>
          <cell r="M995" t="str">
            <v>LHD</v>
          </cell>
        </row>
        <row r="996">
          <cell r="C996">
            <v>45360</v>
          </cell>
          <cell r="D996" t="str">
            <v>KUALA KENCANA</v>
          </cell>
          <cell r="E996" t="str">
            <v>10C9060HA</v>
          </cell>
          <cell r="F996" t="str">
            <v>HA</v>
          </cell>
          <cell r="G996" t="str">
            <v>OPERATION</v>
          </cell>
          <cell r="H996" t="str">
            <v>FEBRIANUS EKO WIDODO</v>
          </cell>
          <cell r="I996" t="str">
            <v>TECHNICIAN</v>
          </cell>
          <cell r="J996" t="str">
            <v>LOBU</v>
          </cell>
          <cell r="K996" t="str">
            <v>FIELD SERVICE</v>
          </cell>
          <cell r="L996" t="str">
            <v>SERVICE CONTRACT KPI</v>
          </cell>
          <cell r="M996" t="str">
            <v>SERVICE CONTRACT KPI</v>
          </cell>
        </row>
        <row r="997">
          <cell r="C997">
            <v>45361</v>
          </cell>
          <cell r="D997" t="str">
            <v>KUALA KENCANA</v>
          </cell>
          <cell r="E997" t="str">
            <v>10C9060HA</v>
          </cell>
          <cell r="F997" t="str">
            <v>HA</v>
          </cell>
          <cell r="G997" t="str">
            <v>ADMINISTRATION</v>
          </cell>
          <cell r="H997" t="str">
            <v>IMAN SANGKEK</v>
          </cell>
          <cell r="I997" t="str">
            <v>TECHNICIAN</v>
          </cell>
          <cell r="J997" t="str">
            <v>LOBU</v>
          </cell>
          <cell r="K997" t="str">
            <v>MRC</v>
          </cell>
          <cell r="L997" t="str">
            <v>MRC BAY # 2</v>
          </cell>
          <cell r="M997" t="str">
            <v>LHD</v>
          </cell>
        </row>
        <row r="998">
          <cell r="C998">
            <v>45507</v>
          </cell>
          <cell r="D998" t="str">
            <v>CSU UNDERGROUND</v>
          </cell>
          <cell r="E998" t="str">
            <v>10C6060HA</v>
          </cell>
          <cell r="F998" t="str">
            <v>HA</v>
          </cell>
          <cell r="G998" t="str">
            <v>OPERATION</v>
          </cell>
          <cell r="H998" t="str">
            <v>MUHAMAD RAJIV</v>
          </cell>
          <cell r="I998" t="str">
            <v>TECHNICIAN</v>
          </cell>
          <cell r="J998" t="str">
            <v>UNDERGROUND OPERATION</v>
          </cell>
          <cell r="K998" t="str">
            <v>HPS</v>
          </cell>
          <cell r="L998" t="str">
            <v>PS &amp; WARRANTY</v>
          </cell>
          <cell r="M998" t="str">
            <v>PS &amp; WARRANTY</v>
          </cell>
        </row>
        <row r="999">
          <cell r="C999">
            <v>45509</v>
          </cell>
          <cell r="D999" t="str">
            <v>CSU UNDERGROUND</v>
          </cell>
          <cell r="E999" t="str">
            <v>10C6060HG</v>
          </cell>
          <cell r="F999" t="str">
            <v>HG</v>
          </cell>
          <cell r="G999" t="str">
            <v>OPERATION</v>
          </cell>
          <cell r="H999" t="str">
            <v>AJIE DWI SEPTIAN</v>
          </cell>
          <cell r="I999" t="str">
            <v>IT MAINTENANCE SUPPORT</v>
          </cell>
          <cell r="J999" t="str">
            <v>UNDERGROUND OPERATION</v>
          </cell>
          <cell r="K999" t="str">
            <v>TECHNOLOGY</v>
          </cell>
          <cell r="L999" t="str">
            <v>OFF BOARD &amp; INFRASTRUCTURE</v>
          </cell>
          <cell r="M999" t="str">
            <v>OFF BOARD &amp; PANEL SUPPORT</v>
          </cell>
        </row>
        <row r="1000">
          <cell r="C1000">
            <v>45510</v>
          </cell>
          <cell r="D1000" t="str">
            <v>CSU UNDERGROUND</v>
          </cell>
          <cell r="E1000" t="str">
            <v>10C6060HG</v>
          </cell>
          <cell r="F1000" t="str">
            <v>HG</v>
          </cell>
          <cell r="G1000" t="str">
            <v>OPERATION</v>
          </cell>
          <cell r="H1000" t="str">
            <v>RAGIL RADIAN</v>
          </cell>
          <cell r="I1000" t="str">
            <v>IT MAINTENANCE SUPPORT</v>
          </cell>
          <cell r="J1000" t="str">
            <v>UNDERGROUND OPERATION</v>
          </cell>
          <cell r="K1000" t="str">
            <v>TECHNOLOGY</v>
          </cell>
          <cell r="L1000" t="str">
            <v>OFF BOARD &amp; INFRASTRUCTURE</v>
          </cell>
          <cell r="M1000" t="str">
            <v>OFF BOARD &amp; PANEL SUPPORT</v>
          </cell>
        </row>
        <row r="1001">
          <cell r="C1001">
            <v>45511</v>
          </cell>
          <cell r="D1001" t="str">
            <v>CSU UNDERGROUND</v>
          </cell>
          <cell r="E1001" t="str">
            <v>10C6060HG</v>
          </cell>
          <cell r="F1001" t="str">
            <v>HG</v>
          </cell>
          <cell r="G1001" t="str">
            <v>OPERATION</v>
          </cell>
          <cell r="H1001" t="str">
            <v>MUHAMMAD SIROJUDDIEN</v>
          </cell>
          <cell r="I1001" t="str">
            <v>IT MAINTENANCE SUPPORT</v>
          </cell>
          <cell r="J1001" t="str">
            <v>UNDERGROUND OPERATION</v>
          </cell>
          <cell r="K1001" t="str">
            <v>TECHNOLOGY</v>
          </cell>
          <cell r="L1001" t="str">
            <v>OFF BOARD &amp; INFRASTRUCTURE</v>
          </cell>
          <cell r="M1001" t="str">
            <v>OFF BOARD &amp; PANEL SUPPORT</v>
          </cell>
        </row>
        <row r="1002">
          <cell r="C1002">
            <v>45512</v>
          </cell>
          <cell r="D1002" t="str">
            <v>CSU GRASSBERG</v>
          </cell>
          <cell r="E1002" t="str">
            <v>10C4960HA</v>
          </cell>
          <cell r="F1002" t="str">
            <v>HA</v>
          </cell>
          <cell r="G1002" t="str">
            <v>OPERATION</v>
          </cell>
          <cell r="H1002" t="str">
            <v>TRY NOVALIANSYAH</v>
          </cell>
          <cell r="I1002" t="str">
            <v>TECHNICIAN</v>
          </cell>
          <cell r="J1002" t="str">
            <v>GRASBERG OPERATION</v>
          </cell>
          <cell r="K1002" t="str">
            <v>SERVICE OPERATION HSE &amp; HMS</v>
          </cell>
          <cell r="L1002" t="str">
            <v>HSE</v>
          </cell>
          <cell r="M1002" t="str">
            <v>HSE CREW 1</v>
          </cell>
        </row>
        <row r="1003">
          <cell r="C1003">
            <v>45513</v>
          </cell>
          <cell r="D1003" t="str">
            <v>CSU GRASSBERG</v>
          </cell>
          <cell r="E1003" t="str">
            <v>10C4960HA</v>
          </cell>
          <cell r="F1003" t="str">
            <v>HA</v>
          </cell>
          <cell r="G1003" t="str">
            <v>OPERATION</v>
          </cell>
          <cell r="H1003" t="str">
            <v>RANGGA AKBAR NOVRIANTO</v>
          </cell>
          <cell r="I1003" t="str">
            <v>TECHNICIAN</v>
          </cell>
          <cell r="J1003" t="str">
            <v>GRASBERG OPERATION</v>
          </cell>
          <cell r="K1003" t="str">
            <v>SERVICE OPERATION HSE &amp; HMS</v>
          </cell>
          <cell r="L1003" t="str">
            <v>HMS</v>
          </cell>
          <cell r="M1003" t="str">
            <v>HMS CREW 3</v>
          </cell>
        </row>
        <row r="1004">
          <cell r="C1004">
            <v>45514</v>
          </cell>
          <cell r="D1004" t="str">
            <v>CSU UNDERGROUND</v>
          </cell>
          <cell r="E1004" t="str">
            <v>10C6060HG</v>
          </cell>
          <cell r="F1004" t="str">
            <v>HG</v>
          </cell>
          <cell r="G1004" t="str">
            <v>OPERATION</v>
          </cell>
          <cell r="H1004" t="str">
            <v>MOHAMMAD ILHAM</v>
          </cell>
          <cell r="I1004" t="str">
            <v>IT MAINTENANCE SUPPORT</v>
          </cell>
          <cell r="J1004" t="str">
            <v>UNDERGROUND OPERATION</v>
          </cell>
          <cell r="K1004" t="str">
            <v>TECHNOLOGY</v>
          </cell>
          <cell r="L1004" t="str">
            <v>OFF BOARD &amp; INFRASTRUCTURE</v>
          </cell>
          <cell r="M1004" t="str">
            <v>OFF BOARD &amp; PANEL SUPPORT</v>
          </cell>
        </row>
        <row r="1005">
          <cell r="C1005">
            <v>45516</v>
          </cell>
          <cell r="D1005" t="str">
            <v>CSU UNDERGROUND</v>
          </cell>
          <cell r="E1005" t="str">
            <v>10C6060HG</v>
          </cell>
          <cell r="F1005" t="str">
            <v>HG</v>
          </cell>
          <cell r="G1005" t="str">
            <v>OPERATION</v>
          </cell>
          <cell r="H1005" t="str">
            <v>DADAN PERMANA</v>
          </cell>
          <cell r="I1005" t="str">
            <v>IT MAINTENANCE SUPPORT</v>
          </cell>
          <cell r="J1005" t="str">
            <v>UNDERGROUND OPERATION</v>
          </cell>
          <cell r="K1005" t="str">
            <v>TECHNOLOGY</v>
          </cell>
          <cell r="L1005" t="str">
            <v>OFF BOARD &amp; INFRASTRUCTURE</v>
          </cell>
          <cell r="M1005" t="str">
            <v>OFF BOARD &amp; PANEL SUPPORT</v>
          </cell>
        </row>
        <row r="1006">
          <cell r="C1006">
            <v>45517</v>
          </cell>
          <cell r="D1006" t="str">
            <v>CSU UNDERGROUND</v>
          </cell>
          <cell r="E1006" t="str">
            <v>10C6060HG</v>
          </cell>
          <cell r="F1006" t="str">
            <v>HG</v>
          </cell>
          <cell r="G1006" t="str">
            <v>OPERATION</v>
          </cell>
          <cell r="H1006" t="str">
            <v>NAUFAL RAKIN</v>
          </cell>
          <cell r="I1006" t="str">
            <v>IT MAINTENANCE SUPPORT</v>
          </cell>
          <cell r="J1006" t="str">
            <v>UNDERGROUND OPERATION</v>
          </cell>
          <cell r="K1006" t="str">
            <v>TECHNOLOGY</v>
          </cell>
          <cell r="L1006" t="str">
            <v>OFF BOARD &amp; INFRASTRUCTURE</v>
          </cell>
          <cell r="M1006" t="str">
            <v>OFF BOARD &amp; PANEL SUPPORT</v>
          </cell>
        </row>
        <row r="1007">
          <cell r="C1007">
            <v>45519</v>
          </cell>
          <cell r="D1007" t="str">
            <v>CSU UNDERGROUND</v>
          </cell>
          <cell r="E1007" t="str">
            <v>10C6060HG</v>
          </cell>
          <cell r="F1007" t="str">
            <v>HG</v>
          </cell>
          <cell r="G1007" t="str">
            <v>OPERATION</v>
          </cell>
          <cell r="H1007" t="str">
            <v>BUDI ARLAN</v>
          </cell>
          <cell r="I1007" t="str">
            <v>IT MAINTENANCE SUPPORT</v>
          </cell>
          <cell r="J1007" t="str">
            <v>UNDERGROUND OPERATION</v>
          </cell>
          <cell r="K1007" t="str">
            <v>TECHNOLOGY</v>
          </cell>
          <cell r="L1007" t="str">
            <v>OFF BOARD &amp; INFRASTRUCTURE</v>
          </cell>
          <cell r="M1007" t="str">
            <v>OFF BOARD &amp; PANEL SUPPORT</v>
          </cell>
        </row>
        <row r="1008">
          <cell r="C1008">
            <v>45520</v>
          </cell>
          <cell r="D1008" t="str">
            <v>KUALA KENCANA</v>
          </cell>
          <cell r="E1008" t="str">
            <v>10C5060HA</v>
          </cell>
          <cell r="F1008" t="str">
            <v>HA</v>
          </cell>
          <cell r="G1008" t="str">
            <v>OPERATION</v>
          </cell>
          <cell r="H1008" t="str">
            <v>ALFIATUN NIMAH</v>
          </cell>
          <cell r="I1008" t="str">
            <v>TECHNICIAN</v>
          </cell>
          <cell r="J1008" t="str">
            <v>LOBU</v>
          </cell>
          <cell r="K1008" t="str">
            <v>CRC</v>
          </cell>
          <cell r="L1008" t="str">
            <v>ENGINE</v>
          </cell>
          <cell r="M1008" t="str">
            <v>DISMANTLE  &amp; INSPECTION</v>
          </cell>
        </row>
        <row r="1009">
          <cell r="C1009">
            <v>45523</v>
          </cell>
          <cell r="D1009" t="str">
            <v>CSU UNDERGROUND</v>
          </cell>
          <cell r="E1009" t="str">
            <v>10C6060HA</v>
          </cell>
          <cell r="F1009" t="str">
            <v>HA</v>
          </cell>
          <cell r="G1009" t="str">
            <v>OPERATION</v>
          </cell>
          <cell r="H1009" t="str">
            <v>MUHAMMAD REYNALDI ICHSAN</v>
          </cell>
          <cell r="I1009" t="str">
            <v>TECHNICIAN</v>
          </cell>
          <cell r="J1009" t="str">
            <v>UNDERGROUND OPERATION</v>
          </cell>
          <cell r="K1009" t="str">
            <v>HPS</v>
          </cell>
          <cell r="L1009" t="str">
            <v>PS &amp; WARRANTY</v>
          </cell>
          <cell r="M1009" t="str">
            <v>PS &amp; WARRANTY</v>
          </cell>
        </row>
        <row r="1010">
          <cell r="C1010">
            <v>45524</v>
          </cell>
          <cell r="D1010" t="str">
            <v>CSU GRASSBERG</v>
          </cell>
          <cell r="E1010" t="str">
            <v>10C4960HA</v>
          </cell>
          <cell r="F1010" t="str">
            <v>HA</v>
          </cell>
          <cell r="G1010" t="str">
            <v>OPERATION</v>
          </cell>
          <cell r="H1010" t="str">
            <v>MUHAMMAD ALI AKBAR</v>
          </cell>
          <cell r="I1010" t="str">
            <v>TECHNICIAN</v>
          </cell>
          <cell r="J1010" t="str">
            <v>GRASBERG OPERATION</v>
          </cell>
          <cell r="K1010" t="str">
            <v>SERVICE OPERATION HSE &amp; HMS</v>
          </cell>
          <cell r="L1010" t="str">
            <v>HMS</v>
          </cell>
          <cell r="M1010" t="str">
            <v>HMS CREW 1</v>
          </cell>
        </row>
        <row r="1011">
          <cell r="C1011">
            <v>45525</v>
          </cell>
          <cell r="D1011" t="str">
            <v>CSU UNDERGROUND</v>
          </cell>
          <cell r="E1011" t="str">
            <v>10C6060HG</v>
          </cell>
          <cell r="F1011" t="str">
            <v>HG</v>
          </cell>
          <cell r="G1011" t="str">
            <v>OPERATION</v>
          </cell>
          <cell r="H1011" t="str">
            <v>SATYA TRIANTORO</v>
          </cell>
          <cell r="I1011" t="str">
            <v>IT MAINTENANCE SUPPORT</v>
          </cell>
          <cell r="J1011" t="str">
            <v>UNDERGROUND OPERATION</v>
          </cell>
          <cell r="K1011" t="str">
            <v>TECHNOLOGY</v>
          </cell>
          <cell r="L1011" t="str">
            <v>OFF BOARD &amp; INFRASTRUCTURE</v>
          </cell>
          <cell r="M1011" t="str">
            <v>OFF BOARD &amp; PANEL SUPPORT</v>
          </cell>
        </row>
        <row r="1012">
          <cell r="C1012">
            <v>45529</v>
          </cell>
          <cell r="D1012" t="str">
            <v>CSU UNDERGROUND</v>
          </cell>
          <cell r="E1012" t="str">
            <v>10C6060HA</v>
          </cell>
          <cell r="F1012" t="str">
            <v>HA</v>
          </cell>
          <cell r="G1012" t="str">
            <v>OPERATION</v>
          </cell>
          <cell r="H1012" t="str">
            <v>MUHAMMAD ZULFADLI</v>
          </cell>
          <cell r="I1012" t="str">
            <v>TECHNICIAN</v>
          </cell>
          <cell r="J1012" t="str">
            <v>UNDERGROUND OPERATION</v>
          </cell>
          <cell r="K1012" t="str">
            <v>SERVICE OPS. UNDERGROUND</v>
          </cell>
          <cell r="L1012" t="str">
            <v xml:space="preserve">DOZ MECHANICAL </v>
          </cell>
          <cell r="M1012" t="str">
            <v xml:space="preserve">XC14 - MECHANICAL </v>
          </cell>
        </row>
        <row r="1013">
          <cell r="C1013">
            <v>45530</v>
          </cell>
          <cell r="D1013" t="str">
            <v>CSU UNDERGROUND</v>
          </cell>
          <cell r="E1013" t="str">
            <v>10C6060HA</v>
          </cell>
          <cell r="F1013" t="str">
            <v>HA</v>
          </cell>
          <cell r="G1013" t="str">
            <v>OPERATION</v>
          </cell>
          <cell r="H1013" t="str">
            <v>SEPTIAN RAMA SUTISNA</v>
          </cell>
          <cell r="I1013" t="str">
            <v>TECHNICIAN</v>
          </cell>
          <cell r="J1013" t="str">
            <v>UNDERGROUND OPERATION</v>
          </cell>
          <cell r="K1013" t="str">
            <v>SERVICE OPS. UNDERGROUND</v>
          </cell>
          <cell r="L1013" t="str">
            <v xml:space="preserve">DOZ MECHANICAL </v>
          </cell>
          <cell r="M1013" t="str">
            <v xml:space="preserve">XC14 - MECHANICAL </v>
          </cell>
        </row>
        <row r="1014">
          <cell r="C1014">
            <v>45642</v>
          </cell>
          <cell r="D1014" t="str">
            <v>CSU UNDERGROUND</v>
          </cell>
          <cell r="E1014" t="str">
            <v>10C6060HG</v>
          </cell>
          <cell r="F1014" t="str">
            <v>HG</v>
          </cell>
          <cell r="G1014" t="str">
            <v>OPERATION</v>
          </cell>
          <cell r="H1014" t="str">
            <v>REZKI POHAN</v>
          </cell>
          <cell r="I1014" t="str">
            <v>IT MAINTENANCE SUPPORT</v>
          </cell>
          <cell r="J1014" t="str">
            <v>UNDERGROUND OPERATION</v>
          </cell>
          <cell r="K1014" t="str">
            <v>TECHNOLOGY</v>
          </cell>
          <cell r="L1014" t="str">
            <v>OFF BOARD &amp; INFRASTRUCTURE</v>
          </cell>
          <cell r="M1014" t="str">
            <v>OFF BOARD &amp; PANEL SUPPORT</v>
          </cell>
        </row>
        <row r="1015">
          <cell r="C1015">
            <v>45774</v>
          </cell>
          <cell r="D1015" t="str">
            <v>CSU GRASSBERG</v>
          </cell>
          <cell r="E1015" t="str">
            <v>10C4960HA</v>
          </cell>
          <cell r="F1015" t="str">
            <v>HA</v>
          </cell>
          <cell r="G1015" t="str">
            <v>OPERATION</v>
          </cell>
          <cell r="H1015" t="str">
            <v>ANDY VIVIAN</v>
          </cell>
          <cell r="I1015" t="str">
            <v>TECHNICIAN</v>
          </cell>
          <cell r="J1015" t="str">
            <v>GRASBERG OPERATION</v>
          </cell>
          <cell r="K1015" t="str">
            <v>SERVICE OPERATION HSE &amp; HMS</v>
          </cell>
          <cell r="L1015" t="str">
            <v>HSE</v>
          </cell>
          <cell r="M1015" t="str">
            <v>HSE CREW 1</v>
          </cell>
        </row>
        <row r="1016">
          <cell r="C1016">
            <v>45775</v>
          </cell>
          <cell r="D1016" t="str">
            <v>KUALA KENCANA</v>
          </cell>
          <cell r="E1016" t="str">
            <v>10C9060HA</v>
          </cell>
          <cell r="F1016" t="str">
            <v>HA</v>
          </cell>
          <cell r="G1016" t="str">
            <v>OPERATION</v>
          </cell>
          <cell r="H1016" t="str">
            <v>HANRI NOLBERTH TAKIMAY</v>
          </cell>
          <cell r="I1016" t="str">
            <v>TECHNICIAN</v>
          </cell>
          <cell r="J1016" t="str">
            <v>LOBU</v>
          </cell>
          <cell r="K1016" t="str">
            <v>FIELD SERVICE</v>
          </cell>
          <cell r="L1016" t="str">
            <v>SERVICE CONTRACT KPI</v>
          </cell>
          <cell r="M1016" t="str">
            <v>SERVICE CONTRACT KPI</v>
          </cell>
        </row>
        <row r="1017">
          <cell r="C1017">
            <v>45778</v>
          </cell>
          <cell r="D1017" t="str">
            <v>KUALA KENCANA</v>
          </cell>
          <cell r="E1017" t="str">
            <v>10C9060HA</v>
          </cell>
          <cell r="F1017" t="str">
            <v>HA</v>
          </cell>
          <cell r="G1017" t="str">
            <v>ADMINISTRATION</v>
          </cell>
          <cell r="H1017" t="str">
            <v>YOSEPH KERAM</v>
          </cell>
          <cell r="I1017" t="str">
            <v>TECHNICIAN</v>
          </cell>
          <cell r="J1017" t="str">
            <v>LOBU</v>
          </cell>
          <cell r="K1017" t="str">
            <v>FIELD SERVICE</v>
          </cell>
          <cell r="L1017" t="str">
            <v>SERVICE CONTRACT KPI</v>
          </cell>
          <cell r="M1017" t="str">
            <v>SERVICE CONTRACT KPI</v>
          </cell>
        </row>
        <row r="1018">
          <cell r="C1018">
            <v>45781</v>
          </cell>
          <cell r="D1018" t="str">
            <v>KUALA KENCANA</v>
          </cell>
          <cell r="E1018" t="str">
            <v>10C9060HA</v>
          </cell>
          <cell r="F1018" t="str">
            <v>HA</v>
          </cell>
          <cell r="G1018" t="str">
            <v>OPERATION</v>
          </cell>
          <cell r="H1018" t="str">
            <v>YEREMIAS SEPTIAN T MINIPKO</v>
          </cell>
          <cell r="I1018" t="str">
            <v>TECHNICIAN</v>
          </cell>
          <cell r="J1018" t="str">
            <v>LOBU</v>
          </cell>
          <cell r="K1018" t="str">
            <v>FIELD SERVICE</v>
          </cell>
          <cell r="L1018" t="str">
            <v>PRODUCT SUPPORT</v>
          </cell>
          <cell r="M1018" t="str">
            <v>EPG &amp; MARINE SUPPORT</v>
          </cell>
        </row>
        <row r="1019">
          <cell r="C1019">
            <v>45784</v>
          </cell>
          <cell r="D1019" t="str">
            <v>KUALA KENCANA</v>
          </cell>
          <cell r="E1019" t="str">
            <v>10C9060HA</v>
          </cell>
          <cell r="F1019" t="str">
            <v>HA</v>
          </cell>
          <cell r="G1019" t="str">
            <v>OPERATION</v>
          </cell>
          <cell r="H1019" t="str">
            <v>TRIO HERMAWANTO</v>
          </cell>
          <cell r="I1019" t="str">
            <v>TECHNICIAN</v>
          </cell>
          <cell r="J1019" t="str">
            <v>LOBU</v>
          </cell>
          <cell r="K1019" t="str">
            <v>FIELD SERVICE</v>
          </cell>
          <cell r="L1019" t="str">
            <v>PRODUCT SUPPORT</v>
          </cell>
          <cell r="M1019" t="str">
            <v>TIMIKA CUSTOMER SUPPORT</v>
          </cell>
        </row>
        <row r="1020">
          <cell r="C1020">
            <v>45900</v>
          </cell>
          <cell r="D1020" t="str">
            <v>KUALA KENCANA</v>
          </cell>
          <cell r="E1020" t="str">
            <v>10C5060HA</v>
          </cell>
          <cell r="F1020" t="str">
            <v>HA</v>
          </cell>
          <cell r="G1020" t="str">
            <v>OPERATION</v>
          </cell>
          <cell r="H1020" t="str">
            <v>MUHAMMAD INDRA NOVERAH</v>
          </cell>
          <cell r="I1020" t="str">
            <v>TECHNICIAN</v>
          </cell>
          <cell r="J1020" t="str">
            <v>LOBU</v>
          </cell>
          <cell r="K1020" t="str">
            <v>CRC</v>
          </cell>
          <cell r="L1020" t="str">
            <v>ENGINE</v>
          </cell>
          <cell r="M1020" t="str">
            <v>DISMANTLE  &amp; INSPECTION</v>
          </cell>
        </row>
        <row r="1021">
          <cell r="C1021">
            <v>45945</v>
          </cell>
          <cell r="D1021" t="str">
            <v>KUALA KENCANA</v>
          </cell>
          <cell r="E1021" t="str">
            <v>10C9060HA</v>
          </cell>
          <cell r="F1021" t="str">
            <v>HA</v>
          </cell>
          <cell r="G1021" t="str">
            <v>OPERATION</v>
          </cell>
          <cell r="H1021" t="str">
            <v>MUHAMMAD REXY SAMPURNA</v>
          </cell>
          <cell r="I1021" t="str">
            <v>TECHNICIAN</v>
          </cell>
          <cell r="J1021" t="str">
            <v>LOBU</v>
          </cell>
          <cell r="K1021" t="str">
            <v>FIELD SERVICE</v>
          </cell>
          <cell r="L1021" t="str">
            <v>SERVICE CONTRACT KPI</v>
          </cell>
          <cell r="M1021" t="str">
            <v>SERVICE CONTRACT KPI</v>
          </cell>
        </row>
        <row r="1022">
          <cell r="C1022">
            <v>45959</v>
          </cell>
          <cell r="D1022" t="str">
            <v>KUALA KENCANA</v>
          </cell>
          <cell r="E1022" t="str">
            <v>10C9060HA</v>
          </cell>
          <cell r="F1022" t="str">
            <v>HA</v>
          </cell>
          <cell r="G1022" t="str">
            <v>OPERATION</v>
          </cell>
          <cell r="H1022" t="str">
            <v>IVAN AUFA MILZAM AFFANDY</v>
          </cell>
          <cell r="I1022" t="str">
            <v>TECHNICIAN</v>
          </cell>
          <cell r="J1022" t="str">
            <v>LOBU</v>
          </cell>
          <cell r="K1022" t="str">
            <v>FIELD SERVICE</v>
          </cell>
          <cell r="L1022" t="str">
            <v>PRODUCT SUPPORT</v>
          </cell>
          <cell r="M1022" t="str">
            <v>PRODUCT SUPPORT</v>
          </cell>
        </row>
        <row r="1023">
          <cell r="C1023">
            <v>45960</v>
          </cell>
          <cell r="D1023" t="str">
            <v>KUALA KENCANA</v>
          </cell>
          <cell r="E1023" t="str">
            <v>10C9060HA</v>
          </cell>
          <cell r="F1023" t="str">
            <v>HA</v>
          </cell>
          <cell r="G1023" t="str">
            <v>OPERATION</v>
          </cell>
          <cell r="H1023" t="str">
            <v>FERI FAISAL AKBAR</v>
          </cell>
          <cell r="I1023" t="str">
            <v>TECHNICIAN</v>
          </cell>
          <cell r="J1023" t="str">
            <v>LOBU</v>
          </cell>
          <cell r="K1023" t="str">
            <v>FIELD SERVICE</v>
          </cell>
          <cell r="L1023" t="str">
            <v>PRODUCT SUPPORT</v>
          </cell>
          <cell r="M1023" t="str">
            <v>SERVICE CONTRACT KPI</v>
          </cell>
        </row>
        <row r="1024">
          <cell r="C1024">
            <v>45961</v>
          </cell>
          <cell r="D1024" t="str">
            <v>KUALA KENCANA</v>
          </cell>
          <cell r="E1024" t="str">
            <v>10C9060HA</v>
          </cell>
          <cell r="F1024" t="str">
            <v>HA</v>
          </cell>
          <cell r="G1024" t="str">
            <v>OPERATION</v>
          </cell>
          <cell r="H1024" t="str">
            <v>AGUSTINUS SAMBO</v>
          </cell>
          <cell r="I1024" t="str">
            <v>TECHNICIAN</v>
          </cell>
          <cell r="J1024" t="str">
            <v>LOBU</v>
          </cell>
          <cell r="K1024" t="str">
            <v>FIELD SERVICE</v>
          </cell>
          <cell r="L1024" t="str">
            <v>PRODUCT SUPPORT</v>
          </cell>
          <cell r="M1024" t="str">
            <v>SERVICE CONTRACT KPI</v>
          </cell>
        </row>
        <row r="1025">
          <cell r="C1025">
            <v>45963</v>
          </cell>
          <cell r="D1025" t="str">
            <v>KUALA KENCANA</v>
          </cell>
          <cell r="E1025" t="str">
            <v>10C9060HA</v>
          </cell>
          <cell r="F1025" t="str">
            <v>HA</v>
          </cell>
          <cell r="G1025" t="str">
            <v>OPERATION</v>
          </cell>
          <cell r="H1025" t="str">
            <v>TRASTHA AGASSI</v>
          </cell>
          <cell r="I1025" t="str">
            <v>TECHNICIAN</v>
          </cell>
          <cell r="J1025" t="str">
            <v>LOBU</v>
          </cell>
          <cell r="K1025" t="str">
            <v>MRC</v>
          </cell>
          <cell r="L1025" t="str">
            <v>MRC BAY # 2</v>
          </cell>
          <cell r="M1025" t="str">
            <v>LHD</v>
          </cell>
        </row>
        <row r="1026">
          <cell r="C1026">
            <v>45965</v>
          </cell>
          <cell r="D1026" t="str">
            <v>CSU UNDERGROUND</v>
          </cell>
          <cell r="E1026" t="str">
            <v>10C6060HA</v>
          </cell>
          <cell r="F1026" t="str">
            <v>HA</v>
          </cell>
          <cell r="G1026" t="str">
            <v>OPERATION</v>
          </cell>
          <cell r="H1026" t="str">
            <v>PINEHAS SIANTURI</v>
          </cell>
          <cell r="I1026" t="str">
            <v>TECHNICIAN</v>
          </cell>
          <cell r="J1026" t="str">
            <v>UNDERGROUND OPERATION</v>
          </cell>
          <cell r="K1026" t="str">
            <v>SERVICE OPS. UNDERGROUND</v>
          </cell>
          <cell r="L1026" t="str">
            <v xml:space="preserve">DOZ MECHANICAL </v>
          </cell>
          <cell r="M1026" t="str">
            <v xml:space="preserve">THS MECHANICAL </v>
          </cell>
        </row>
        <row r="1027">
          <cell r="C1027">
            <v>45967</v>
          </cell>
          <cell r="D1027" t="str">
            <v>KUALA KENCANA</v>
          </cell>
          <cell r="E1027" t="str">
            <v>10C5060HA</v>
          </cell>
          <cell r="F1027" t="str">
            <v>HA</v>
          </cell>
          <cell r="G1027" t="str">
            <v>OPERATION</v>
          </cell>
          <cell r="H1027" t="str">
            <v>SETIOSO</v>
          </cell>
          <cell r="I1027" t="str">
            <v>SENIOR TECHNICIAN</v>
          </cell>
          <cell r="J1027" t="str">
            <v>LOBU</v>
          </cell>
          <cell r="K1027" t="str">
            <v>CRC</v>
          </cell>
          <cell r="L1027" t="str">
            <v>ENGINE</v>
          </cell>
          <cell r="M1027" t="str">
            <v>DISMANTLE  &amp; INSPECTION</v>
          </cell>
        </row>
        <row r="1028">
          <cell r="C1028">
            <v>46229</v>
          </cell>
          <cell r="D1028" t="str">
            <v>KUALA KENCANA</v>
          </cell>
          <cell r="E1028" t="str">
            <v>10C5060HA</v>
          </cell>
          <cell r="F1028" t="str">
            <v>HA</v>
          </cell>
          <cell r="G1028" t="str">
            <v>OPERATION</v>
          </cell>
          <cell r="H1028" t="str">
            <v>SYUFI MAARIF</v>
          </cell>
          <cell r="I1028" t="str">
            <v>TECHNICIAN</v>
          </cell>
          <cell r="J1028" t="str">
            <v>LOBU</v>
          </cell>
          <cell r="K1028" t="str">
            <v>CRC</v>
          </cell>
          <cell r="L1028" t="str">
            <v>POWER TRAIN</v>
          </cell>
          <cell r="M1028" t="str">
            <v>AXLE &amp; WHEEL GRP</v>
          </cell>
        </row>
        <row r="1029">
          <cell r="C1029">
            <v>46230</v>
          </cell>
          <cell r="D1029" t="str">
            <v>CSU UNDERGROUND</v>
          </cell>
          <cell r="E1029" t="str">
            <v>10C6060HA</v>
          </cell>
          <cell r="F1029" t="str">
            <v>HA</v>
          </cell>
          <cell r="G1029" t="str">
            <v>OPERATION</v>
          </cell>
          <cell r="H1029" t="str">
            <v>WHANDRA ANDRY</v>
          </cell>
          <cell r="I1029" t="str">
            <v>TECHNICIAN</v>
          </cell>
          <cell r="J1029" t="str">
            <v>UNDERGROUND OPERATION</v>
          </cell>
          <cell r="K1029" t="str">
            <v>SERVICE OPS. UNDERGROUND</v>
          </cell>
          <cell r="L1029" t="str">
            <v xml:space="preserve">DOZ MECHANICAL </v>
          </cell>
          <cell r="M1029" t="str">
            <v xml:space="preserve">THS MECHANICAL </v>
          </cell>
        </row>
        <row r="1030">
          <cell r="C1030">
            <v>46231</v>
          </cell>
          <cell r="D1030" t="str">
            <v>CSU UNDERGROUND</v>
          </cell>
          <cell r="E1030" t="str">
            <v>10C6060HA</v>
          </cell>
          <cell r="F1030" t="str">
            <v>HA</v>
          </cell>
          <cell r="G1030" t="str">
            <v>OPERATION</v>
          </cell>
          <cell r="H1030" t="str">
            <v>REVIN</v>
          </cell>
          <cell r="I1030" t="str">
            <v>TECHNICIAN</v>
          </cell>
          <cell r="J1030" t="str">
            <v>UNDERGROUND OPERATION</v>
          </cell>
          <cell r="K1030" t="str">
            <v>SERVICE OPS. UNDERGROUND</v>
          </cell>
          <cell r="L1030" t="str">
            <v xml:space="preserve">DOZ MECHANICAL </v>
          </cell>
          <cell r="M1030" t="str">
            <v xml:space="preserve">THS MECHANICAL </v>
          </cell>
        </row>
        <row r="1031">
          <cell r="C1031">
            <v>46237</v>
          </cell>
          <cell r="D1031" t="str">
            <v>KUALA KENCANA</v>
          </cell>
          <cell r="E1031" t="str">
            <v>10C9060HA</v>
          </cell>
          <cell r="F1031" t="str">
            <v>HA</v>
          </cell>
          <cell r="G1031" t="str">
            <v>OPERATION</v>
          </cell>
          <cell r="H1031" t="str">
            <v>ALFIN PRATAMA PUTRA</v>
          </cell>
          <cell r="I1031" t="str">
            <v>TECHNICIAN</v>
          </cell>
          <cell r="J1031" t="str">
            <v>LOBU</v>
          </cell>
          <cell r="K1031" t="str">
            <v>FIELD SERVICE</v>
          </cell>
          <cell r="L1031" t="str">
            <v>PRODUCT SUPPORT</v>
          </cell>
          <cell r="M1031" t="str">
            <v>PRODUCT SUPPORT</v>
          </cell>
        </row>
        <row r="1032">
          <cell r="C1032">
            <v>46239</v>
          </cell>
          <cell r="D1032" t="str">
            <v>KUALA KENCANA</v>
          </cell>
          <cell r="E1032" t="str">
            <v>10C5060HA</v>
          </cell>
          <cell r="F1032" t="str">
            <v>HA</v>
          </cell>
          <cell r="G1032" t="str">
            <v>OPERATION</v>
          </cell>
          <cell r="H1032" t="str">
            <v>EKA PUTRA RIVALDY</v>
          </cell>
          <cell r="I1032" t="str">
            <v>TECHNICIAN</v>
          </cell>
          <cell r="J1032" t="str">
            <v>LOBU</v>
          </cell>
          <cell r="K1032" t="str">
            <v>CRC</v>
          </cell>
          <cell r="L1032" t="str">
            <v>UNDERCARRIAGE</v>
          </cell>
          <cell r="M1032" t="str">
            <v>TRACK FRAME</v>
          </cell>
        </row>
        <row r="1033">
          <cell r="C1033">
            <v>46240</v>
          </cell>
          <cell r="D1033" t="str">
            <v>KUALA KENCANA</v>
          </cell>
          <cell r="E1033" t="str">
            <v>10C5060HA</v>
          </cell>
          <cell r="F1033" t="str">
            <v>HA</v>
          </cell>
          <cell r="G1033" t="str">
            <v>OPERATION</v>
          </cell>
          <cell r="H1033" t="str">
            <v>EDUARDUS ADITYA RIAN</v>
          </cell>
          <cell r="I1033" t="str">
            <v>TECHNICIAN</v>
          </cell>
          <cell r="J1033" t="str">
            <v>LOBU</v>
          </cell>
          <cell r="K1033" t="str">
            <v>CRC</v>
          </cell>
          <cell r="L1033" t="str">
            <v>UNDERCARRIAGE</v>
          </cell>
          <cell r="M1033" t="str">
            <v>TRACK GROUP</v>
          </cell>
        </row>
        <row r="1034">
          <cell r="C1034">
            <v>46241</v>
          </cell>
          <cell r="D1034" t="str">
            <v>CSU UNDERGROUND</v>
          </cell>
          <cell r="E1034" t="str">
            <v>10C6060HA</v>
          </cell>
          <cell r="F1034" t="str">
            <v>HA</v>
          </cell>
          <cell r="G1034" t="str">
            <v>OPERATION</v>
          </cell>
          <cell r="H1034" t="str">
            <v>FATUR RAHMAN</v>
          </cell>
          <cell r="I1034" t="str">
            <v>TECHNICIAN</v>
          </cell>
          <cell r="J1034" t="str">
            <v>UNDERGROUND OPERATION</v>
          </cell>
          <cell r="K1034" t="str">
            <v>SERVICE OPS. UNDERGROUND</v>
          </cell>
          <cell r="L1034" t="str">
            <v xml:space="preserve">DOZ MECHANICAL </v>
          </cell>
          <cell r="M1034" t="str">
            <v xml:space="preserve">MLA MECHANICAL </v>
          </cell>
        </row>
        <row r="1035">
          <cell r="C1035">
            <v>46242</v>
          </cell>
          <cell r="D1035" t="str">
            <v>KUALA KENCANA</v>
          </cell>
          <cell r="E1035" t="str">
            <v>10C5060HA</v>
          </cell>
          <cell r="F1035" t="str">
            <v>HA</v>
          </cell>
          <cell r="G1035" t="str">
            <v>OPERATION</v>
          </cell>
          <cell r="H1035" t="str">
            <v>FRENGKI EKA PRASETYAWAN</v>
          </cell>
          <cell r="I1035" t="str">
            <v>TECHNICIAN</v>
          </cell>
          <cell r="J1035" t="str">
            <v>LOBU</v>
          </cell>
          <cell r="K1035" t="str">
            <v>CRC</v>
          </cell>
          <cell r="L1035" t="str">
            <v>POWER TRAIN</v>
          </cell>
          <cell r="M1035" t="str">
            <v>TRANSMISSION</v>
          </cell>
        </row>
        <row r="1036">
          <cell r="C1036">
            <v>46243</v>
          </cell>
          <cell r="D1036" t="str">
            <v>KUALA KENCANA</v>
          </cell>
          <cell r="E1036" t="str">
            <v>10C5060HA</v>
          </cell>
          <cell r="F1036" t="str">
            <v>HA</v>
          </cell>
          <cell r="G1036" t="str">
            <v>OPERATION</v>
          </cell>
          <cell r="H1036" t="str">
            <v>RUDI ANDRIAN</v>
          </cell>
          <cell r="I1036" t="str">
            <v>TECHNICIAN</v>
          </cell>
          <cell r="J1036" t="str">
            <v>LOBU</v>
          </cell>
          <cell r="K1036" t="str">
            <v>CRC</v>
          </cell>
          <cell r="L1036" t="str">
            <v>ENGINE</v>
          </cell>
          <cell r="M1036" t="str">
            <v>ASSEMBLY SMALL ENGINE</v>
          </cell>
        </row>
        <row r="1037">
          <cell r="C1037">
            <v>46244</v>
          </cell>
          <cell r="D1037" t="str">
            <v>KUALA KENCANA</v>
          </cell>
          <cell r="E1037" t="str">
            <v>10C5060HA</v>
          </cell>
          <cell r="F1037" t="str">
            <v>HA</v>
          </cell>
          <cell r="G1037" t="str">
            <v>OPERATION</v>
          </cell>
          <cell r="H1037" t="str">
            <v>MUHAMMAD ROFIQ FA TKHURRROHMAN</v>
          </cell>
          <cell r="I1037" t="str">
            <v>TECHNICIAN</v>
          </cell>
          <cell r="J1037" t="str">
            <v>LOBU</v>
          </cell>
          <cell r="K1037" t="str">
            <v>CRC</v>
          </cell>
          <cell r="L1037" t="str">
            <v>ENGINE</v>
          </cell>
          <cell r="M1037" t="str">
            <v>DISMANTLE  &amp; INSPECTION</v>
          </cell>
        </row>
        <row r="1038">
          <cell r="C1038">
            <v>46245</v>
          </cell>
          <cell r="D1038" t="str">
            <v>KUALA KENCANA</v>
          </cell>
          <cell r="E1038" t="str">
            <v>10C5060HA</v>
          </cell>
          <cell r="F1038" t="str">
            <v>HA</v>
          </cell>
          <cell r="G1038" t="str">
            <v>OPERATION</v>
          </cell>
          <cell r="H1038" t="str">
            <v>JEFRI TANAN</v>
          </cell>
          <cell r="I1038" t="str">
            <v>TECHNICIAN</v>
          </cell>
          <cell r="J1038" t="str">
            <v>LOBU</v>
          </cell>
          <cell r="K1038" t="str">
            <v>CRC</v>
          </cell>
          <cell r="L1038" t="str">
            <v>HYDRAULIC CYL &amp; FINAL DRIVE OHT</v>
          </cell>
          <cell r="M1038" t="str">
            <v>ASSEMBLY FINAL DRIVE OHT</v>
          </cell>
        </row>
        <row r="1039">
          <cell r="C1039">
            <v>46246</v>
          </cell>
          <cell r="D1039" t="str">
            <v>KUALA KENCANA</v>
          </cell>
          <cell r="E1039" t="str">
            <v>10C5060HA</v>
          </cell>
          <cell r="F1039" t="str">
            <v>HA</v>
          </cell>
          <cell r="G1039" t="str">
            <v>OPERATION</v>
          </cell>
          <cell r="H1039" t="str">
            <v>JULIO PRATAMA INDRA HAMONANGAN</v>
          </cell>
          <cell r="I1039" t="str">
            <v>TECHNICIAN</v>
          </cell>
          <cell r="J1039" t="str">
            <v>LOBU</v>
          </cell>
          <cell r="K1039" t="str">
            <v>CRC</v>
          </cell>
          <cell r="L1039" t="str">
            <v>POWER TRAIN</v>
          </cell>
          <cell r="M1039" t="str">
            <v>TRANSMISSION</v>
          </cell>
        </row>
        <row r="1040">
          <cell r="C1040">
            <v>46247</v>
          </cell>
          <cell r="D1040" t="str">
            <v>KUALA KENCANA</v>
          </cell>
          <cell r="E1040" t="str">
            <v>10C5060HA</v>
          </cell>
          <cell r="F1040" t="str">
            <v>HA</v>
          </cell>
          <cell r="G1040" t="str">
            <v>ADMINISTRATION</v>
          </cell>
          <cell r="H1040" t="str">
            <v>AHMAD NGAINI TAKHIM</v>
          </cell>
          <cell r="I1040" t="str">
            <v>TECHNICIAN</v>
          </cell>
          <cell r="J1040" t="str">
            <v>LOBU</v>
          </cell>
          <cell r="K1040" t="str">
            <v>CRC</v>
          </cell>
          <cell r="L1040" t="str">
            <v>UNDERCARRIAGE</v>
          </cell>
          <cell r="M1040" t="str">
            <v>UNDERCARRIAGE</v>
          </cell>
        </row>
        <row r="1041">
          <cell r="C1041">
            <v>46248</v>
          </cell>
          <cell r="D1041" t="str">
            <v>KUALA KENCANA</v>
          </cell>
          <cell r="E1041" t="str">
            <v>10C5060HA</v>
          </cell>
          <cell r="F1041" t="str">
            <v>HA</v>
          </cell>
          <cell r="G1041" t="str">
            <v>OPERATION</v>
          </cell>
          <cell r="H1041" t="str">
            <v>MAULVY MUHAMMED FAZELI</v>
          </cell>
          <cell r="I1041" t="str">
            <v>TECHNICIAN</v>
          </cell>
          <cell r="J1041" t="str">
            <v>LOBU</v>
          </cell>
          <cell r="K1041" t="str">
            <v>CRC</v>
          </cell>
          <cell r="L1041" t="str">
            <v>ENGINE</v>
          </cell>
          <cell r="M1041" t="str">
            <v>ASSEMBLY SMALL ENGINE</v>
          </cell>
        </row>
        <row r="1042">
          <cell r="C1042">
            <v>46249</v>
          </cell>
          <cell r="D1042" t="str">
            <v>KUALA KENCANA</v>
          </cell>
          <cell r="E1042" t="str">
            <v>10C9060HA</v>
          </cell>
          <cell r="F1042" t="str">
            <v>HA</v>
          </cell>
          <cell r="G1042" t="str">
            <v>OPERATION</v>
          </cell>
          <cell r="H1042" t="str">
            <v>ARSILA LAGEGA</v>
          </cell>
          <cell r="I1042" t="str">
            <v>TECHNICIAN</v>
          </cell>
          <cell r="J1042" t="str">
            <v>LOBU</v>
          </cell>
          <cell r="K1042" t="str">
            <v>MRC</v>
          </cell>
          <cell r="L1042" t="str">
            <v>MRC BAY # 2</v>
          </cell>
          <cell r="M1042" t="str">
            <v>CABIN &amp; RADIATOR</v>
          </cell>
        </row>
        <row r="1043">
          <cell r="C1043">
            <v>46250</v>
          </cell>
          <cell r="D1043" t="str">
            <v>KUALA KENCANA</v>
          </cell>
          <cell r="E1043" t="str">
            <v>10C9060HA</v>
          </cell>
          <cell r="F1043" t="str">
            <v>HA</v>
          </cell>
          <cell r="G1043" t="str">
            <v>OPERATION</v>
          </cell>
          <cell r="H1043" t="str">
            <v>KHAERUL IHWANI ARWAN JAYA</v>
          </cell>
          <cell r="I1043" t="str">
            <v>TECHNICIAN</v>
          </cell>
          <cell r="J1043" t="str">
            <v>LOBU</v>
          </cell>
          <cell r="K1043" t="str">
            <v>MRC</v>
          </cell>
          <cell r="L1043" t="str">
            <v>MRC BAY # 2</v>
          </cell>
          <cell r="M1043" t="str">
            <v>CABIN &amp; RADIATOR</v>
          </cell>
        </row>
        <row r="1044">
          <cell r="C1044">
            <v>46251</v>
          </cell>
          <cell r="D1044" t="str">
            <v>CSU GRASSBERG</v>
          </cell>
          <cell r="E1044" t="str">
            <v>10C4960HA</v>
          </cell>
          <cell r="F1044" t="str">
            <v>HA</v>
          </cell>
          <cell r="G1044" t="str">
            <v>OPERATION</v>
          </cell>
          <cell r="H1044" t="str">
            <v>RIZKY MUKHTI</v>
          </cell>
          <cell r="I1044" t="str">
            <v>TECHNICIAN</v>
          </cell>
          <cell r="J1044" t="str">
            <v>GRASBERG OPERATION</v>
          </cell>
          <cell r="K1044" t="str">
            <v>SERVICE OPERATION HSE &amp; HMS</v>
          </cell>
          <cell r="L1044" t="str">
            <v>HMS</v>
          </cell>
          <cell r="M1044" t="str">
            <v>HMS CREW 3</v>
          </cell>
        </row>
        <row r="1045">
          <cell r="C1045">
            <v>46252</v>
          </cell>
          <cell r="D1045" t="str">
            <v>CSU GRASSBERG</v>
          </cell>
          <cell r="E1045" t="str">
            <v>10C4960HA</v>
          </cell>
          <cell r="F1045" t="str">
            <v>HA</v>
          </cell>
          <cell r="G1045" t="str">
            <v>OPERATION</v>
          </cell>
          <cell r="H1045" t="str">
            <v>DESMAN TRIANTO MATIRA</v>
          </cell>
          <cell r="I1045" t="str">
            <v>TECHNICIAN</v>
          </cell>
          <cell r="J1045" t="str">
            <v>GRASBERG OPERATION</v>
          </cell>
          <cell r="K1045" t="str">
            <v>SERVICE OPERATION HSE &amp; HMS</v>
          </cell>
          <cell r="L1045" t="str">
            <v>HMS</v>
          </cell>
          <cell r="M1045" t="str">
            <v>HMS CREW 1</v>
          </cell>
        </row>
        <row r="1046">
          <cell r="C1046">
            <v>46253</v>
          </cell>
          <cell r="D1046" t="str">
            <v>CSU GRASSBERG</v>
          </cell>
          <cell r="E1046" t="str">
            <v>10C4960HA</v>
          </cell>
          <cell r="F1046" t="str">
            <v>HA</v>
          </cell>
          <cell r="G1046" t="str">
            <v>OPERATION</v>
          </cell>
          <cell r="H1046" t="str">
            <v>ARINGGA MALGA ALFION</v>
          </cell>
          <cell r="I1046" t="str">
            <v>TECHNICIAN</v>
          </cell>
          <cell r="J1046" t="str">
            <v>GRASBERG OPERATION</v>
          </cell>
          <cell r="K1046" t="str">
            <v>SERVICE OPERATION HSE &amp; HMS</v>
          </cell>
          <cell r="L1046" t="str">
            <v>HMS</v>
          </cell>
          <cell r="M1046" t="str">
            <v>HMS CREW 2</v>
          </cell>
        </row>
        <row r="1047">
          <cell r="C1047">
            <v>46255</v>
          </cell>
          <cell r="D1047" t="str">
            <v>CSU GRASSBERG</v>
          </cell>
          <cell r="E1047" t="str">
            <v>10C6060HA</v>
          </cell>
          <cell r="F1047" t="str">
            <v>HA</v>
          </cell>
          <cell r="G1047" t="str">
            <v>OPERATION</v>
          </cell>
          <cell r="H1047" t="str">
            <v>ANRI WIRA DERMAWAN</v>
          </cell>
          <cell r="I1047" t="str">
            <v>TECHNICIAN</v>
          </cell>
          <cell r="J1047" t="str">
            <v>UNDERGROUND OPERATION</v>
          </cell>
          <cell r="K1047" t="str">
            <v>HPS</v>
          </cell>
          <cell r="L1047" t="str">
            <v>PS &amp; WARRANTY</v>
          </cell>
          <cell r="M1047" t="str">
            <v>PS &amp; WARRANTY</v>
          </cell>
        </row>
        <row r="1048">
          <cell r="C1048">
            <v>46256</v>
          </cell>
          <cell r="D1048" t="str">
            <v>CSU GRASSBERG</v>
          </cell>
          <cell r="E1048" t="str">
            <v>10C4960HA</v>
          </cell>
          <cell r="F1048" t="str">
            <v>HA</v>
          </cell>
          <cell r="G1048" t="str">
            <v>OPERATION</v>
          </cell>
          <cell r="H1048" t="str">
            <v>M MARUF YUDHA K</v>
          </cell>
          <cell r="I1048" t="str">
            <v>TECHNICIAN</v>
          </cell>
          <cell r="J1048" t="str">
            <v>GRASBERG OPERATION</v>
          </cell>
          <cell r="K1048" t="str">
            <v>SERVICE OPERATION HSE &amp; HMS</v>
          </cell>
          <cell r="L1048" t="str">
            <v>HMS</v>
          </cell>
          <cell r="M1048" t="str">
            <v>HMS CREW 3</v>
          </cell>
        </row>
        <row r="1049">
          <cell r="C1049">
            <v>46430</v>
          </cell>
          <cell r="D1049" t="str">
            <v>CSU GRASSBERG</v>
          </cell>
          <cell r="E1049" t="str">
            <v>10C6060HA</v>
          </cell>
          <cell r="F1049" t="str">
            <v>HA</v>
          </cell>
          <cell r="G1049" t="str">
            <v>OPERATION</v>
          </cell>
          <cell r="H1049" t="str">
            <v>WAHYU FIRMANSYAH</v>
          </cell>
          <cell r="I1049" t="str">
            <v>TECHNICIAN</v>
          </cell>
          <cell r="J1049" t="str">
            <v>UNDERGROUND OPERATION</v>
          </cell>
          <cell r="K1049" t="str">
            <v>HPS</v>
          </cell>
          <cell r="L1049" t="str">
            <v>PS &amp; WARRANTY</v>
          </cell>
          <cell r="M1049" t="str">
            <v>PS &amp; WARRANTY</v>
          </cell>
        </row>
        <row r="1050">
          <cell r="C1050">
            <v>46759</v>
          </cell>
          <cell r="D1050" t="str">
            <v>HO TEMBAGAPURA</v>
          </cell>
          <cell r="E1050" t="str">
            <v>10C0299KB</v>
          </cell>
          <cell r="F1050" t="str">
            <v>KB</v>
          </cell>
          <cell r="G1050" t="str">
            <v>FINANCE</v>
          </cell>
          <cell r="H1050" t="str">
            <v>BRENDA DELMO</v>
          </cell>
          <cell r="I1050" t="str">
            <v>CASHIER</v>
          </cell>
          <cell r="J1050" t="str">
            <v>HO TTD</v>
          </cell>
          <cell r="K1050" t="str">
            <v>FINANCE, CONTRACT MANAGEMENT &amp; ICT</v>
          </cell>
          <cell r="L1050" t="str">
            <v>FINANCE</v>
          </cell>
          <cell r="M1050" t="str">
            <v>AR REPORTING LOBU</v>
          </cell>
        </row>
        <row r="1051">
          <cell r="C1051">
            <v>46788</v>
          </cell>
          <cell r="D1051" t="str">
            <v>CSU UNDERGROUND</v>
          </cell>
          <cell r="E1051" t="str">
            <v>10C6060HA</v>
          </cell>
          <cell r="F1051" t="str">
            <v>HA</v>
          </cell>
          <cell r="G1051" t="str">
            <v>OPERATION</v>
          </cell>
          <cell r="H1051" t="str">
            <v>JANUALRI PASOLANG</v>
          </cell>
          <cell r="I1051" t="str">
            <v>TECHNICIAN</v>
          </cell>
          <cell r="J1051" t="str">
            <v>UNDERGROUND OPERATION</v>
          </cell>
          <cell r="K1051" t="str">
            <v>HPS</v>
          </cell>
          <cell r="L1051" t="str">
            <v>EPG</v>
          </cell>
          <cell r="M1051" t="str">
            <v>EPG</v>
          </cell>
        </row>
        <row r="1052">
          <cell r="C1052">
            <v>46798</v>
          </cell>
          <cell r="D1052" t="str">
            <v>HO TEMBAGAPURA</v>
          </cell>
          <cell r="E1052" t="str">
            <v>10C5060HF</v>
          </cell>
          <cell r="F1052" t="str">
            <v>HF</v>
          </cell>
          <cell r="G1052" t="str">
            <v>OPERATION</v>
          </cell>
          <cell r="H1052" t="str">
            <v>YAFYET</v>
          </cell>
          <cell r="I1052" t="str">
            <v>TECHNICIAN SOS LABORATORY</v>
          </cell>
          <cell r="J1052" t="str">
            <v>HO TTD</v>
          </cell>
          <cell r="K1052" t="str">
            <v>CUSTOMER SUPPORT</v>
          </cell>
          <cell r="L1052" t="str">
            <v xml:space="preserve"> SOS LAB</v>
          </cell>
          <cell r="M1052" t="str">
            <v>SOS LAB.</v>
          </cell>
        </row>
        <row r="1053">
          <cell r="C1053">
            <v>46978</v>
          </cell>
          <cell r="D1053" t="str">
            <v>CSU UNDERGROUND</v>
          </cell>
          <cell r="E1053" t="str">
            <v>10C6060HA</v>
          </cell>
          <cell r="F1053" t="str">
            <v>HA</v>
          </cell>
          <cell r="G1053" t="str">
            <v>OPERATION</v>
          </cell>
          <cell r="H1053" t="str">
            <v>ROBINSON JORDAN AIBEKOP</v>
          </cell>
          <cell r="I1053" t="str">
            <v>TECHNICIAN</v>
          </cell>
          <cell r="J1053" t="str">
            <v>UNDERGROUND OPERATION</v>
          </cell>
          <cell r="K1053" t="str">
            <v>SERVICE OPS. UNDERGROUND</v>
          </cell>
          <cell r="L1053" t="str">
            <v xml:space="preserve">GBC &amp; DMLZ MECHANICAL </v>
          </cell>
          <cell r="M1053" t="str">
            <v xml:space="preserve">GBC MECHANICAL </v>
          </cell>
        </row>
        <row r="1054">
          <cell r="C1054">
            <v>46979</v>
          </cell>
          <cell r="D1054" t="str">
            <v>KUALA KENCANA</v>
          </cell>
          <cell r="E1054" t="str">
            <v>10C5030HW</v>
          </cell>
          <cell r="F1054" t="str">
            <v>HW</v>
          </cell>
          <cell r="G1054" t="str">
            <v>ADMINISTRATION</v>
          </cell>
          <cell r="H1054" t="str">
            <v>ALVIAN ROBERTH WALLY KUBIA</v>
          </cell>
          <cell r="I1054" t="str">
            <v>STOREMAN</v>
          </cell>
          <cell r="J1054" t="str">
            <v>PARTS OPERATION</v>
          </cell>
          <cell r="K1054" t="str">
            <v>POD LOBU</v>
          </cell>
          <cell r="L1054" t="str">
            <v>WAREHOUSE 1 OPERATION</v>
          </cell>
          <cell r="M1054" t="str">
            <v>WIP</v>
          </cell>
        </row>
        <row r="1055">
          <cell r="C1055">
            <v>46981</v>
          </cell>
          <cell r="D1055" t="str">
            <v>CSU UNDERGROUND</v>
          </cell>
          <cell r="E1055" t="str">
            <v>10C6060HA</v>
          </cell>
          <cell r="F1055" t="str">
            <v>HA</v>
          </cell>
          <cell r="G1055" t="str">
            <v>OPERATION</v>
          </cell>
          <cell r="H1055" t="str">
            <v>JOSELITO S KADIWARU</v>
          </cell>
          <cell r="I1055" t="str">
            <v>TECHNICIAN</v>
          </cell>
          <cell r="J1055" t="str">
            <v>UNDERGROUND OPERATION</v>
          </cell>
          <cell r="K1055" t="str">
            <v>SERVICE OPS. UNDERGROUND</v>
          </cell>
          <cell r="L1055" t="str">
            <v xml:space="preserve">GBC &amp; DMLZ MECHANICAL </v>
          </cell>
          <cell r="M1055" t="str">
            <v xml:space="preserve">GBC MECHANICAL </v>
          </cell>
        </row>
        <row r="1056">
          <cell r="C1056">
            <v>46983</v>
          </cell>
          <cell r="D1056" t="str">
            <v>KUALA KENCANA</v>
          </cell>
          <cell r="E1056" t="str">
            <v>10C5060HA</v>
          </cell>
          <cell r="F1056" t="str">
            <v>HA</v>
          </cell>
          <cell r="G1056" t="str">
            <v>OPERATION</v>
          </cell>
          <cell r="H1056" t="str">
            <v>RUDOLF ANDREW RUMAYOM</v>
          </cell>
          <cell r="I1056" t="str">
            <v>TECHNICIAN</v>
          </cell>
          <cell r="J1056" t="str">
            <v>LOBU</v>
          </cell>
          <cell r="K1056" t="str">
            <v>CRC</v>
          </cell>
          <cell r="L1056" t="str">
            <v>UNDERCARRIAGE</v>
          </cell>
          <cell r="M1056" t="str">
            <v>TRACK FRAME</v>
          </cell>
        </row>
        <row r="1057">
          <cell r="C1057">
            <v>46987</v>
          </cell>
          <cell r="D1057" t="str">
            <v>CSU UNDERGROUND</v>
          </cell>
          <cell r="E1057" t="str">
            <v>10C6060HA</v>
          </cell>
          <cell r="F1057" t="str">
            <v>HA</v>
          </cell>
          <cell r="G1057" t="str">
            <v>OPERATION</v>
          </cell>
          <cell r="H1057" t="str">
            <v>FERONS KORIDAMA</v>
          </cell>
          <cell r="I1057" t="str">
            <v>TECHNICIAN</v>
          </cell>
          <cell r="J1057" t="str">
            <v>UNDERGROUND OPERATION</v>
          </cell>
          <cell r="K1057" t="str">
            <v>SERVICE OPS. UNDERGROUND</v>
          </cell>
          <cell r="L1057" t="str">
            <v>MACHINE AUTOMATION</v>
          </cell>
          <cell r="M1057" t="str">
            <v>DOZ AUTOMATION</v>
          </cell>
        </row>
        <row r="1058">
          <cell r="C1058">
            <v>46993</v>
          </cell>
          <cell r="D1058" t="str">
            <v>KUALA KENCANA</v>
          </cell>
          <cell r="E1058" t="str">
            <v>10C9060HA</v>
          </cell>
          <cell r="F1058" t="str">
            <v>HA</v>
          </cell>
          <cell r="G1058" t="str">
            <v>OPERATION</v>
          </cell>
          <cell r="H1058" t="str">
            <v>GERRY GLEN WENAS</v>
          </cell>
          <cell r="I1058" t="str">
            <v>TECHNICIAN</v>
          </cell>
          <cell r="J1058" t="str">
            <v>LOBU</v>
          </cell>
          <cell r="K1058" t="str">
            <v>MRC</v>
          </cell>
          <cell r="L1058" t="str">
            <v>MRC BAY # 1</v>
          </cell>
          <cell r="M1058" t="str">
            <v>REBUILD TRUCK</v>
          </cell>
        </row>
        <row r="1059">
          <cell r="C1059">
            <v>46994</v>
          </cell>
          <cell r="D1059" t="str">
            <v>KUALA KENCANA</v>
          </cell>
          <cell r="E1059" t="str">
            <v>10C5060HA</v>
          </cell>
          <cell r="F1059" t="str">
            <v>HA</v>
          </cell>
          <cell r="G1059" t="str">
            <v>OPERATION</v>
          </cell>
          <cell r="H1059" t="str">
            <v>DEDI SATRIADI</v>
          </cell>
          <cell r="I1059" t="str">
            <v>TECHNICIAN</v>
          </cell>
          <cell r="J1059" t="str">
            <v>LOBU</v>
          </cell>
          <cell r="K1059" t="str">
            <v>CRC</v>
          </cell>
          <cell r="L1059" t="str">
            <v>UNDERCARRIAGE</v>
          </cell>
          <cell r="M1059" t="str">
            <v>TRACK GROUP</v>
          </cell>
        </row>
        <row r="1060">
          <cell r="C1060">
            <v>46996</v>
          </cell>
          <cell r="D1060" t="str">
            <v>KUALA KENCANA</v>
          </cell>
          <cell r="E1060" t="str">
            <v>10C9060HA</v>
          </cell>
          <cell r="F1060" t="str">
            <v>HA</v>
          </cell>
          <cell r="G1060" t="str">
            <v>OPERATION</v>
          </cell>
          <cell r="H1060" t="str">
            <v>ANDIKA DESSLI PRADIPTO</v>
          </cell>
          <cell r="I1060" t="str">
            <v>TECHNICIAN</v>
          </cell>
          <cell r="J1060" t="str">
            <v>LOBU</v>
          </cell>
          <cell r="K1060" t="str">
            <v>MRC</v>
          </cell>
          <cell r="L1060" t="str">
            <v>MRC BAY # 1</v>
          </cell>
          <cell r="M1060" t="str">
            <v>HSE &amp; RENTAL</v>
          </cell>
        </row>
        <row r="1061">
          <cell r="C1061">
            <v>46998</v>
          </cell>
          <cell r="D1061" t="str">
            <v>KUALA KENCANA</v>
          </cell>
          <cell r="E1061" t="str">
            <v>10C9060HA</v>
          </cell>
          <cell r="F1061" t="str">
            <v>HA</v>
          </cell>
          <cell r="G1061" t="str">
            <v>ADMINISTRATION</v>
          </cell>
          <cell r="H1061" t="str">
            <v>GILANG AJI TRISTIYANTO</v>
          </cell>
          <cell r="I1061" t="str">
            <v>TECHNICIAN</v>
          </cell>
          <cell r="J1061" t="str">
            <v>LOBU</v>
          </cell>
          <cell r="K1061" t="str">
            <v>MRC</v>
          </cell>
          <cell r="L1061" t="str">
            <v>MRC BAY # 2</v>
          </cell>
          <cell r="M1061" t="str">
            <v>LHD</v>
          </cell>
        </row>
        <row r="1062">
          <cell r="C1062">
            <v>47013</v>
          </cell>
          <cell r="D1062" t="str">
            <v>CSU UNDERGROUND</v>
          </cell>
          <cell r="E1062" t="str">
            <v>10C6060HA</v>
          </cell>
          <cell r="F1062" t="str">
            <v>HA</v>
          </cell>
          <cell r="G1062" t="str">
            <v>OPERATION</v>
          </cell>
          <cell r="H1062" t="str">
            <v>WIDI ZAKARIA</v>
          </cell>
          <cell r="I1062" t="str">
            <v>TECHNICIAN</v>
          </cell>
          <cell r="J1062" t="str">
            <v>UNDERGROUND OPERATION</v>
          </cell>
          <cell r="K1062" t="str">
            <v>SERVICE OPS. UNDERGROUND</v>
          </cell>
          <cell r="L1062" t="str">
            <v>MACHINE AUTOMATION</v>
          </cell>
          <cell r="M1062" t="str">
            <v>DOZ AUTOMATION</v>
          </cell>
        </row>
        <row r="1063">
          <cell r="C1063">
            <v>47014</v>
          </cell>
          <cell r="D1063" t="str">
            <v>CSU UNDERGROUND</v>
          </cell>
          <cell r="E1063" t="str">
            <v>10C6060HA</v>
          </cell>
          <cell r="F1063" t="str">
            <v>HA</v>
          </cell>
          <cell r="G1063" t="str">
            <v>OPERATION</v>
          </cell>
          <cell r="H1063" t="str">
            <v>PEFRY ALEX JENRY</v>
          </cell>
          <cell r="I1063" t="str">
            <v>TECHNICIAN</v>
          </cell>
          <cell r="J1063" t="str">
            <v>UNDERGROUND OPERATION</v>
          </cell>
          <cell r="K1063" t="str">
            <v>SERVICE OPS. UNDERGROUND</v>
          </cell>
          <cell r="L1063" t="str">
            <v xml:space="preserve">GBC &amp; DMLZ MECHANICAL </v>
          </cell>
          <cell r="M1063" t="str">
            <v xml:space="preserve">GBC MECHANICAL </v>
          </cell>
        </row>
        <row r="1064">
          <cell r="C1064">
            <v>47275</v>
          </cell>
          <cell r="D1064" t="str">
            <v>CSU UNDERGROUND</v>
          </cell>
          <cell r="E1064" t="str">
            <v>10C6060HG</v>
          </cell>
          <cell r="F1064" t="str">
            <v>HG</v>
          </cell>
          <cell r="G1064" t="str">
            <v>OPERATION</v>
          </cell>
          <cell r="H1064" t="str">
            <v>ERWIN SETYADI</v>
          </cell>
          <cell r="I1064" t="str">
            <v>ANALYST TECHNOLOGY</v>
          </cell>
          <cell r="J1064" t="str">
            <v>UNDERGROUND OPERATION</v>
          </cell>
          <cell r="K1064" t="str">
            <v>TECHNOLOGY</v>
          </cell>
          <cell r="L1064" t="str">
            <v>OFF BOARD &amp; INFRASTRUCTURE</v>
          </cell>
          <cell r="M1064" t="str">
            <v>TECHNOLOGY INFRASTRUCTURE</v>
          </cell>
        </row>
        <row r="1065">
          <cell r="C1065">
            <v>47599</v>
          </cell>
          <cell r="D1065" t="str">
            <v>CSU UNDERGROUND</v>
          </cell>
          <cell r="E1065" t="str">
            <v>10C6060HG</v>
          </cell>
          <cell r="F1065" t="str">
            <v>HG</v>
          </cell>
          <cell r="G1065" t="str">
            <v>OPERATION</v>
          </cell>
          <cell r="H1065" t="str">
            <v>RACHMAT ANDI KORO</v>
          </cell>
          <cell r="I1065" t="str">
            <v>ANALYST TECHNOLOGY</v>
          </cell>
          <cell r="J1065" t="str">
            <v>UNDERGROUND OPERATION</v>
          </cell>
          <cell r="K1065" t="str">
            <v>TECHNOLOGY</v>
          </cell>
          <cell r="L1065" t="str">
            <v>OFF BOARD &amp; INFRASTRUCTURE</v>
          </cell>
          <cell r="M1065" t="str">
            <v>TECHNOLOGY INFRASTRUCTURE</v>
          </cell>
        </row>
        <row r="1066">
          <cell r="C1066">
            <v>48149</v>
          </cell>
          <cell r="D1066" t="str">
            <v>KUALA KENCANA</v>
          </cell>
          <cell r="E1066" t="str">
            <v>10C5060HA</v>
          </cell>
          <cell r="F1066" t="str">
            <v>HA</v>
          </cell>
          <cell r="G1066" t="str">
            <v>OPERATION</v>
          </cell>
          <cell r="H1066" t="str">
            <v>AWALUDDIN JAMIL</v>
          </cell>
          <cell r="I1066" t="str">
            <v>TECHNICIAN</v>
          </cell>
          <cell r="J1066" t="str">
            <v>LOBU</v>
          </cell>
          <cell r="K1066" t="str">
            <v>CRC</v>
          </cell>
          <cell r="L1066" t="str">
            <v>POWER TRAIN</v>
          </cell>
          <cell r="M1066" t="str">
            <v>AXLE &amp; WHEEL GRP</v>
          </cell>
        </row>
        <row r="1067">
          <cell r="C1067">
            <v>48150</v>
          </cell>
          <cell r="D1067" t="str">
            <v>CSU UNDERGROUND</v>
          </cell>
          <cell r="E1067" t="str">
            <v>10C6060HA</v>
          </cell>
          <cell r="F1067" t="str">
            <v>HA</v>
          </cell>
          <cell r="G1067" t="str">
            <v>OPERATION</v>
          </cell>
          <cell r="H1067" t="str">
            <v>AHMAD MAULANA</v>
          </cell>
          <cell r="I1067" t="str">
            <v>TECHNICIAN</v>
          </cell>
          <cell r="J1067" t="str">
            <v>UNDERGROUND OPERATION</v>
          </cell>
          <cell r="K1067" t="str">
            <v>SERVICE OPS. UNDERGROUND</v>
          </cell>
          <cell r="L1067" t="str">
            <v xml:space="preserve">DOZ MECHANICAL </v>
          </cell>
          <cell r="M1067" t="str">
            <v xml:space="preserve">XC14 - MECHANICAL </v>
          </cell>
        </row>
        <row r="1068">
          <cell r="C1068">
            <v>48151</v>
          </cell>
          <cell r="D1068" t="str">
            <v>CSU UNDERGROUND</v>
          </cell>
          <cell r="E1068" t="str">
            <v>10C6060HA</v>
          </cell>
          <cell r="F1068" t="str">
            <v>HA</v>
          </cell>
          <cell r="G1068" t="str">
            <v>OPERATION</v>
          </cell>
          <cell r="H1068" t="str">
            <v>AHMAD ZAINI MARBUN</v>
          </cell>
          <cell r="I1068" t="str">
            <v>TECHNICIAN</v>
          </cell>
          <cell r="J1068" t="str">
            <v>UNDERGROUND OPERATION</v>
          </cell>
          <cell r="K1068" t="str">
            <v>SERVICE OPS. UNDERGROUND</v>
          </cell>
          <cell r="L1068" t="str">
            <v xml:space="preserve">DOZ MECHANICAL </v>
          </cell>
          <cell r="M1068" t="str">
            <v xml:space="preserve">MLA MECHANICAL </v>
          </cell>
        </row>
        <row r="1069">
          <cell r="C1069">
            <v>48152</v>
          </cell>
          <cell r="D1069" t="str">
            <v>CSU UNDERGROUND</v>
          </cell>
          <cell r="E1069" t="str">
            <v>10C6060HA</v>
          </cell>
          <cell r="F1069" t="str">
            <v>HA</v>
          </cell>
          <cell r="G1069" t="str">
            <v>OPERATION</v>
          </cell>
          <cell r="H1069" t="str">
            <v>ISMAIL IRWANDA</v>
          </cell>
          <cell r="I1069" t="str">
            <v>TECHNICIAN</v>
          </cell>
          <cell r="J1069" t="str">
            <v>UNDERGROUND OPERATION</v>
          </cell>
          <cell r="K1069" t="str">
            <v>SERVICE OPS. UNDERGROUND</v>
          </cell>
          <cell r="L1069" t="str">
            <v xml:space="preserve">DOZ MECHANICAL </v>
          </cell>
          <cell r="M1069" t="str">
            <v xml:space="preserve">XC14 - MECHANICAL </v>
          </cell>
        </row>
        <row r="1070">
          <cell r="C1070">
            <v>48153</v>
          </cell>
          <cell r="D1070" t="str">
            <v>CSU GRASSBERG</v>
          </cell>
          <cell r="E1070" t="str">
            <v>10C4960HA</v>
          </cell>
          <cell r="F1070" t="str">
            <v>HA</v>
          </cell>
          <cell r="G1070" t="str">
            <v>OPERATION</v>
          </cell>
          <cell r="H1070" t="str">
            <v>RICKY MARTHEN PARUNTUNGAN SARAGIH</v>
          </cell>
          <cell r="I1070" t="str">
            <v>TECHNICIAN</v>
          </cell>
          <cell r="J1070" t="str">
            <v>GRASBERG OPERATION</v>
          </cell>
          <cell r="K1070" t="str">
            <v>SERVICE OPERATION HSE &amp; HMS</v>
          </cell>
          <cell r="L1070" t="str">
            <v>HMS</v>
          </cell>
          <cell r="M1070" t="str">
            <v>HMS CREW 1</v>
          </cell>
        </row>
        <row r="1071">
          <cell r="C1071">
            <v>48154</v>
          </cell>
          <cell r="D1071" t="str">
            <v>KUALA KENCANA</v>
          </cell>
          <cell r="E1071" t="str">
            <v>10C5060HA</v>
          </cell>
          <cell r="F1071" t="str">
            <v>HA</v>
          </cell>
          <cell r="G1071" t="str">
            <v>OPERATION</v>
          </cell>
          <cell r="H1071" t="str">
            <v>SUPRIANTO</v>
          </cell>
          <cell r="I1071" t="str">
            <v>SENIOR TECHNICIAN</v>
          </cell>
          <cell r="J1071" t="str">
            <v>LOBU</v>
          </cell>
          <cell r="K1071" t="str">
            <v>CRC</v>
          </cell>
          <cell r="L1071" t="str">
            <v>POWER TRAIN</v>
          </cell>
          <cell r="M1071" t="str">
            <v>AXLE &amp; WHEEL GRP</v>
          </cell>
        </row>
        <row r="1072">
          <cell r="C1072">
            <v>48375</v>
          </cell>
          <cell r="D1072" t="str">
            <v>CSU UNDERGROUND</v>
          </cell>
          <cell r="E1072" t="str">
            <v>10C6060HA</v>
          </cell>
          <cell r="F1072" t="str">
            <v>HA</v>
          </cell>
          <cell r="G1072" t="str">
            <v>OPERATION</v>
          </cell>
          <cell r="H1072" t="str">
            <v>ANDI PUTRA PRATAMA</v>
          </cell>
          <cell r="I1072" t="str">
            <v>TECHNICIAN</v>
          </cell>
          <cell r="J1072" t="str">
            <v>UNDERGROUND OPERATION</v>
          </cell>
          <cell r="K1072" t="str">
            <v>SERVICE OPS. UNDERGROUND</v>
          </cell>
          <cell r="L1072" t="str">
            <v xml:space="preserve">GBC &amp; DMLZ MECHANICAL </v>
          </cell>
          <cell r="M1072" t="str">
            <v xml:space="preserve">GBC MECHANICAL </v>
          </cell>
        </row>
        <row r="1073">
          <cell r="C1073">
            <v>48376</v>
          </cell>
          <cell r="D1073" t="str">
            <v>CSU UNDERGROUND</v>
          </cell>
          <cell r="E1073" t="str">
            <v>10C6060HA</v>
          </cell>
          <cell r="F1073" t="str">
            <v>HA</v>
          </cell>
          <cell r="G1073" t="str">
            <v>OPERATION</v>
          </cell>
          <cell r="H1073" t="str">
            <v>TOBI PRISDIANSYAH</v>
          </cell>
          <cell r="I1073" t="str">
            <v>TECHNICIAN</v>
          </cell>
          <cell r="J1073" t="str">
            <v>UNDERGROUND OPERATION</v>
          </cell>
          <cell r="K1073" t="str">
            <v>SERVICE OPS. UNDERGROUND</v>
          </cell>
          <cell r="L1073" t="str">
            <v xml:space="preserve">GBC &amp; DMLZ MECHANICAL </v>
          </cell>
          <cell r="M1073" t="str">
            <v xml:space="preserve">GBC MECHANICAL </v>
          </cell>
        </row>
        <row r="1074">
          <cell r="C1074">
            <v>48377</v>
          </cell>
          <cell r="D1074" t="str">
            <v>CSU UNDERGROUND</v>
          </cell>
          <cell r="E1074" t="str">
            <v>10C6060HA</v>
          </cell>
          <cell r="F1074" t="str">
            <v>HA</v>
          </cell>
          <cell r="G1074" t="str">
            <v>OPERATION</v>
          </cell>
          <cell r="H1074" t="str">
            <v>AHMAD FIRMAN AGUNG SHOLEH</v>
          </cell>
          <cell r="I1074" t="str">
            <v>TECHNICIAN</v>
          </cell>
          <cell r="J1074" t="str">
            <v>UNDERGROUND OPERATION</v>
          </cell>
          <cell r="K1074" t="str">
            <v>SERVICE OPS. UNDERGROUND</v>
          </cell>
          <cell r="L1074" t="str">
            <v xml:space="preserve">GBC &amp; DMLZ MECHANICAL </v>
          </cell>
          <cell r="M1074" t="str">
            <v xml:space="preserve">GBC MECHANICAL </v>
          </cell>
        </row>
        <row r="1075">
          <cell r="C1075">
            <v>48378</v>
          </cell>
          <cell r="D1075" t="str">
            <v>CSU GRASSBERG</v>
          </cell>
          <cell r="E1075" t="str">
            <v>10C4960HA</v>
          </cell>
          <cell r="F1075" t="str">
            <v>HA</v>
          </cell>
          <cell r="G1075" t="str">
            <v>OPERATION</v>
          </cell>
          <cell r="H1075" t="str">
            <v>FIQRI ALMANDA</v>
          </cell>
          <cell r="I1075" t="str">
            <v>TECHNICIAN</v>
          </cell>
          <cell r="J1075" t="str">
            <v>GRASBERG OPERATION</v>
          </cell>
          <cell r="K1075" t="str">
            <v>SERVICE OPERATION HSE &amp; HMS</v>
          </cell>
          <cell r="L1075" t="str">
            <v>HSE</v>
          </cell>
          <cell r="M1075" t="str">
            <v>HSE CREW 3</v>
          </cell>
        </row>
        <row r="1076">
          <cell r="C1076">
            <v>48379</v>
          </cell>
          <cell r="D1076" t="str">
            <v>CSU UNDERGROUND</v>
          </cell>
          <cell r="E1076" t="str">
            <v>10C6060HA</v>
          </cell>
          <cell r="F1076" t="str">
            <v>HA</v>
          </cell>
          <cell r="G1076" t="str">
            <v>OPERATION</v>
          </cell>
          <cell r="H1076" t="str">
            <v>MUHAMMAD AJI SATRIA</v>
          </cell>
          <cell r="I1076" t="str">
            <v>TECHNICIAN</v>
          </cell>
          <cell r="J1076" t="str">
            <v>UNDERGROUND OPERATION</v>
          </cell>
          <cell r="K1076" t="str">
            <v>SERVICE OPS. UNDERGROUND</v>
          </cell>
          <cell r="L1076" t="str">
            <v xml:space="preserve">GBC &amp; DMLZ MECHANICAL </v>
          </cell>
          <cell r="M1076" t="str">
            <v xml:space="preserve">GBC MECHANICAL </v>
          </cell>
        </row>
        <row r="1077">
          <cell r="C1077">
            <v>48380</v>
          </cell>
          <cell r="D1077" t="str">
            <v>CSU UNDERGROUND</v>
          </cell>
          <cell r="E1077" t="str">
            <v>10C6060HA</v>
          </cell>
          <cell r="F1077" t="str">
            <v>HA</v>
          </cell>
          <cell r="G1077" t="str">
            <v>OPERATION</v>
          </cell>
          <cell r="H1077" t="str">
            <v>GRATIA SRI BANDA SITEPU</v>
          </cell>
          <cell r="I1077" t="str">
            <v>TECHNICIAN</v>
          </cell>
          <cell r="J1077" t="str">
            <v>UNDERGROUND OPERATION</v>
          </cell>
          <cell r="K1077" t="str">
            <v>SERVICE OPS. UNDERGROUND</v>
          </cell>
          <cell r="L1077" t="str">
            <v xml:space="preserve">GBC &amp; DMLZ MECHANICAL </v>
          </cell>
          <cell r="M1077" t="str">
            <v xml:space="preserve">GBC MECHANICAL </v>
          </cell>
        </row>
        <row r="1078">
          <cell r="C1078">
            <v>48381</v>
          </cell>
          <cell r="D1078" t="str">
            <v>CSU GRASSBERG</v>
          </cell>
          <cell r="E1078" t="str">
            <v>10C4960HA</v>
          </cell>
          <cell r="F1078" t="str">
            <v>HA</v>
          </cell>
          <cell r="G1078" t="str">
            <v>OPERATION</v>
          </cell>
          <cell r="H1078" t="str">
            <v>ERICX TERNANDO DAMANIK</v>
          </cell>
          <cell r="I1078" t="str">
            <v>TECHNICIAN</v>
          </cell>
          <cell r="J1078" t="str">
            <v>GRASBERG OPERATION</v>
          </cell>
          <cell r="K1078" t="str">
            <v>SERVICE OPERATION HSE &amp; HMS</v>
          </cell>
          <cell r="L1078" t="str">
            <v>HMS</v>
          </cell>
          <cell r="M1078" t="str">
            <v>HMS CREW 2</v>
          </cell>
        </row>
        <row r="1079">
          <cell r="C1079">
            <v>48383</v>
          </cell>
          <cell r="D1079" t="str">
            <v>CSU UNDERGROUND</v>
          </cell>
          <cell r="E1079" t="str">
            <v>10C6060HA</v>
          </cell>
          <cell r="F1079" t="str">
            <v>HA</v>
          </cell>
          <cell r="G1079" t="str">
            <v>OPERATION</v>
          </cell>
          <cell r="H1079" t="str">
            <v>ADON FUNKY FABIO CANAFARO</v>
          </cell>
          <cell r="I1079" t="str">
            <v>TECHNICIAN</v>
          </cell>
          <cell r="J1079" t="str">
            <v>UNDERGROUND OPERATION</v>
          </cell>
          <cell r="K1079" t="str">
            <v>SERVICE OPS. UNDERGROUND</v>
          </cell>
          <cell r="L1079" t="str">
            <v xml:space="preserve">DOZ MECHANICAL </v>
          </cell>
          <cell r="M1079" t="str">
            <v xml:space="preserve">MLA MECHANICAL </v>
          </cell>
        </row>
        <row r="1080">
          <cell r="C1080">
            <v>48404</v>
          </cell>
          <cell r="D1080" t="str">
            <v>KUALA KENCANA</v>
          </cell>
          <cell r="E1080" t="str">
            <v>10C5060HA</v>
          </cell>
          <cell r="F1080" t="str">
            <v>HA</v>
          </cell>
          <cell r="G1080" t="str">
            <v>OPERATION</v>
          </cell>
          <cell r="H1080" t="str">
            <v>ISRA AGUNG PRAYITNO</v>
          </cell>
          <cell r="I1080" t="str">
            <v>TECHNICIAN</v>
          </cell>
          <cell r="J1080" t="str">
            <v>LOBU</v>
          </cell>
          <cell r="K1080" t="str">
            <v>CRC</v>
          </cell>
          <cell r="L1080" t="str">
            <v>POWER TRAIN</v>
          </cell>
          <cell r="M1080" t="str">
            <v>AXLE &amp; WHEEL GRP</v>
          </cell>
        </row>
        <row r="1081">
          <cell r="C1081">
            <v>48413</v>
          </cell>
          <cell r="D1081" t="str">
            <v>KUALA KENCANA</v>
          </cell>
          <cell r="E1081" t="str">
            <v>10C9060HA</v>
          </cell>
          <cell r="F1081" t="str">
            <v>HA</v>
          </cell>
          <cell r="G1081" t="str">
            <v>OPERATION</v>
          </cell>
          <cell r="H1081" t="str">
            <v>ALANS LAMBERT SINGERIN</v>
          </cell>
          <cell r="I1081" t="str">
            <v>TECHNICIAN</v>
          </cell>
          <cell r="J1081" t="str">
            <v>LOBU</v>
          </cell>
          <cell r="K1081" t="str">
            <v>MRC</v>
          </cell>
          <cell r="L1081" t="str">
            <v>MRC BAY # 2</v>
          </cell>
          <cell r="M1081" t="str">
            <v>LHD</v>
          </cell>
        </row>
        <row r="1082">
          <cell r="C1082">
            <v>48414</v>
          </cell>
          <cell r="D1082" t="str">
            <v>KUALA KENCANA</v>
          </cell>
          <cell r="E1082" t="str">
            <v>10C9060HA</v>
          </cell>
          <cell r="F1082" t="str">
            <v>HA</v>
          </cell>
          <cell r="G1082" t="str">
            <v>OPERATION</v>
          </cell>
          <cell r="H1082" t="str">
            <v>RESTU</v>
          </cell>
          <cell r="I1082" t="str">
            <v>TECHNICIAN</v>
          </cell>
          <cell r="J1082" t="str">
            <v>LOBU</v>
          </cell>
          <cell r="K1082" t="str">
            <v>MRC</v>
          </cell>
          <cell r="L1082" t="str">
            <v>MRC BAY # 1</v>
          </cell>
          <cell r="M1082" t="str">
            <v>REBUILD TRUCK</v>
          </cell>
        </row>
        <row r="1083">
          <cell r="C1083">
            <v>48617</v>
          </cell>
          <cell r="D1083" t="str">
            <v>CSU UNDERGROUND</v>
          </cell>
          <cell r="E1083" t="str">
            <v>10C6060HA</v>
          </cell>
          <cell r="F1083" t="str">
            <v>HA</v>
          </cell>
          <cell r="G1083" t="str">
            <v>OPERATION</v>
          </cell>
          <cell r="H1083" t="str">
            <v>AGUNG RIYANDI</v>
          </cell>
          <cell r="I1083" t="str">
            <v>TECHNICIAN</v>
          </cell>
          <cell r="J1083" t="str">
            <v>UNDERGROUND OPERATION</v>
          </cell>
          <cell r="K1083" t="str">
            <v>SERVICE OPS. UNDERGROUND</v>
          </cell>
          <cell r="L1083" t="str">
            <v>MACHINE AUTOMATION</v>
          </cell>
          <cell r="M1083" t="str">
            <v>DOZ AUTOMATION</v>
          </cell>
        </row>
        <row r="1084">
          <cell r="C1084">
            <v>48655</v>
          </cell>
          <cell r="D1084" t="str">
            <v>CSU UNDERGROUND</v>
          </cell>
          <cell r="E1084" t="str">
            <v>10C6060HA</v>
          </cell>
          <cell r="F1084" t="str">
            <v>HA</v>
          </cell>
          <cell r="G1084" t="str">
            <v>OPERATION</v>
          </cell>
          <cell r="H1084" t="str">
            <v>ISHAQ PRASETYA</v>
          </cell>
          <cell r="I1084" t="str">
            <v>TECHNICIAN</v>
          </cell>
          <cell r="J1084" t="str">
            <v>UNDERGROUND OPERATION</v>
          </cell>
          <cell r="K1084" t="str">
            <v>SERVICE OPS. UNDERGROUND</v>
          </cell>
          <cell r="L1084" t="str">
            <v xml:space="preserve">GBC &amp; DMLZ MECHANICAL </v>
          </cell>
          <cell r="M1084" t="str">
            <v xml:space="preserve">DMLZ MECHANICAL </v>
          </cell>
        </row>
        <row r="1085">
          <cell r="C1085">
            <v>48656</v>
          </cell>
          <cell r="D1085" t="str">
            <v>CSU UNDERGROUND</v>
          </cell>
          <cell r="E1085" t="str">
            <v>10C6060HA</v>
          </cell>
          <cell r="F1085" t="str">
            <v>HA</v>
          </cell>
          <cell r="G1085" t="str">
            <v>OPERATION</v>
          </cell>
          <cell r="H1085" t="str">
            <v>ADE FIRMAN SYAH</v>
          </cell>
          <cell r="I1085" t="str">
            <v>TECHNICIAN</v>
          </cell>
          <cell r="J1085" t="str">
            <v>UNDERGROUND OPERATION</v>
          </cell>
          <cell r="K1085" t="str">
            <v>SERVICE OPS. UNDERGROUND</v>
          </cell>
          <cell r="L1085" t="str">
            <v xml:space="preserve">GBC &amp; DMLZ MECHANICAL </v>
          </cell>
          <cell r="M1085" t="str">
            <v xml:space="preserve">GBC MECHANICAL </v>
          </cell>
        </row>
        <row r="1086">
          <cell r="C1086">
            <v>48657</v>
          </cell>
          <cell r="D1086" t="str">
            <v>CSU UNDERGROUND</v>
          </cell>
          <cell r="E1086" t="str">
            <v>10C6060HA</v>
          </cell>
          <cell r="F1086" t="str">
            <v>HA</v>
          </cell>
          <cell r="G1086" t="str">
            <v>OPERATION</v>
          </cell>
          <cell r="H1086" t="str">
            <v>FIRMAN AJI RAMADHAN</v>
          </cell>
          <cell r="I1086" t="str">
            <v>TECHNICIAN</v>
          </cell>
          <cell r="J1086" t="str">
            <v>UNDERGROUND OPERATION</v>
          </cell>
          <cell r="K1086" t="str">
            <v>SERVICE OPS. UNDERGROUND</v>
          </cell>
          <cell r="L1086" t="str">
            <v xml:space="preserve">DOZ MECHANICAL </v>
          </cell>
          <cell r="M1086" t="str">
            <v xml:space="preserve">XC14 - MECHANICAL </v>
          </cell>
        </row>
        <row r="1087">
          <cell r="C1087">
            <v>48658</v>
          </cell>
          <cell r="D1087" t="str">
            <v>CSU UNDERGROUND</v>
          </cell>
          <cell r="E1087" t="str">
            <v>10C6060HA</v>
          </cell>
          <cell r="F1087" t="str">
            <v>HA</v>
          </cell>
          <cell r="G1087" t="str">
            <v>OPERATION</v>
          </cell>
          <cell r="H1087" t="str">
            <v>IRFANDY RAHMAWAN</v>
          </cell>
          <cell r="I1087" t="str">
            <v>TECHNICIAN</v>
          </cell>
          <cell r="J1087" t="str">
            <v>UNDERGROUND OPERATION</v>
          </cell>
          <cell r="K1087" t="str">
            <v>SERVICE OPS. UNDERGROUND</v>
          </cell>
          <cell r="L1087" t="str">
            <v xml:space="preserve">DOZ MECHANICAL </v>
          </cell>
          <cell r="M1087" t="str">
            <v xml:space="preserve">MLA MECHANICAL </v>
          </cell>
        </row>
        <row r="1088">
          <cell r="C1088">
            <v>48659</v>
          </cell>
          <cell r="D1088" t="str">
            <v>CSU UNDERGROUND</v>
          </cell>
          <cell r="E1088" t="str">
            <v>10C6060HA</v>
          </cell>
          <cell r="F1088" t="str">
            <v>HA</v>
          </cell>
          <cell r="G1088" t="str">
            <v>OPERATION</v>
          </cell>
          <cell r="H1088" t="str">
            <v>AKBAR MAULANA</v>
          </cell>
          <cell r="I1088" t="str">
            <v>TECHNICIAN</v>
          </cell>
          <cell r="J1088" t="str">
            <v>UNDERGROUND OPERATION</v>
          </cell>
          <cell r="K1088" t="str">
            <v>SERVICE OPS. UNDERGROUND</v>
          </cell>
          <cell r="L1088" t="str">
            <v xml:space="preserve">GBC &amp; DMLZ MECHANICAL </v>
          </cell>
          <cell r="M1088" t="str">
            <v xml:space="preserve">GBC MECHANICAL </v>
          </cell>
        </row>
        <row r="1089">
          <cell r="C1089">
            <v>48660</v>
          </cell>
          <cell r="D1089" t="str">
            <v>CSU UNDERGROUND</v>
          </cell>
          <cell r="E1089" t="str">
            <v>10C6060HA</v>
          </cell>
          <cell r="F1089" t="str">
            <v>HA</v>
          </cell>
          <cell r="G1089" t="str">
            <v>OPERATION</v>
          </cell>
          <cell r="H1089" t="str">
            <v>AMIRUDDIN</v>
          </cell>
          <cell r="I1089" t="str">
            <v>TECHNICIAN</v>
          </cell>
          <cell r="J1089" t="str">
            <v>UNDERGROUND OPERATION</v>
          </cell>
          <cell r="K1089" t="str">
            <v>SERVICE OPS. UNDERGROUND</v>
          </cell>
          <cell r="L1089" t="str">
            <v xml:space="preserve">GBC &amp; DMLZ MECHANICAL </v>
          </cell>
          <cell r="M1089" t="str">
            <v xml:space="preserve">GBC MECHANICAL </v>
          </cell>
        </row>
        <row r="1090">
          <cell r="C1090">
            <v>48662</v>
          </cell>
          <cell r="D1090" t="str">
            <v>CSU UNDERGROUND</v>
          </cell>
          <cell r="E1090" t="str">
            <v>10C6060HA</v>
          </cell>
          <cell r="F1090" t="str">
            <v>HA</v>
          </cell>
          <cell r="G1090" t="str">
            <v>OPERATION</v>
          </cell>
          <cell r="H1090" t="str">
            <v>GHIYATS MUJAHID</v>
          </cell>
          <cell r="I1090" t="str">
            <v>TECHNICIAN</v>
          </cell>
          <cell r="J1090" t="str">
            <v>UNDERGROUND OPERATION</v>
          </cell>
          <cell r="K1090" t="str">
            <v>SERVICE OPS. UNDERGROUND</v>
          </cell>
          <cell r="L1090" t="str">
            <v xml:space="preserve">GBC &amp; DMLZ MECHANICAL </v>
          </cell>
          <cell r="M1090" t="str">
            <v xml:space="preserve">DMLZ MECHANICAL </v>
          </cell>
        </row>
        <row r="1091">
          <cell r="C1091">
            <v>48663</v>
          </cell>
          <cell r="D1091" t="str">
            <v>CSU UNDERGROUND</v>
          </cell>
          <cell r="E1091" t="str">
            <v>10C6060HA</v>
          </cell>
          <cell r="F1091" t="str">
            <v>HA</v>
          </cell>
          <cell r="G1091" t="str">
            <v>OPERATION</v>
          </cell>
          <cell r="H1091" t="str">
            <v>RANDY AFFANDI</v>
          </cell>
          <cell r="I1091" t="str">
            <v>TECHNICIAN</v>
          </cell>
          <cell r="J1091" t="str">
            <v>UNDERGROUND OPERATION</v>
          </cell>
          <cell r="K1091" t="str">
            <v>SERVICE OPS. UNDERGROUND</v>
          </cell>
          <cell r="L1091" t="str">
            <v xml:space="preserve">GBC &amp; DMLZ MECHANICAL </v>
          </cell>
          <cell r="M1091" t="str">
            <v xml:space="preserve">GBC MECHANICAL </v>
          </cell>
        </row>
        <row r="1092">
          <cell r="C1092">
            <v>48664</v>
          </cell>
          <cell r="D1092" t="str">
            <v>CSU UNDERGROUND</v>
          </cell>
          <cell r="E1092" t="str">
            <v>10C6060HA</v>
          </cell>
          <cell r="F1092" t="str">
            <v>HA</v>
          </cell>
          <cell r="G1092" t="str">
            <v>OPERATION</v>
          </cell>
          <cell r="H1092" t="str">
            <v>ABDUL KODIR JAILANI</v>
          </cell>
          <cell r="I1092" t="str">
            <v>TECHNICIAN</v>
          </cell>
          <cell r="J1092" t="str">
            <v>UNDERGROUND OPERATION</v>
          </cell>
          <cell r="K1092" t="str">
            <v>SERVICE OPS. UNDERGROUND</v>
          </cell>
          <cell r="L1092" t="str">
            <v xml:space="preserve">GBC &amp; DMLZ MECHANICAL </v>
          </cell>
          <cell r="M1092" t="str">
            <v xml:space="preserve">GBC MECHANICAL </v>
          </cell>
        </row>
        <row r="1093">
          <cell r="C1093">
            <v>48665</v>
          </cell>
          <cell r="D1093" t="str">
            <v>CSU UNDERGROUND</v>
          </cell>
          <cell r="E1093" t="str">
            <v>10C6060HA</v>
          </cell>
          <cell r="F1093" t="str">
            <v>HA</v>
          </cell>
          <cell r="G1093" t="str">
            <v>OPERATION</v>
          </cell>
          <cell r="H1093" t="str">
            <v>ANANDA RAMADAN</v>
          </cell>
          <cell r="I1093" t="str">
            <v>TECHNICIAN</v>
          </cell>
          <cell r="J1093" t="str">
            <v>UNDERGROUND OPERATION</v>
          </cell>
          <cell r="K1093" t="str">
            <v>SERVICE OPS. UNDERGROUND</v>
          </cell>
          <cell r="L1093" t="str">
            <v xml:space="preserve">GBC &amp; DMLZ MECHANICAL </v>
          </cell>
          <cell r="M1093" t="str">
            <v xml:space="preserve">DMLZ MECHANICAL </v>
          </cell>
        </row>
        <row r="1094">
          <cell r="C1094">
            <v>48667</v>
          </cell>
          <cell r="D1094" t="str">
            <v>CSU UNDERGROUND</v>
          </cell>
          <cell r="E1094" t="str">
            <v>10C6060HA</v>
          </cell>
          <cell r="F1094" t="str">
            <v>HA</v>
          </cell>
          <cell r="G1094" t="str">
            <v>OPERATION</v>
          </cell>
          <cell r="H1094" t="str">
            <v>AURU DYUSDA WINARYAN</v>
          </cell>
          <cell r="I1094" t="str">
            <v>TECHNICIAN</v>
          </cell>
          <cell r="J1094" t="str">
            <v>UNDERGROUND OPERATION</v>
          </cell>
          <cell r="K1094" t="str">
            <v>SERVICE OPS. UNDERGROUND</v>
          </cell>
          <cell r="L1094" t="str">
            <v xml:space="preserve">GBC &amp; DMLZ MECHANICAL </v>
          </cell>
          <cell r="M1094" t="str">
            <v xml:space="preserve">GBC MECHANICAL </v>
          </cell>
        </row>
        <row r="1095">
          <cell r="C1095">
            <v>48669</v>
          </cell>
          <cell r="D1095" t="str">
            <v>CSU UNDERGROUND</v>
          </cell>
          <cell r="E1095" t="str">
            <v>10C6060HA</v>
          </cell>
          <cell r="F1095" t="str">
            <v>HA</v>
          </cell>
          <cell r="G1095" t="str">
            <v>OPERATION</v>
          </cell>
          <cell r="H1095" t="str">
            <v>IRWAN ERIKSANI</v>
          </cell>
          <cell r="I1095" t="str">
            <v>TECHNICIAN</v>
          </cell>
          <cell r="J1095" t="str">
            <v>UNDERGROUND OPERATION</v>
          </cell>
          <cell r="K1095" t="str">
            <v>SERVICE OPS. UNDERGROUND</v>
          </cell>
          <cell r="L1095" t="str">
            <v xml:space="preserve">GBC &amp; DMLZ MECHANICAL </v>
          </cell>
          <cell r="M1095" t="str">
            <v xml:space="preserve">GBC MECHANICAL </v>
          </cell>
        </row>
        <row r="1096">
          <cell r="C1096">
            <v>48678</v>
          </cell>
          <cell r="D1096" t="str">
            <v>CSU UNDERGROUND</v>
          </cell>
          <cell r="E1096" t="str">
            <v>10C6060HA</v>
          </cell>
          <cell r="F1096" t="str">
            <v>HA</v>
          </cell>
          <cell r="G1096" t="str">
            <v>OPERATION</v>
          </cell>
          <cell r="H1096" t="str">
            <v>IBNU ARDIANSYAH</v>
          </cell>
          <cell r="I1096" t="str">
            <v>TECHNICIAN</v>
          </cell>
          <cell r="J1096" t="str">
            <v>UNDERGROUND OPERATION</v>
          </cell>
          <cell r="K1096" t="str">
            <v>SERVICE OPS. UNDERGROUND</v>
          </cell>
          <cell r="L1096" t="str">
            <v xml:space="preserve">GBC &amp; DMLZ MECHANICAL </v>
          </cell>
          <cell r="M1096" t="str">
            <v xml:space="preserve">GBC MECHANICAL </v>
          </cell>
        </row>
        <row r="1097">
          <cell r="C1097">
            <v>48698</v>
          </cell>
          <cell r="D1097" t="str">
            <v>KUALA KENCANA</v>
          </cell>
          <cell r="E1097" t="str">
            <v>10C5060HA</v>
          </cell>
          <cell r="F1097" t="str">
            <v>HA</v>
          </cell>
          <cell r="G1097" t="str">
            <v>OPERATION</v>
          </cell>
          <cell r="H1097" t="str">
            <v>FERRY TRIJATMIKO</v>
          </cell>
          <cell r="I1097" t="str">
            <v>MECHANIC CRC</v>
          </cell>
          <cell r="J1097" t="str">
            <v>LOBU</v>
          </cell>
          <cell r="K1097" t="str">
            <v>CRC</v>
          </cell>
          <cell r="L1097" t="str">
            <v>POWER TRAIN</v>
          </cell>
          <cell r="M1097" t="str">
            <v>TRANSMISSION</v>
          </cell>
        </row>
        <row r="1098">
          <cell r="C1098">
            <v>48700</v>
          </cell>
          <cell r="D1098" t="str">
            <v>KUALA KENCANA</v>
          </cell>
          <cell r="E1098" t="str">
            <v>10C5060HA</v>
          </cell>
          <cell r="F1098" t="str">
            <v>HA</v>
          </cell>
          <cell r="G1098" t="str">
            <v>OPERATION</v>
          </cell>
          <cell r="H1098" t="str">
            <v>IRWAN SETIAWAN S.</v>
          </cell>
          <cell r="I1098" t="str">
            <v>MECHANIC CRC</v>
          </cell>
          <cell r="J1098" t="str">
            <v>LOBU</v>
          </cell>
          <cell r="K1098" t="str">
            <v>CRC</v>
          </cell>
          <cell r="L1098" t="str">
            <v>HYDRAULIC CYL &amp; FINAL DRIVE OHT</v>
          </cell>
          <cell r="M1098" t="str">
            <v>ASSEMBLY HYDRAULIC CYL</v>
          </cell>
        </row>
        <row r="1099">
          <cell r="C1099">
            <v>48702</v>
          </cell>
          <cell r="D1099" t="str">
            <v>KUALA KENCANA</v>
          </cell>
          <cell r="E1099" t="str">
            <v>10C9060HA</v>
          </cell>
          <cell r="F1099" t="str">
            <v>HA</v>
          </cell>
          <cell r="G1099" t="str">
            <v>OPERATION</v>
          </cell>
          <cell r="H1099" t="str">
            <v>MUHAMAD ARI DARMAWAN</v>
          </cell>
          <cell r="I1099" t="str">
            <v>MECHANIC CRC</v>
          </cell>
          <cell r="J1099" t="str">
            <v>LOBU</v>
          </cell>
          <cell r="K1099" t="str">
            <v>FIELD SERVICE</v>
          </cell>
          <cell r="L1099" t="str">
            <v>SERVICE CONTRACT KPI</v>
          </cell>
          <cell r="M1099" t="str">
            <v>SERVICE CONTRACT KPI</v>
          </cell>
        </row>
        <row r="1100">
          <cell r="C1100">
            <v>48703</v>
          </cell>
          <cell r="D1100" t="str">
            <v>KUALA KENCANA</v>
          </cell>
          <cell r="E1100" t="str">
            <v>10C5060HA</v>
          </cell>
          <cell r="F1100" t="str">
            <v>HA</v>
          </cell>
          <cell r="G1100" t="str">
            <v>OPERATION</v>
          </cell>
          <cell r="H1100" t="str">
            <v>M TAUFIQ HIDAYAT</v>
          </cell>
          <cell r="I1100" t="str">
            <v>MECHANIC CRC</v>
          </cell>
          <cell r="J1100" t="str">
            <v>LOBU</v>
          </cell>
          <cell r="K1100" t="str">
            <v>CRC</v>
          </cell>
          <cell r="L1100" t="str">
            <v>HYDRAULIC CYL &amp; FINAL DRIVE OHT</v>
          </cell>
          <cell r="M1100" t="str">
            <v>ASSEMBLY FINAL DRIVE OHT</v>
          </cell>
        </row>
        <row r="1101">
          <cell r="C1101">
            <v>48704</v>
          </cell>
          <cell r="D1101" t="str">
            <v>KUALA KENCANA</v>
          </cell>
          <cell r="E1101" t="str">
            <v>10C5060HA</v>
          </cell>
          <cell r="F1101" t="str">
            <v>HA</v>
          </cell>
          <cell r="G1101" t="str">
            <v>OPERATION</v>
          </cell>
          <cell r="H1101" t="str">
            <v>REZA KAMARUDDIN</v>
          </cell>
          <cell r="I1101" t="str">
            <v>MECHANIC CRC</v>
          </cell>
          <cell r="J1101" t="str">
            <v>LOBU</v>
          </cell>
          <cell r="K1101" t="str">
            <v>CRC</v>
          </cell>
          <cell r="L1101" t="str">
            <v>HYDRAULIC CYL &amp; FINAL DRIVE OHT</v>
          </cell>
          <cell r="M1101" t="str">
            <v>ASSEMBLY FINAL DRIVE OHT</v>
          </cell>
        </row>
        <row r="1102">
          <cell r="C1102">
            <v>48705</v>
          </cell>
          <cell r="D1102" t="str">
            <v>KUALA KENCANA</v>
          </cell>
          <cell r="E1102" t="str">
            <v>10C9060HA</v>
          </cell>
          <cell r="F1102" t="str">
            <v>HA</v>
          </cell>
          <cell r="G1102" t="str">
            <v>OPERATION</v>
          </cell>
          <cell r="H1102" t="str">
            <v>SAHRIL</v>
          </cell>
          <cell r="I1102" t="str">
            <v>MECHANIC CRC</v>
          </cell>
          <cell r="J1102" t="str">
            <v>LOBU</v>
          </cell>
          <cell r="K1102" t="str">
            <v>FIELD SERVICE</v>
          </cell>
          <cell r="L1102" t="str">
            <v>PRODUCT SUPPORT</v>
          </cell>
          <cell r="M1102" t="str">
            <v>PRODUCT SUPPORT</v>
          </cell>
        </row>
        <row r="1103">
          <cell r="C1103">
            <v>48706</v>
          </cell>
          <cell r="D1103" t="str">
            <v>CSU GRASSBERG</v>
          </cell>
          <cell r="E1103" t="str">
            <v>10C4960HA</v>
          </cell>
          <cell r="F1103" t="str">
            <v>HA</v>
          </cell>
          <cell r="G1103" t="str">
            <v>OPERATION</v>
          </cell>
          <cell r="H1103" t="str">
            <v>MARIUS WALILO</v>
          </cell>
          <cell r="I1103" t="str">
            <v>MECHANIC - PM</v>
          </cell>
          <cell r="J1103" t="str">
            <v>GRASBERG OPERATION</v>
          </cell>
          <cell r="K1103" t="str">
            <v>SERVICE OPERATION HSE &amp; HMS</v>
          </cell>
          <cell r="L1103" t="str">
            <v>HSE</v>
          </cell>
          <cell r="M1103" t="str">
            <v>HSE CREW 3</v>
          </cell>
        </row>
        <row r="1104">
          <cell r="C1104">
            <v>48707</v>
          </cell>
          <cell r="D1104" t="str">
            <v>CSU GRASSBERG</v>
          </cell>
          <cell r="E1104" t="str">
            <v>10C4960HA</v>
          </cell>
          <cell r="F1104" t="str">
            <v>HA</v>
          </cell>
          <cell r="G1104" t="str">
            <v>OPERATION</v>
          </cell>
          <cell r="H1104" t="str">
            <v>TOMAMBY IKOMOUW</v>
          </cell>
          <cell r="I1104" t="str">
            <v>MECHANIC - PM</v>
          </cell>
          <cell r="J1104" t="str">
            <v>GRASBERG OPERATION</v>
          </cell>
          <cell r="K1104" t="str">
            <v>SERVICE OPERATION HSE &amp; HMS</v>
          </cell>
          <cell r="L1104" t="str">
            <v>HSE</v>
          </cell>
          <cell r="M1104" t="str">
            <v>HSE CREW 2</v>
          </cell>
        </row>
        <row r="1105">
          <cell r="C1105">
            <v>48711</v>
          </cell>
          <cell r="D1105" t="str">
            <v>CSU UNDERGROUND</v>
          </cell>
          <cell r="E1105" t="str">
            <v>10C6060HA</v>
          </cell>
          <cell r="F1105" t="str">
            <v>HA</v>
          </cell>
          <cell r="G1105" t="str">
            <v>OPERATION</v>
          </cell>
          <cell r="H1105" t="str">
            <v>MUHAMMAD WAHYU</v>
          </cell>
          <cell r="I1105" t="str">
            <v>TECHNICIAN</v>
          </cell>
          <cell r="J1105" t="str">
            <v>UNDERGROUND OPERATION</v>
          </cell>
          <cell r="K1105" t="str">
            <v>SERVICE OPS. UNDERGROUND</v>
          </cell>
          <cell r="L1105" t="str">
            <v xml:space="preserve">GBC &amp; DMLZ MECHANICAL </v>
          </cell>
          <cell r="M1105" t="str">
            <v xml:space="preserve">GBC MECHANICAL </v>
          </cell>
        </row>
        <row r="1106">
          <cell r="C1106">
            <v>48712</v>
          </cell>
          <cell r="D1106" t="str">
            <v>CSU UNDERGROUND</v>
          </cell>
          <cell r="E1106" t="str">
            <v>10C6060HA</v>
          </cell>
          <cell r="F1106" t="str">
            <v>HA</v>
          </cell>
          <cell r="G1106" t="str">
            <v>OPERATION</v>
          </cell>
          <cell r="H1106" t="str">
            <v>AHMAD ARDIAN FAUZI</v>
          </cell>
          <cell r="I1106" t="str">
            <v>TECHNICIAN</v>
          </cell>
          <cell r="J1106" t="str">
            <v>UNDERGROUND OPERATION</v>
          </cell>
          <cell r="K1106" t="str">
            <v>SERVICE OPS. UNDERGROUND</v>
          </cell>
          <cell r="L1106" t="str">
            <v xml:space="preserve">GBC &amp; DMLZ MECHANICAL </v>
          </cell>
          <cell r="M1106" t="str">
            <v xml:space="preserve">DMLZ MECHANICAL </v>
          </cell>
        </row>
        <row r="1107">
          <cell r="C1107">
            <v>48713</v>
          </cell>
          <cell r="D1107" t="str">
            <v>CSU UNDERGROUND</v>
          </cell>
          <cell r="E1107" t="str">
            <v>10C6060HA</v>
          </cell>
          <cell r="F1107" t="str">
            <v>HA</v>
          </cell>
          <cell r="G1107" t="str">
            <v>OPERATION</v>
          </cell>
          <cell r="H1107" t="str">
            <v>HARIS FADILAH PRATAMA</v>
          </cell>
          <cell r="I1107" t="str">
            <v>TECHNICIAN</v>
          </cell>
          <cell r="J1107" t="str">
            <v>UNDERGROUND OPERATION</v>
          </cell>
          <cell r="K1107" t="str">
            <v>SERVICE OPS. UNDERGROUND</v>
          </cell>
          <cell r="L1107" t="str">
            <v xml:space="preserve">GBC &amp; DMLZ MECHANICAL </v>
          </cell>
          <cell r="M1107" t="str">
            <v xml:space="preserve">DMLZ MECHANICAL </v>
          </cell>
        </row>
        <row r="1108">
          <cell r="C1108">
            <v>48714</v>
          </cell>
          <cell r="D1108" t="str">
            <v>CSU UNDERGROUND</v>
          </cell>
          <cell r="E1108" t="str">
            <v>10C6060HA</v>
          </cell>
          <cell r="F1108" t="str">
            <v>HA</v>
          </cell>
          <cell r="G1108" t="str">
            <v>OPERATION</v>
          </cell>
          <cell r="H1108" t="str">
            <v>RAVI RISKY PRATAMA</v>
          </cell>
          <cell r="I1108" t="str">
            <v>TECHNICIAN</v>
          </cell>
          <cell r="J1108" t="str">
            <v>UNDERGROUND OPERATION</v>
          </cell>
          <cell r="K1108" t="str">
            <v>SERVICE OPS. UNDERGROUND</v>
          </cell>
          <cell r="L1108" t="str">
            <v xml:space="preserve">GBC &amp; DMLZ MECHANICAL </v>
          </cell>
          <cell r="M1108" t="str">
            <v xml:space="preserve">GBC MECHANICAL </v>
          </cell>
        </row>
        <row r="1109">
          <cell r="C1109">
            <v>48715</v>
          </cell>
          <cell r="D1109" t="str">
            <v>CSU UNDERGROUND</v>
          </cell>
          <cell r="E1109" t="str">
            <v>10C6060HA</v>
          </cell>
          <cell r="F1109" t="str">
            <v>HA</v>
          </cell>
          <cell r="G1109" t="str">
            <v>OPERATION</v>
          </cell>
          <cell r="H1109" t="str">
            <v>ADI PRATAMA</v>
          </cell>
          <cell r="I1109" t="str">
            <v>TECHNICIAN</v>
          </cell>
          <cell r="J1109" t="str">
            <v>UNDERGROUND OPERATION</v>
          </cell>
          <cell r="K1109" t="str">
            <v>SERVICE OPS. UNDERGROUND</v>
          </cell>
          <cell r="L1109" t="str">
            <v xml:space="preserve">GBC &amp; DMLZ MECHANICAL </v>
          </cell>
          <cell r="M1109" t="str">
            <v xml:space="preserve">DMLZ MECHANICAL </v>
          </cell>
        </row>
        <row r="1110">
          <cell r="C1110">
            <v>48716</v>
          </cell>
          <cell r="D1110" t="str">
            <v>CSU UNDERGROUND</v>
          </cell>
          <cell r="E1110" t="str">
            <v>10C6060HA</v>
          </cell>
          <cell r="F1110" t="str">
            <v>HA</v>
          </cell>
          <cell r="G1110" t="str">
            <v>OPERATION</v>
          </cell>
          <cell r="H1110" t="str">
            <v>RAHARDI</v>
          </cell>
          <cell r="I1110" t="str">
            <v>TECHNICIAN</v>
          </cell>
          <cell r="J1110" t="str">
            <v>UNDERGROUND OPERATION</v>
          </cell>
          <cell r="K1110" t="str">
            <v>SERVICE OPS. UNDERGROUND</v>
          </cell>
          <cell r="L1110" t="str">
            <v xml:space="preserve">GBC &amp; DMLZ MECHANICAL </v>
          </cell>
          <cell r="M1110" t="str">
            <v xml:space="preserve">DMLZ MECHANICAL </v>
          </cell>
        </row>
        <row r="1111">
          <cell r="C1111">
            <v>48717</v>
          </cell>
          <cell r="D1111" t="str">
            <v>CSU UNDERGROUND</v>
          </cell>
          <cell r="E1111" t="str">
            <v>10C6060HA</v>
          </cell>
          <cell r="F1111" t="str">
            <v>HA</v>
          </cell>
          <cell r="G1111" t="str">
            <v>OPERATION</v>
          </cell>
          <cell r="H1111" t="str">
            <v>OFNIEL FERDIAN KADANG</v>
          </cell>
          <cell r="I1111" t="str">
            <v>TECHNICIAN</v>
          </cell>
          <cell r="J1111" t="str">
            <v>UNDERGROUND OPERATION</v>
          </cell>
          <cell r="K1111" t="str">
            <v>SERVICE OPS. UNDERGROUND</v>
          </cell>
          <cell r="L1111" t="str">
            <v xml:space="preserve">GBC &amp; DMLZ MECHANICAL </v>
          </cell>
          <cell r="M1111" t="str">
            <v xml:space="preserve">GBC MECHANICAL </v>
          </cell>
        </row>
        <row r="1112">
          <cell r="C1112">
            <v>48719</v>
          </cell>
          <cell r="D1112" t="str">
            <v>CSU GRASSBERG</v>
          </cell>
          <cell r="E1112" t="str">
            <v>10C4960HA</v>
          </cell>
          <cell r="F1112" t="str">
            <v>HA</v>
          </cell>
          <cell r="G1112" t="str">
            <v>OPERATION</v>
          </cell>
          <cell r="H1112" t="str">
            <v>NIJARMIKO SAEBANI</v>
          </cell>
          <cell r="I1112" t="str">
            <v>TECHNICIAN</v>
          </cell>
          <cell r="J1112" t="str">
            <v>GRASBERG OPERATION</v>
          </cell>
          <cell r="K1112" t="str">
            <v>SERVICE OPERATION HAUL TRUCK</v>
          </cell>
          <cell r="L1112" t="str">
            <v>FIELD B/DOWN &amp; DAILY INSPECTION</v>
          </cell>
          <cell r="M1112" t="str">
            <v>FIELD B/DOWN &amp; FUEL INSPECTION CREW 1</v>
          </cell>
        </row>
        <row r="1113">
          <cell r="C1113">
            <v>48720</v>
          </cell>
          <cell r="D1113" t="str">
            <v>HO TEMBAGAPURA</v>
          </cell>
          <cell r="E1113" t="str">
            <v>10C0299KD</v>
          </cell>
          <cell r="F1113" t="str">
            <v>KD</v>
          </cell>
          <cell r="G1113" t="str">
            <v>INNOVATION</v>
          </cell>
          <cell r="H1113" t="str">
            <v>FACHRIZAL</v>
          </cell>
          <cell r="I1113" t="str">
            <v>BUSINESS PROCESS ANALYST</v>
          </cell>
          <cell r="J1113" t="str">
            <v>HO TTD</v>
          </cell>
          <cell r="K1113" t="str">
            <v>FINANCE, CONTRACT MANAGEMENT &amp; ICT</v>
          </cell>
          <cell r="L1113" t="str">
            <v>ICT</v>
          </cell>
          <cell r="M1113" t="str">
            <v>ICT</v>
          </cell>
        </row>
        <row r="1114">
          <cell r="C1114">
            <v>50052</v>
          </cell>
          <cell r="D1114" t="str">
            <v>KUALA KENCANA</v>
          </cell>
          <cell r="E1114" t="str">
            <v>10C9060HA</v>
          </cell>
          <cell r="F1114" t="str">
            <v>HA</v>
          </cell>
          <cell r="G1114" t="str">
            <v>OPERATION</v>
          </cell>
          <cell r="H1114" t="str">
            <v>ARIF BIANTORO YOHANIS</v>
          </cell>
          <cell r="I1114" t="str">
            <v>TECHNICIAN</v>
          </cell>
          <cell r="J1114" t="str">
            <v>LOBU</v>
          </cell>
          <cell r="K1114" t="str">
            <v>MRC</v>
          </cell>
          <cell r="L1114" t="str">
            <v>MRC BAY # 1</v>
          </cell>
          <cell r="M1114" t="str">
            <v>HSE &amp; RENTAL</v>
          </cell>
        </row>
        <row r="1115">
          <cell r="C1115">
            <v>50055</v>
          </cell>
          <cell r="D1115" t="str">
            <v>KUALA KENCANA</v>
          </cell>
          <cell r="E1115" t="str">
            <v>10C5060HA</v>
          </cell>
          <cell r="F1115" t="str">
            <v>HA</v>
          </cell>
          <cell r="G1115" t="str">
            <v>OPERATION</v>
          </cell>
          <cell r="H1115" t="str">
            <v>HANIN ABDILLAH</v>
          </cell>
          <cell r="I1115" t="str">
            <v>TECHNICIAN</v>
          </cell>
          <cell r="J1115" t="str">
            <v>LOBU</v>
          </cell>
          <cell r="K1115" t="str">
            <v>CRC</v>
          </cell>
          <cell r="L1115" t="str">
            <v>ENGINE</v>
          </cell>
          <cell r="M1115" t="str">
            <v>ASSEMBLY SMALL ENGINE</v>
          </cell>
        </row>
        <row r="1116">
          <cell r="C1116">
            <v>50060</v>
          </cell>
          <cell r="D1116" t="str">
            <v>KUALA KENCANA</v>
          </cell>
          <cell r="E1116" t="str">
            <v>10C5060HA</v>
          </cell>
          <cell r="F1116" t="str">
            <v>HA</v>
          </cell>
          <cell r="G1116" t="str">
            <v>OPERATION</v>
          </cell>
          <cell r="H1116" t="str">
            <v>TAMTAMA ADI</v>
          </cell>
          <cell r="I1116" t="str">
            <v>MECHANIC CRC</v>
          </cell>
          <cell r="J1116" t="str">
            <v>LOBU</v>
          </cell>
          <cell r="K1116" t="str">
            <v>CRC</v>
          </cell>
          <cell r="L1116" t="str">
            <v>ENGINE</v>
          </cell>
          <cell r="M1116" t="str">
            <v>ASSEMBLY LARGE ENGINE</v>
          </cell>
        </row>
        <row r="1117">
          <cell r="C1117">
            <v>50061</v>
          </cell>
          <cell r="D1117" t="str">
            <v>KUALA KENCANA</v>
          </cell>
          <cell r="E1117" t="str">
            <v>10C5060HA</v>
          </cell>
          <cell r="F1117" t="str">
            <v>HA</v>
          </cell>
          <cell r="G1117" t="str">
            <v>OPERATION</v>
          </cell>
          <cell r="H1117" t="str">
            <v>FIRMAN</v>
          </cell>
          <cell r="I1117" t="str">
            <v>MECHANIC CRC</v>
          </cell>
          <cell r="J1117" t="str">
            <v>LOBU</v>
          </cell>
          <cell r="K1117" t="str">
            <v>CRC</v>
          </cell>
          <cell r="L1117" t="str">
            <v>ENGINE</v>
          </cell>
          <cell r="M1117" t="str">
            <v>DISMANTLE  &amp; INSPECTION</v>
          </cell>
        </row>
        <row r="1118">
          <cell r="C1118">
            <v>50062</v>
          </cell>
          <cell r="D1118" t="str">
            <v>KUALA KENCANA</v>
          </cell>
          <cell r="E1118" t="str">
            <v>10C5060HA</v>
          </cell>
          <cell r="F1118" t="str">
            <v>HA</v>
          </cell>
          <cell r="G1118" t="str">
            <v>OPERATION</v>
          </cell>
          <cell r="H1118" t="str">
            <v>FAUZI</v>
          </cell>
          <cell r="I1118" t="str">
            <v>MECHANIC CRC</v>
          </cell>
          <cell r="J1118" t="str">
            <v>LOBU</v>
          </cell>
          <cell r="K1118" t="str">
            <v>CRC</v>
          </cell>
          <cell r="L1118" t="str">
            <v>POWER TRAIN</v>
          </cell>
          <cell r="M1118" t="str">
            <v>TRANSMISSION</v>
          </cell>
        </row>
        <row r="1119">
          <cell r="C1119">
            <v>50067</v>
          </cell>
          <cell r="D1119" t="str">
            <v>KUALA KENCANA</v>
          </cell>
          <cell r="E1119" t="str">
            <v>10C5060HA</v>
          </cell>
          <cell r="F1119" t="str">
            <v>HA</v>
          </cell>
          <cell r="G1119" t="str">
            <v>OPERATION</v>
          </cell>
          <cell r="H1119" t="str">
            <v>SANDI SAFRI HADI HARSONO</v>
          </cell>
          <cell r="I1119" t="str">
            <v>MECHANIC CRC</v>
          </cell>
          <cell r="J1119" t="str">
            <v>LOBU</v>
          </cell>
          <cell r="K1119" t="str">
            <v>CRC</v>
          </cell>
          <cell r="L1119" t="str">
            <v>ENGINE</v>
          </cell>
          <cell r="M1119" t="str">
            <v>ASSEMBLY LARGE ENGINE</v>
          </cell>
        </row>
        <row r="1120">
          <cell r="C1120">
            <v>50068</v>
          </cell>
          <cell r="D1120" t="str">
            <v>HO TEMBAGAPURA</v>
          </cell>
          <cell r="E1120" t="str">
            <v>10C5060HF</v>
          </cell>
          <cell r="F1120" t="str">
            <v>HF</v>
          </cell>
          <cell r="G1120" t="str">
            <v>OPERATION</v>
          </cell>
          <cell r="H1120" t="str">
            <v>GAMALIEL RANTE LAMBI</v>
          </cell>
          <cell r="I1120" t="str">
            <v>ASSISTANT SOS SYSTEM</v>
          </cell>
          <cell r="J1120" t="str">
            <v>HO TTD</v>
          </cell>
          <cell r="K1120" t="str">
            <v>CUSTOMER SUPPORT</v>
          </cell>
          <cell r="L1120" t="str">
            <v xml:space="preserve"> SOS LAB</v>
          </cell>
          <cell r="M1120" t="str">
            <v>SOS LAB.</v>
          </cell>
        </row>
        <row r="1121">
          <cell r="C1121">
            <v>50070</v>
          </cell>
          <cell r="D1121" t="str">
            <v>HO TEMBAGAPURA</v>
          </cell>
          <cell r="E1121" t="str">
            <v>10C5060HF</v>
          </cell>
          <cell r="F1121" t="str">
            <v>HF</v>
          </cell>
          <cell r="G1121" t="str">
            <v>OPERATION</v>
          </cell>
          <cell r="H1121" t="str">
            <v>RAHAYU ESTERLINA SIDABUTAR</v>
          </cell>
          <cell r="I1121" t="str">
            <v>TECHNICIAN SOS LABORATORY</v>
          </cell>
          <cell r="J1121" t="str">
            <v>HO TTD</v>
          </cell>
          <cell r="K1121" t="str">
            <v>CUSTOMER SUPPORT</v>
          </cell>
          <cell r="L1121" t="str">
            <v xml:space="preserve"> SOS LAB</v>
          </cell>
          <cell r="M1121" t="str">
            <v>SOS LAB.</v>
          </cell>
        </row>
        <row r="1122">
          <cell r="C1122">
            <v>50082</v>
          </cell>
          <cell r="D1122" t="str">
            <v>HO TEMBAGAPURA</v>
          </cell>
          <cell r="E1122" t="str">
            <v>10C0299JA</v>
          </cell>
          <cell r="F1122" t="str">
            <v>JA</v>
          </cell>
          <cell r="G1122" t="str">
            <v>MANAGEMENT</v>
          </cell>
          <cell r="H1122" t="str">
            <v>PETER ROY DUDLEY</v>
          </cell>
          <cell r="I1122" t="str">
            <v>TEMBAGAPURA GENERAL MANAGER</v>
          </cell>
          <cell r="J1122" t="str">
            <v>HO TTD</v>
          </cell>
          <cell r="K1122" t="str">
            <v>TTD MANAGEMENT</v>
          </cell>
          <cell r="L1122" t="str">
            <v>TTD MANAGEMENT</v>
          </cell>
          <cell r="M1122" t="str">
            <v>TTD MANAGEMENT</v>
          </cell>
        </row>
        <row r="1123">
          <cell r="C1123">
            <v>50103</v>
          </cell>
          <cell r="D1123" t="str">
            <v>KUALA KENCANA</v>
          </cell>
          <cell r="E1123" t="str">
            <v>10C5060HA</v>
          </cell>
          <cell r="F1123" t="str">
            <v>HA</v>
          </cell>
          <cell r="G1123" t="str">
            <v>OPERATION</v>
          </cell>
          <cell r="H1123" t="str">
            <v>ADE FITRI DWI LESTARI</v>
          </cell>
          <cell r="I1123" t="str">
            <v>TECHNICIAN</v>
          </cell>
          <cell r="J1123" t="str">
            <v>LOBU</v>
          </cell>
          <cell r="K1123" t="str">
            <v>CRC</v>
          </cell>
          <cell r="L1123" t="str">
            <v>POWER TRAIN</v>
          </cell>
          <cell r="M1123" t="str">
            <v>AXLE &amp; WHEEL GRP</v>
          </cell>
        </row>
        <row r="1124">
          <cell r="C1124">
            <v>50104</v>
          </cell>
          <cell r="D1124" t="str">
            <v>HO TEMBAGAPURA</v>
          </cell>
          <cell r="E1124" t="str">
            <v>10C0299FY</v>
          </cell>
          <cell r="F1124" t="str">
            <v>FY</v>
          </cell>
          <cell r="G1124" t="str">
            <v>SALES</v>
          </cell>
          <cell r="H1124" t="str">
            <v>CHRISTIAN PUTRA SUTANTO</v>
          </cell>
          <cell r="I1124" t="str">
            <v>OPERATOR TRAINER</v>
          </cell>
          <cell r="J1124" t="str">
            <v>LOBU</v>
          </cell>
          <cell r="K1124" t="str">
            <v>BUSINESS. DEV. &amp; CUSTOMER. SERV.</v>
          </cell>
          <cell r="L1124" t="str">
            <v>CUSTOMER SERV. SUPPORT</v>
          </cell>
          <cell r="M1124" t="str">
            <v>CUSTOMER SERV. SUPPORT</v>
          </cell>
        </row>
        <row r="1125">
          <cell r="C1125">
            <v>50160</v>
          </cell>
          <cell r="D1125" t="str">
            <v>HO TEMBAGAPURA</v>
          </cell>
          <cell r="E1125" t="str">
            <v>10C0299KB</v>
          </cell>
          <cell r="F1125" t="str">
            <v>KB</v>
          </cell>
          <cell r="G1125" t="str">
            <v>FINANCE</v>
          </cell>
          <cell r="H1125" t="str">
            <v>ALDEN ROMANDE RAJAGUKGUK</v>
          </cell>
          <cell r="I1125" t="str">
            <v>ACCOUNTING SPECIALIST</v>
          </cell>
          <cell r="J1125" t="str">
            <v>HO TTD</v>
          </cell>
          <cell r="K1125" t="str">
            <v>FINANCE, CONTRACT MANAGEMENT &amp; ICT</v>
          </cell>
          <cell r="L1125" t="str">
            <v>FINANCE</v>
          </cell>
          <cell r="M1125" t="str">
            <v>AR REPORTING LOBU</v>
          </cell>
        </row>
        <row r="1126">
          <cell r="C1126">
            <v>50332</v>
          </cell>
          <cell r="D1126" t="str">
            <v>KUALA KENCANA</v>
          </cell>
          <cell r="E1126" t="str">
            <v>10C9060HA</v>
          </cell>
          <cell r="F1126" t="str">
            <v>HA</v>
          </cell>
          <cell r="G1126" t="str">
            <v>ADMINISTRATION</v>
          </cell>
          <cell r="H1126" t="str">
            <v>MUHAMAD DANU WINDU</v>
          </cell>
          <cell r="I1126" t="str">
            <v>TECHNICIAN</v>
          </cell>
          <cell r="J1126" t="str">
            <v>LOBU</v>
          </cell>
          <cell r="K1126" t="str">
            <v>MRC</v>
          </cell>
          <cell r="L1126" t="str">
            <v>MRC BAY # 1</v>
          </cell>
          <cell r="M1126" t="str">
            <v>REBUILD TRUCK</v>
          </cell>
        </row>
        <row r="1127">
          <cell r="C1127">
            <v>50341</v>
          </cell>
          <cell r="D1127" t="str">
            <v>KUALA KENCANA</v>
          </cell>
          <cell r="E1127" t="str">
            <v>10C5060HA</v>
          </cell>
          <cell r="F1127" t="str">
            <v>HA</v>
          </cell>
          <cell r="G1127" t="str">
            <v>ADMINISTRATION</v>
          </cell>
          <cell r="H1127" t="str">
            <v>AZIZ PRIANA</v>
          </cell>
          <cell r="I1127" t="str">
            <v>TECHNICIAN</v>
          </cell>
          <cell r="J1127" t="str">
            <v>LOBU</v>
          </cell>
          <cell r="K1127" t="str">
            <v>CRC</v>
          </cell>
          <cell r="L1127" t="str">
            <v>HYDRAULIC CYL &amp; FINAL DRIVE OHT</v>
          </cell>
          <cell r="M1127" t="str">
            <v>ASSEMBLY FINAL DRIVE OHT</v>
          </cell>
        </row>
        <row r="1128">
          <cell r="C1128">
            <v>50343</v>
          </cell>
          <cell r="D1128" t="str">
            <v>KUALA KENCANA</v>
          </cell>
          <cell r="E1128" t="str">
            <v>10C5060HA</v>
          </cell>
          <cell r="F1128" t="str">
            <v>HA</v>
          </cell>
          <cell r="G1128" t="str">
            <v>ADMINISTRATION</v>
          </cell>
          <cell r="H1128" t="str">
            <v>ALFHYAN UKKAS</v>
          </cell>
          <cell r="I1128" t="str">
            <v>TECHNICIAN</v>
          </cell>
          <cell r="J1128" t="str">
            <v>LOBU</v>
          </cell>
          <cell r="K1128" t="str">
            <v>CRC</v>
          </cell>
          <cell r="L1128" t="str">
            <v>HYDRAULIC CYL &amp; FINAL DRIVE OHT</v>
          </cell>
          <cell r="M1128" t="str">
            <v>DISMANTLE  &amp; INSPECTION</v>
          </cell>
        </row>
        <row r="1129">
          <cell r="C1129">
            <v>50346</v>
          </cell>
          <cell r="D1129" t="str">
            <v>CSU UNDERGROUND</v>
          </cell>
          <cell r="E1129" t="str">
            <v>10C6060HG</v>
          </cell>
          <cell r="F1129" t="str">
            <v>HG</v>
          </cell>
          <cell r="G1129" t="str">
            <v>OPERATION</v>
          </cell>
          <cell r="H1129" t="str">
            <v>ULVI ROHMAD SUDARIANTO</v>
          </cell>
          <cell r="I1129" t="str">
            <v>IT MAINTENANCE SUPPORT</v>
          </cell>
          <cell r="J1129" t="str">
            <v>UNDERGROUND OPERATION</v>
          </cell>
          <cell r="K1129" t="str">
            <v>TECHNOLOGY</v>
          </cell>
          <cell r="L1129" t="str">
            <v>OFF BOARD &amp; INFRASTRUCTURE</v>
          </cell>
          <cell r="M1129" t="str">
            <v>OFF BOARD &amp; PANEL SUPPORT</v>
          </cell>
        </row>
        <row r="1130">
          <cell r="C1130">
            <v>50348</v>
          </cell>
          <cell r="D1130" t="str">
            <v>KUALA KENCANA</v>
          </cell>
          <cell r="E1130" t="str">
            <v>10C9060HA</v>
          </cell>
          <cell r="F1130" t="str">
            <v>HA</v>
          </cell>
          <cell r="G1130" t="str">
            <v>ADMINISTRATION</v>
          </cell>
          <cell r="H1130" t="str">
            <v>DWI KURNIAWAN PRASETYO</v>
          </cell>
          <cell r="I1130" t="str">
            <v>TECHNICIAN</v>
          </cell>
          <cell r="J1130" t="str">
            <v>LOBU</v>
          </cell>
          <cell r="K1130" t="str">
            <v>MRC</v>
          </cell>
          <cell r="L1130" t="str">
            <v>MRC BAY # 1</v>
          </cell>
          <cell r="M1130" t="str">
            <v>REBUILD TRUCK</v>
          </cell>
        </row>
        <row r="1131">
          <cell r="C1131">
            <v>50351</v>
          </cell>
          <cell r="D1131" t="str">
            <v>KUALA KENCANA</v>
          </cell>
          <cell r="E1131" t="str">
            <v>10C5060HA</v>
          </cell>
          <cell r="F1131" t="str">
            <v>HA</v>
          </cell>
          <cell r="G1131" t="str">
            <v>ADMINISTRATION</v>
          </cell>
          <cell r="H1131" t="str">
            <v>HAERUL LATIF</v>
          </cell>
          <cell r="I1131" t="str">
            <v>TECHNICIAN</v>
          </cell>
          <cell r="J1131" t="str">
            <v>LOBU</v>
          </cell>
          <cell r="K1131" t="str">
            <v>CRC</v>
          </cell>
          <cell r="L1131" t="str">
            <v>HYDRAULIC CYL &amp; FINAL DRIVE OHT</v>
          </cell>
          <cell r="M1131" t="str">
            <v>ASSEMBLY HYDRAULIC CYL</v>
          </cell>
        </row>
        <row r="1132">
          <cell r="C1132">
            <v>50353</v>
          </cell>
          <cell r="D1132" t="str">
            <v>KUALA KENCANA</v>
          </cell>
          <cell r="E1132" t="str">
            <v>10C5060HA</v>
          </cell>
          <cell r="F1132" t="str">
            <v>HA</v>
          </cell>
          <cell r="G1132" t="str">
            <v>ADMINISTRATION</v>
          </cell>
          <cell r="H1132" t="str">
            <v>NANDA BAGUS HT</v>
          </cell>
          <cell r="I1132" t="str">
            <v>TECHNICIAN</v>
          </cell>
          <cell r="J1132" t="str">
            <v>LOBU</v>
          </cell>
          <cell r="K1132" t="str">
            <v>CRC</v>
          </cell>
          <cell r="L1132" t="str">
            <v>HYDRAULIC CYL &amp; FINAL DRIVE OHT</v>
          </cell>
          <cell r="M1132" t="str">
            <v>ASSEMBLY HYDRAULIC CYL</v>
          </cell>
        </row>
        <row r="1133">
          <cell r="C1133">
            <v>50356</v>
          </cell>
          <cell r="D1133" t="str">
            <v>KUALA KENCANA</v>
          </cell>
          <cell r="E1133" t="str">
            <v>10C9060HA</v>
          </cell>
          <cell r="F1133" t="str">
            <v>HA</v>
          </cell>
          <cell r="G1133" t="str">
            <v>ADMINISTRATION</v>
          </cell>
          <cell r="H1133" t="str">
            <v>FAHMI SYAM ADITYA</v>
          </cell>
          <cell r="I1133" t="str">
            <v>TECHNICIAN</v>
          </cell>
          <cell r="J1133" t="str">
            <v>LOBU</v>
          </cell>
          <cell r="K1133" t="str">
            <v>MRC</v>
          </cell>
          <cell r="L1133" t="str">
            <v>MRC BAY # 2</v>
          </cell>
          <cell r="M1133" t="str">
            <v>CABIN &amp; RADIATOR</v>
          </cell>
        </row>
        <row r="1134">
          <cell r="C1134">
            <v>50358</v>
          </cell>
          <cell r="D1134" t="str">
            <v>KUALA KENCANA</v>
          </cell>
          <cell r="E1134" t="str">
            <v>10C9060HA</v>
          </cell>
          <cell r="F1134" t="str">
            <v>HA</v>
          </cell>
          <cell r="G1134" t="str">
            <v>ADMINISTRATION</v>
          </cell>
          <cell r="H1134" t="str">
            <v>CAREL WILLY R. GAMA</v>
          </cell>
          <cell r="I1134" t="str">
            <v>TECHNICIAN</v>
          </cell>
          <cell r="J1134" t="str">
            <v>LOBU</v>
          </cell>
          <cell r="K1134" t="str">
            <v>MRC</v>
          </cell>
          <cell r="L1134" t="str">
            <v>MRC BAY # 1</v>
          </cell>
          <cell r="M1134" t="str">
            <v>REBUILD TRUCK</v>
          </cell>
        </row>
        <row r="1135">
          <cell r="C1135">
            <v>50360</v>
          </cell>
          <cell r="D1135" t="str">
            <v>CSU GRASSBERG</v>
          </cell>
          <cell r="E1135" t="str">
            <v>10C4960HG</v>
          </cell>
          <cell r="F1135" t="str">
            <v>HG</v>
          </cell>
          <cell r="G1135" t="str">
            <v>MANAGEMENT</v>
          </cell>
          <cell r="H1135" t="str">
            <v>DAVID PETER ANDREW SKILTON</v>
          </cell>
          <cell r="I1135" t="str">
            <v>TECHNICAL SUPPORT MANAGER</v>
          </cell>
          <cell r="J1135" t="str">
            <v>GRASBERG OPERATION</v>
          </cell>
          <cell r="K1135" t="str">
            <v>GRASBERG OPERATION</v>
          </cell>
          <cell r="L1135" t="str">
            <v>GRASBERG OPERATION</v>
          </cell>
          <cell r="M1135" t="str">
            <v>GRASBERG OPERATION</v>
          </cell>
        </row>
        <row r="1136">
          <cell r="C1136">
            <v>10000037</v>
          </cell>
          <cell r="D1136" t="str">
            <v>CSU UNDERGROUND</v>
          </cell>
          <cell r="E1136" t="str">
            <v>10C6060HG</v>
          </cell>
          <cell r="F1136" t="str">
            <v>HG</v>
          </cell>
          <cell r="G1136" t="str">
            <v>OPERATION</v>
          </cell>
          <cell r="H1136" t="str">
            <v>WENNY SETYONO</v>
          </cell>
          <cell r="I1136" t="str">
            <v>IT MAINTENANCE SUPPORT</v>
          </cell>
          <cell r="J1136" t="str">
            <v>UNDERGROUND OPERATION</v>
          </cell>
          <cell r="K1136" t="str">
            <v>TECHNOLOGY</v>
          </cell>
          <cell r="L1136" t="str">
            <v>OFF BOARD &amp; INFRASTRUCTURE</v>
          </cell>
          <cell r="M1136" t="str">
            <v>OFF BOARD &amp; PANEL SUPPORT</v>
          </cell>
        </row>
        <row r="1137">
          <cell r="C1137">
            <v>10000040</v>
          </cell>
          <cell r="D1137" t="str">
            <v>HO TEMBAGAPURA</v>
          </cell>
          <cell r="E1137" t="str">
            <v>10C0299JC</v>
          </cell>
          <cell r="F1137" t="str">
            <v>JC</v>
          </cell>
          <cell r="G1137" t="str">
            <v>ADMINISTRATION</v>
          </cell>
          <cell r="H1137" t="str">
            <v>EVELINE NOVIANTY</v>
          </cell>
          <cell r="I1137" t="str">
            <v>LEARNING &amp; DEVELOPMENT ANALYST</v>
          </cell>
          <cell r="J1137" t="str">
            <v>HO TTD</v>
          </cell>
          <cell r="K1137" t="str">
            <v>HC &amp; SUPPORT SERVICES</v>
          </cell>
          <cell r="L1137" t="str">
            <v>LEARNING &amp; DEVELOPMENT</v>
          </cell>
          <cell r="M1137" t="str">
            <v>LNA</v>
          </cell>
        </row>
        <row r="1138">
          <cell r="C1138">
            <v>10000041</v>
          </cell>
          <cell r="D1138" t="str">
            <v>CSU UNDERGROUND</v>
          </cell>
          <cell r="E1138" t="str">
            <v>10C6060HG</v>
          </cell>
          <cell r="F1138" t="str">
            <v>HG</v>
          </cell>
          <cell r="G1138" t="str">
            <v>OPERATION</v>
          </cell>
          <cell r="H1138" t="str">
            <v>MAGIL THOMAS SERANIK</v>
          </cell>
          <cell r="I1138" t="str">
            <v>IT MAINTENANCE SUPPORT</v>
          </cell>
          <cell r="J1138" t="str">
            <v>UNDERGROUND OPERATION</v>
          </cell>
          <cell r="K1138" t="str">
            <v>TECHNOLOGY</v>
          </cell>
          <cell r="L1138" t="str">
            <v>OFF BOARD &amp; INFRASTRUCTURE</v>
          </cell>
          <cell r="M1138" t="str">
            <v>OFF BOARD &amp; PANEL SUPPORT</v>
          </cell>
        </row>
        <row r="1139">
          <cell r="C1139">
            <v>10000043</v>
          </cell>
          <cell r="D1139" t="str">
            <v>CSU UNDERGROUND</v>
          </cell>
          <cell r="E1139" t="str">
            <v>10C6060HG</v>
          </cell>
          <cell r="F1139" t="str">
            <v>HG</v>
          </cell>
          <cell r="G1139" t="str">
            <v>OPERATION</v>
          </cell>
          <cell r="H1139" t="str">
            <v>ARIS SAILAN KARETH</v>
          </cell>
          <cell r="I1139" t="str">
            <v>IT MAINTENANCE SUPPORT</v>
          </cell>
          <cell r="J1139" t="str">
            <v>UNDERGROUND OPERATION</v>
          </cell>
          <cell r="K1139" t="str">
            <v>TECHNOLOGY</v>
          </cell>
          <cell r="L1139" t="str">
            <v>OFF BOARD &amp; INFRASTRUCTURE</v>
          </cell>
          <cell r="M1139" t="str">
            <v>OFF BOARD &amp; PANEL SUPPORT</v>
          </cell>
        </row>
        <row r="1140">
          <cell r="C1140">
            <v>10000044</v>
          </cell>
          <cell r="D1140" t="str">
            <v>KUALA KENCANA</v>
          </cell>
          <cell r="E1140" t="str">
            <v>10C5060HG</v>
          </cell>
          <cell r="F1140" t="str">
            <v>HG</v>
          </cell>
          <cell r="G1140" t="str">
            <v>OPERATION</v>
          </cell>
          <cell r="H1140" t="str">
            <v>MARIA BRIGITA RUMAGIT</v>
          </cell>
          <cell r="I1140" t="str">
            <v>ASSISTANT SERVICE ACCOUNTS</v>
          </cell>
          <cell r="J1140" t="str">
            <v>LOBU</v>
          </cell>
          <cell r="K1140" t="str">
            <v>CRC</v>
          </cell>
          <cell r="L1140" t="str">
            <v>SERVICE ACCOUNT CRC</v>
          </cell>
          <cell r="M1140" t="str">
            <v>SERVICE ACCOUNT CRC</v>
          </cell>
        </row>
        <row r="1141">
          <cell r="C1141">
            <v>10000045</v>
          </cell>
          <cell r="D1141" t="str">
            <v>CSU UNDERGROUND</v>
          </cell>
          <cell r="E1141" t="str">
            <v>10C6060HG</v>
          </cell>
          <cell r="F1141" t="str">
            <v>HG</v>
          </cell>
          <cell r="G1141" t="str">
            <v>OPERATION</v>
          </cell>
          <cell r="H1141" t="str">
            <v>MASKURNIAWAN</v>
          </cell>
          <cell r="I1141" t="str">
            <v>IT MAINTENANCE SUPPORT</v>
          </cell>
          <cell r="J1141" t="str">
            <v>UNDERGROUND OPERATION</v>
          </cell>
          <cell r="K1141" t="str">
            <v>TECHNOLOGY</v>
          </cell>
          <cell r="L1141" t="str">
            <v>OFF BOARD &amp; INFRASTRUCTURE</v>
          </cell>
          <cell r="M1141" t="str">
            <v>OFF BOARD &amp; PANEL SUPPORT</v>
          </cell>
        </row>
        <row r="1142">
          <cell r="C1142">
            <v>10000047</v>
          </cell>
          <cell r="D1142" t="str">
            <v>KUALA KENCANA</v>
          </cell>
          <cell r="E1142" t="str">
            <v>10C9060HG</v>
          </cell>
          <cell r="F1142" t="str">
            <v>HG</v>
          </cell>
          <cell r="G1142" t="str">
            <v>OPERATION</v>
          </cell>
          <cell r="H1142" t="str">
            <v>SAMUEL KAMBEY</v>
          </cell>
          <cell r="I1142" t="str">
            <v>ASSISTANT SERVICE ACCOUNTS</v>
          </cell>
          <cell r="J1142" t="str">
            <v>LOBU</v>
          </cell>
          <cell r="K1142" t="str">
            <v>MRC</v>
          </cell>
          <cell r="L1142" t="str">
            <v>SERVICE ACCOUNT MRC</v>
          </cell>
          <cell r="M1142" t="str">
            <v>SERVICE ACCOUNT MRC</v>
          </cell>
        </row>
        <row r="1143">
          <cell r="C1143">
            <v>10000049</v>
          </cell>
          <cell r="D1143" t="str">
            <v>CSU UNDERGROUND</v>
          </cell>
          <cell r="E1143" t="str">
            <v>10C6060HG</v>
          </cell>
          <cell r="F1143" t="str">
            <v>HG</v>
          </cell>
          <cell r="G1143" t="str">
            <v>OPERATION</v>
          </cell>
          <cell r="H1143" t="str">
            <v>GASPER SIMON NUBURI</v>
          </cell>
          <cell r="I1143" t="str">
            <v>IT MAINTENANCE SUPPORT</v>
          </cell>
          <cell r="J1143" t="str">
            <v>UNDERGROUND OPERATION</v>
          </cell>
          <cell r="K1143" t="str">
            <v>TECHNOLOGY</v>
          </cell>
          <cell r="L1143" t="str">
            <v>OFF BOARD &amp; INFRASTRUCTURE</v>
          </cell>
          <cell r="M1143" t="str">
            <v>OFF BOARD &amp; PANEL SUPPORT</v>
          </cell>
        </row>
        <row r="1144">
          <cell r="C1144">
            <v>10000050</v>
          </cell>
          <cell r="D1144" t="str">
            <v>CSU UNDERGROUND</v>
          </cell>
          <cell r="E1144" t="str">
            <v>10C6060HG</v>
          </cell>
          <cell r="F1144" t="str">
            <v>HG</v>
          </cell>
          <cell r="G1144" t="str">
            <v>OPERATION</v>
          </cell>
          <cell r="H1144" t="str">
            <v>KRIS TABUNI</v>
          </cell>
          <cell r="I1144" t="str">
            <v>IT MAINTENANCE SUPPORT</v>
          </cell>
          <cell r="J1144" t="str">
            <v>UNDERGROUND OPERATION</v>
          </cell>
          <cell r="K1144" t="str">
            <v>TECHNOLOGY</v>
          </cell>
          <cell r="L1144" t="str">
            <v>OFF BOARD &amp; INFRASTRUCTURE</v>
          </cell>
          <cell r="M1144" t="str">
            <v>OFF BOARD &amp; PANEL SUPPORT</v>
          </cell>
        </row>
        <row r="1145">
          <cell r="C1145">
            <v>10000051</v>
          </cell>
          <cell r="D1145" t="str">
            <v>CSU UNDERGROUND</v>
          </cell>
          <cell r="E1145" t="str">
            <v>10C6060HA</v>
          </cell>
          <cell r="F1145" t="str">
            <v>HA</v>
          </cell>
          <cell r="G1145" t="str">
            <v>OPERATION</v>
          </cell>
          <cell r="H1145" t="str">
            <v>ANGGA DESFIAN KURNIADY</v>
          </cell>
          <cell r="I1145" t="str">
            <v>TECHNICIAN</v>
          </cell>
          <cell r="J1145" t="str">
            <v>UNDERGROUND OPERATION</v>
          </cell>
          <cell r="K1145" t="str">
            <v>SERVICE OPS. UNDERGROUND</v>
          </cell>
          <cell r="L1145" t="str">
            <v>MACHINE AUTOMATION</v>
          </cell>
          <cell r="M1145" t="str">
            <v>DMLZ &amp; GBC AUTOMATION</v>
          </cell>
        </row>
        <row r="1146">
          <cell r="C1146">
            <v>10000055</v>
          </cell>
          <cell r="D1146" t="str">
            <v>KUALA KENCANA</v>
          </cell>
          <cell r="E1146" t="str">
            <v>10C5060HA</v>
          </cell>
          <cell r="F1146" t="str">
            <v>HA</v>
          </cell>
          <cell r="G1146" t="str">
            <v>OPERATION</v>
          </cell>
          <cell r="H1146" t="str">
            <v>BAYU AKHSEP AL FAZRI</v>
          </cell>
          <cell r="I1146" t="str">
            <v>TECHNICIAN</v>
          </cell>
          <cell r="J1146" t="str">
            <v>LOBU</v>
          </cell>
          <cell r="K1146" t="str">
            <v>CRC</v>
          </cell>
          <cell r="L1146" t="str">
            <v>UNDERCARRIAGE</v>
          </cell>
          <cell r="M1146" t="str">
            <v>TRACK GROUP</v>
          </cell>
        </row>
        <row r="1147">
          <cell r="C1147">
            <v>10000057</v>
          </cell>
          <cell r="D1147" t="str">
            <v>KUALA KENCANA</v>
          </cell>
          <cell r="E1147" t="str">
            <v>10C9060HA</v>
          </cell>
          <cell r="F1147" t="str">
            <v>HA</v>
          </cell>
          <cell r="G1147" t="str">
            <v>OPERATION</v>
          </cell>
          <cell r="H1147" t="str">
            <v>DEDET NOVENDRA</v>
          </cell>
          <cell r="I1147" t="str">
            <v>TECHNICIAN</v>
          </cell>
          <cell r="J1147" t="str">
            <v>LOBU</v>
          </cell>
          <cell r="K1147" t="str">
            <v>MRC</v>
          </cell>
          <cell r="L1147" t="str">
            <v>MRC BAY # 1</v>
          </cell>
          <cell r="M1147" t="str">
            <v>REBUILD TRUCK</v>
          </cell>
        </row>
        <row r="1148">
          <cell r="C1148">
            <v>10000059</v>
          </cell>
          <cell r="D1148" t="str">
            <v>KUALA KENCANA</v>
          </cell>
          <cell r="E1148" t="str">
            <v>10C5060HA</v>
          </cell>
          <cell r="F1148" t="str">
            <v>HA</v>
          </cell>
          <cell r="G1148" t="str">
            <v>OPERATION</v>
          </cell>
          <cell r="H1148" t="str">
            <v>DERRY FERDIAN</v>
          </cell>
          <cell r="I1148" t="str">
            <v>TECHNICIAN</v>
          </cell>
          <cell r="J1148" t="str">
            <v>LOBU</v>
          </cell>
          <cell r="K1148" t="str">
            <v>CRC</v>
          </cell>
          <cell r="L1148" t="str">
            <v>UNDERCARRIAGE</v>
          </cell>
          <cell r="M1148" t="str">
            <v>TRACK FRAME</v>
          </cell>
        </row>
        <row r="1149">
          <cell r="C1149">
            <v>10000060</v>
          </cell>
          <cell r="D1149" t="str">
            <v>KUALA KENCANA</v>
          </cell>
          <cell r="E1149" t="str">
            <v>10C5060HA</v>
          </cell>
          <cell r="F1149" t="str">
            <v>HA</v>
          </cell>
          <cell r="G1149" t="str">
            <v>OPERATION</v>
          </cell>
          <cell r="H1149" t="str">
            <v>RAGA SHANDY</v>
          </cell>
          <cell r="I1149" t="str">
            <v>TECHNICIAN</v>
          </cell>
          <cell r="J1149" t="str">
            <v>LOBU</v>
          </cell>
          <cell r="K1149" t="str">
            <v>CRC</v>
          </cell>
          <cell r="L1149" t="str">
            <v>ENGINE</v>
          </cell>
          <cell r="M1149" t="str">
            <v>ASSEMBLY LARGE ENGINE</v>
          </cell>
        </row>
        <row r="1150">
          <cell r="C1150">
            <v>10000169</v>
          </cell>
          <cell r="D1150" t="str">
            <v>HO TEMBAGAPURA</v>
          </cell>
          <cell r="E1150" t="str">
            <v>10C0299KD</v>
          </cell>
          <cell r="F1150" t="str">
            <v>KD</v>
          </cell>
          <cell r="G1150" t="str">
            <v>INNOVATION</v>
          </cell>
          <cell r="H1150" t="str">
            <v>LUTFI MAULANA FATAHILLAH</v>
          </cell>
          <cell r="I1150" t="str">
            <v>IT TECHNICIAN</v>
          </cell>
          <cell r="J1150" t="str">
            <v>HO TTD</v>
          </cell>
          <cell r="K1150" t="str">
            <v>FINANCE, CONTRACT MANAGEMENT &amp; ICT</v>
          </cell>
          <cell r="L1150" t="str">
            <v>ICT</v>
          </cell>
          <cell r="M1150" t="str">
            <v>ICT</v>
          </cell>
        </row>
        <row r="1151">
          <cell r="C1151">
            <v>10000184</v>
          </cell>
          <cell r="D1151" t="str">
            <v>CSU UNDERGROUND</v>
          </cell>
          <cell r="E1151" t="str">
            <v>10C6060HG</v>
          </cell>
          <cell r="F1151" t="str">
            <v>HG</v>
          </cell>
          <cell r="G1151" t="str">
            <v>OPERATION</v>
          </cell>
          <cell r="H1151" t="str">
            <v>MUHAMMAD FAHIM RASYID</v>
          </cell>
          <cell r="I1151" t="str">
            <v>ANALYST TECHNOLOGY</v>
          </cell>
          <cell r="J1151" t="str">
            <v>UNDERGROUND OPERATION</v>
          </cell>
          <cell r="K1151" t="str">
            <v>TECHNOLOGY</v>
          </cell>
          <cell r="L1151" t="str">
            <v>STRATEGIC PLANNING</v>
          </cell>
          <cell r="M1151" t="str">
            <v>RESEARCH &amp; IMPROVEMENT</v>
          </cell>
        </row>
        <row r="1152">
          <cell r="C1152">
            <v>10000188</v>
          </cell>
          <cell r="D1152" t="str">
            <v>HO TEMBAGAPURA</v>
          </cell>
          <cell r="E1152" t="str">
            <v>10C0299HJ</v>
          </cell>
          <cell r="F1152" t="str">
            <v>HJ</v>
          </cell>
          <cell r="G1152" t="str">
            <v>ADMINISTRATION</v>
          </cell>
          <cell r="H1152" t="str">
            <v>STEVEN R. SIKORA</v>
          </cell>
          <cell r="I1152" t="str">
            <v>TECHNICIAN TRAINEE</v>
          </cell>
          <cell r="J1152" t="str">
            <v>HO TTD</v>
          </cell>
          <cell r="K1152" t="str">
            <v>HC &amp; SUPPORT SERVICES</v>
          </cell>
          <cell r="L1152" t="str">
            <v>LEARNING &amp; DEVELOPMENT</v>
          </cell>
          <cell r="M1152" t="str">
            <v>TECHNICIAN TALENT POOL</v>
          </cell>
        </row>
        <row r="1153">
          <cell r="C1153">
            <v>10000189</v>
          </cell>
          <cell r="D1153" t="str">
            <v>HO TEMBAGAPURA</v>
          </cell>
          <cell r="E1153" t="str">
            <v>10C0299HJ</v>
          </cell>
          <cell r="F1153" t="str">
            <v>HJ</v>
          </cell>
          <cell r="G1153" t="str">
            <v>ADMINISTRATION</v>
          </cell>
          <cell r="H1153" t="str">
            <v>ALESSANDRO J. IWANGGIN</v>
          </cell>
          <cell r="I1153" t="str">
            <v>TECHNICIAN TRAINEE</v>
          </cell>
          <cell r="J1153" t="str">
            <v>HO TTD</v>
          </cell>
          <cell r="K1153" t="str">
            <v>HC &amp; SUPPORT SERVICES</v>
          </cell>
          <cell r="L1153" t="str">
            <v>LEARNING &amp; DEVELOPMENT</v>
          </cell>
          <cell r="M1153" t="str">
            <v>TECHNICIAN TALENT POOL</v>
          </cell>
        </row>
        <row r="1154">
          <cell r="C1154">
            <v>10000190</v>
          </cell>
          <cell r="D1154" t="str">
            <v>HO TEMBAGAPURA</v>
          </cell>
          <cell r="E1154" t="str">
            <v>10C0299HJ</v>
          </cell>
          <cell r="F1154" t="str">
            <v>HJ</v>
          </cell>
          <cell r="G1154" t="str">
            <v>ADMINISTRATION</v>
          </cell>
          <cell r="H1154" t="str">
            <v>MUH RACHMAD</v>
          </cell>
          <cell r="I1154" t="str">
            <v>TECHNICIAN TRAINEE</v>
          </cell>
          <cell r="J1154" t="str">
            <v>HO TTD</v>
          </cell>
          <cell r="K1154" t="str">
            <v>HC &amp; SUPPORT SERVICES</v>
          </cell>
          <cell r="L1154" t="str">
            <v>LEARNING &amp; DEVELOPMENT</v>
          </cell>
          <cell r="M1154" t="str">
            <v>TECHNICIAN TALENT POOL</v>
          </cell>
        </row>
        <row r="1155">
          <cell r="C1155">
            <v>10000191</v>
          </cell>
          <cell r="D1155" t="str">
            <v>HO TEMBAGAPURA</v>
          </cell>
          <cell r="E1155" t="str">
            <v>10C0299HJ</v>
          </cell>
          <cell r="F1155" t="str">
            <v>HJ</v>
          </cell>
          <cell r="G1155" t="str">
            <v>ADMINISTRATION</v>
          </cell>
          <cell r="H1155" t="str">
            <v>ANTON ANDRIAS MANAY</v>
          </cell>
          <cell r="I1155" t="str">
            <v>TECHNICIAN TRAINEE</v>
          </cell>
          <cell r="J1155" t="str">
            <v>HO TTD</v>
          </cell>
          <cell r="K1155" t="str">
            <v>HC &amp; SUPPORT SERVICES</v>
          </cell>
          <cell r="L1155" t="str">
            <v>LEARNING &amp; DEVELOPMENT</v>
          </cell>
          <cell r="M1155" t="str">
            <v>TECHNICIAN TALENT POOL</v>
          </cell>
        </row>
        <row r="1156">
          <cell r="C1156">
            <v>10000192</v>
          </cell>
          <cell r="D1156" t="str">
            <v>CSU UNDERGROUND</v>
          </cell>
          <cell r="E1156" t="str">
            <v>10C6060HA</v>
          </cell>
          <cell r="F1156" t="str">
            <v>HA</v>
          </cell>
          <cell r="G1156" t="str">
            <v>OPERATION</v>
          </cell>
          <cell r="H1156" t="str">
            <v>RIO ADI SAPUTRA</v>
          </cell>
          <cell r="I1156" t="str">
            <v>TECHNICIAN</v>
          </cell>
          <cell r="J1156" t="str">
            <v>UNDERGROUND OPERATION</v>
          </cell>
          <cell r="K1156" t="str">
            <v>SERVICE OPS. UNDERGROUND</v>
          </cell>
          <cell r="L1156" t="str">
            <v>MACHINE AUTOMATION</v>
          </cell>
          <cell r="M1156" t="str">
            <v>DOZ AUTOMATION</v>
          </cell>
        </row>
        <row r="1157">
          <cell r="C1157">
            <v>10000193</v>
          </cell>
          <cell r="D1157" t="str">
            <v>CSU UNDERGROUND</v>
          </cell>
          <cell r="E1157" t="str">
            <v>10C6060HA</v>
          </cell>
          <cell r="F1157" t="str">
            <v>HA</v>
          </cell>
          <cell r="G1157" t="str">
            <v>OPERATION</v>
          </cell>
          <cell r="H1157" t="str">
            <v>AHMAD HAFID NURDDIANA</v>
          </cell>
          <cell r="I1157" t="str">
            <v>TECHNICIAN</v>
          </cell>
          <cell r="J1157" t="str">
            <v>UNDERGROUND OPERATION</v>
          </cell>
          <cell r="K1157" t="str">
            <v>SERVICE OPS. UNDERGROUND</v>
          </cell>
          <cell r="L1157" t="str">
            <v>MACHINE AUTOMATION</v>
          </cell>
          <cell r="M1157" t="str">
            <v>DOZ AUTOMATION</v>
          </cell>
        </row>
        <row r="1158">
          <cell r="C1158">
            <v>10000194</v>
          </cell>
          <cell r="D1158" t="str">
            <v>CSU UNDERGROUND</v>
          </cell>
          <cell r="E1158" t="str">
            <v>10C6060HA</v>
          </cell>
          <cell r="F1158" t="str">
            <v>HA</v>
          </cell>
          <cell r="G1158" t="str">
            <v>OPERATION</v>
          </cell>
          <cell r="H1158" t="str">
            <v>ABATABI MARCELLINO TAKIMAY</v>
          </cell>
          <cell r="I1158" t="str">
            <v>TECHNICIAN</v>
          </cell>
          <cell r="J1158" t="str">
            <v>UNDERGROUND OPERATION</v>
          </cell>
          <cell r="K1158" t="str">
            <v>SERVICE OPS. UNDERGROUND</v>
          </cell>
          <cell r="L1158" t="str">
            <v>MACHINE AUTOMATION</v>
          </cell>
          <cell r="M1158" t="str">
            <v>DOZ AUTOMATION</v>
          </cell>
        </row>
        <row r="1159">
          <cell r="C1159">
            <v>10000195</v>
          </cell>
          <cell r="D1159" t="str">
            <v>HO TEMBAGAPURA</v>
          </cell>
          <cell r="E1159" t="str">
            <v>10C0299HJ</v>
          </cell>
          <cell r="F1159" t="str">
            <v>HJ</v>
          </cell>
          <cell r="G1159" t="str">
            <v>ADMINISTRATION</v>
          </cell>
          <cell r="H1159" t="str">
            <v>M. INDRA</v>
          </cell>
          <cell r="I1159" t="str">
            <v>TECHNICIAN TRAINEE</v>
          </cell>
          <cell r="J1159" t="str">
            <v>HO TTD</v>
          </cell>
          <cell r="K1159" t="str">
            <v>HC &amp; SUPPORT SERVICES</v>
          </cell>
          <cell r="L1159" t="str">
            <v>LEARNING &amp; DEVELOPMENT</v>
          </cell>
          <cell r="M1159" t="str">
            <v>TECHNICIAN TALENT POOL</v>
          </cell>
        </row>
        <row r="1160">
          <cell r="C1160">
            <v>10000196</v>
          </cell>
          <cell r="D1160" t="str">
            <v>CSU UNDERGROUND</v>
          </cell>
          <cell r="E1160" t="str">
            <v>10C6060HA</v>
          </cell>
          <cell r="F1160" t="str">
            <v>HA</v>
          </cell>
          <cell r="G1160" t="str">
            <v>OPERATION</v>
          </cell>
          <cell r="H1160" t="str">
            <v>DARMANSE WARISMAN PANANNANGAN</v>
          </cell>
          <cell r="I1160" t="str">
            <v>TECHNICIAN</v>
          </cell>
          <cell r="J1160" t="str">
            <v>UNDERGROUND OPERATION</v>
          </cell>
          <cell r="K1160" t="str">
            <v>SERVICE OPS. UNDERGROUND</v>
          </cell>
          <cell r="L1160" t="str">
            <v>MACHINE AUTOMATION</v>
          </cell>
          <cell r="M1160" t="str">
            <v>DOZ AUTOMATION</v>
          </cell>
        </row>
        <row r="1161">
          <cell r="C1161">
            <v>10000197</v>
          </cell>
          <cell r="D1161" t="str">
            <v>HO TEMBAGAPURA</v>
          </cell>
          <cell r="E1161" t="str">
            <v>10C0299HJ</v>
          </cell>
          <cell r="F1161" t="str">
            <v>HJ</v>
          </cell>
          <cell r="G1161" t="str">
            <v>ADMINISTRATION</v>
          </cell>
          <cell r="H1161" t="str">
            <v>DANIEL FEBRIANO TAKIMAY</v>
          </cell>
          <cell r="I1161" t="str">
            <v>TECHNICIAN TRAINEE</v>
          </cell>
          <cell r="J1161" t="str">
            <v>HO TTD</v>
          </cell>
          <cell r="K1161" t="str">
            <v>HC &amp; SUPPORT SERVICES</v>
          </cell>
          <cell r="L1161" t="str">
            <v>LEARNING &amp; DEVELOPMENT</v>
          </cell>
          <cell r="M1161" t="str">
            <v>TECHNICIAN TALENT POOL</v>
          </cell>
        </row>
        <row r="1162">
          <cell r="C1162">
            <v>10000198</v>
          </cell>
          <cell r="D1162" t="str">
            <v>HO TEMBAGAPURA</v>
          </cell>
          <cell r="E1162" t="str">
            <v>10C0299HJ</v>
          </cell>
          <cell r="F1162" t="str">
            <v>HJ</v>
          </cell>
          <cell r="G1162" t="str">
            <v>ADMINISTRATION</v>
          </cell>
          <cell r="H1162" t="str">
            <v>HUGO FERIES YENUSI</v>
          </cell>
          <cell r="I1162" t="str">
            <v>TECHNICIAN TRAINEE</v>
          </cell>
          <cell r="J1162" t="str">
            <v>HO TTD</v>
          </cell>
          <cell r="K1162" t="str">
            <v>HC &amp; SUPPORT SERVICES</v>
          </cell>
          <cell r="L1162" t="str">
            <v>LEARNING &amp; DEVELOPMENT</v>
          </cell>
          <cell r="M1162" t="str">
            <v>TECHNICIAN TALENT POOL</v>
          </cell>
        </row>
        <row r="1163">
          <cell r="C1163">
            <v>10000199</v>
          </cell>
          <cell r="D1163" t="str">
            <v>CSU UNDERGROUND</v>
          </cell>
          <cell r="E1163" t="str">
            <v>10C6060HA</v>
          </cell>
          <cell r="F1163" t="str">
            <v>HA</v>
          </cell>
          <cell r="G1163" t="str">
            <v>OPERATION</v>
          </cell>
          <cell r="H1163" t="str">
            <v>HEINDRESON SITANIAPESSY</v>
          </cell>
          <cell r="I1163" t="str">
            <v>TECHNICIAN</v>
          </cell>
          <cell r="J1163" t="str">
            <v>UNDERGROUND OPERATION</v>
          </cell>
          <cell r="K1163" t="str">
            <v>SERVICE OPS. UNDERGROUND</v>
          </cell>
          <cell r="L1163" t="str">
            <v>MACHINE AUTOMATION</v>
          </cell>
          <cell r="M1163" t="str">
            <v>DMLZ &amp; GBC AUTOMATION</v>
          </cell>
        </row>
        <row r="1164">
          <cell r="C1164">
            <v>10000209</v>
          </cell>
          <cell r="D1164" t="str">
            <v>CSU UNDERGROUND</v>
          </cell>
          <cell r="E1164" t="str">
            <v>10C6060HG</v>
          </cell>
          <cell r="F1164" t="str">
            <v>HG</v>
          </cell>
          <cell r="G1164" t="str">
            <v>OPERATION</v>
          </cell>
          <cell r="H1164" t="str">
            <v>CEMPAKA WIDANI LESTARI</v>
          </cell>
          <cell r="I1164" t="str">
            <v>ANALYST TECHNOLOGY</v>
          </cell>
          <cell r="J1164" t="str">
            <v>UNDERGROUND OPERATION</v>
          </cell>
          <cell r="K1164" t="str">
            <v>TECHNOLOGY</v>
          </cell>
          <cell r="L1164" t="str">
            <v>STRATEGIC PLANNING</v>
          </cell>
          <cell r="M1164" t="str">
            <v>STRATEGIC PLANNING</v>
          </cell>
        </row>
        <row r="1165">
          <cell r="C1165">
            <v>10000214</v>
          </cell>
          <cell r="D1165" t="str">
            <v>HO TEMBAGAPURA</v>
          </cell>
          <cell r="E1165" t="str">
            <v>10C0299HJ</v>
          </cell>
          <cell r="F1165" t="str">
            <v>HJ</v>
          </cell>
          <cell r="G1165" t="str">
            <v>ADMINISTRATION</v>
          </cell>
          <cell r="H1165" t="str">
            <v>MARSEL EDUARD BURAME</v>
          </cell>
          <cell r="I1165" t="str">
            <v>TECHNICIAN TRAINEE</v>
          </cell>
          <cell r="J1165" t="str">
            <v>HO TTD</v>
          </cell>
          <cell r="K1165" t="str">
            <v>HC &amp; SUPPORT SERVICES</v>
          </cell>
          <cell r="L1165" t="str">
            <v>LEARNING &amp; DEVELOPMENT</v>
          </cell>
          <cell r="M1165" t="str">
            <v>TECHNICIAN TALENT POOL</v>
          </cell>
        </row>
        <row r="1166">
          <cell r="C1166">
            <v>10000215</v>
          </cell>
          <cell r="D1166" t="str">
            <v>HO TEMBAGAPURA</v>
          </cell>
          <cell r="E1166" t="str">
            <v>10C0299HJ</v>
          </cell>
          <cell r="F1166" t="str">
            <v>HJ</v>
          </cell>
          <cell r="G1166" t="str">
            <v>ADMINISTRATION</v>
          </cell>
          <cell r="H1166" t="str">
            <v>FAJAR WALANANDA</v>
          </cell>
          <cell r="I1166" t="str">
            <v>TECHNICIAN TRAINEE</v>
          </cell>
          <cell r="J1166" t="str">
            <v>HO TTD</v>
          </cell>
          <cell r="K1166" t="str">
            <v>HC &amp; SUPPORT SERVICES</v>
          </cell>
          <cell r="L1166" t="str">
            <v>LEARNING &amp; DEVELOPMENT</v>
          </cell>
          <cell r="M1166" t="str">
            <v>TECHNICIAN TALENT POOL</v>
          </cell>
        </row>
        <row r="1167">
          <cell r="C1167">
            <v>10000216</v>
          </cell>
          <cell r="D1167" t="str">
            <v>CSU GRASSBERG</v>
          </cell>
          <cell r="E1167" t="str">
            <v>10C4930HW</v>
          </cell>
          <cell r="F1167" t="str">
            <v>HW</v>
          </cell>
          <cell r="G1167" t="str">
            <v>SUPPLY CHAIN</v>
          </cell>
          <cell r="H1167" t="str">
            <v>ARIS DWI PRASTYOHADI</v>
          </cell>
          <cell r="I1167" t="str">
            <v>STOREMAN</v>
          </cell>
          <cell r="J1167" t="str">
            <v>PARTS OPERATION</v>
          </cell>
          <cell r="K1167" t="str">
            <v>POD HOBU</v>
          </cell>
          <cell r="L1167" t="str">
            <v>LOGISTIC &amp; TOOLS</v>
          </cell>
          <cell r="M1167" t="str">
            <v>WAREHOUSE  &amp; TOOL STORE ST.60</v>
          </cell>
        </row>
        <row r="1168">
          <cell r="C1168">
            <v>10000217</v>
          </cell>
          <cell r="D1168" t="str">
            <v>HO TEMBAGAPURA</v>
          </cell>
          <cell r="E1168" t="str">
            <v>10C5060HF</v>
          </cell>
          <cell r="F1168" t="str">
            <v>HF</v>
          </cell>
          <cell r="G1168" t="str">
            <v>OPERATION</v>
          </cell>
          <cell r="H1168" t="str">
            <v>SRYNOVIANTI RU BUA</v>
          </cell>
          <cell r="I1168" t="str">
            <v>TECHNICIAN SOS LABORATORY</v>
          </cell>
          <cell r="J1168" t="str">
            <v>HO TTD</v>
          </cell>
          <cell r="K1168" t="str">
            <v>CUSTOMER SUPPORT</v>
          </cell>
          <cell r="L1168" t="str">
            <v xml:space="preserve"> SOS LAB</v>
          </cell>
          <cell r="M1168" t="str">
            <v>SOS LAB.</v>
          </cell>
        </row>
        <row r="1169">
          <cell r="C1169">
            <v>10000219</v>
          </cell>
          <cell r="D1169" t="str">
            <v>HO TEMBAGAPURA</v>
          </cell>
          <cell r="E1169" t="str">
            <v>10C5060HF</v>
          </cell>
          <cell r="F1169" t="str">
            <v>HF</v>
          </cell>
          <cell r="G1169" t="str">
            <v>OPERATION</v>
          </cell>
          <cell r="H1169" t="str">
            <v>MUSDALIFAH MUCHLIS</v>
          </cell>
          <cell r="I1169" t="str">
            <v>ASSISTANT SOS SYSTEM</v>
          </cell>
          <cell r="J1169" t="str">
            <v>HO TTD</v>
          </cell>
          <cell r="K1169" t="str">
            <v>CUSTOMER SUPPORT</v>
          </cell>
          <cell r="L1169" t="str">
            <v xml:space="preserve"> SOS LAB</v>
          </cell>
          <cell r="M1169" t="str">
            <v>SOS LAB.</v>
          </cell>
        </row>
        <row r="1170">
          <cell r="C1170">
            <v>10000220</v>
          </cell>
          <cell r="D1170" t="str">
            <v>HO TEMBAGAPURA</v>
          </cell>
          <cell r="E1170" t="str">
            <v>10C5060HF</v>
          </cell>
          <cell r="F1170" t="str">
            <v>HF</v>
          </cell>
          <cell r="G1170" t="str">
            <v>OPERATION</v>
          </cell>
          <cell r="H1170" t="str">
            <v>ERYANTI BUAPASAN BARRUNG</v>
          </cell>
          <cell r="I1170" t="str">
            <v>TECHNICIAN SOS LABORATORY</v>
          </cell>
          <cell r="J1170" t="str">
            <v>HO TTD</v>
          </cell>
          <cell r="K1170" t="str">
            <v>CUSTOMER SUPPORT</v>
          </cell>
          <cell r="L1170" t="str">
            <v xml:space="preserve"> SOS LAB</v>
          </cell>
          <cell r="M1170" t="str">
            <v>SOS LAB.</v>
          </cell>
        </row>
        <row r="1171">
          <cell r="C1171">
            <v>10000221</v>
          </cell>
          <cell r="D1171" t="str">
            <v>HO TEMBAGAPURA</v>
          </cell>
          <cell r="E1171" t="str">
            <v>10C0299HJ</v>
          </cell>
          <cell r="F1171" t="str">
            <v>HJ</v>
          </cell>
          <cell r="G1171" t="str">
            <v>ADMINISTRATION</v>
          </cell>
          <cell r="H1171" t="str">
            <v>GRIDIUS KENNY ROGERS MAMBYEUW</v>
          </cell>
          <cell r="I1171" t="str">
            <v>TECHNICIAN TRAINEE</v>
          </cell>
          <cell r="J1171" t="str">
            <v>HO TTD</v>
          </cell>
          <cell r="K1171" t="str">
            <v>HC &amp; SUPPORT SERVICES</v>
          </cell>
          <cell r="L1171" t="str">
            <v>LEARNING &amp; DEVELOPMENT</v>
          </cell>
          <cell r="M1171" t="str">
            <v>TECHNICIAN TALENT POOL</v>
          </cell>
        </row>
        <row r="1172">
          <cell r="C1172">
            <v>10000222</v>
          </cell>
          <cell r="D1172" t="str">
            <v>HO TEMBAGAPURA</v>
          </cell>
          <cell r="E1172" t="str">
            <v>10C0299HJ</v>
          </cell>
          <cell r="F1172" t="str">
            <v>HJ</v>
          </cell>
          <cell r="G1172" t="str">
            <v>ADMINISTRATION</v>
          </cell>
          <cell r="H1172" t="str">
            <v>RIKARDO SINAGA</v>
          </cell>
          <cell r="I1172" t="str">
            <v>TECHNICIAN TRAINEE</v>
          </cell>
          <cell r="J1172" t="str">
            <v>HO TTD</v>
          </cell>
          <cell r="K1172" t="str">
            <v>HC &amp; SUPPORT SERVICES</v>
          </cell>
          <cell r="L1172" t="str">
            <v>LEARNING &amp; DEVELOPMENT</v>
          </cell>
          <cell r="M1172" t="str">
            <v>TECHNICIAN TALENT POOL</v>
          </cell>
        </row>
        <row r="1173">
          <cell r="C1173">
            <v>10000223</v>
          </cell>
          <cell r="D1173" t="str">
            <v>HO TEMBAGAPURA</v>
          </cell>
          <cell r="E1173" t="str">
            <v>10C0299HJ</v>
          </cell>
          <cell r="F1173" t="str">
            <v>HJ</v>
          </cell>
          <cell r="G1173" t="str">
            <v>ADMINISTRATION</v>
          </cell>
          <cell r="H1173" t="str">
            <v>JOHANIS VASCO</v>
          </cell>
          <cell r="I1173" t="str">
            <v>TECHNICIAN TRAINEE</v>
          </cell>
          <cell r="J1173" t="str">
            <v>HO TTD</v>
          </cell>
          <cell r="K1173" t="str">
            <v>HC &amp; SUPPORT SERVICES</v>
          </cell>
          <cell r="L1173" t="str">
            <v>LEARNING &amp; DEVELOPMENT</v>
          </cell>
          <cell r="M1173" t="str">
            <v>TECHNICIAN TALENT POOL</v>
          </cell>
        </row>
        <row r="1174">
          <cell r="C1174">
            <v>10000224</v>
          </cell>
          <cell r="D1174" t="str">
            <v>HO TEMBAGAPURA</v>
          </cell>
          <cell r="E1174" t="str">
            <v>10C0299HJ</v>
          </cell>
          <cell r="F1174" t="str">
            <v>HJ</v>
          </cell>
          <cell r="G1174" t="str">
            <v>ADMINISTRATION</v>
          </cell>
          <cell r="H1174" t="str">
            <v>MENASE GASPER MORIN</v>
          </cell>
          <cell r="I1174" t="str">
            <v>TECHNICIAN TRAINEE</v>
          </cell>
          <cell r="J1174" t="str">
            <v>HO TTD</v>
          </cell>
          <cell r="K1174" t="str">
            <v>HC &amp; SUPPORT SERVICES</v>
          </cell>
          <cell r="L1174" t="str">
            <v>LEARNING &amp; DEVELOPMENT</v>
          </cell>
          <cell r="M1174" t="str">
            <v>TECHNICIAN TALENT POOL</v>
          </cell>
        </row>
        <row r="1175">
          <cell r="C1175">
            <v>10000225</v>
          </cell>
          <cell r="D1175" t="str">
            <v>HO TEMBAGAPURA</v>
          </cell>
          <cell r="E1175" t="str">
            <v>10C0299HJ</v>
          </cell>
          <cell r="F1175" t="str">
            <v>HJ</v>
          </cell>
          <cell r="G1175" t="str">
            <v>ADMINISTRATION</v>
          </cell>
          <cell r="H1175" t="str">
            <v>YOPPY SALIKIN</v>
          </cell>
          <cell r="I1175" t="str">
            <v>TECHNICIAN TRAINEE</v>
          </cell>
          <cell r="J1175" t="str">
            <v>HO TTD</v>
          </cell>
          <cell r="K1175" t="str">
            <v>HC &amp; SUPPORT SERVICES</v>
          </cell>
          <cell r="L1175" t="str">
            <v>LEARNING &amp; DEVELOPMENT</v>
          </cell>
          <cell r="M1175" t="str">
            <v>TECHNICIAN TALENT POOL</v>
          </cell>
        </row>
        <row r="1176">
          <cell r="C1176">
            <v>10000226</v>
          </cell>
          <cell r="D1176" t="str">
            <v>HO TEMBAGAPURA</v>
          </cell>
          <cell r="E1176" t="str">
            <v>10C0299HJ</v>
          </cell>
          <cell r="F1176" t="str">
            <v>HJ</v>
          </cell>
          <cell r="G1176" t="str">
            <v>ADMINISTRATION</v>
          </cell>
          <cell r="H1176" t="str">
            <v>RIKI BONAI</v>
          </cell>
          <cell r="I1176" t="str">
            <v>TECHNICIAN TRAINEE</v>
          </cell>
          <cell r="J1176" t="str">
            <v>HO TTD</v>
          </cell>
          <cell r="K1176" t="str">
            <v>HC &amp; SUPPORT SERVICES</v>
          </cell>
          <cell r="L1176" t="str">
            <v>LEARNING &amp; DEVELOPMENT</v>
          </cell>
          <cell r="M1176" t="str">
            <v>TECHNICIAN TALENT POOL</v>
          </cell>
        </row>
        <row r="1177">
          <cell r="C1177">
            <v>10000227</v>
          </cell>
          <cell r="D1177" t="str">
            <v>HO TEMBAGAPURA</v>
          </cell>
          <cell r="E1177" t="str">
            <v>10C0299HJ</v>
          </cell>
          <cell r="F1177" t="str">
            <v>HJ</v>
          </cell>
          <cell r="G1177" t="str">
            <v>ADMINISTRATION</v>
          </cell>
          <cell r="H1177" t="str">
            <v>RECHARD ANGEL RUMASEB</v>
          </cell>
          <cell r="I1177" t="str">
            <v>TECHNICIAN TRAINEE</v>
          </cell>
          <cell r="J1177" t="str">
            <v>HO TTD</v>
          </cell>
          <cell r="K1177" t="str">
            <v>HC &amp; SUPPORT SERVICES</v>
          </cell>
          <cell r="L1177" t="str">
            <v>LEARNING &amp; DEVELOPMENT</v>
          </cell>
          <cell r="M1177" t="str">
            <v>TECHNICIAN TALENT POOL</v>
          </cell>
        </row>
        <row r="1178">
          <cell r="C1178">
            <v>10000228</v>
          </cell>
          <cell r="D1178" t="str">
            <v>HO TEMBAGAPURA</v>
          </cell>
          <cell r="E1178" t="str">
            <v>10C0299HJ</v>
          </cell>
          <cell r="F1178" t="str">
            <v>HJ</v>
          </cell>
          <cell r="G1178" t="str">
            <v>ADMINISTRATION</v>
          </cell>
          <cell r="H1178" t="str">
            <v>BARNABAS SUY SATO</v>
          </cell>
          <cell r="I1178" t="str">
            <v>TECHNICIAN TRAINEE</v>
          </cell>
          <cell r="J1178" t="str">
            <v>HO TTD</v>
          </cell>
          <cell r="K1178" t="str">
            <v>HC &amp; SUPPORT SERVICES</v>
          </cell>
          <cell r="L1178" t="str">
            <v>LEARNING &amp; DEVELOPMENT</v>
          </cell>
          <cell r="M1178" t="str">
            <v>TECHNICIAN TALENT POOL</v>
          </cell>
        </row>
        <row r="1179">
          <cell r="C1179">
            <v>10000230</v>
          </cell>
          <cell r="D1179" t="str">
            <v>HO TEMBAGAPURA</v>
          </cell>
          <cell r="E1179" t="str">
            <v>10C0299JS</v>
          </cell>
          <cell r="F1179" t="str">
            <v>JS</v>
          </cell>
          <cell r="G1179" t="str">
            <v>ADMINISTRATION</v>
          </cell>
          <cell r="H1179" t="str">
            <v>ANTONIUS INDRA KUSUMA</v>
          </cell>
          <cell r="I1179" t="str">
            <v>SAFETY, HEALTH &amp; ENVIRONMENT ANALYST</v>
          </cell>
          <cell r="J1179" t="str">
            <v>HO TTD</v>
          </cell>
          <cell r="K1179" t="str">
            <v>SHE &amp; CC</v>
          </cell>
          <cell r="L1179" t="str">
            <v>SHE &amp; CC UNDERGROUND</v>
          </cell>
          <cell r="M1179" t="str">
            <v>SHE &amp; CC ST.60 UNDERGROUND</v>
          </cell>
        </row>
        <row r="1180">
          <cell r="C1180">
            <v>10000231</v>
          </cell>
          <cell r="D1180" t="str">
            <v>HO TEMBAGAPURA</v>
          </cell>
          <cell r="E1180" t="str">
            <v>10C0299JS</v>
          </cell>
          <cell r="F1180" t="str">
            <v>JS</v>
          </cell>
          <cell r="G1180" t="str">
            <v>ADMINISTRATION</v>
          </cell>
          <cell r="H1180" t="str">
            <v>YOSEPH KETOWUT</v>
          </cell>
          <cell r="I1180" t="str">
            <v>SAFETY, HEALTH &amp; ENVIRONMENT ANALYST</v>
          </cell>
          <cell r="J1180" t="str">
            <v>HO TTD</v>
          </cell>
          <cell r="K1180" t="str">
            <v>SHE &amp; CC</v>
          </cell>
          <cell r="L1180" t="str">
            <v>SHE &amp; CC GRASBERG</v>
          </cell>
          <cell r="M1180" t="str">
            <v>SHE &amp; CC ST.49 GRASBERG</v>
          </cell>
        </row>
        <row r="1181">
          <cell r="C1181">
            <v>10000232</v>
          </cell>
          <cell r="D1181" t="str">
            <v>CSU GRASSBERG</v>
          </cell>
          <cell r="E1181" t="str">
            <v>10C4930HW</v>
          </cell>
          <cell r="F1181" t="str">
            <v>HW</v>
          </cell>
          <cell r="G1181" t="str">
            <v>SUPPLY CHAIN</v>
          </cell>
          <cell r="H1181" t="str">
            <v>KHOIRI HAMID</v>
          </cell>
          <cell r="I1181" t="str">
            <v>STOREMAN</v>
          </cell>
          <cell r="J1181" t="str">
            <v>PARTS OPERATION</v>
          </cell>
          <cell r="K1181" t="str">
            <v>POD HOBU</v>
          </cell>
          <cell r="L1181" t="str">
            <v>LOGISTIC &amp; TOOLS</v>
          </cell>
          <cell r="M1181" t="str">
            <v>LOGISTIC &amp; DISTRIBUTION</v>
          </cell>
        </row>
        <row r="1182">
          <cell r="C1182">
            <v>10000255</v>
          </cell>
          <cell r="D1182" t="str">
            <v>CSU UNDERGROUND</v>
          </cell>
          <cell r="E1182" t="str">
            <v>10C6060HA</v>
          </cell>
          <cell r="F1182" t="str">
            <v>HA</v>
          </cell>
          <cell r="G1182" t="str">
            <v>OPERATION</v>
          </cell>
          <cell r="H1182" t="str">
            <v>S AHMAD JUMALI</v>
          </cell>
          <cell r="I1182" t="str">
            <v>TECHNICIAN</v>
          </cell>
          <cell r="J1182" t="str">
            <v>UNDERGROUND OPERATION</v>
          </cell>
          <cell r="K1182" t="str">
            <v>SERVICE OPS. UNDERGROUND</v>
          </cell>
          <cell r="L1182" t="str">
            <v>MACHINE AUTOMATION</v>
          </cell>
          <cell r="M1182" t="str">
            <v>DMLZ &amp; GBC AUTOMATION</v>
          </cell>
        </row>
        <row r="1183">
          <cell r="C1183">
            <v>10000233</v>
          </cell>
          <cell r="D1183" t="str">
            <v>HO TEMBAGAPURA</v>
          </cell>
          <cell r="E1183" t="str">
            <v>10C0299JB</v>
          </cell>
          <cell r="F1183" t="str">
            <v>JB</v>
          </cell>
          <cell r="G1183" t="str">
            <v>ADMINISTRATION</v>
          </cell>
          <cell r="H1183" t="str">
            <v>MOH TRI UTOMO</v>
          </cell>
          <cell r="I1183" t="str">
            <v>CLERK</v>
          </cell>
          <cell r="J1183" t="str">
            <v>HO TTD</v>
          </cell>
          <cell r="K1183" t="str">
            <v>HC &amp; SUPPORT SERVICES</v>
          </cell>
          <cell r="L1183" t="str">
            <v>HC &amp; SS - HL</v>
          </cell>
          <cell r="M1183" t="str">
            <v>HC SERVICES - STORE 60</v>
          </cell>
        </row>
        <row r="1184">
          <cell r="C1184">
            <v>10000234</v>
          </cell>
          <cell r="D1184" t="str">
            <v>HO TEMBAGAPURA</v>
          </cell>
          <cell r="E1184" t="str">
            <v>10C0299HJ</v>
          </cell>
          <cell r="F1184" t="str">
            <v>HJ</v>
          </cell>
          <cell r="G1184" t="str">
            <v>ADMINISTRATION</v>
          </cell>
          <cell r="H1184" t="str">
            <v>RULLY ADRIAN KANDAMI</v>
          </cell>
          <cell r="I1184" t="str">
            <v>TECHNICIAN TRAINEE</v>
          </cell>
          <cell r="J1184" t="str">
            <v>HO TTD</v>
          </cell>
          <cell r="K1184" t="str">
            <v>HC &amp; SUPPORT SERVICES</v>
          </cell>
          <cell r="L1184" t="str">
            <v>LEARNING &amp; DEVELOPMENT</v>
          </cell>
          <cell r="M1184" t="str">
            <v>TECHNICIAN TALENT POOL</v>
          </cell>
        </row>
        <row r="1185">
          <cell r="C1185">
            <v>10000238</v>
          </cell>
          <cell r="D1185" t="str">
            <v>HO TEMBAGAPURA</v>
          </cell>
          <cell r="E1185" t="str">
            <v>10C0299HJ</v>
          </cell>
          <cell r="F1185" t="str">
            <v>HJ</v>
          </cell>
          <cell r="G1185" t="str">
            <v>ADMINISTRATION</v>
          </cell>
          <cell r="H1185" t="str">
            <v>MUCHAMMAD RIZAL</v>
          </cell>
          <cell r="I1185" t="str">
            <v>TECHNICIAN TRAINEE</v>
          </cell>
          <cell r="J1185" t="str">
            <v>HO TTD</v>
          </cell>
          <cell r="K1185" t="str">
            <v>HC &amp; SUPPORT SERVICES</v>
          </cell>
          <cell r="L1185" t="str">
            <v>LEARNING &amp; DEVELOPMENT</v>
          </cell>
          <cell r="M1185" t="str">
            <v>TECHNICIAN TALENT POOL</v>
          </cell>
        </row>
        <row r="1186">
          <cell r="C1186">
            <v>10000281</v>
          </cell>
          <cell r="D1186" t="str">
            <v>CSU GRASSBERG</v>
          </cell>
          <cell r="E1186" t="str">
            <v>10C0390FJ</v>
          </cell>
          <cell r="F1186" t="str">
            <v>FJ</v>
          </cell>
          <cell r="G1186" t="str">
            <v>MARKETING</v>
          </cell>
          <cell r="H1186" t="str">
            <v>LIENFRY TIVANDI LIMBONG</v>
          </cell>
          <cell r="I1186" t="str">
            <v>RENTAL ANALYST</v>
          </cell>
          <cell r="J1186" t="str">
            <v>GRASBERG OPERATION</v>
          </cell>
          <cell r="K1186" t="str">
            <v>CAT RENTAL STORE</v>
          </cell>
          <cell r="L1186" t="str">
            <v>RENTAL SUPPORT</v>
          </cell>
          <cell r="M1186" t="str">
            <v>ADMIN &amp; BILLING</v>
          </cell>
        </row>
        <row r="1187">
          <cell r="C1187">
            <v>10000286</v>
          </cell>
          <cell r="D1187" t="str">
            <v>KUALA KENCANA</v>
          </cell>
          <cell r="E1187" t="str">
            <v>10C5030HW</v>
          </cell>
          <cell r="F1187" t="str">
            <v>HW</v>
          </cell>
          <cell r="G1187" t="str">
            <v>SUPPLY CHAIN</v>
          </cell>
          <cell r="H1187" t="str">
            <v>HERYANDI HUTAHAEAN</v>
          </cell>
          <cell r="I1187" t="str">
            <v>STOREMAN</v>
          </cell>
          <cell r="J1187" t="str">
            <v>PARTS OPERATION</v>
          </cell>
          <cell r="K1187" t="str">
            <v>POD LOBU</v>
          </cell>
          <cell r="L1187" t="str">
            <v>WAREHOUSE 1 OPERATION</v>
          </cell>
          <cell r="M1187" t="str">
            <v>SHIPPING &amp; KITTING</v>
          </cell>
        </row>
        <row r="1188">
          <cell r="C1188">
            <v>10000399</v>
          </cell>
          <cell r="D1188" t="str">
            <v>CSU UNDERGROUND</v>
          </cell>
          <cell r="E1188" t="str">
            <v>10C6060HG</v>
          </cell>
          <cell r="F1188" t="str">
            <v>HG</v>
          </cell>
          <cell r="G1188" t="str">
            <v>OPERATION</v>
          </cell>
          <cell r="H1188" t="str">
            <v>ANTHONY KEITH GRIMWOOD</v>
          </cell>
          <cell r="I1188" t="str">
            <v>TECHNICAL SUPPORT MANAGER</v>
          </cell>
          <cell r="J1188" t="str">
            <v>UNDERGROUND OPERATION</v>
          </cell>
          <cell r="K1188" t="str">
            <v>SERVICE OPS. UNDERGROUND</v>
          </cell>
          <cell r="L1188" t="str">
            <v>SERVICE OPS. UNDERGROUND</v>
          </cell>
          <cell r="M1188" t="str">
            <v>SERVICE OPS. UNDERGROUND</v>
          </cell>
        </row>
        <row r="1189">
          <cell r="C1189">
            <v>10000407</v>
          </cell>
          <cell r="D1189" t="str">
            <v>HO TEMBAGAPURA</v>
          </cell>
          <cell r="E1189" t="str">
            <v>10C0299KB</v>
          </cell>
          <cell r="F1189" t="str">
            <v>KB</v>
          </cell>
          <cell r="G1189" t="str">
            <v>FINANCE</v>
          </cell>
          <cell r="H1189" t="str">
            <v>SRI JANTRI SEREDEI</v>
          </cell>
          <cell r="I1189" t="str">
            <v>ANALYST FINANCE</v>
          </cell>
          <cell r="J1189" t="str">
            <v>HO TTD</v>
          </cell>
          <cell r="K1189" t="str">
            <v>FINANCE, CONTRACT MANAGEMENT &amp; ICT</v>
          </cell>
          <cell r="L1189" t="str">
            <v>FINANCE</v>
          </cell>
          <cell r="M1189" t="str">
            <v>AR &amp; REPORTING HOBU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22"/>
  <sheetViews>
    <sheetView showGridLines="0" tabSelected="1" zoomScaleNormal="100" workbookViewId="0">
      <pane xSplit="6" ySplit="3" topLeftCell="I4" activePane="bottomRight" state="frozen"/>
      <selection pane="topRight" activeCell="F1" sqref="F1"/>
      <selection pane="bottomLeft" activeCell="A4" sqref="A4"/>
      <selection pane="bottomRight" activeCell="J6" sqref="J6"/>
    </sheetView>
  </sheetViews>
  <sheetFormatPr defaultColWidth="9.140625" defaultRowHeight="15"/>
  <cols>
    <col min="1" max="1" width="3.28515625" style="2" customWidth="1"/>
    <col min="2" max="2" width="7.85546875" style="2" customWidth="1"/>
    <col min="3" max="3" width="14.140625" style="2" customWidth="1"/>
    <col min="4" max="4" width="13.140625" style="3" bestFit="1" customWidth="1"/>
    <col min="5" max="5" width="10.28515625" style="2" customWidth="1"/>
    <col min="6" max="6" width="20" style="5" customWidth="1"/>
    <col min="7" max="7" width="17" style="4" customWidth="1"/>
    <col min="8" max="8" width="41.85546875" style="4" bestFit="1" customWidth="1"/>
    <col min="9" max="9" width="14.7109375" style="2" customWidth="1"/>
    <col min="10" max="10" width="18.140625" style="6" customWidth="1"/>
    <col min="11" max="11" width="11.85546875" style="7" customWidth="1"/>
    <col min="12" max="12" width="24" style="7" customWidth="1"/>
    <col min="13" max="13" width="18.85546875" style="5" customWidth="1"/>
    <col min="14" max="15" width="10.5703125" style="55" hidden="1" customWidth="1"/>
    <col min="16" max="16" width="13.28515625" style="56" hidden="1" customWidth="1"/>
    <col min="17" max="18" width="12.85546875" style="2" hidden="1" customWidth="1"/>
    <col min="19" max="19" width="10.5703125" style="195" bestFit="1" customWidth="1"/>
    <col min="20" max="16384" width="9.140625" style="2"/>
  </cols>
  <sheetData>
    <row r="1" spans="2:20" ht="25.5" customHeight="1">
      <c r="B1" s="1" t="s">
        <v>56</v>
      </c>
      <c r="Q1" s="61">
        <f>3000000</f>
        <v>3000000</v>
      </c>
    </row>
    <row r="2" spans="2:20" ht="21.75" customHeight="1">
      <c r="P2" s="56" t="s">
        <v>75</v>
      </c>
      <c r="Q2" s="61">
        <f>P17</f>
        <v>1345000</v>
      </c>
      <c r="R2" s="66">
        <f>Q1-Q2</f>
        <v>1655000</v>
      </c>
    </row>
    <row r="3" spans="2:20" s="8" customFormat="1">
      <c r="B3" s="259" t="s">
        <v>66</v>
      </c>
      <c r="C3" s="260" t="s">
        <v>0</v>
      </c>
      <c r="D3" s="261" t="s">
        <v>1</v>
      </c>
      <c r="E3" s="260" t="s">
        <v>2</v>
      </c>
      <c r="F3" s="260" t="s">
        <v>3</v>
      </c>
      <c r="G3" s="260" t="s">
        <v>4</v>
      </c>
      <c r="H3" s="260" t="s">
        <v>5</v>
      </c>
      <c r="I3" s="260" t="s">
        <v>6</v>
      </c>
      <c r="J3" s="259" t="s">
        <v>57</v>
      </c>
      <c r="K3" s="261" t="s">
        <v>58</v>
      </c>
      <c r="L3" s="261" t="s">
        <v>7</v>
      </c>
      <c r="M3" s="260" t="s">
        <v>8</v>
      </c>
      <c r="N3" s="55" t="s">
        <v>76</v>
      </c>
      <c r="O3" s="55" t="s">
        <v>77</v>
      </c>
      <c r="P3" s="56" t="s">
        <v>74</v>
      </c>
      <c r="Q3" s="262">
        <f>COUNTA(P4:P15)/COUNTA(N4:N15)</f>
        <v>0.83333333333333337</v>
      </c>
      <c r="R3" s="55"/>
      <c r="S3" s="260" t="s">
        <v>188</v>
      </c>
      <c r="T3" s="260" t="s">
        <v>195</v>
      </c>
    </row>
    <row r="4" spans="2:20" ht="23.25" customHeight="1">
      <c r="B4" s="12">
        <v>1</v>
      </c>
      <c r="C4" s="12" t="s">
        <v>28</v>
      </c>
      <c r="D4" s="21" t="s">
        <v>29</v>
      </c>
      <c r="E4" s="14" t="s">
        <v>30</v>
      </c>
      <c r="F4" s="15" t="s">
        <v>14</v>
      </c>
      <c r="G4" s="16" t="s">
        <v>15</v>
      </c>
      <c r="H4" s="16" t="s">
        <v>18</v>
      </c>
      <c r="I4" s="12" t="s">
        <v>9</v>
      </c>
      <c r="J4" s="17">
        <v>44216</v>
      </c>
      <c r="K4" s="20">
        <f ca="1">IF(J4="","",J4-(TODAY()))</f>
        <v>33</v>
      </c>
      <c r="L4" s="18" t="str">
        <f ca="1">IF(K4&lt;=20,"Silahkan Perpanjang KIR","OK")</f>
        <v>OK</v>
      </c>
      <c r="M4" s="19" t="s">
        <v>10</v>
      </c>
      <c r="N4" s="56">
        <v>200000</v>
      </c>
      <c r="O4" s="56">
        <v>200000</v>
      </c>
      <c r="P4" s="65">
        <f>135000</f>
        <v>135000</v>
      </c>
      <c r="Q4" s="263"/>
      <c r="R4" s="263"/>
      <c r="S4" s="264">
        <v>200000</v>
      </c>
      <c r="T4" s="265"/>
    </row>
    <row r="5" spans="2:20" ht="23.25" customHeight="1">
      <c r="B5" s="12">
        <f>B4+1</f>
        <v>2</v>
      </c>
      <c r="C5" s="12" t="s">
        <v>194</v>
      </c>
      <c r="D5" s="21" t="s">
        <v>32</v>
      </c>
      <c r="E5" s="14" t="s">
        <v>33</v>
      </c>
      <c r="F5" s="15" t="s">
        <v>14</v>
      </c>
      <c r="G5" s="16" t="s">
        <v>15</v>
      </c>
      <c r="H5" s="16" t="s">
        <v>31</v>
      </c>
      <c r="I5" s="12" t="s">
        <v>9</v>
      </c>
      <c r="J5" s="54">
        <v>44217</v>
      </c>
      <c r="K5" s="20">
        <f ca="1">IF(J5="","",J5-(TODAY()))</f>
        <v>34</v>
      </c>
      <c r="L5" s="18" t="str">
        <f ca="1">IF(K5&lt;=20,"Silahkan Perpanjang KIR","OK")</f>
        <v>OK</v>
      </c>
      <c r="M5" s="19" t="s">
        <v>10</v>
      </c>
      <c r="N5" s="56">
        <v>200000</v>
      </c>
      <c r="P5" s="56">
        <f>70000+30000+30000</f>
        <v>130000</v>
      </c>
      <c r="Q5" s="263"/>
      <c r="R5" s="263"/>
      <c r="S5" s="264">
        <v>200000</v>
      </c>
      <c r="T5" s="265"/>
    </row>
    <row r="6" spans="2:20" s="198" customFormat="1" ht="25.5" customHeight="1">
      <c r="B6" s="12">
        <f t="shared" ref="B6:B19" si="0">B5+1</f>
        <v>3</v>
      </c>
      <c r="C6" s="23" t="s">
        <v>41</v>
      </c>
      <c r="D6" s="24" t="s">
        <v>42</v>
      </c>
      <c r="E6" s="25"/>
      <c r="F6" s="15" t="s">
        <v>14</v>
      </c>
      <c r="G6" s="15" t="s">
        <v>15</v>
      </c>
      <c r="H6" s="196" t="s">
        <v>43</v>
      </c>
      <c r="I6" s="15" t="s">
        <v>9</v>
      </c>
      <c r="J6" s="54">
        <v>44205</v>
      </c>
      <c r="K6" s="20">
        <f ca="1">IF(J6="","",J6-(TODAY()))</f>
        <v>22</v>
      </c>
      <c r="L6" s="18" t="str">
        <f ca="1">IF(K6&lt;=20,"Silahkan Perpanjang KIR","OK")</f>
        <v>OK</v>
      </c>
      <c r="M6" s="199" t="s">
        <v>10</v>
      </c>
      <c r="N6" s="56">
        <v>200000</v>
      </c>
      <c r="O6" s="56">
        <v>200000</v>
      </c>
      <c r="P6" s="56">
        <v>100000</v>
      </c>
      <c r="Q6" s="263"/>
      <c r="R6" s="263"/>
      <c r="S6" s="264">
        <v>200000</v>
      </c>
      <c r="T6" s="202"/>
    </row>
    <row r="7" spans="2:20" s="198" customFormat="1" ht="22.5" customHeight="1">
      <c r="B7" s="12">
        <f t="shared" si="0"/>
        <v>4</v>
      </c>
      <c r="C7" s="23" t="s">
        <v>44</v>
      </c>
      <c r="D7" s="24" t="s">
        <v>45</v>
      </c>
      <c r="E7" s="25" t="s">
        <v>46</v>
      </c>
      <c r="F7" s="15" t="s">
        <v>14</v>
      </c>
      <c r="G7" s="15" t="s">
        <v>15</v>
      </c>
      <c r="H7" s="196" t="s">
        <v>40</v>
      </c>
      <c r="I7" s="15" t="s">
        <v>9</v>
      </c>
      <c r="J7" s="54">
        <v>44204</v>
      </c>
      <c r="K7" s="20">
        <f ca="1">IF(J7="","",J7-(TODAY()))</f>
        <v>21</v>
      </c>
      <c r="L7" s="18" t="str">
        <f ca="1">IF(K7&lt;=20,"Silahkan Perpanjang KIR","OK")</f>
        <v>OK</v>
      </c>
      <c r="M7" s="199" t="s">
        <v>10</v>
      </c>
      <c r="N7" s="56">
        <v>200000</v>
      </c>
      <c r="O7" s="56">
        <v>200000</v>
      </c>
      <c r="P7" s="56">
        <v>115000</v>
      </c>
      <c r="Q7" s="263"/>
      <c r="R7" s="263"/>
      <c r="S7" s="264">
        <v>200000</v>
      </c>
      <c r="T7" s="202"/>
    </row>
    <row r="8" spans="2:20" s="198" customFormat="1" ht="22.5" customHeight="1">
      <c r="B8" s="12">
        <f t="shared" si="0"/>
        <v>5</v>
      </c>
      <c r="C8" s="23" t="s">
        <v>47</v>
      </c>
      <c r="D8" s="24" t="s">
        <v>48</v>
      </c>
      <c r="E8" s="25"/>
      <c r="F8" s="15" t="s">
        <v>39</v>
      </c>
      <c r="G8" s="15" t="s">
        <v>15</v>
      </c>
      <c r="H8" s="15" t="s">
        <v>49</v>
      </c>
      <c r="I8" s="15" t="s">
        <v>9</v>
      </c>
      <c r="J8" s="54">
        <v>44206</v>
      </c>
      <c r="K8" s="20">
        <f ca="1">IF(J8="","",J8-(TODAY()))</f>
        <v>23</v>
      </c>
      <c r="L8" s="18" t="str">
        <f ca="1">IF(K8&lt;=20,"Silahkan Perpanjang KIR","OK")</f>
        <v>OK</v>
      </c>
      <c r="M8" s="199" t="s">
        <v>10</v>
      </c>
      <c r="N8" s="56">
        <v>200000</v>
      </c>
      <c r="O8" s="56">
        <v>200000</v>
      </c>
      <c r="P8" s="56">
        <f>135000+70000</f>
        <v>205000</v>
      </c>
      <c r="Q8" s="263"/>
      <c r="R8" s="263"/>
      <c r="S8" s="264">
        <v>200000</v>
      </c>
      <c r="T8" s="202"/>
    </row>
    <row r="9" spans="2:20" s="198" customFormat="1" ht="22.5" customHeight="1">
      <c r="B9" s="12">
        <f t="shared" si="0"/>
        <v>6</v>
      </c>
      <c r="C9" s="23" t="s">
        <v>50</v>
      </c>
      <c r="D9" s="24" t="s">
        <v>59</v>
      </c>
      <c r="E9" s="25"/>
      <c r="F9" s="15" t="s">
        <v>39</v>
      </c>
      <c r="G9" s="15" t="s">
        <v>15</v>
      </c>
      <c r="H9" s="15" t="s">
        <v>49</v>
      </c>
      <c r="I9" s="15" t="s">
        <v>9</v>
      </c>
      <c r="J9" s="54">
        <v>44257</v>
      </c>
      <c r="K9" s="20">
        <f ca="1">IF(J9="","",J9-(TODAY()))</f>
        <v>74</v>
      </c>
      <c r="L9" s="18" t="str">
        <f ca="1">IF(K9&lt;=20,"Silahkan Perpanjang KIR","OK")</f>
        <v>OK</v>
      </c>
      <c r="M9" s="199" t="s">
        <v>10</v>
      </c>
      <c r="N9" s="56">
        <v>200000</v>
      </c>
      <c r="O9" s="55"/>
      <c r="P9" s="56"/>
      <c r="Q9" s="263"/>
      <c r="R9" s="263"/>
      <c r="S9" s="255"/>
      <c r="T9" s="202"/>
    </row>
    <row r="10" spans="2:20" s="198" customFormat="1" ht="23.25" customHeight="1">
      <c r="B10" s="12">
        <f t="shared" si="0"/>
        <v>7</v>
      </c>
      <c r="C10" s="23" t="s">
        <v>51</v>
      </c>
      <c r="D10" s="24" t="s">
        <v>52</v>
      </c>
      <c r="E10" s="25"/>
      <c r="F10" s="15" t="s">
        <v>39</v>
      </c>
      <c r="G10" s="15" t="s">
        <v>15</v>
      </c>
      <c r="H10" s="15" t="s">
        <v>49</v>
      </c>
      <c r="I10" s="15" t="s">
        <v>9</v>
      </c>
      <c r="J10" s="54">
        <v>44216</v>
      </c>
      <c r="K10" s="20">
        <f ca="1">IF(J10="","",J10-(TODAY()))</f>
        <v>33</v>
      </c>
      <c r="L10" s="18" t="str">
        <f ca="1">IF(K10&lt;=20,"Silahkan Perpanjang KIR","OK")</f>
        <v>OK</v>
      </c>
      <c r="M10" s="25" t="s">
        <v>10</v>
      </c>
      <c r="N10" s="56">
        <v>200000</v>
      </c>
      <c r="O10" s="56">
        <v>200000</v>
      </c>
      <c r="P10" s="56">
        <f>70000+30000+30000</f>
        <v>130000</v>
      </c>
      <c r="Q10" s="263"/>
      <c r="R10" s="263"/>
      <c r="S10" s="264">
        <v>200000</v>
      </c>
      <c r="T10" s="202"/>
    </row>
    <row r="11" spans="2:20" s="198" customFormat="1" ht="21" customHeight="1">
      <c r="B11" s="12">
        <f t="shared" si="0"/>
        <v>8</v>
      </c>
      <c r="C11" s="23" t="s">
        <v>53</v>
      </c>
      <c r="D11" s="24" t="s">
        <v>60</v>
      </c>
      <c r="E11" s="25"/>
      <c r="F11" s="15" t="s">
        <v>39</v>
      </c>
      <c r="G11" s="15" t="s">
        <v>15</v>
      </c>
      <c r="H11" s="15" t="s">
        <v>49</v>
      </c>
      <c r="I11" s="15" t="s">
        <v>9</v>
      </c>
      <c r="J11" s="54">
        <v>44205</v>
      </c>
      <c r="K11" s="20">
        <f ca="1">IF(J11="","",J11-(TODAY()))</f>
        <v>22</v>
      </c>
      <c r="L11" s="18" t="str">
        <f ca="1">IF(K11&lt;=20,"Silahkan Perpanjang KIR","OK")</f>
        <v>OK</v>
      </c>
      <c r="M11" s="199" t="s">
        <v>10</v>
      </c>
      <c r="N11" s="56">
        <v>200000</v>
      </c>
      <c r="O11" s="56">
        <v>200000</v>
      </c>
      <c r="P11" s="56">
        <f>110000+70000</f>
        <v>180000</v>
      </c>
      <c r="Q11" s="263"/>
      <c r="R11" s="263"/>
      <c r="S11" s="264">
        <v>200000</v>
      </c>
      <c r="T11" s="202"/>
    </row>
    <row r="12" spans="2:20" s="198" customFormat="1" ht="19.5" customHeight="1">
      <c r="B12" s="12">
        <f t="shared" si="0"/>
        <v>9</v>
      </c>
      <c r="C12" s="26" t="s">
        <v>54</v>
      </c>
      <c r="D12" s="27" t="s">
        <v>55</v>
      </c>
      <c r="E12" s="28"/>
      <c r="F12" s="29" t="s">
        <v>39</v>
      </c>
      <c r="G12" s="29" t="s">
        <v>15</v>
      </c>
      <c r="H12" s="29" t="s">
        <v>49</v>
      </c>
      <c r="I12" s="29" t="s">
        <v>9</v>
      </c>
      <c r="J12" s="200">
        <v>44262</v>
      </c>
      <c r="K12" s="30">
        <f ca="1">IF(J12="","",J12-(TODAY()))</f>
        <v>79</v>
      </c>
      <c r="L12" s="31" t="str">
        <f ca="1">IF(K12&lt;=20,"Silahkan Perpanjang KIR","OK")</f>
        <v>OK</v>
      </c>
      <c r="M12" s="201" t="s">
        <v>10</v>
      </c>
      <c r="N12" s="56">
        <v>200000</v>
      </c>
      <c r="O12" s="55"/>
      <c r="P12" s="56"/>
      <c r="Q12" s="263"/>
      <c r="R12" s="263"/>
      <c r="S12" s="255"/>
      <c r="T12" s="202"/>
    </row>
    <row r="13" spans="2:20" s="198" customFormat="1" ht="21" customHeight="1">
      <c r="B13" s="12">
        <f t="shared" si="0"/>
        <v>10</v>
      </c>
      <c r="C13" s="202" t="s">
        <v>64</v>
      </c>
      <c r="D13" s="62" t="s">
        <v>70</v>
      </c>
      <c r="E13" s="202"/>
      <c r="F13" s="202" t="s">
        <v>39</v>
      </c>
      <c r="G13" s="202" t="s">
        <v>15</v>
      </c>
      <c r="H13" s="197" t="s">
        <v>40</v>
      </c>
      <c r="I13" s="202" t="s">
        <v>9</v>
      </c>
      <c r="J13" s="203">
        <v>44213</v>
      </c>
      <c r="K13" s="63">
        <f ca="1">IF(J13="","",J13-(TODAY()))</f>
        <v>30</v>
      </c>
      <c r="L13" s="64" t="str">
        <f t="shared" ref="L13:L15" ca="1" si="1">IF(K13&lt;=20,"Silahkan Perpanjang KIR","OK")</f>
        <v>OK</v>
      </c>
      <c r="M13" s="202" t="s">
        <v>10</v>
      </c>
      <c r="N13" s="56">
        <v>200000</v>
      </c>
      <c r="O13" s="55"/>
      <c r="P13" s="56">
        <f>70000+30000+30000</f>
        <v>130000</v>
      </c>
      <c r="Q13" s="263"/>
      <c r="R13" s="263"/>
      <c r="S13" s="264">
        <v>200000</v>
      </c>
      <c r="T13" s="202"/>
    </row>
    <row r="14" spans="2:20" s="198" customFormat="1" ht="21" customHeight="1">
      <c r="B14" s="12">
        <f t="shared" si="0"/>
        <v>11</v>
      </c>
      <c r="C14" s="202" t="s">
        <v>65</v>
      </c>
      <c r="D14" s="204" t="s">
        <v>71</v>
      </c>
      <c r="E14" s="202"/>
      <c r="F14" s="202" t="s">
        <v>39</v>
      </c>
      <c r="G14" s="202" t="s">
        <v>15</v>
      </c>
      <c r="H14" s="197" t="s">
        <v>40</v>
      </c>
      <c r="I14" s="202" t="s">
        <v>9</v>
      </c>
      <c r="J14" s="203">
        <v>44202</v>
      </c>
      <c r="K14" s="57">
        <f ca="1">IF(J14="","",J14-(TODAY()))</f>
        <v>19</v>
      </c>
      <c r="L14" s="33" t="str">
        <f t="shared" ca="1" si="1"/>
        <v>Silahkan Perpanjang KIR</v>
      </c>
      <c r="M14" s="202" t="s">
        <v>10</v>
      </c>
      <c r="N14" s="56">
        <v>200000</v>
      </c>
      <c r="O14" s="56">
        <v>200000</v>
      </c>
      <c r="P14" s="56">
        <v>130000</v>
      </c>
      <c r="Q14" s="263"/>
      <c r="R14" s="263"/>
      <c r="S14" s="264">
        <v>200000</v>
      </c>
      <c r="T14" s="202"/>
    </row>
    <row r="15" spans="2:20" s="198" customFormat="1" ht="18" customHeight="1">
      <c r="B15" s="12">
        <f t="shared" si="0"/>
        <v>12</v>
      </c>
      <c r="C15" s="202" t="s">
        <v>67</v>
      </c>
      <c r="D15" s="204" t="s">
        <v>187</v>
      </c>
      <c r="E15" s="202"/>
      <c r="F15" s="202" t="s">
        <v>68</v>
      </c>
      <c r="G15" s="202" t="s">
        <v>73</v>
      </c>
      <c r="H15" s="202" t="s">
        <v>72</v>
      </c>
      <c r="I15" s="202" t="s">
        <v>9</v>
      </c>
      <c r="J15" s="203">
        <v>44202</v>
      </c>
      <c r="K15" s="205">
        <f ca="1">IF(J15="","",J15-(TODAY()))</f>
        <v>19</v>
      </c>
      <c r="L15" s="33" t="str">
        <f t="shared" ca="1" si="1"/>
        <v>Silahkan Perpanjang KIR</v>
      </c>
      <c r="M15" s="202" t="s">
        <v>10</v>
      </c>
      <c r="N15" s="56">
        <v>200000</v>
      </c>
      <c r="O15" s="56">
        <v>200000</v>
      </c>
      <c r="P15" s="56">
        <v>90000</v>
      </c>
      <c r="Q15" s="263"/>
      <c r="R15" s="263"/>
      <c r="S15" s="264">
        <v>200000</v>
      </c>
      <c r="T15" s="202"/>
    </row>
    <row r="16" spans="2:20" s="198" customFormat="1">
      <c r="B16" s="12">
        <f t="shared" si="0"/>
        <v>13</v>
      </c>
      <c r="C16" s="202" t="s">
        <v>189</v>
      </c>
      <c r="D16" s="204"/>
      <c r="E16" s="202"/>
      <c r="F16" s="202" t="s">
        <v>39</v>
      </c>
      <c r="G16" s="202" t="s">
        <v>15</v>
      </c>
      <c r="H16" s="202" t="s">
        <v>193</v>
      </c>
      <c r="I16" s="202" t="s">
        <v>9</v>
      </c>
      <c r="J16" s="203">
        <v>44300</v>
      </c>
      <c r="K16" s="205">
        <f t="shared" ref="K16:K19" ca="1" si="2">IF(J16="","",J16-(TODAY()))</f>
        <v>117</v>
      </c>
      <c r="L16" s="33" t="str">
        <f ca="1">IF(K16&lt;=20,"Silahkan Perpanjang KIR","OK")</f>
        <v>OK</v>
      </c>
      <c r="M16" s="202" t="s">
        <v>10</v>
      </c>
      <c r="N16" s="55"/>
      <c r="O16" s="55"/>
      <c r="P16" s="56"/>
      <c r="Q16" s="263"/>
      <c r="R16" s="263"/>
      <c r="S16" s="255"/>
      <c r="T16" s="202"/>
    </row>
    <row r="17" spans="2:20" s="198" customFormat="1">
      <c r="B17" s="12">
        <f t="shared" si="0"/>
        <v>14</v>
      </c>
      <c r="C17" s="202" t="s">
        <v>190</v>
      </c>
      <c r="D17" s="204"/>
      <c r="E17" s="202"/>
      <c r="F17" s="202" t="s">
        <v>39</v>
      </c>
      <c r="G17" s="202" t="s">
        <v>15</v>
      </c>
      <c r="H17" s="202" t="s">
        <v>193</v>
      </c>
      <c r="I17" s="202" t="s">
        <v>9</v>
      </c>
      <c r="J17" s="203">
        <v>44299</v>
      </c>
      <c r="K17" s="205">
        <f t="shared" ca="1" si="2"/>
        <v>116</v>
      </c>
      <c r="L17" s="33" t="str">
        <f t="shared" ref="L17:L19" ca="1" si="3">IF(K17&lt;=20,"Silahkan Perpanjang KIR","OK")</f>
        <v>OK</v>
      </c>
      <c r="M17" s="202" t="s">
        <v>10</v>
      </c>
      <c r="N17" s="56">
        <f>SUBTOTAL(9,N4:N15)</f>
        <v>2400000</v>
      </c>
      <c r="O17" s="56">
        <f>SUBTOTAL(9,O4:O15)</f>
        <v>1600000</v>
      </c>
      <c r="P17" s="60">
        <f>SUBTOTAL(9,P4:P15)</f>
        <v>1345000</v>
      </c>
      <c r="Q17" s="263"/>
      <c r="R17" s="263"/>
      <c r="S17" s="255"/>
      <c r="T17" s="202"/>
    </row>
    <row r="18" spans="2:20" s="198" customFormat="1">
      <c r="B18" s="12">
        <f t="shared" si="0"/>
        <v>15</v>
      </c>
      <c r="C18" s="202" t="s">
        <v>191</v>
      </c>
      <c r="D18" s="204"/>
      <c r="E18" s="202"/>
      <c r="F18" s="202" t="s">
        <v>39</v>
      </c>
      <c r="G18" s="202" t="s">
        <v>15</v>
      </c>
      <c r="H18" s="202" t="s">
        <v>193</v>
      </c>
      <c r="I18" s="202" t="s">
        <v>9</v>
      </c>
      <c r="J18" s="203">
        <v>44263</v>
      </c>
      <c r="K18" s="205">
        <f t="shared" ca="1" si="2"/>
        <v>80</v>
      </c>
      <c r="L18" s="33" t="str">
        <f t="shared" ca="1" si="3"/>
        <v>OK</v>
      </c>
      <c r="M18" s="202" t="s">
        <v>10</v>
      </c>
      <c r="N18" s="55"/>
      <c r="O18" s="55"/>
      <c r="P18" s="56"/>
      <c r="Q18" s="263"/>
      <c r="R18" s="263"/>
      <c r="S18" s="255"/>
      <c r="T18" s="202"/>
    </row>
    <row r="19" spans="2:20" s="198" customFormat="1">
      <c r="B19" s="12">
        <f t="shared" si="0"/>
        <v>16</v>
      </c>
      <c r="C19" s="202" t="s">
        <v>192</v>
      </c>
      <c r="D19" s="204"/>
      <c r="E19" s="202"/>
      <c r="F19" s="202" t="s">
        <v>39</v>
      </c>
      <c r="G19" s="202" t="s">
        <v>15</v>
      </c>
      <c r="H19" s="202" t="s">
        <v>193</v>
      </c>
      <c r="I19" s="202" t="s">
        <v>9</v>
      </c>
      <c r="J19" s="203">
        <v>44299</v>
      </c>
      <c r="K19" s="205">
        <f t="shared" ca="1" si="2"/>
        <v>116</v>
      </c>
      <c r="L19" s="33" t="str">
        <f t="shared" ca="1" si="3"/>
        <v>OK</v>
      </c>
      <c r="M19" s="202" t="s">
        <v>10</v>
      </c>
      <c r="N19" s="55"/>
      <c r="O19" s="55"/>
      <c r="P19" s="56"/>
      <c r="Q19" s="263"/>
      <c r="R19" s="263"/>
      <c r="S19" s="255"/>
      <c r="T19" s="202"/>
    </row>
    <row r="20" spans="2:20" s="198" customFormat="1">
      <c r="B20" s="202"/>
      <c r="C20" s="202"/>
      <c r="D20" s="204"/>
      <c r="E20" s="202"/>
      <c r="F20" s="202"/>
      <c r="G20" s="202"/>
      <c r="H20" s="202"/>
      <c r="I20" s="202"/>
      <c r="J20" s="203"/>
      <c r="K20" s="205"/>
      <c r="L20" s="33"/>
      <c r="M20" s="202"/>
      <c r="N20" s="55"/>
      <c r="O20" s="55"/>
      <c r="P20" s="56"/>
      <c r="Q20" s="2"/>
      <c r="R20" s="2"/>
      <c r="S20" s="255"/>
      <c r="T20" s="202"/>
    </row>
    <row r="21" spans="2:20" s="198" customFormat="1">
      <c r="B21" s="256" t="s">
        <v>196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8"/>
      <c r="N21" s="55"/>
      <c r="O21" s="55"/>
      <c r="P21" s="56"/>
      <c r="Q21" s="2"/>
      <c r="R21" s="2"/>
      <c r="S21" s="255">
        <f>SUBTOTAL(9,S4:S19)</f>
        <v>2000000</v>
      </c>
      <c r="T21" s="202"/>
    </row>
    <row r="22" spans="2:20">
      <c r="M22" s="5">
        <f>COUNTA(M4:M19)</f>
        <v>16</v>
      </c>
    </row>
  </sheetData>
  <sortState xmlns:xlrd2="http://schemas.microsoft.com/office/spreadsheetml/2017/richdata2" ref="C4:M19">
    <sortCondition descending="1" ref="L4:L19"/>
  </sortState>
  <mergeCells count="1">
    <mergeCell ref="B21:M21"/>
  </mergeCells>
  <conditionalFormatting sqref="L4:L12">
    <cfRule type="cellIs" dxfId="24" priority="15" stopIfTrue="1" operator="greaterThan">
      <formula>30</formula>
    </cfRule>
    <cfRule type="cellIs" dxfId="23" priority="16" stopIfTrue="1" operator="between">
      <formula>30</formula>
      <formula>15</formula>
    </cfRule>
  </conditionalFormatting>
  <conditionalFormatting sqref="L4:L12">
    <cfRule type="containsText" dxfId="22" priority="11" operator="containsText" text="Perpanjang KIR">
      <formula>NOT(ISERROR(SEARCH("Perpanjang KIR",L4)))</formula>
    </cfRule>
  </conditionalFormatting>
  <conditionalFormatting sqref="L13:L14">
    <cfRule type="cellIs" dxfId="21" priority="9" stopIfTrue="1" operator="greaterThan">
      <formula>30</formula>
    </cfRule>
    <cfRule type="cellIs" dxfId="20" priority="10" stopIfTrue="1" operator="between">
      <formula>30</formula>
      <formula>15</formula>
    </cfRule>
  </conditionalFormatting>
  <conditionalFormatting sqref="L13:L14">
    <cfRule type="containsText" dxfId="19" priority="8" operator="containsText" text="Perpanjang KIR">
      <formula>NOT(ISERROR(SEARCH("Perpanjang KIR",L13)))</formula>
    </cfRule>
  </conditionalFormatting>
  <conditionalFormatting sqref="L15:L20">
    <cfRule type="cellIs" dxfId="18" priority="6" stopIfTrue="1" operator="greaterThan">
      <formula>30</formula>
    </cfRule>
    <cfRule type="cellIs" dxfId="17" priority="7" stopIfTrue="1" operator="between">
      <formula>30</formula>
      <formula>15</formula>
    </cfRule>
  </conditionalFormatting>
  <conditionalFormatting sqref="L15:L20">
    <cfRule type="containsText" dxfId="16" priority="5" operator="containsText" text="Perpanjang KIR">
      <formula>NOT(ISERROR(SEARCH("Perpanjang KIR",L15)))</formula>
    </cfRule>
  </conditionalFormatting>
  <conditionalFormatting sqref="Q3">
    <cfRule type="cellIs" dxfId="15" priority="3" operator="greaterThan">
      <formula>0.5</formula>
    </cfRule>
    <cfRule type="cellIs" dxfId="14" priority="4" operator="lessThan">
      <formula>0.5</formula>
    </cfRule>
  </conditionalFormatting>
  <conditionalFormatting sqref="N4:O15">
    <cfRule type="cellIs" dxfId="13" priority="2" operator="equal">
      <formula>0</formula>
    </cfRule>
  </conditionalFormatting>
  <conditionalFormatting sqref="J4:J19">
    <cfRule type="timePeriod" dxfId="0" priority="1" timePeriod="nextMonth">
      <formula>AND(MONTH(J4)=MONTH(EDATE(TODAY(),0+1)),YEAR(J4)=YEAR(EDATE(TODAY(),0+1)))</formula>
    </cfRule>
  </conditionalFormatting>
  <printOptions horizontalCentered="1"/>
  <pageMargins left="0.16" right="0.16" top="0.16" bottom="0.16" header="0.16" footer="0.3"/>
  <pageSetup paperSize="9" scale="69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6DF6-0DDE-4421-925F-AA76180EBD88}">
  <dimension ref="B3:T11"/>
  <sheetViews>
    <sheetView workbookViewId="0">
      <selection activeCell="A11" sqref="A11:XFD11"/>
    </sheetView>
  </sheetViews>
  <sheetFormatPr defaultRowHeight="15"/>
  <sheetData>
    <row r="3" spans="2:20" s="8" customFormat="1" ht="30">
      <c r="B3" s="11" t="s">
        <v>66</v>
      </c>
      <c r="C3" s="9" t="s">
        <v>0</v>
      </c>
      <c r="D3" s="10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11" t="s">
        <v>57</v>
      </c>
      <c r="K3" s="10" t="s">
        <v>58</v>
      </c>
      <c r="L3" s="10" t="s">
        <v>7</v>
      </c>
      <c r="M3" s="9" t="s">
        <v>8</v>
      </c>
      <c r="N3" s="8" t="s">
        <v>76</v>
      </c>
      <c r="O3" s="8" t="s">
        <v>77</v>
      </c>
      <c r="P3" s="58" t="s">
        <v>74</v>
      </c>
      <c r="Q3" s="59" t="e">
        <f>COUNTA(P14:P31)/COUNTA(N14:N31)</f>
        <v>#DIV/0!</v>
      </c>
      <c r="S3" s="9" t="s">
        <v>188</v>
      </c>
      <c r="T3" s="9" t="s">
        <v>195</v>
      </c>
    </row>
    <row r="4" spans="2:20" s="2" customFormat="1" ht="21" customHeight="1">
      <c r="B4" s="12">
        <v>1</v>
      </c>
      <c r="C4" s="12" t="s">
        <v>11</v>
      </c>
      <c r="D4" s="13" t="s">
        <v>12</v>
      </c>
      <c r="E4" s="14" t="s">
        <v>13</v>
      </c>
      <c r="F4" s="15" t="s">
        <v>14</v>
      </c>
      <c r="G4" s="16" t="s">
        <v>15</v>
      </c>
      <c r="H4" s="16" t="s">
        <v>16</v>
      </c>
      <c r="I4" s="12" t="s">
        <v>9</v>
      </c>
      <c r="J4" s="17">
        <v>43845</v>
      </c>
      <c r="K4" s="18">
        <f ca="1">IF(J4="","",J4-(TODAY()))</f>
        <v>-338</v>
      </c>
      <c r="L4" s="18" t="str">
        <f ca="1">IF(K4&lt;=20,"Silahkan Perpanjang KIR","OK")</f>
        <v>Silahkan Perpanjang KIR</v>
      </c>
      <c r="M4" s="35" t="s">
        <v>69</v>
      </c>
      <c r="N4" s="55"/>
      <c r="O4" s="55"/>
    </row>
    <row r="5" spans="2:20" s="2" customFormat="1" ht="25.5" customHeight="1">
      <c r="B5" s="12">
        <v>2</v>
      </c>
      <c r="C5" s="36" t="s">
        <v>62</v>
      </c>
      <c r="D5" s="53" t="s">
        <v>17</v>
      </c>
      <c r="E5" s="40" t="s">
        <v>69</v>
      </c>
      <c r="F5" s="45" t="s">
        <v>14</v>
      </c>
      <c r="G5" s="46" t="s">
        <v>15</v>
      </c>
      <c r="H5" s="46" t="s">
        <v>16</v>
      </c>
      <c r="I5" s="36" t="s">
        <v>9</v>
      </c>
      <c r="J5" s="42">
        <v>43600</v>
      </c>
      <c r="K5" s="20">
        <f ca="1">IF(J5="","",J5-(TODAY()))</f>
        <v>-583</v>
      </c>
      <c r="L5" s="18" t="str">
        <f ca="1">IF(K5&lt;=20,"Silahkan Perpanjang KIR","OK")</f>
        <v>Silahkan Perpanjang KIR</v>
      </c>
      <c r="M5" s="35" t="s">
        <v>69</v>
      </c>
      <c r="N5" s="55"/>
      <c r="O5" s="55"/>
    </row>
    <row r="6" spans="2:20" s="2" customFormat="1" ht="24.75" customHeight="1">
      <c r="B6" s="12">
        <v>3</v>
      </c>
      <c r="C6" s="12" t="s">
        <v>61</v>
      </c>
      <c r="D6" s="13" t="s">
        <v>19</v>
      </c>
      <c r="E6" s="14" t="s">
        <v>20</v>
      </c>
      <c r="F6" s="15" t="s">
        <v>14</v>
      </c>
      <c r="G6" s="16" t="s">
        <v>15</v>
      </c>
      <c r="H6" s="16" t="s">
        <v>18</v>
      </c>
      <c r="I6" s="12" t="s">
        <v>9</v>
      </c>
      <c r="J6" s="17">
        <v>43973</v>
      </c>
      <c r="K6" s="20">
        <f ca="1">IF(J6="","",J6-(TODAY()))</f>
        <v>-210</v>
      </c>
      <c r="L6" s="18" t="str">
        <f ca="1">IF(K6&lt;=20,"Silahkan Perpanjang KIR","OK")</f>
        <v>Silahkan Perpanjang KIR</v>
      </c>
      <c r="M6" s="19" t="s">
        <v>69</v>
      </c>
      <c r="N6" s="56">
        <v>200000</v>
      </c>
      <c r="O6" s="56">
        <v>200000</v>
      </c>
      <c r="P6" s="56">
        <v>105000</v>
      </c>
      <c r="S6" s="195"/>
    </row>
    <row r="7" spans="2:20" s="2" customFormat="1" ht="23.25" customHeight="1">
      <c r="B7" s="12">
        <v>4</v>
      </c>
      <c r="C7" s="36" t="s">
        <v>21</v>
      </c>
      <c r="D7" s="39" t="s">
        <v>22</v>
      </c>
      <c r="E7" s="40" t="s">
        <v>69</v>
      </c>
      <c r="F7" s="40" t="s">
        <v>14</v>
      </c>
      <c r="G7" s="41" t="s">
        <v>15</v>
      </c>
      <c r="H7" s="41" t="s">
        <v>23</v>
      </c>
      <c r="I7" s="36" t="s">
        <v>9</v>
      </c>
      <c r="J7" s="42">
        <v>43661</v>
      </c>
      <c r="K7" s="43">
        <f ca="1">IF(J7="","",J7-(TODAY()))</f>
        <v>-522</v>
      </c>
      <c r="L7" s="44" t="str">
        <f ca="1">IF(K7&lt;=20,"Silahkan Perpanjang KIR","OK")</f>
        <v>Silahkan Perpanjang KIR</v>
      </c>
      <c r="M7" s="37" t="s">
        <v>69</v>
      </c>
      <c r="N7" s="55"/>
      <c r="O7" s="55"/>
    </row>
    <row r="8" spans="2:20" s="2" customFormat="1" ht="21" customHeight="1">
      <c r="B8" s="12">
        <v>5</v>
      </c>
      <c r="C8" s="36" t="s">
        <v>24</v>
      </c>
      <c r="D8" s="53" t="s">
        <v>25</v>
      </c>
      <c r="E8" s="40" t="s">
        <v>26</v>
      </c>
      <c r="F8" s="45" t="s">
        <v>14</v>
      </c>
      <c r="G8" s="46" t="s">
        <v>15</v>
      </c>
      <c r="H8" s="46" t="s">
        <v>23</v>
      </c>
      <c r="I8" s="36" t="s">
        <v>9</v>
      </c>
      <c r="J8" s="42">
        <v>43810</v>
      </c>
      <c r="K8" s="47">
        <f ca="1">IF(J8="","",J8-(TODAY()))</f>
        <v>-373</v>
      </c>
      <c r="L8" s="18" t="str">
        <f ca="1">IF(K8&lt;=20,"Silahkan Perpanjang KIR","OK")</f>
        <v>Silahkan Perpanjang KIR</v>
      </c>
      <c r="M8" s="37" t="s">
        <v>69</v>
      </c>
      <c r="N8" s="55"/>
      <c r="O8" s="55"/>
    </row>
    <row r="9" spans="2:20" s="2" customFormat="1" ht="26.25" customHeight="1">
      <c r="B9" s="12">
        <v>8</v>
      </c>
      <c r="C9" s="36" t="s">
        <v>34</v>
      </c>
      <c r="D9" s="39" t="s">
        <v>35</v>
      </c>
      <c r="E9" s="40" t="s">
        <v>69</v>
      </c>
      <c r="F9" s="45" t="s">
        <v>14</v>
      </c>
      <c r="G9" s="46" t="s">
        <v>15</v>
      </c>
      <c r="H9" s="46" t="s">
        <v>31</v>
      </c>
      <c r="I9" s="36" t="s">
        <v>9</v>
      </c>
      <c r="J9" s="42">
        <v>43663</v>
      </c>
      <c r="K9" s="43">
        <f ca="1">IF(J9="","",J9-(TODAY()))</f>
        <v>-520</v>
      </c>
      <c r="L9" s="44" t="str">
        <f ca="1">IF(K9&lt;=20,"Silahkan Perpanjang KIR","OK")</f>
        <v>Silahkan Perpanjang KIR</v>
      </c>
      <c r="M9" s="35" t="s">
        <v>69</v>
      </c>
      <c r="N9" s="55"/>
      <c r="O9" s="55"/>
    </row>
    <row r="10" spans="2:20" s="2" customFormat="1" ht="26.25" customHeight="1">
      <c r="B10" s="12">
        <v>9</v>
      </c>
      <c r="C10" s="12" t="s">
        <v>36</v>
      </c>
      <c r="D10" s="21" t="s">
        <v>37</v>
      </c>
      <c r="E10" s="14" t="s">
        <v>37</v>
      </c>
      <c r="F10" s="15" t="s">
        <v>14</v>
      </c>
      <c r="G10" s="16" t="s">
        <v>27</v>
      </c>
      <c r="H10" s="16" t="s">
        <v>38</v>
      </c>
      <c r="I10" s="12" t="s">
        <v>9</v>
      </c>
      <c r="J10" s="54">
        <v>43971</v>
      </c>
      <c r="K10" s="20">
        <f ca="1">IF(J10="","",J10-(TODAY()))</f>
        <v>-212</v>
      </c>
      <c r="L10" s="18" t="str">
        <f ca="1">IF(K10&lt;=20,"Silahkan Perpanjang KIR","OK")</f>
        <v>Silahkan Perpanjang KIR</v>
      </c>
      <c r="M10" s="22" t="s">
        <v>69</v>
      </c>
      <c r="N10" s="56">
        <v>200000</v>
      </c>
      <c r="O10" s="56">
        <v>200000</v>
      </c>
      <c r="P10" s="56"/>
      <c r="S10" s="195"/>
    </row>
    <row r="11" spans="2:20" s="2" customFormat="1" ht="19.5" customHeight="1">
      <c r="B11" s="32">
        <v>17</v>
      </c>
      <c r="C11" s="38" t="s">
        <v>63</v>
      </c>
      <c r="D11" s="48"/>
      <c r="E11" s="38" t="s">
        <v>69</v>
      </c>
      <c r="F11" s="38" t="s">
        <v>14</v>
      </c>
      <c r="G11" s="49" t="s">
        <v>15</v>
      </c>
      <c r="H11" s="50" t="s">
        <v>40</v>
      </c>
      <c r="I11" s="38" t="s">
        <v>9</v>
      </c>
      <c r="J11" s="51">
        <v>43505</v>
      </c>
      <c r="K11" s="52">
        <f ca="1">IF(J11="","",J11-(TODAY()))</f>
        <v>-678</v>
      </c>
      <c r="L11" s="31" t="str">
        <f ca="1">IF(K11&lt;=20,"Silahkan Perpanjang KIR","OK")</f>
        <v>Silahkan Perpanjang KIR</v>
      </c>
      <c r="M11" s="34" t="s">
        <v>69</v>
      </c>
      <c r="N11" s="55"/>
      <c r="O11" s="55"/>
    </row>
  </sheetData>
  <conditionalFormatting sqref="Q3">
    <cfRule type="cellIs" dxfId="38" priority="13" operator="greaterThan">
      <formula>0.5</formula>
    </cfRule>
    <cfRule type="cellIs" dxfId="37" priority="14" operator="lessThan">
      <formula>0.5</formula>
    </cfRule>
  </conditionalFormatting>
  <conditionalFormatting sqref="K4:L5 L6:L8">
    <cfRule type="cellIs" dxfId="36" priority="11" stopIfTrue="1" operator="greaterThan">
      <formula>30</formula>
    </cfRule>
    <cfRule type="cellIs" dxfId="35" priority="12" stopIfTrue="1" operator="between">
      <formula>30</formula>
      <formula>15</formula>
    </cfRule>
  </conditionalFormatting>
  <conditionalFormatting sqref="L4:L8">
    <cfRule type="containsText" dxfId="34" priority="10" operator="containsText" text="Perpanjang KIR">
      <formula>NOT(ISERROR(SEARCH("Perpanjang KIR",L4)))</formula>
    </cfRule>
  </conditionalFormatting>
  <conditionalFormatting sqref="N6:O8">
    <cfRule type="cellIs" dxfId="33" priority="9" operator="equal">
      <formula>0</formula>
    </cfRule>
  </conditionalFormatting>
  <conditionalFormatting sqref="L9:L10">
    <cfRule type="cellIs" dxfId="32" priority="7" stopIfTrue="1" operator="greaterThan">
      <formula>30</formula>
    </cfRule>
    <cfRule type="cellIs" dxfId="31" priority="8" stopIfTrue="1" operator="between">
      <formula>30</formula>
      <formula>15</formula>
    </cfRule>
  </conditionalFormatting>
  <conditionalFormatting sqref="L9:L10">
    <cfRule type="containsText" dxfId="30" priority="6" operator="containsText" text="Perpanjang KIR">
      <formula>NOT(ISERROR(SEARCH("Perpanjang KIR",L9)))</formula>
    </cfRule>
  </conditionalFormatting>
  <conditionalFormatting sqref="N9:O10">
    <cfRule type="cellIs" dxfId="29" priority="5" operator="equal">
      <formula>0</formula>
    </cfRule>
  </conditionalFormatting>
  <conditionalFormatting sqref="L11">
    <cfRule type="cellIs" dxfId="28" priority="3" stopIfTrue="1" operator="greaterThan">
      <formula>30</formula>
    </cfRule>
    <cfRule type="cellIs" dxfId="27" priority="4" stopIfTrue="1" operator="between">
      <formula>30</formula>
      <formula>15</formula>
    </cfRule>
  </conditionalFormatting>
  <conditionalFormatting sqref="L11">
    <cfRule type="containsText" dxfId="26" priority="2" operator="containsText" text="Perpanjang KIR">
      <formula>NOT(ISERROR(SEARCH("Perpanjang KIR",L11)))</formula>
    </cfRule>
  </conditionalFormatting>
  <conditionalFormatting sqref="N11:O11">
    <cfRule type="cellIs" dxfId="25" priority="1" operator="equal">
      <formula>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73"/>
  <sheetViews>
    <sheetView view="pageBreakPreview" topLeftCell="O16" zoomScaleNormal="100" workbookViewId="0">
      <selection activeCell="S48" sqref="S48"/>
    </sheetView>
  </sheetViews>
  <sheetFormatPr defaultRowHeight="12.75"/>
  <cols>
    <col min="1" max="1" width="0.7109375" style="68" customWidth="1"/>
    <col min="2" max="2" width="0.5703125" style="68" customWidth="1"/>
    <col min="3" max="3" width="1" style="68" customWidth="1"/>
    <col min="4" max="4" width="5.5703125" style="68" customWidth="1"/>
    <col min="5" max="5" width="5.42578125" style="68" customWidth="1"/>
    <col min="6" max="6" width="1.140625" style="68" customWidth="1"/>
    <col min="7" max="7" width="7.42578125" style="68" customWidth="1"/>
    <col min="8" max="8" width="10.7109375" style="68" customWidth="1"/>
    <col min="9" max="9" width="6.5703125" style="68" customWidth="1"/>
    <col min="10" max="10" width="11.5703125" style="68" customWidth="1"/>
    <col min="11" max="11" width="5.42578125" style="68" customWidth="1"/>
    <col min="12" max="12" width="16" style="68" customWidth="1"/>
    <col min="13" max="13" width="16.85546875" style="68" customWidth="1"/>
    <col min="14" max="14" width="16.5703125" style="68" customWidth="1"/>
    <col min="15" max="15" width="13.42578125" style="68" customWidth="1"/>
    <col min="16" max="16" width="1.5703125" style="68" customWidth="1"/>
    <col min="17" max="17" width="0.5703125" style="68" customWidth="1"/>
    <col min="18" max="18" width="3.85546875" style="68" bestFit="1" customWidth="1"/>
    <col min="19" max="19" width="11.42578125" style="68" bestFit="1" customWidth="1"/>
    <col min="20" max="20" width="9" style="68" bestFit="1" customWidth="1"/>
    <col min="21" max="21" width="13.5703125" style="68" bestFit="1" customWidth="1"/>
    <col min="22" max="22" width="11" style="68" bestFit="1" customWidth="1"/>
    <col min="23" max="23" width="16.85546875" style="68" customWidth="1"/>
    <col min="24" max="24" width="43.7109375" style="68" bestFit="1" customWidth="1"/>
    <col min="25" max="25" width="16.85546875" style="68" bestFit="1" customWidth="1"/>
    <col min="26" max="26" width="18.28515625" style="68" bestFit="1" customWidth="1"/>
    <col min="27" max="27" width="16.85546875" style="68" bestFit="1" customWidth="1"/>
    <col min="28" max="259" width="9.140625" style="68"/>
    <col min="260" max="260" width="0.7109375" style="68" customWidth="1"/>
    <col min="261" max="261" width="0.5703125" style="68" customWidth="1"/>
    <col min="262" max="262" width="1" style="68" customWidth="1"/>
    <col min="263" max="263" width="5.5703125" style="68" customWidth="1"/>
    <col min="264" max="264" width="5.42578125" style="68" customWidth="1"/>
    <col min="265" max="265" width="1.140625" style="68" customWidth="1"/>
    <col min="266" max="266" width="7.42578125" style="68" customWidth="1"/>
    <col min="267" max="267" width="10.7109375" style="68" customWidth="1"/>
    <col min="268" max="268" width="6.5703125" style="68" customWidth="1"/>
    <col min="269" max="269" width="11.5703125" style="68" customWidth="1"/>
    <col min="270" max="270" width="5.42578125" style="68" customWidth="1"/>
    <col min="271" max="271" width="16" style="68" customWidth="1"/>
    <col min="272" max="272" width="16.85546875" style="68" customWidth="1"/>
    <col min="273" max="273" width="16.5703125" style="68" customWidth="1"/>
    <col min="274" max="274" width="13.42578125" style="68" customWidth="1"/>
    <col min="275" max="275" width="1.5703125" style="68" customWidth="1"/>
    <col min="276" max="276" width="0.5703125" style="68" customWidth="1"/>
    <col min="277" max="277" width="16.85546875" style="68" customWidth="1"/>
    <col min="278" max="515" width="9.140625" style="68"/>
    <col min="516" max="516" width="0.7109375" style="68" customWidth="1"/>
    <col min="517" max="517" width="0.5703125" style="68" customWidth="1"/>
    <col min="518" max="518" width="1" style="68" customWidth="1"/>
    <col min="519" max="519" width="5.5703125" style="68" customWidth="1"/>
    <col min="520" max="520" width="5.42578125" style="68" customWidth="1"/>
    <col min="521" max="521" width="1.140625" style="68" customWidth="1"/>
    <col min="522" max="522" width="7.42578125" style="68" customWidth="1"/>
    <col min="523" max="523" width="10.7109375" style="68" customWidth="1"/>
    <col min="524" max="524" width="6.5703125" style="68" customWidth="1"/>
    <col min="525" max="525" width="11.5703125" style="68" customWidth="1"/>
    <col min="526" max="526" width="5.42578125" style="68" customWidth="1"/>
    <col min="527" max="527" width="16" style="68" customWidth="1"/>
    <col min="528" max="528" width="16.85546875" style="68" customWidth="1"/>
    <col min="529" max="529" width="16.5703125" style="68" customWidth="1"/>
    <col min="530" max="530" width="13.42578125" style="68" customWidth="1"/>
    <col min="531" max="531" width="1.5703125" style="68" customWidth="1"/>
    <col min="532" max="532" width="0.5703125" style="68" customWidth="1"/>
    <col min="533" max="533" width="16.85546875" style="68" customWidth="1"/>
    <col min="534" max="771" width="9.140625" style="68"/>
    <col min="772" max="772" width="0.7109375" style="68" customWidth="1"/>
    <col min="773" max="773" width="0.5703125" style="68" customWidth="1"/>
    <col min="774" max="774" width="1" style="68" customWidth="1"/>
    <col min="775" max="775" width="5.5703125" style="68" customWidth="1"/>
    <col min="776" max="776" width="5.42578125" style="68" customWidth="1"/>
    <col min="777" max="777" width="1.140625" style="68" customWidth="1"/>
    <col min="778" max="778" width="7.42578125" style="68" customWidth="1"/>
    <col min="779" max="779" width="10.7109375" style="68" customWidth="1"/>
    <col min="780" max="780" width="6.5703125" style="68" customWidth="1"/>
    <col min="781" max="781" width="11.5703125" style="68" customWidth="1"/>
    <col min="782" max="782" width="5.42578125" style="68" customWidth="1"/>
    <col min="783" max="783" width="16" style="68" customWidth="1"/>
    <col min="784" max="784" width="16.85546875" style="68" customWidth="1"/>
    <col min="785" max="785" width="16.5703125" style="68" customWidth="1"/>
    <col min="786" max="786" width="13.42578125" style="68" customWidth="1"/>
    <col min="787" max="787" width="1.5703125" style="68" customWidth="1"/>
    <col min="788" max="788" width="0.5703125" style="68" customWidth="1"/>
    <col min="789" max="789" width="16.85546875" style="68" customWidth="1"/>
    <col min="790" max="1027" width="9.140625" style="68"/>
    <col min="1028" max="1028" width="0.7109375" style="68" customWidth="1"/>
    <col min="1029" max="1029" width="0.5703125" style="68" customWidth="1"/>
    <col min="1030" max="1030" width="1" style="68" customWidth="1"/>
    <col min="1031" max="1031" width="5.5703125" style="68" customWidth="1"/>
    <col min="1032" max="1032" width="5.42578125" style="68" customWidth="1"/>
    <col min="1033" max="1033" width="1.140625" style="68" customWidth="1"/>
    <col min="1034" max="1034" width="7.42578125" style="68" customWidth="1"/>
    <col min="1035" max="1035" width="10.7109375" style="68" customWidth="1"/>
    <col min="1036" max="1036" width="6.5703125" style="68" customWidth="1"/>
    <col min="1037" max="1037" width="11.5703125" style="68" customWidth="1"/>
    <col min="1038" max="1038" width="5.42578125" style="68" customWidth="1"/>
    <col min="1039" max="1039" width="16" style="68" customWidth="1"/>
    <col min="1040" max="1040" width="16.85546875" style="68" customWidth="1"/>
    <col min="1041" max="1041" width="16.5703125" style="68" customWidth="1"/>
    <col min="1042" max="1042" width="13.42578125" style="68" customWidth="1"/>
    <col min="1043" max="1043" width="1.5703125" style="68" customWidth="1"/>
    <col min="1044" max="1044" width="0.5703125" style="68" customWidth="1"/>
    <col min="1045" max="1045" width="16.85546875" style="68" customWidth="1"/>
    <col min="1046" max="1283" width="9.140625" style="68"/>
    <col min="1284" max="1284" width="0.7109375" style="68" customWidth="1"/>
    <col min="1285" max="1285" width="0.5703125" style="68" customWidth="1"/>
    <col min="1286" max="1286" width="1" style="68" customWidth="1"/>
    <col min="1287" max="1287" width="5.5703125" style="68" customWidth="1"/>
    <col min="1288" max="1288" width="5.42578125" style="68" customWidth="1"/>
    <col min="1289" max="1289" width="1.140625" style="68" customWidth="1"/>
    <col min="1290" max="1290" width="7.42578125" style="68" customWidth="1"/>
    <col min="1291" max="1291" width="10.7109375" style="68" customWidth="1"/>
    <col min="1292" max="1292" width="6.5703125" style="68" customWidth="1"/>
    <col min="1293" max="1293" width="11.5703125" style="68" customWidth="1"/>
    <col min="1294" max="1294" width="5.42578125" style="68" customWidth="1"/>
    <col min="1295" max="1295" width="16" style="68" customWidth="1"/>
    <col min="1296" max="1296" width="16.85546875" style="68" customWidth="1"/>
    <col min="1297" max="1297" width="16.5703125" style="68" customWidth="1"/>
    <col min="1298" max="1298" width="13.42578125" style="68" customWidth="1"/>
    <col min="1299" max="1299" width="1.5703125" style="68" customWidth="1"/>
    <col min="1300" max="1300" width="0.5703125" style="68" customWidth="1"/>
    <col min="1301" max="1301" width="16.85546875" style="68" customWidth="1"/>
    <col min="1302" max="1539" width="9.140625" style="68"/>
    <col min="1540" max="1540" width="0.7109375" style="68" customWidth="1"/>
    <col min="1541" max="1541" width="0.5703125" style="68" customWidth="1"/>
    <col min="1542" max="1542" width="1" style="68" customWidth="1"/>
    <col min="1543" max="1543" width="5.5703125" style="68" customWidth="1"/>
    <col min="1544" max="1544" width="5.42578125" style="68" customWidth="1"/>
    <col min="1545" max="1545" width="1.140625" style="68" customWidth="1"/>
    <col min="1546" max="1546" width="7.42578125" style="68" customWidth="1"/>
    <col min="1547" max="1547" width="10.7109375" style="68" customWidth="1"/>
    <col min="1548" max="1548" width="6.5703125" style="68" customWidth="1"/>
    <col min="1549" max="1549" width="11.5703125" style="68" customWidth="1"/>
    <col min="1550" max="1550" width="5.42578125" style="68" customWidth="1"/>
    <col min="1551" max="1551" width="16" style="68" customWidth="1"/>
    <col min="1552" max="1552" width="16.85546875" style="68" customWidth="1"/>
    <col min="1553" max="1553" width="16.5703125" style="68" customWidth="1"/>
    <col min="1554" max="1554" width="13.42578125" style="68" customWidth="1"/>
    <col min="1555" max="1555" width="1.5703125" style="68" customWidth="1"/>
    <col min="1556" max="1556" width="0.5703125" style="68" customWidth="1"/>
    <col min="1557" max="1557" width="16.85546875" style="68" customWidth="1"/>
    <col min="1558" max="1795" width="9.140625" style="68"/>
    <col min="1796" max="1796" width="0.7109375" style="68" customWidth="1"/>
    <col min="1797" max="1797" width="0.5703125" style="68" customWidth="1"/>
    <col min="1798" max="1798" width="1" style="68" customWidth="1"/>
    <col min="1799" max="1799" width="5.5703125" style="68" customWidth="1"/>
    <col min="1800" max="1800" width="5.42578125" style="68" customWidth="1"/>
    <col min="1801" max="1801" width="1.140625" style="68" customWidth="1"/>
    <col min="1802" max="1802" width="7.42578125" style="68" customWidth="1"/>
    <col min="1803" max="1803" width="10.7109375" style="68" customWidth="1"/>
    <col min="1804" max="1804" width="6.5703125" style="68" customWidth="1"/>
    <col min="1805" max="1805" width="11.5703125" style="68" customWidth="1"/>
    <col min="1806" max="1806" width="5.42578125" style="68" customWidth="1"/>
    <col min="1807" max="1807" width="16" style="68" customWidth="1"/>
    <col min="1808" max="1808" width="16.85546875" style="68" customWidth="1"/>
    <col min="1809" max="1809" width="16.5703125" style="68" customWidth="1"/>
    <col min="1810" max="1810" width="13.42578125" style="68" customWidth="1"/>
    <col min="1811" max="1811" width="1.5703125" style="68" customWidth="1"/>
    <col min="1812" max="1812" width="0.5703125" style="68" customWidth="1"/>
    <col min="1813" max="1813" width="16.85546875" style="68" customWidth="1"/>
    <col min="1814" max="2051" width="9.140625" style="68"/>
    <col min="2052" max="2052" width="0.7109375" style="68" customWidth="1"/>
    <col min="2053" max="2053" width="0.5703125" style="68" customWidth="1"/>
    <col min="2054" max="2054" width="1" style="68" customWidth="1"/>
    <col min="2055" max="2055" width="5.5703125" style="68" customWidth="1"/>
    <col min="2056" max="2056" width="5.42578125" style="68" customWidth="1"/>
    <col min="2057" max="2057" width="1.140625" style="68" customWidth="1"/>
    <col min="2058" max="2058" width="7.42578125" style="68" customWidth="1"/>
    <col min="2059" max="2059" width="10.7109375" style="68" customWidth="1"/>
    <col min="2060" max="2060" width="6.5703125" style="68" customWidth="1"/>
    <col min="2061" max="2061" width="11.5703125" style="68" customWidth="1"/>
    <col min="2062" max="2062" width="5.42578125" style="68" customWidth="1"/>
    <col min="2063" max="2063" width="16" style="68" customWidth="1"/>
    <col min="2064" max="2064" width="16.85546875" style="68" customWidth="1"/>
    <col min="2065" max="2065" width="16.5703125" style="68" customWidth="1"/>
    <col min="2066" max="2066" width="13.42578125" style="68" customWidth="1"/>
    <col min="2067" max="2067" width="1.5703125" style="68" customWidth="1"/>
    <col min="2068" max="2068" width="0.5703125" style="68" customWidth="1"/>
    <col min="2069" max="2069" width="16.85546875" style="68" customWidth="1"/>
    <col min="2070" max="2307" width="9.140625" style="68"/>
    <col min="2308" max="2308" width="0.7109375" style="68" customWidth="1"/>
    <col min="2309" max="2309" width="0.5703125" style="68" customWidth="1"/>
    <col min="2310" max="2310" width="1" style="68" customWidth="1"/>
    <col min="2311" max="2311" width="5.5703125" style="68" customWidth="1"/>
    <col min="2312" max="2312" width="5.42578125" style="68" customWidth="1"/>
    <col min="2313" max="2313" width="1.140625" style="68" customWidth="1"/>
    <col min="2314" max="2314" width="7.42578125" style="68" customWidth="1"/>
    <col min="2315" max="2315" width="10.7109375" style="68" customWidth="1"/>
    <col min="2316" max="2316" width="6.5703125" style="68" customWidth="1"/>
    <col min="2317" max="2317" width="11.5703125" style="68" customWidth="1"/>
    <col min="2318" max="2318" width="5.42578125" style="68" customWidth="1"/>
    <col min="2319" max="2319" width="16" style="68" customWidth="1"/>
    <col min="2320" max="2320" width="16.85546875" style="68" customWidth="1"/>
    <col min="2321" max="2321" width="16.5703125" style="68" customWidth="1"/>
    <col min="2322" max="2322" width="13.42578125" style="68" customWidth="1"/>
    <col min="2323" max="2323" width="1.5703125" style="68" customWidth="1"/>
    <col min="2324" max="2324" width="0.5703125" style="68" customWidth="1"/>
    <col min="2325" max="2325" width="16.85546875" style="68" customWidth="1"/>
    <col min="2326" max="2563" width="9.140625" style="68"/>
    <col min="2564" max="2564" width="0.7109375" style="68" customWidth="1"/>
    <col min="2565" max="2565" width="0.5703125" style="68" customWidth="1"/>
    <col min="2566" max="2566" width="1" style="68" customWidth="1"/>
    <col min="2567" max="2567" width="5.5703125" style="68" customWidth="1"/>
    <col min="2568" max="2568" width="5.42578125" style="68" customWidth="1"/>
    <col min="2569" max="2569" width="1.140625" style="68" customWidth="1"/>
    <col min="2570" max="2570" width="7.42578125" style="68" customWidth="1"/>
    <col min="2571" max="2571" width="10.7109375" style="68" customWidth="1"/>
    <col min="2572" max="2572" width="6.5703125" style="68" customWidth="1"/>
    <col min="2573" max="2573" width="11.5703125" style="68" customWidth="1"/>
    <col min="2574" max="2574" width="5.42578125" style="68" customWidth="1"/>
    <col min="2575" max="2575" width="16" style="68" customWidth="1"/>
    <col min="2576" max="2576" width="16.85546875" style="68" customWidth="1"/>
    <col min="2577" max="2577" width="16.5703125" style="68" customWidth="1"/>
    <col min="2578" max="2578" width="13.42578125" style="68" customWidth="1"/>
    <col min="2579" max="2579" width="1.5703125" style="68" customWidth="1"/>
    <col min="2580" max="2580" width="0.5703125" style="68" customWidth="1"/>
    <col min="2581" max="2581" width="16.85546875" style="68" customWidth="1"/>
    <col min="2582" max="2819" width="9.140625" style="68"/>
    <col min="2820" max="2820" width="0.7109375" style="68" customWidth="1"/>
    <col min="2821" max="2821" width="0.5703125" style="68" customWidth="1"/>
    <col min="2822" max="2822" width="1" style="68" customWidth="1"/>
    <col min="2823" max="2823" width="5.5703125" style="68" customWidth="1"/>
    <col min="2824" max="2824" width="5.42578125" style="68" customWidth="1"/>
    <col min="2825" max="2825" width="1.140625" style="68" customWidth="1"/>
    <col min="2826" max="2826" width="7.42578125" style="68" customWidth="1"/>
    <col min="2827" max="2827" width="10.7109375" style="68" customWidth="1"/>
    <col min="2828" max="2828" width="6.5703125" style="68" customWidth="1"/>
    <col min="2829" max="2829" width="11.5703125" style="68" customWidth="1"/>
    <col min="2830" max="2830" width="5.42578125" style="68" customWidth="1"/>
    <col min="2831" max="2831" width="16" style="68" customWidth="1"/>
    <col min="2832" max="2832" width="16.85546875" style="68" customWidth="1"/>
    <col min="2833" max="2833" width="16.5703125" style="68" customWidth="1"/>
    <col min="2834" max="2834" width="13.42578125" style="68" customWidth="1"/>
    <col min="2835" max="2835" width="1.5703125" style="68" customWidth="1"/>
    <col min="2836" max="2836" width="0.5703125" style="68" customWidth="1"/>
    <col min="2837" max="2837" width="16.85546875" style="68" customWidth="1"/>
    <col min="2838" max="3075" width="9.140625" style="68"/>
    <col min="3076" max="3076" width="0.7109375" style="68" customWidth="1"/>
    <col min="3077" max="3077" width="0.5703125" style="68" customWidth="1"/>
    <col min="3078" max="3078" width="1" style="68" customWidth="1"/>
    <col min="3079" max="3079" width="5.5703125" style="68" customWidth="1"/>
    <col min="3080" max="3080" width="5.42578125" style="68" customWidth="1"/>
    <col min="3081" max="3081" width="1.140625" style="68" customWidth="1"/>
    <col min="3082" max="3082" width="7.42578125" style="68" customWidth="1"/>
    <col min="3083" max="3083" width="10.7109375" style="68" customWidth="1"/>
    <col min="3084" max="3084" width="6.5703125" style="68" customWidth="1"/>
    <col min="3085" max="3085" width="11.5703125" style="68" customWidth="1"/>
    <col min="3086" max="3086" width="5.42578125" style="68" customWidth="1"/>
    <col min="3087" max="3087" width="16" style="68" customWidth="1"/>
    <col min="3088" max="3088" width="16.85546875" style="68" customWidth="1"/>
    <col min="3089" max="3089" width="16.5703125" style="68" customWidth="1"/>
    <col min="3090" max="3090" width="13.42578125" style="68" customWidth="1"/>
    <col min="3091" max="3091" width="1.5703125" style="68" customWidth="1"/>
    <col min="3092" max="3092" width="0.5703125" style="68" customWidth="1"/>
    <col min="3093" max="3093" width="16.85546875" style="68" customWidth="1"/>
    <col min="3094" max="3331" width="9.140625" style="68"/>
    <col min="3332" max="3332" width="0.7109375" style="68" customWidth="1"/>
    <col min="3333" max="3333" width="0.5703125" style="68" customWidth="1"/>
    <col min="3334" max="3334" width="1" style="68" customWidth="1"/>
    <col min="3335" max="3335" width="5.5703125" style="68" customWidth="1"/>
    <col min="3336" max="3336" width="5.42578125" style="68" customWidth="1"/>
    <col min="3337" max="3337" width="1.140625" style="68" customWidth="1"/>
    <col min="3338" max="3338" width="7.42578125" style="68" customWidth="1"/>
    <col min="3339" max="3339" width="10.7109375" style="68" customWidth="1"/>
    <col min="3340" max="3340" width="6.5703125" style="68" customWidth="1"/>
    <col min="3341" max="3341" width="11.5703125" style="68" customWidth="1"/>
    <col min="3342" max="3342" width="5.42578125" style="68" customWidth="1"/>
    <col min="3343" max="3343" width="16" style="68" customWidth="1"/>
    <col min="3344" max="3344" width="16.85546875" style="68" customWidth="1"/>
    <col min="3345" max="3345" width="16.5703125" style="68" customWidth="1"/>
    <col min="3346" max="3346" width="13.42578125" style="68" customWidth="1"/>
    <col min="3347" max="3347" width="1.5703125" style="68" customWidth="1"/>
    <col min="3348" max="3348" width="0.5703125" style="68" customWidth="1"/>
    <col min="3349" max="3349" width="16.85546875" style="68" customWidth="1"/>
    <col min="3350" max="3587" width="9.140625" style="68"/>
    <col min="3588" max="3588" width="0.7109375" style="68" customWidth="1"/>
    <col min="3589" max="3589" width="0.5703125" style="68" customWidth="1"/>
    <col min="3590" max="3590" width="1" style="68" customWidth="1"/>
    <col min="3591" max="3591" width="5.5703125" style="68" customWidth="1"/>
    <col min="3592" max="3592" width="5.42578125" style="68" customWidth="1"/>
    <col min="3593" max="3593" width="1.140625" style="68" customWidth="1"/>
    <col min="3594" max="3594" width="7.42578125" style="68" customWidth="1"/>
    <col min="3595" max="3595" width="10.7109375" style="68" customWidth="1"/>
    <col min="3596" max="3596" width="6.5703125" style="68" customWidth="1"/>
    <col min="3597" max="3597" width="11.5703125" style="68" customWidth="1"/>
    <col min="3598" max="3598" width="5.42578125" style="68" customWidth="1"/>
    <col min="3599" max="3599" width="16" style="68" customWidth="1"/>
    <col min="3600" max="3600" width="16.85546875" style="68" customWidth="1"/>
    <col min="3601" max="3601" width="16.5703125" style="68" customWidth="1"/>
    <col min="3602" max="3602" width="13.42578125" style="68" customWidth="1"/>
    <col min="3603" max="3603" width="1.5703125" style="68" customWidth="1"/>
    <col min="3604" max="3604" width="0.5703125" style="68" customWidth="1"/>
    <col min="3605" max="3605" width="16.85546875" style="68" customWidth="1"/>
    <col min="3606" max="3843" width="9.140625" style="68"/>
    <col min="3844" max="3844" width="0.7109375" style="68" customWidth="1"/>
    <col min="3845" max="3845" width="0.5703125" style="68" customWidth="1"/>
    <col min="3846" max="3846" width="1" style="68" customWidth="1"/>
    <col min="3847" max="3847" width="5.5703125" style="68" customWidth="1"/>
    <col min="3848" max="3848" width="5.42578125" style="68" customWidth="1"/>
    <col min="3849" max="3849" width="1.140625" style="68" customWidth="1"/>
    <col min="3850" max="3850" width="7.42578125" style="68" customWidth="1"/>
    <col min="3851" max="3851" width="10.7109375" style="68" customWidth="1"/>
    <col min="3852" max="3852" width="6.5703125" style="68" customWidth="1"/>
    <col min="3853" max="3853" width="11.5703125" style="68" customWidth="1"/>
    <col min="3854" max="3854" width="5.42578125" style="68" customWidth="1"/>
    <col min="3855" max="3855" width="16" style="68" customWidth="1"/>
    <col min="3856" max="3856" width="16.85546875" style="68" customWidth="1"/>
    <col min="3857" max="3857" width="16.5703125" style="68" customWidth="1"/>
    <col min="3858" max="3858" width="13.42578125" style="68" customWidth="1"/>
    <col min="3859" max="3859" width="1.5703125" style="68" customWidth="1"/>
    <col min="3860" max="3860" width="0.5703125" style="68" customWidth="1"/>
    <col min="3861" max="3861" width="16.85546875" style="68" customWidth="1"/>
    <col min="3862" max="4099" width="9.140625" style="68"/>
    <col min="4100" max="4100" width="0.7109375" style="68" customWidth="1"/>
    <col min="4101" max="4101" width="0.5703125" style="68" customWidth="1"/>
    <col min="4102" max="4102" width="1" style="68" customWidth="1"/>
    <col min="4103" max="4103" width="5.5703125" style="68" customWidth="1"/>
    <col min="4104" max="4104" width="5.42578125" style="68" customWidth="1"/>
    <col min="4105" max="4105" width="1.140625" style="68" customWidth="1"/>
    <col min="4106" max="4106" width="7.42578125" style="68" customWidth="1"/>
    <col min="4107" max="4107" width="10.7109375" style="68" customWidth="1"/>
    <col min="4108" max="4108" width="6.5703125" style="68" customWidth="1"/>
    <col min="4109" max="4109" width="11.5703125" style="68" customWidth="1"/>
    <col min="4110" max="4110" width="5.42578125" style="68" customWidth="1"/>
    <col min="4111" max="4111" width="16" style="68" customWidth="1"/>
    <col min="4112" max="4112" width="16.85546875" style="68" customWidth="1"/>
    <col min="4113" max="4113" width="16.5703125" style="68" customWidth="1"/>
    <col min="4114" max="4114" width="13.42578125" style="68" customWidth="1"/>
    <col min="4115" max="4115" width="1.5703125" style="68" customWidth="1"/>
    <col min="4116" max="4116" width="0.5703125" style="68" customWidth="1"/>
    <col min="4117" max="4117" width="16.85546875" style="68" customWidth="1"/>
    <col min="4118" max="4355" width="9.140625" style="68"/>
    <col min="4356" max="4356" width="0.7109375" style="68" customWidth="1"/>
    <col min="4357" max="4357" width="0.5703125" style="68" customWidth="1"/>
    <col min="4358" max="4358" width="1" style="68" customWidth="1"/>
    <col min="4359" max="4359" width="5.5703125" style="68" customWidth="1"/>
    <col min="4360" max="4360" width="5.42578125" style="68" customWidth="1"/>
    <col min="4361" max="4361" width="1.140625" style="68" customWidth="1"/>
    <col min="4362" max="4362" width="7.42578125" style="68" customWidth="1"/>
    <col min="4363" max="4363" width="10.7109375" style="68" customWidth="1"/>
    <col min="4364" max="4364" width="6.5703125" style="68" customWidth="1"/>
    <col min="4365" max="4365" width="11.5703125" style="68" customWidth="1"/>
    <col min="4366" max="4366" width="5.42578125" style="68" customWidth="1"/>
    <col min="4367" max="4367" width="16" style="68" customWidth="1"/>
    <col min="4368" max="4368" width="16.85546875" style="68" customWidth="1"/>
    <col min="4369" max="4369" width="16.5703125" style="68" customWidth="1"/>
    <col min="4370" max="4370" width="13.42578125" style="68" customWidth="1"/>
    <col min="4371" max="4371" width="1.5703125" style="68" customWidth="1"/>
    <col min="4372" max="4372" width="0.5703125" style="68" customWidth="1"/>
    <col min="4373" max="4373" width="16.85546875" style="68" customWidth="1"/>
    <col min="4374" max="4611" width="9.140625" style="68"/>
    <col min="4612" max="4612" width="0.7109375" style="68" customWidth="1"/>
    <col min="4613" max="4613" width="0.5703125" style="68" customWidth="1"/>
    <col min="4614" max="4614" width="1" style="68" customWidth="1"/>
    <col min="4615" max="4615" width="5.5703125" style="68" customWidth="1"/>
    <col min="4616" max="4616" width="5.42578125" style="68" customWidth="1"/>
    <col min="4617" max="4617" width="1.140625" style="68" customWidth="1"/>
    <col min="4618" max="4618" width="7.42578125" style="68" customWidth="1"/>
    <col min="4619" max="4619" width="10.7109375" style="68" customWidth="1"/>
    <col min="4620" max="4620" width="6.5703125" style="68" customWidth="1"/>
    <col min="4621" max="4621" width="11.5703125" style="68" customWidth="1"/>
    <col min="4622" max="4622" width="5.42578125" style="68" customWidth="1"/>
    <col min="4623" max="4623" width="16" style="68" customWidth="1"/>
    <col min="4624" max="4624" width="16.85546875" style="68" customWidth="1"/>
    <col min="4625" max="4625" width="16.5703125" style="68" customWidth="1"/>
    <col min="4626" max="4626" width="13.42578125" style="68" customWidth="1"/>
    <col min="4627" max="4627" width="1.5703125" style="68" customWidth="1"/>
    <col min="4628" max="4628" width="0.5703125" style="68" customWidth="1"/>
    <col min="4629" max="4629" width="16.85546875" style="68" customWidth="1"/>
    <col min="4630" max="4867" width="9.140625" style="68"/>
    <col min="4868" max="4868" width="0.7109375" style="68" customWidth="1"/>
    <col min="4869" max="4869" width="0.5703125" style="68" customWidth="1"/>
    <col min="4870" max="4870" width="1" style="68" customWidth="1"/>
    <col min="4871" max="4871" width="5.5703125" style="68" customWidth="1"/>
    <col min="4872" max="4872" width="5.42578125" style="68" customWidth="1"/>
    <col min="4873" max="4873" width="1.140625" style="68" customWidth="1"/>
    <col min="4874" max="4874" width="7.42578125" style="68" customWidth="1"/>
    <col min="4875" max="4875" width="10.7109375" style="68" customWidth="1"/>
    <col min="4876" max="4876" width="6.5703125" style="68" customWidth="1"/>
    <col min="4877" max="4877" width="11.5703125" style="68" customWidth="1"/>
    <col min="4878" max="4878" width="5.42578125" style="68" customWidth="1"/>
    <col min="4879" max="4879" width="16" style="68" customWidth="1"/>
    <col min="4880" max="4880" width="16.85546875" style="68" customWidth="1"/>
    <col min="4881" max="4881" width="16.5703125" style="68" customWidth="1"/>
    <col min="4882" max="4882" width="13.42578125" style="68" customWidth="1"/>
    <col min="4883" max="4883" width="1.5703125" style="68" customWidth="1"/>
    <col min="4884" max="4884" width="0.5703125" style="68" customWidth="1"/>
    <col min="4885" max="4885" width="16.85546875" style="68" customWidth="1"/>
    <col min="4886" max="5123" width="9.140625" style="68"/>
    <col min="5124" max="5124" width="0.7109375" style="68" customWidth="1"/>
    <col min="5125" max="5125" width="0.5703125" style="68" customWidth="1"/>
    <col min="5126" max="5126" width="1" style="68" customWidth="1"/>
    <col min="5127" max="5127" width="5.5703125" style="68" customWidth="1"/>
    <col min="5128" max="5128" width="5.42578125" style="68" customWidth="1"/>
    <col min="5129" max="5129" width="1.140625" style="68" customWidth="1"/>
    <col min="5130" max="5130" width="7.42578125" style="68" customWidth="1"/>
    <col min="5131" max="5131" width="10.7109375" style="68" customWidth="1"/>
    <col min="5132" max="5132" width="6.5703125" style="68" customWidth="1"/>
    <col min="5133" max="5133" width="11.5703125" style="68" customWidth="1"/>
    <col min="5134" max="5134" width="5.42578125" style="68" customWidth="1"/>
    <col min="5135" max="5135" width="16" style="68" customWidth="1"/>
    <col min="5136" max="5136" width="16.85546875" style="68" customWidth="1"/>
    <col min="5137" max="5137" width="16.5703125" style="68" customWidth="1"/>
    <col min="5138" max="5138" width="13.42578125" style="68" customWidth="1"/>
    <col min="5139" max="5139" width="1.5703125" style="68" customWidth="1"/>
    <col min="5140" max="5140" width="0.5703125" style="68" customWidth="1"/>
    <col min="5141" max="5141" width="16.85546875" style="68" customWidth="1"/>
    <col min="5142" max="5379" width="9.140625" style="68"/>
    <col min="5380" max="5380" width="0.7109375" style="68" customWidth="1"/>
    <col min="5381" max="5381" width="0.5703125" style="68" customWidth="1"/>
    <col min="5382" max="5382" width="1" style="68" customWidth="1"/>
    <col min="5383" max="5383" width="5.5703125" style="68" customWidth="1"/>
    <col min="5384" max="5384" width="5.42578125" style="68" customWidth="1"/>
    <col min="5385" max="5385" width="1.140625" style="68" customWidth="1"/>
    <col min="5386" max="5386" width="7.42578125" style="68" customWidth="1"/>
    <col min="5387" max="5387" width="10.7109375" style="68" customWidth="1"/>
    <col min="5388" max="5388" width="6.5703125" style="68" customWidth="1"/>
    <col min="5389" max="5389" width="11.5703125" style="68" customWidth="1"/>
    <col min="5390" max="5390" width="5.42578125" style="68" customWidth="1"/>
    <col min="5391" max="5391" width="16" style="68" customWidth="1"/>
    <col min="5392" max="5392" width="16.85546875" style="68" customWidth="1"/>
    <col min="5393" max="5393" width="16.5703125" style="68" customWidth="1"/>
    <col min="5394" max="5394" width="13.42578125" style="68" customWidth="1"/>
    <col min="5395" max="5395" width="1.5703125" style="68" customWidth="1"/>
    <col min="5396" max="5396" width="0.5703125" style="68" customWidth="1"/>
    <col min="5397" max="5397" width="16.85546875" style="68" customWidth="1"/>
    <col min="5398" max="5635" width="9.140625" style="68"/>
    <col min="5636" max="5636" width="0.7109375" style="68" customWidth="1"/>
    <col min="5637" max="5637" width="0.5703125" style="68" customWidth="1"/>
    <col min="5638" max="5638" width="1" style="68" customWidth="1"/>
    <col min="5639" max="5639" width="5.5703125" style="68" customWidth="1"/>
    <col min="5640" max="5640" width="5.42578125" style="68" customWidth="1"/>
    <col min="5641" max="5641" width="1.140625" style="68" customWidth="1"/>
    <col min="5642" max="5642" width="7.42578125" style="68" customWidth="1"/>
    <col min="5643" max="5643" width="10.7109375" style="68" customWidth="1"/>
    <col min="5644" max="5644" width="6.5703125" style="68" customWidth="1"/>
    <col min="5645" max="5645" width="11.5703125" style="68" customWidth="1"/>
    <col min="5646" max="5646" width="5.42578125" style="68" customWidth="1"/>
    <col min="5647" max="5647" width="16" style="68" customWidth="1"/>
    <col min="5648" max="5648" width="16.85546875" style="68" customWidth="1"/>
    <col min="5649" max="5649" width="16.5703125" style="68" customWidth="1"/>
    <col min="5650" max="5650" width="13.42578125" style="68" customWidth="1"/>
    <col min="5651" max="5651" width="1.5703125" style="68" customWidth="1"/>
    <col min="5652" max="5652" width="0.5703125" style="68" customWidth="1"/>
    <col min="5653" max="5653" width="16.85546875" style="68" customWidth="1"/>
    <col min="5654" max="5891" width="9.140625" style="68"/>
    <col min="5892" max="5892" width="0.7109375" style="68" customWidth="1"/>
    <col min="5893" max="5893" width="0.5703125" style="68" customWidth="1"/>
    <col min="5894" max="5894" width="1" style="68" customWidth="1"/>
    <col min="5895" max="5895" width="5.5703125" style="68" customWidth="1"/>
    <col min="5896" max="5896" width="5.42578125" style="68" customWidth="1"/>
    <col min="5897" max="5897" width="1.140625" style="68" customWidth="1"/>
    <col min="5898" max="5898" width="7.42578125" style="68" customWidth="1"/>
    <col min="5899" max="5899" width="10.7109375" style="68" customWidth="1"/>
    <col min="5900" max="5900" width="6.5703125" style="68" customWidth="1"/>
    <col min="5901" max="5901" width="11.5703125" style="68" customWidth="1"/>
    <col min="5902" max="5902" width="5.42578125" style="68" customWidth="1"/>
    <col min="5903" max="5903" width="16" style="68" customWidth="1"/>
    <col min="5904" max="5904" width="16.85546875" style="68" customWidth="1"/>
    <col min="5905" max="5905" width="16.5703125" style="68" customWidth="1"/>
    <col min="5906" max="5906" width="13.42578125" style="68" customWidth="1"/>
    <col min="5907" max="5907" width="1.5703125" style="68" customWidth="1"/>
    <col min="5908" max="5908" width="0.5703125" style="68" customWidth="1"/>
    <col min="5909" max="5909" width="16.85546875" style="68" customWidth="1"/>
    <col min="5910" max="6147" width="9.140625" style="68"/>
    <col min="6148" max="6148" width="0.7109375" style="68" customWidth="1"/>
    <col min="6149" max="6149" width="0.5703125" style="68" customWidth="1"/>
    <col min="6150" max="6150" width="1" style="68" customWidth="1"/>
    <col min="6151" max="6151" width="5.5703125" style="68" customWidth="1"/>
    <col min="6152" max="6152" width="5.42578125" style="68" customWidth="1"/>
    <col min="6153" max="6153" width="1.140625" style="68" customWidth="1"/>
    <col min="6154" max="6154" width="7.42578125" style="68" customWidth="1"/>
    <col min="6155" max="6155" width="10.7109375" style="68" customWidth="1"/>
    <col min="6156" max="6156" width="6.5703125" style="68" customWidth="1"/>
    <col min="6157" max="6157" width="11.5703125" style="68" customWidth="1"/>
    <col min="6158" max="6158" width="5.42578125" style="68" customWidth="1"/>
    <col min="6159" max="6159" width="16" style="68" customWidth="1"/>
    <col min="6160" max="6160" width="16.85546875" style="68" customWidth="1"/>
    <col min="6161" max="6161" width="16.5703125" style="68" customWidth="1"/>
    <col min="6162" max="6162" width="13.42578125" style="68" customWidth="1"/>
    <col min="6163" max="6163" width="1.5703125" style="68" customWidth="1"/>
    <col min="6164" max="6164" width="0.5703125" style="68" customWidth="1"/>
    <col min="6165" max="6165" width="16.85546875" style="68" customWidth="1"/>
    <col min="6166" max="6403" width="9.140625" style="68"/>
    <col min="6404" max="6404" width="0.7109375" style="68" customWidth="1"/>
    <col min="6405" max="6405" width="0.5703125" style="68" customWidth="1"/>
    <col min="6406" max="6406" width="1" style="68" customWidth="1"/>
    <col min="6407" max="6407" width="5.5703125" style="68" customWidth="1"/>
    <col min="6408" max="6408" width="5.42578125" style="68" customWidth="1"/>
    <col min="6409" max="6409" width="1.140625" style="68" customWidth="1"/>
    <col min="6410" max="6410" width="7.42578125" style="68" customWidth="1"/>
    <col min="6411" max="6411" width="10.7109375" style="68" customWidth="1"/>
    <col min="6412" max="6412" width="6.5703125" style="68" customWidth="1"/>
    <col min="6413" max="6413" width="11.5703125" style="68" customWidth="1"/>
    <col min="6414" max="6414" width="5.42578125" style="68" customWidth="1"/>
    <col min="6415" max="6415" width="16" style="68" customWidth="1"/>
    <col min="6416" max="6416" width="16.85546875" style="68" customWidth="1"/>
    <col min="6417" max="6417" width="16.5703125" style="68" customWidth="1"/>
    <col min="6418" max="6418" width="13.42578125" style="68" customWidth="1"/>
    <col min="6419" max="6419" width="1.5703125" style="68" customWidth="1"/>
    <col min="6420" max="6420" width="0.5703125" style="68" customWidth="1"/>
    <col min="6421" max="6421" width="16.85546875" style="68" customWidth="1"/>
    <col min="6422" max="6659" width="9.140625" style="68"/>
    <col min="6660" max="6660" width="0.7109375" style="68" customWidth="1"/>
    <col min="6661" max="6661" width="0.5703125" style="68" customWidth="1"/>
    <col min="6662" max="6662" width="1" style="68" customWidth="1"/>
    <col min="6663" max="6663" width="5.5703125" style="68" customWidth="1"/>
    <col min="6664" max="6664" width="5.42578125" style="68" customWidth="1"/>
    <col min="6665" max="6665" width="1.140625" style="68" customWidth="1"/>
    <col min="6666" max="6666" width="7.42578125" style="68" customWidth="1"/>
    <col min="6667" max="6667" width="10.7109375" style="68" customWidth="1"/>
    <col min="6668" max="6668" width="6.5703125" style="68" customWidth="1"/>
    <col min="6669" max="6669" width="11.5703125" style="68" customWidth="1"/>
    <col min="6670" max="6670" width="5.42578125" style="68" customWidth="1"/>
    <col min="6671" max="6671" width="16" style="68" customWidth="1"/>
    <col min="6672" max="6672" width="16.85546875" style="68" customWidth="1"/>
    <col min="6673" max="6673" width="16.5703125" style="68" customWidth="1"/>
    <col min="6674" max="6674" width="13.42578125" style="68" customWidth="1"/>
    <col min="6675" max="6675" width="1.5703125" style="68" customWidth="1"/>
    <col min="6676" max="6676" width="0.5703125" style="68" customWidth="1"/>
    <col min="6677" max="6677" width="16.85546875" style="68" customWidth="1"/>
    <col min="6678" max="6915" width="9.140625" style="68"/>
    <col min="6916" max="6916" width="0.7109375" style="68" customWidth="1"/>
    <col min="6917" max="6917" width="0.5703125" style="68" customWidth="1"/>
    <col min="6918" max="6918" width="1" style="68" customWidth="1"/>
    <col min="6919" max="6919" width="5.5703125" style="68" customWidth="1"/>
    <col min="6920" max="6920" width="5.42578125" style="68" customWidth="1"/>
    <col min="6921" max="6921" width="1.140625" style="68" customWidth="1"/>
    <col min="6922" max="6922" width="7.42578125" style="68" customWidth="1"/>
    <col min="6923" max="6923" width="10.7109375" style="68" customWidth="1"/>
    <col min="6924" max="6924" width="6.5703125" style="68" customWidth="1"/>
    <col min="6925" max="6925" width="11.5703125" style="68" customWidth="1"/>
    <col min="6926" max="6926" width="5.42578125" style="68" customWidth="1"/>
    <col min="6927" max="6927" width="16" style="68" customWidth="1"/>
    <col min="6928" max="6928" width="16.85546875" style="68" customWidth="1"/>
    <col min="6929" max="6929" width="16.5703125" style="68" customWidth="1"/>
    <col min="6930" max="6930" width="13.42578125" style="68" customWidth="1"/>
    <col min="6931" max="6931" width="1.5703125" style="68" customWidth="1"/>
    <col min="6932" max="6932" width="0.5703125" style="68" customWidth="1"/>
    <col min="6933" max="6933" width="16.85546875" style="68" customWidth="1"/>
    <col min="6934" max="7171" width="9.140625" style="68"/>
    <col min="7172" max="7172" width="0.7109375" style="68" customWidth="1"/>
    <col min="7173" max="7173" width="0.5703125" style="68" customWidth="1"/>
    <col min="7174" max="7174" width="1" style="68" customWidth="1"/>
    <col min="7175" max="7175" width="5.5703125" style="68" customWidth="1"/>
    <col min="7176" max="7176" width="5.42578125" style="68" customWidth="1"/>
    <col min="7177" max="7177" width="1.140625" style="68" customWidth="1"/>
    <col min="7178" max="7178" width="7.42578125" style="68" customWidth="1"/>
    <col min="7179" max="7179" width="10.7109375" style="68" customWidth="1"/>
    <col min="7180" max="7180" width="6.5703125" style="68" customWidth="1"/>
    <col min="7181" max="7181" width="11.5703125" style="68" customWidth="1"/>
    <col min="7182" max="7182" width="5.42578125" style="68" customWidth="1"/>
    <col min="7183" max="7183" width="16" style="68" customWidth="1"/>
    <col min="7184" max="7184" width="16.85546875" style="68" customWidth="1"/>
    <col min="7185" max="7185" width="16.5703125" style="68" customWidth="1"/>
    <col min="7186" max="7186" width="13.42578125" style="68" customWidth="1"/>
    <col min="7187" max="7187" width="1.5703125" style="68" customWidth="1"/>
    <col min="7188" max="7188" width="0.5703125" style="68" customWidth="1"/>
    <col min="7189" max="7189" width="16.85546875" style="68" customWidth="1"/>
    <col min="7190" max="7427" width="9.140625" style="68"/>
    <col min="7428" max="7428" width="0.7109375" style="68" customWidth="1"/>
    <col min="7429" max="7429" width="0.5703125" style="68" customWidth="1"/>
    <col min="7430" max="7430" width="1" style="68" customWidth="1"/>
    <col min="7431" max="7431" width="5.5703125" style="68" customWidth="1"/>
    <col min="7432" max="7432" width="5.42578125" style="68" customWidth="1"/>
    <col min="7433" max="7433" width="1.140625" style="68" customWidth="1"/>
    <col min="7434" max="7434" width="7.42578125" style="68" customWidth="1"/>
    <col min="7435" max="7435" width="10.7109375" style="68" customWidth="1"/>
    <col min="7436" max="7436" width="6.5703125" style="68" customWidth="1"/>
    <col min="7437" max="7437" width="11.5703125" style="68" customWidth="1"/>
    <col min="7438" max="7438" width="5.42578125" style="68" customWidth="1"/>
    <col min="7439" max="7439" width="16" style="68" customWidth="1"/>
    <col min="7440" max="7440" width="16.85546875" style="68" customWidth="1"/>
    <col min="7441" max="7441" width="16.5703125" style="68" customWidth="1"/>
    <col min="7442" max="7442" width="13.42578125" style="68" customWidth="1"/>
    <col min="7443" max="7443" width="1.5703125" style="68" customWidth="1"/>
    <col min="7444" max="7444" width="0.5703125" style="68" customWidth="1"/>
    <col min="7445" max="7445" width="16.85546875" style="68" customWidth="1"/>
    <col min="7446" max="7683" width="9.140625" style="68"/>
    <col min="7684" max="7684" width="0.7109375" style="68" customWidth="1"/>
    <col min="7685" max="7685" width="0.5703125" style="68" customWidth="1"/>
    <col min="7686" max="7686" width="1" style="68" customWidth="1"/>
    <col min="7687" max="7687" width="5.5703125" style="68" customWidth="1"/>
    <col min="7688" max="7688" width="5.42578125" style="68" customWidth="1"/>
    <col min="7689" max="7689" width="1.140625" style="68" customWidth="1"/>
    <col min="7690" max="7690" width="7.42578125" style="68" customWidth="1"/>
    <col min="7691" max="7691" width="10.7109375" style="68" customWidth="1"/>
    <col min="7692" max="7692" width="6.5703125" style="68" customWidth="1"/>
    <col min="7693" max="7693" width="11.5703125" style="68" customWidth="1"/>
    <col min="7694" max="7694" width="5.42578125" style="68" customWidth="1"/>
    <col min="7695" max="7695" width="16" style="68" customWidth="1"/>
    <col min="7696" max="7696" width="16.85546875" style="68" customWidth="1"/>
    <col min="7697" max="7697" width="16.5703125" style="68" customWidth="1"/>
    <col min="7698" max="7698" width="13.42578125" style="68" customWidth="1"/>
    <col min="7699" max="7699" width="1.5703125" style="68" customWidth="1"/>
    <col min="7700" max="7700" width="0.5703125" style="68" customWidth="1"/>
    <col min="7701" max="7701" width="16.85546875" style="68" customWidth="1"/>
    <col min="7702" max="7939" width="9.140625" style="68"/>
    <col min="7940" max="7940" width="0.7109375" style="68" customWidth="1"/>
    <col min="7941" max="7941" width="0.5703125" style="68" customWidth="1"/>
    <col min="7942" max="7942" width="1" style="68" customWidth="1"/>
    <col min="7943" max="7943" width="5.5703125" style="68" customWidth="1"/>
    <col min="7944" max="7944" width="5.42578125" style="68" customWidth="1"/>
    <col min="7945" max="7945" width="1.140625" style="68" customWidth="1"/>
    <col min="7946" max="7946" width="7.42578125" style="68" customWidth="1"/>
    <col min="7947" max="7947" width="10.7109375" style="68" customWidth="1"/>
    <col min="7948" max="7948" width="6.5703125" style="68" customWidth="1"/>
    <col min="7949" max="7949" width="11.5703125" style="68" customWidth="1"/>
    <col min="7950" max="7950" width="5.42578125" style="68" customWidth="1"/>
    <col min="7951" max="7951" width="16" style="68" customWidth="1"/>
    <col min="7952" max="7952" width="16.85546875" style="68" customWidth="1"/>
    <col min="7953" max="7953" width="16.5703125" style="68" customWidth="1"/>
    <col min="7954" max="7954" width="13.42578125" style="68" customWidth="1"/>
    <col min="7955" max="7955" width="1.5703125" style="68" customWidth="1"/>
    <col min="7956" max="7956" width="0.5703125" style="68" customWidth="1"/>
    <col min="7957" max="7957" width="16.85546875" style="68" customWidth="1"/>
    <col min="7958" max="8195" width="9.140625" style="68"/>
    <col min="8196" max="8196" width="0.7109375" style="68" customWidth="1"/>
    <col min="8197" max="8197" width="0.5703125" style="68" customWidth="1"/>
    <col min="8198" max="8198" width="1" style="68" customWidth="1"/>
    <col min="8199" max="8199" width="5.5703125" style="68" customWidth="1"/>
    <col min="8200" max="8200" width="5.42578125" style="68" customWidth="1"/>
    <col min="8201" max="8201" width="1.140625" style="68" customWidth="1"/>
    <col min="8202" max="8202" width="7.42578125" style="68" customWidth="1"/>
    <col min="8203" max="8203" width="10.7109375" style="68" customWidth="1"/>
    <col min="8204" max="8204" width="6.5703125" style="68" customWidth="1"/>
    <col min="8205" max="8205" width="11.5703125" style="68" customWidth="1"/>
    <col min="8206" max="8206" width="5.42578125" style="68" customWidth="1"/>
    <col min="8207" max="8207" width="16" style="68" customWidth="1"/>
    <col min="8208" max="8208" width="16.85546875" style="68" customWidth="1"/>
    <col min="8209" max="8209" width="16.5703125" style="68" customWidth="1"/>
    <col min="8210" max="8210" width="13.42578125" style="68" customWidth="1"/>
    <col min="8211" max="8211" width="1.5703125" style="68" customWidth="1"/>
    <col min="8212" max="8212" width="0.5703125" style="68" customWidth="1"/>
    <col min="8213" max="8213" width="16.85546875" style="68" customWidth="1"/>
    <col min="8214" max="8451" width="9.140625" style="68"/>
    <col min="8452" max="8452" width="0.7109375" style="68" customWidth="1"/>
    <col min="8453" max="8453" width="0.5703125" style="68" customWidth="1"/>
    <col min="8454" max="8454" width="1" style="68" customWidth="1"/>
    <col min="8455" max="8455" width="5.5703125" style="68" customWidth="1"/>
    <col min="8456" max="8456" width="5.42578125" style="68" customWidth="1"/>
    <col min="8457" max="8457" width="1.140625" style="68" customWidth="1"/>
    <col min="8458" max="8458" width="7.42578125" style="68" customWidth="1"/>
    <col min="8459" max="8459" width="10.7109375" style="68" customWidth="1"/>
    <col min="8460" max="8460" width="6.5703125" style="68" customWidth="1"/>
    <col min="8461" max="8461" width="11.5703125" style="68" customWidth="1"/>
    <col min="8462" max="8462" width="5.42578125" style="68" customWidth="1"/>
    <col min="8463" max="8463" width="16" style="68" customWidth="1"/>
    <col min="8464" max="8464" width="16.85546875" style="68" customWidth="1"/>
    <col min="8465" max="8465" width="16.5703125" style="68" customWidth="1"/>
    <col min="8466" max="8466" width="13.42578125" style="68" customWidth="1"/>
    <col min="8467" max="8467" width="1.5703125" style="68" customWidth="1"/>
    <col min="8468" max="8468" width="0.5703125" style="68" customWidth="1"/>
    <col min="8469" max="8469" width="16.85546875" style="68" customWidth="1"/>
    <col min="8470" max="8707" width="9.140625" style="68"/>
    <col min="8708" max="8708" width="0.7109375" style="68" customWidth="1"/>
    <col min="8709" max="8709" width="0.5703125" style="68" customWidth="1"/>
    <col min="8710" max="8710" width="1" style="68" customWidth="1"/>
    <col min="8711" max="8711" width="5.5703125" style="68" customWidth="1"/>
    <col min="8712" max="8712" width="5.42578125" style="68" customWidth="1"/>
    <col min="8713" max="8713" width="1.140625" style="68" customWidth="1"/>
    <col min="8714" max="8714" width="7.42578125" style="68" customWidth="1"/>
    <col min="8715" max="8715" width="10.7109375" style="68" customWidth="1"/>
    <col min="8716" max="8716" width="6.5703125" style="68" customWidth="1"/>
    <col min="8717" max="8717" width="11.5703125" style="68" customWidth="1"/>
    <col min="8718" max="8718" width="5.42578125" style="68" customWidth="1"/>
    <col min="8719" max="8719" width="16" style="68" customWidth="1"/>
    <col min="8720" max="8720" width="16.85546875" style="68" customWidth="1"/>
    <col min="8721" max="8721" width="16.5703125" style="68" customWidth="1"/>
    <col min="8722" max="8722" width="13.42578125" style="68" customWidth="1"/>
    <col min="8723" max="8723" width="1.5703125" style="68" customWidth="1"/>
    <col min="8724" max="8724" width="0.5703125" style="68" customWidth="1"/>
    <col min="8725" max="8725" width="16.85546875" style="68" customWidth="1"/>
    <col min="8726" max="8963" width="9.140625" style="68"/>
    <col min="8964" max="8964" width="0.7109375" style="68" customWidth="1"/>
    <col min="8965" max="8965" width="0.5703125" style="68" customWidth="1"/>
    <col min="8966" max="8966" width="1" style="68" customWidth="1"/>
    <col min="8967" max="8967" width="5.5703125" style="68" customWidth="1"/>
    <col min="8968" max="8968" width="5.42578125" style="68" customWidth="1"/>
    <col min="8969" max="8969" width="1.140625" style="68" customWidth="1"/>
    <col min="8970" max="8970" width="7.42578125" style="68" customWidth="1"/>
    <col min="8971" max="8971" width="10.7109375" style="68" customWidth="1"/>
    <col min="8972" max="8972" width="6.5703125" style="68" customWidth="1"/>
    <col min="8973" max="8973" width="11.5703125" style="68" customWidth="1"/>
    <col min="8974" max="8974" width="5.42578125" style="68" customWidth="1"/>
    <col min="8975" max="8975" width="16" style="68" customWidth="1"/>
    <col min="8976" max="8976" width="16.85546875" style="68" customWidth="1"/>
    <col min="8977" max="8977" width="16.5703125" style="68" customWidth="1"/>
    <col min="8978" max="8978" width="13.42578125" style="68" customWidth="1"/>
    <col min="8979" max="8979" width="1.5703125" style="68" customWidth="1"/>
    <col min="8980" max="8980" width="0.5703125" style="68" customWidth="1"/>
    <col min="8981" max="8981" width="16.85546875" style="68" customWidth="1"/>
    <col min="8982" max="9219" width="9.140625" style="68"/>
    <col min="9220" max="9220" width="0.7109375" style="68" customWidth="1"/>
    <col min="9221" max="9221" width="0.5703125" style="68" customWidth="1"/>
    <col min="9222" max="9222" width="1" style="68" customWidth="1"/>
    <col min="9223" max="9223" width="5.5703125" style="68" customWidth="1"/>
    <col min="9224" max="9224" width="5.42578125" style="68" customWidth="1"/>
    <col min="9225" max="9225" width="1.140625" style="68" customWidth="1"/>
    <col min="9226" max="9226" width="7.42578125" style="68" customWidth="1"/>
    <col min="9227" max="9227" width="10.7109375" style="68" customWidth="1"/>
    <col min="9228" max="9228" width="6.5703125" style="68" customWidth="1"/>
    <col min="9229" max="9229" width="11.5703125" style="68" customWidth="1"/>
    <col min="9230" max="9230" width="5.42578125" style="68" customWidth="1"/>
    <col min="9231" max="9231" width="16" style="68" customWidth="1"/>
    <col min="9232" max="9232" width="16.85546875" style="68" customWidth="1"/>
    <col min="9233" max="9233" width="16.5703125" style="68" customWidth="1"/>
    <col min="9234" max="9234" width="13.42578125" style="68" customWidth="1"/>
    <col min="9235" max="9235" width="1.5703125" style="68" customWidth="1"/>
    <col min="9236" max="9236" width="0.5703125" style="68" customWidth="1"/>
    <col min="9237" max="9237" width="16.85546875" style="68" customWidth="1"/>
    <col min="9238" max="9475" width="9.140625" style="68"/>
    <col min="9476" max="9476" width="0.7109375" style="68" customWidth="1"/>
    <col min="9477" max="9477" width="0.5703125" style="68" customWidth="1"/>
    <col min="9478" max="9478" width="1" style="68" customWidth="1"/>
    <col min="9479" max="9479" width="5.5703125" style="68" customWidth="1"/>
    <col min="9480" max="9480" width="5.42578125" style="68" customWidth="1"/>
    <col min="9481" max="9481" width="1.140625" style="68" customWidth="1"/>
    <col min="9482" max="9482" width="7.42578125" style="68" customWidth="1"/>
    <col min="9483" max="9483" width="10.7109375" style="68" customWidth="1"/>
    <col min="9484" max="9484" width="6.5703125" style="68" customWidth="1"/>
    <col min="9485" max="9485" width="11.5703125" style="68" customWidth="1"/>
    <col min="9486" max="9486" width="5.42578125" style="68" customWidth="1"/>
    <col min="9487" max="9487" width="16" style="68" customWidth="1"/>
    <col min="9488" max="9488" width="16.85546875" style="68" customWidth="1"/>
    <col min="9489" max="9489" width="16.5703125" style="68" customWidth="1"/>
    <col min="9490" max="9490" width="13.42578125" style="68" customWidth="1"/>
    <col min="9491" max="9491" width="1.5703125" style="68" customWidth="1"/>
    <col min="9492" max="9492" width="0.5703125" style="68" customWidth="1"/>
    <col min="9493" max="9493" width="16.85546875" style="68" customWidth="1"/>
    <col min="9494" max="9731" width="9.140625" style="68"/>
    <col min="9732" max="9732" width="0.7109375" style="68" customWidth="1"/>
    <col min="9733" max="9733" width="0.5703125" style="68" customWidth="1"/>
    <col min="9734" max="9734" width="1" style="68" customWidth="1"/>
    <col min="9735" max="9735" width="5.5703125" style="68" customWidth="1"/>
    <col min="9736" max="9736" width="5.42578125" style="68" customWidth="1"/>
    <col min="9737" max="9737" width="1.140625" style="68" customWidth="1"/>
    <col min="9738" max="9738" width="7.42578125" style="68" customWidth="1"/>
    <col min="9739" max="9739" width="10.7109375" style="68" customWidth="1"/>
    <col min="9740" max="9740" width="6.5703125" style="68" customWidth="1"/>
    <col min="9741" max="9741" width="11.5703125" style="68" customWidth="1"/>
    <col min="9742" max="9742" width="5.42578125" style="68" customWidth="1"/>
    <col min="9743" max="9743" width="16" style="68" customWidth="1"/>
    <col min="9744" max="9744" width="16.85546875" style="68" customWidth="1"/>
    <col min="9745" max="9745" width="16.5703125" style="68" customWidth="1"/>
    <col min="9746" max="9746" width="13.42578125" style="68" customWidth="1"/>
    <col min="9747" max="9747" width="1.5703125" style="68" customWidth="1"/>
    <col min="9748" max="9748" width="0.5703125" style="68" customWidth="1"/>
    <col min="9749" max="9749" width="16.85546875" style="68" customWidth="1"/>
    <col min="9750" max="9987" width="9.140625" style="68"/>
    <col min="9988" max="9988" width="0.7109375" style="68" customWidth="1"/>
    <col min="9989" max="9989" width="0.5703125" style="68" customWidth="1"/>
    <col min="9990" max="9990" width="1" style="68" customWidth="1"/>
    <col min="9991" max="9991" width="5.5703125" style="68" customWidth="1"/>
    <col min="9992" max="9992" width="5.42578125" style="68" customWidth="1"/>
    <col min="9993" max="9993" width="1.140625" style="68" customWidth="1"/>
    <col min="9994" max="9994" width="7.42578125" style="68" customWidth="1"/>
    <col min="9995" max="9995" width="10.7109375" style="68" customWidth="1"/>
    <col min="9996" max="9996" width="6.5703125" style="68" customWidth="1"/>
    <col min="9997" max="9997" width="11.5703125" style="68" customWidth="1"/>
    <col min="9998" max="9998" width="5.42578125" style="68" customWidth="1"/>
    <col min="9999" max="9999" width="16" style="68" customWidth="1"/>
    <col min="10000" max="10000" width="16.85546875" style="68" customWidth="1"/>
    <col min="10001" max="10001" width="16.5703125" style="68" customWidth="1"/>
    <col min="10002" max="10002" width="13.42578125" style="68" customWidth="1"/>
    <col min="10003" max="10003" width="1.5703125" style="68" customWidth="1"/>
    <col min="10004" max="10004" width="0.5703125" style="68" customWidth="1"/>
    <col min="10005" max="10005" width="16.85546875" style="68" customWidth="1"/>
    <col min="10006" max="10243" width="9.140625" style="68"/>
    <col min="10244" max="10244" width="0.7109375" style="68" customWidth="1"/>
    <col min="10245" max="10245" width="0.5703125" style="68" customWidth="1"/>
    <col min="10246" max="10246" width="1" style="68" customWidth="1"/>
    <col min="10247" max="10247" width="5.5703125" style="68" customWidth="1"/>
    <col min="10248" max="10248" width="5.42578125" style="68" customWidth="1"/>
    <col min="10249" max="10249" width="1.140625" style="68" customWidth="1"/>
    <col min="10250" max="10250" width="7.42578125" style="68" customWidth="1"/>
    <col min="10251" max="10251" width="10.7109375" style="68" customWidth="1"/>
    <col min="10252" max="10252" width="6.5703125" style="68" customWidth="1"/>
    <col min="10253" max="10253" width="11.5703125" style="68" customWidth="1"/>
    <col min="10254" max="10254" width="5.42578125" style="68" customWidth="1"/>
    <col min="10255" max="10255" width="16" style="68" customWidth="1"/>
    <col min="10256" max="10256" width="16.85546875" style="68" customWidth="1"/>
    <col min="10257" max="10257" width="16.5703125" style="68" customWidth="1"/>
    <col min="10258" max="10258" width="13.42578125" style="68" customWidth="1"/>
    <col min="10259" max="10259" width="1.5703125" style="68" customWidth="1"/>
    <col min="10260" max="10260" width="0.5703125" style="68" customWidth="1"/>
    <col min="10261" max="10261" width="16.85546875" style="68" customWidth="1"/>
    <col min="10262" max="10499" width="9.140625" style="68"/>
    <col min="10500" max="10500" width="0.7109375" style="68" customWidth="1"/>
    <col min="10501" max="10501" width="0.5703125" style="68" customWidth="1"/>
    <col min="10502" max="10502" width="1" style="68" customWidth="1"/>
    <col min="10503" max="10503" width="5.5703125" style="68" customWidth="1"/>
    <col min="10504" max="10504" width="5.42578125" style="68" customWidth="1"/>
    <col min="10505" max="10505" width="1.140625" style="68" customWidth="1"/>
    <col min="10506" max="10506" width="7.42578125" style="68" customWidth="1"/>
    <col min="10507" max="10507" width="10.7109375" style="68" customWidth="1"/>
    <col min="10508" max="10508" width="6.5703125" style="68" customWidth="1"/>
    <col min="10509" max="10509" width="11.5703125" style="68" customWidth="1"/>
    <col min="10510" max="10510" width="5.42578125" style="68" customWidth="1"/>
    <col min="10511" max="10511" width="16" style="68" customWidth="1"/>
    <col min="10512" max="10512" width="16.85546875" style="68" customWidth="1"/>
    <col min="10513" max="10513" width="16.5703125" style="68" customWidth="1"/>
    <col min="10514" max="10514" width="13.42578125" style="68" customWidth="1"/>
    <col min="10515" max="10515" width="1.5703125" style="68" customWidth="1"/>
    <col min="10516" max="10516" width="0.5703125" style="68" customWidth="1"/>
    <col min="10517" max="10517" width="16.85546875" style="68" customWidth="1"/>
    <col min="10518" max="10755" width="9.140625" style="68"/>
    <col min="10756" max="10756" width="0.7109375" style="68" customWidth="1"/>
    <col min="10757" max="10757" width="0.5703125" style="68" customWidth="1"/>
    <col min="10758" max="10758" width="1" style="68" customWidth="1"/>
    <col min="10759" max="10759" width="5.5703125" style="68" customWidth="1"/>
    <col min="10760" max="10760" width="5.42578125" style="68" customWidth="1"/>
    <col min="10761" max="10761" width="1.140625" style="68" customWidth="1"/>
    <col min="10762" max="10762" width="7.42578125" style="68" customWidth="1"/>
    <col min="10763" max="10763" width="10.7109375" style="68" customWidth="1"/>
    <col min="10764" max="10764" width="6.5703125" style="68" customWidth="1"/>
    <col min="10765" max="10765" width="11.5703125" style="68" customWidth="1"/>
    <col min="10766" max="10766" width="5.42578125" style="68" customWidth="1"/>
    <col min="10767" max="10767" width="16" style="68" customWidth="1"/>
    <col min="10768" max="10768" width="16.85546875" style="68" customWidth="1"/>
    <col min="10769" max="10769" width="16.5703125" style="68" customWidth="1"/>
    <col min="10770" max="10770" width="13.42578125" style="68" customWidth="1"/>
    <col min="10771" max="10771" width="1.5703125" style="68" customWidth="1"/>
    <col min="10772" max="10772" width="0.5703125" style="68" customWidth="1"/>
    <col min="10773" max="10773" width="16.85546875" style="68" customWidth="1"/>
    <col min="10774" max="11011" width="9.140625" style="68"/>
    <col min="11012" max="11012" width="0.7109375" style="68" customWidth="1"/>
    <col min="11013" max="11013" width="0.5703125" style="68" customWidth="1"/>
    <col min="11014" max="11014" width="1" style="68" customWidth="1"/>
    <col min="11015" max="11015" width="5.5703125" style="68" customWidth="1"/>
    <col min="11016" max="11016" width="5.42578125" style="68" customWidth="1"/>
    <col min="11017" max="11017" width="1.140625" style="68" customWidth="1"/>
    <col min="11018" max="11018" width="7.42578125" style="68" customWidth="1"/>
    <col min="11019" max="11019" width="10.7109375" style="68" customWidth="1"/>
    <col min="11020" max="11020" width="6.5703125" style="68" customWidth="1"/>
    <col min="11021" max="11021" width="11.5703125" style="68" customWidth="1"/>
    <col min="11022" max="11022" width="5.42578125" style="68" customWidth="1"/>
    <col min="11023" max="11023" width="16" style="68" customWidth="1"/>
    <col min="11024" max="11024" width="16.85546875" style="68" customWidth="1"/>
    <col min="11025" max="11025" width="16.5703125" style="68" customWidth="1"/>
    <col min="11026" max="11026" width="13.42578125" style="68" customWidth="1"/>
    <col min="11027" max="11027" width="1.5703125" style="68" customWidth="1"/>
    <col min="11028" max="11028" width="0.5703125" style="68" customWidth="1"/>
    <col min="11029" max="11029" width="16.85546875" style="68" customWidth="1"/>
    <col min="11030" max="11267" width="9.140625" style="68"/>
    <col min="11268" max="11268" width="0.7109375" style="68" customWidth="1"/>
    <col min="11269" max="11269" width="0.5703125" style="68" customWidth="1"/>
    <col min="11270" max="11270" width="1" style="68" customWidth="1"/>
    <col min="11271" max="11271" width="5.5703125" style="68" customWidth="1"/>
    <col min="11272" max="11272" width="5.42578125" style="68" customWidth="1"/>
    <col min="11273" max="11273" width="1.140625" style="68" customWidth="1"/>
    <col min="11274" max="11274" width="7.42578125" style="68" customWidth="1"/>
    <col min="11275" max="11275" width="10.7109375" style="68" customWidth="1"/>
    <col min="11276" max="11276" width="6.5703125" style="68" customWidth="1"/>
    <col min="11277" max="11277" width="11.5703125" style="68" customWidth="1"/>
    <col min="11278" max="11278" width="5.42578125" style="68" customWidth="1"/>
    <col min="11279" max="11279" width="16" style="68" customWidth="1"/>
    <col min="11280" max="11280" width="16.85546875" style="68" customWidth="1"/>
    <col min="11281" max="11281" width="16.5703125" style="68" customWidth="1"/>
    <col min="11282" max="11282" width="13.42578125" style="68" customWidth="1"/>
    <col min="11283" max="11283" width="1.5703125" style="68" customWidth="1"/>
    <col min="11284" max="11284" width="0.5703125" style="68" customWidth="1"/>
    <col min="11285" max="11285" width="16.85546875" style="68" customWidth="1"/>
    <col min="11286" max="11523" width="9.140625" style="68"/>
    <col min="11524" max="11524" width="0.7109375" style="68" customWidth="1"/>
    <col min="11525" max="11525" width="0.5703125" style="68" customWidth="1"/>
    <col min="11526" max="11526" width="1" style="68" customWidth="1"/>
    <col min="11527" max="11527" width="5.5703125" style="68" customWidth="1"/>
    <col min="11528" max="11528" width="5.42578125" style="68" customWidth="1"/>
    <col min="11529" max="11529" width="1.140625" style="68" customWidth="1"/>
    <col min="11530" max="11530" width="7.42578125" style="68" customWidth="1"/>
    <col min="11531" max="11531" width="10.7109375" style="68" customWidth="1"/>
    <col min="11532" max="11532" width="6.5703125" style="68" customWidth="1"/>
    <col min="11533" max="11533" width="11.5703125" style="68" customWidth="1"/>
    <col min="11534" max="11534" width="5.42578125" style="68" customWidth="1"/>
    <col min="11535" max="11535" width="16" style="68" customWidth="1"/>
    <col min="11536" max="11536" width="16.85546875" style="68" customWidth="1"/>
    <col min="11537" max="11537" width="16.5703125" style="68" customWidth="1"/>
    <col min="11538" max="11538" width="13.42578125" style="68" customWidth="1"/>
    <col min="11539" max="11539" width="1.5703125" style="68" customWidth="1"/>
    <col min="11540" max="11540" width="0.5703125" style="68" customWidth="1"/>
    <col min="11541" max="11541" width="16.85546875" style="68" customWidth="1"/>
    <col min="11542" max="11779" width="9.140625" style="68"/>
    <col min="11780" max="11780" width="0.7109375" style="68" customWidth="1"/>
    <col min="11781" max="11781" width="0.5703125" style="68" customWidth="1"/>
    <col min="11782" max="11782" width="1" style="68" customWidth="1"/>
    <col min="11783" max="11783" width="5.5703125" style="68" customWidth="1"/>
    <col min="11784" max="11784" width="5.42578125" style="68" customWidth="1"/>
    <col min="11785" max="11785" width="1.140625" style="68" customWidth="1"/>
    <col min="11786" max="11786" width="7.42578125" style="68" customWidth="1"/>
    <col min="11787" max="11787" width="10.7109375" style="68" customWidth="1"/>
    <col min="11788" max="11788" width="6.5703125" style="68" customWidth="1"/>
    <col min="11789" max="11789" width="11.5703125" style="68" customWidth="1"/>
    <col min="11790" max="11790" width="5.42578125" style="68" customWidth="1"/>
    <col min="11791" max="11791" width="16" style="68" customWidth="1"/>
    <col min="11792" max="11792" width="16.85546875" style="68" customWidth="1"/>
    <col min="11793" max="11793" width="16.5703125" style="68" customWidth="1"/>
    <col min="11794" max="11794" width="13.42578125" style="68" customWidth="1"/>
    <col min="11795" max="11795" width="1.5703125" style="68" customWidth="1"/>
    <col min="11796" max="11796" width="0.5703125" style="68" customWidth="1"/>
    <col min="11797" max="11797" width="16.85546875" style="68" customWidth="1"/>
    <col min="11798" max="12035" width="9.140625" style="68"/>
    <col min="12036" max="12036" width="0.7109375" style="68" customWidth="1"/>
    <col min="12037" max="12037" width="0.5703125" style="68" customWidth="1"/>
    <col min="12038" max="12038" width="1" style="68" customWidth="1"/>
    <col min="12039" max="12039" width="5.5703125" style="68" customWidth="1"/>
    <col min="12040" max="12040" width="5.42578125" style="68" customWidth="1"/>
    <col min="12041" max="12041" width="1.140625" style="68" customWidth="1"/>
    <col min="12042" max="12042" width="7.42578125" style="68" customWidth="1"/>
    <col min="12043" max="12043" width="10.7109375" style="68" customWidth="1"/>
    <col min="12044" max="12044" width="6.5703125" style="68" customWidth="1"/>
    <col min="12045" max="12045" width="11.5703125" style="68" customWidth="1"/>
    <col min="12046" max="12046" width="5.42578125" style="68" customWidth="1"/>
    <col min="12047" max="12047" width="16" style="68" customWidth="1"/>
    <col min="12048" max="12048" width="16.85546875" style="68" customWidth="1"/>
    <col min="12049" max="12049" width="16.5703125" style="68" customWidth="1"/>
    <col min="12050" max="12050" width="13.42578125" style="68" customWidth="1"/>
    <col min="12051" max="12051" width="1.5703125" style="68" customWidth="1"/>
    <col min="12052" max="12052" width="0.5703125" style="68" customWidth="1"/>
    <col min="12053" max="12053" width="16.85546875" style="68" customWidth="1"/>
    <col min="12054" max="12291" width="9.140625" style="68"/>
    <col min="12292" max="12292" width="0.7109375" style="68" customWidth="1"/>
    <col min="12293" max="12293" width="0.5703125" style="68" customWidth="1"/>
    <col min="12294" max="12294" width="1" style="68" customWidth="1"/>
    <col min="12295" max="12295" width="5.5703125" style="68" customWidth="1"/>
    <col min="12296" max="12296" width="5.42578125" style="68" customWidth="1"/>
    <col min="12297" max="12297" width="1.140625" style="68" customWidth="1"/>
    <col min="12298" max="12298" width="7.42578125" style="68" customWidth="1"/>
    <col min="12299" max="12299" width="10.7109375" style="68" customWidth="1"/>
    <col min="12300" max="12300" width="6.5703125" style="68" customWidth="1"/>
    <col min="12301" max="12301" width="11.5703125" style="68" customWidth="1"/>
    <col min="12302" max="12302" width="5.42578125" style="68" customWidth="1"/>
    <col min="12303" max="12303" width="16" style="68" customWidth="1"/>
    <col min="12304" max="12304" width="16.85546875" style="68" customWidth="1"/>
    <col min="12305" max="12305" width="16.5703125" style="68" customWidth="1"/>
    <col min="12306" max="12306" width="13.42578125" style="68" customWidth="1"/>
    <col min="12307" max="12307" width="1.5703125" style="68" customWidth="1"/>
    <col min="12308" max="12308" width="0.5703125" style="68" customWidth="1"/>
    <col min="12309" max="12309" width="16.85546875" style="68" customWidth="1"/>
    <col min="12310" max="12547" width="9.140625" style="68"/>
    <col min="12548" max="12548" width="0.7109375" style="68" customWidth="1"/>
    <col min="12549" max="12549" width="0.5703125" style="68" customWidth="1"/>
    <col min="12550" max="12550" width="1" style="68" customWidth="1"/>
    <col min="12551" max="12551" width="5.5703125" style="68" customWidth="1"/>
    <col min="12552" max="12552" width="5.42578125" style="68" customWidth="1"/>
    <col min="12553" max="12553" width="1.140625" style="68" customWidth="1"/>
    <col min="12554" max="12554" width="7.42578125" style="68" customWidth="1"/>
    <col min="12555" max="12555" width="10.7109375" style="68" customWidth="1"/>
    <col min="12556" max="12556" width="6.5703125" style="68" customWidth="1"/>
    <col min="12557" max="12557" width="11.5703125" style="68" customWidth="1"/>
    <col min="12558" max="12558" width="5.42578125" style="68" customWidth="1"/>
    <col min="12559" max="12559" width="16" style="68" customWidth="1"/>
    <col min="12560" max="12560" width="16.85546875" style="68" customWidth="1"/>
    <col min="12561" max="12561" width="16.5703125" style="68" customWidth="1"/>
    <col min="12562" max="12562" width="13.42578125" style="68" customWidth="1"/>
    <col min="12563" max="12563" width="1.5703125" style="68" customWidth="1"/>
    <col min="12564" max="12564" width="0.5703125" style="68" customWidth="1"/>
    <col min="12565" max="12565" width="16.85546875" style="68" customWidth="1"/>
    <col min="12566" max="12803" width="9.140625" style="68"/>
    <col min="12804" max="12804" width="0.7109375" style="68" customWidth="1"/>
    <col min="12805" max="12805" width="0.5703125" style="68" customWidth="1"/>
    <col min="12806" max="12806" width="1" style="68" customWidth="1"/>
    <col min="12807" max="12807" width="5.5703125" style="68" customWidth="1"/>
    <col min="12808" max="12808" width="5.42578125" style="68" customWidth="1"/>
    <col min="12809" max="12809" width="1.140625" style="68" customWidth="1"/>
    <col min="12810" max="12810" width="7.42578125" style="68" customWidth="1"/>
    <col min="12811" max="12811" width="10.7109375" style="68" customWidth="1"/>
    <col min="12812" max="12812" width="6.5703125" style="68" customWidth="1"/>
    <col min="12813" max="12813" width="11.5703125" style="68" customWidth="1"/>
    <col min="12814" max="12814" width="5.42578125" style="68" customWidth="1"/>
    <col min="12815" max="12815" width="16" style="68" customWidth="1"/>
    <col min="12816" max="12816" width="16.85546875" style="68" customWidth="1"/>
    <col min="12817" max="12817" width="16.5703125" style="68" customWidth="1"/>
    <col min="12818" max="12818" width="13.42578125" style="68" customWidth="1"/>
    <col min="12819" max="12819" width="1.5703125" style="68" customWidth="1"/>
    <col min="12820" max="12820" width="0.5703125" style="68" customWidth="1"/>
    <col min="12821" max="12821" width="16.85546875" style="68" customWidth="1"/>
    <col min="12822" max="13059" width="9.140625" style="68"/>
    <col min="13060" max="13060" width="0.7109375" style="68" customWidth="1"/>
    <col min="13061" max="13061" width="0.5703125" style="68" customWidth="1"/>
    <col min="13062" max="13062" width="1" style="68" customWidth="1"/>
    <col min="13063" max="13063" width="5.5703125" style="68" customWidth="1"/>
    <col min="13064" max="13064" width="5.42578125" style="68" customWidth="1"/>
    <col min="13065" max="13065" width="1.140625" style="68" customWidth="1"/>
    <col min="13066" max="13066" width="7.42578125" style="68" customWidth="1"/>
    <col min="13067" max="13067" width="10.7109375" style="68" customWidth="1"/>
    <col min="13068" max="13068" width="6.5703125" style="68" customWidth="1"/>
    <col min="13069" max="13069" width="11.5703125" style="68" customWidth="1"/>
    <col min="13070" max="13070" width="5.42578125" style="68" customWidth="1"/>
    <col min="13071" max="13071" width="16" style="68" customWidth="1"/>
    <col min="13072" max="13072" width="16.85546875" style="68" customWidth="1"/>
    <col min="13073" max="13073" width="16.5703125" style="68" customWidth="1"/>
    <col min="13074" max="13074" width="13.42578125" style="68" customWidth="1"/>
    <col min="13075" max="13075" width="1.5703125" style="68" customWidth="1"/>
    <col min="13076" max="13076" width="0.5703125" style="68" customWidth="1"/>
    <col min="13077" max="13077" width="16.85546875" style="68" customWidth="1"/>
    <col min="13078" max="13315" width="9.140625" style="68"/>
    <col min="13316" max="13316" width="0.7109375" style="68" customWidth="1"/>
    <col min="13317" max="13317" width="0.5703125" style="68" customWidth="1"/>
    <col min="13318" max="13318" width="1" style="68" customWidth="1"/>
    <col min="13319" max="13319" width="5.5703125" style="68" customWidth="1"/>
    <col min="13320" max="13320" width="5.42578125" style="68" customWidth="1"/>
    <col min="13321" max="13321" width="1.140625" style="68" customWidth="1"/>
    <col min="13322" max="13322" width="7.42578125" style="68" customWidth="1"/>
    <col min="13323" max="13323" width="10.7109375" style="68" customWidth="1"/>
    <col min="13324" max="13324" width="6.5703125" style="68" customWidth="1"/>
    <col min="13325" max="13325" width="11.5703125" style="68" customWidth="1"/>
    <col min="13326" max="13326" width="5.42578125" style="68" customWidth="1"/>
    <col min="13327" max="13327" width="16" style="68" customWidth="1"/>
    <col min="13328" max="13328" width="16.85546875" style="68" customWidth="1"/>
    <col min="13329" max="13329" width="16.5703125" style="68" customWidth="1"/>
    <col min="13330" max="13330" width="13.42578125" style="68" customWidth="1"/>
    <col min="13331" max="13331" width="1.5703125" style="68" customWidth="1"/>
    <col min="13332" max="13332" width="0.5703125" style="68" customWidth="1"/>
    <col min="13333" max="13333" width="16.85546875" style="68" customWidth="1"/>
    <col min="13334" max="13571" width="9.140625" style="68"/>
    <col min="13572" max="13572" width="0.7109375" style="68" customWidth="1"/>
    <col min="13573" max="13573" width="0.5703125" style="68" customWidth="1"/>
    <col min="13574" max="13574" width="1" style="68" customWidth="1"/>
    <col min="13575" max="13575" width="5.5703125" style="68" customWidth="1"/>
    <col min="13576" max="13576" width="5.42578125" style="68" customWidth="1"/>
    <col min="13577" max="13577" width="1.140625" style="68" customWidth="1"/>
    <col min="13578" max="13578" width="7.42578125" style="68" customWidth="1"/>
    <col min="13579" max="13579" width="10.7109375" style="68" customWidth="1"/>
    <col min="13580" max="13580" width="6.5703125" style="68" customWidth="1"/>
    <col min="13581" max="13581" width="11.5703125" style="68" customWidth="1"/>
    <col min="13582" max="13582" width="5.42578125" style="68" customWidth="1"/>
    <col min="13583" max="13583" width="16" style="68" customWidth="1"/>
    <col min="13584" max="13584" width="16.85546875" style="68" customWidth="1"/>
    <col min="13585" max="13585" width="16.5703125" style="68" customWidth="1"/>
    <col min="13586" max="13586" width="13.42578125" style="68" customWidth="1"/>
    <col min="13587" max="13587" width="1.5703125" style="68" customWidth="1"/>
    <col min="13588" max="13588" width="0.5703125" style="68" customWidth="1"/>
    <col min="13589" max="13589" width="16.85546875" style="68" customWidth="1"/>
    <col min="13590" max="13827" width="9.140625" style="68"/>
    <col min="13828" max="13828" width="0.7109375" style="68" customWidth="1"/>
    <col min="13829" max="13829" width="0.5703125" style="68" customWidth="1"/>
    <col min="13830" max="13830" width="1" style="68" customWidth="1"/>
    <col min="13831" max="13831" width="5.5703125" style="68" customWidth="1"/>
    <col min="13832" max="13832" width="5.42578125" style="68" customWidth="1"/>
    <col min="13833" max="13833" width="1.140625" style="68" customWidth="1"/>
    <col min="13834" max="13834" width="7.42578125" style="68" customWidth="1"/>
    <col min="13835" max="13835" width="10.7109375" style="68" customWidth="1"/>
    <col min="13836" max="13836" width="6.5703125" style="68" customWidth="1"/>
    <col min="13837" max="13837" width="11.5703125" style="68" customWidth="1"/>
    <col min="13838" max="13838" width="5.42578125" style="68" customWidth="1"/>
    <col min="13839" max="13839" width="16" style="68" customWidth="1"/>
    <col min="13840" max="13840" width="16.85546875" style="68" customWidth="1"/>
    <col min="13841" max="13841" width="16.5703125" style="68" customWidth="1"/>
    <col min="13842" max="13842" width="13.42578125" style="68" customWidth="1"/>
    <col min="13843" max="13843" width="1.5703125" style="68" customWidth="1"/>
    <col min="13844" max="13844" width="0.5703125" style="68" customWidth="1"/>
    <col min="13845" max="13845" width="16.85546875" style="68" customWidth="1"/>
    <col min="13846" max="14083" width="9.140625" style="68"/>
    <col min="14084" max="14084" width="0.7109375" style="68" customWidth="1"/>
    <col min="14085" max="14085" width="0.5703125" style="68" customWidth="1"/>
    <col min="14086" max="14086" width="1" style="68" customWidth="1"/>
    <col min="14087" max="14087" width="5.5703125" style="68" customWidth="1"/>
    <col min="14088" max="14088" width="5.42578125" style="68" customWidth="1"/>
    <col min="14089" max="14089" width="1.140625" style="68" customWidth="1"/>
    <col min="14090" max="14090" width="7.42578125" style="68" customWidth="1"/>
    <col min="14091" max="14091" width="10.7109375" style="68" customWidth="1"/>
    <col min="14092" max="14092" width="6.5703125" style="68" customWidth="1"/>
    <col min="14093" max="14093" width="11.5703125" style="68" customWidth="1"/>
    <col min="14094" max="14094" width="5.42578125" style="68" customWidth="1"/>
    <col min="14095" max="14095" width="16" style="68" customWidth="1"/>
    <col min="14096" max="14096" width="16.85546875" style="68" customWidth="1"/>
    <col min="14097" max="14097" width="16.5703125" style="68" customWidth="1"/>
    <col min="14098" max="14098" width="13.42578125" style="68" customWidth="1"/>
    <col min="14099" max="14099" width="1.5703125" style="68" customWidth="1"/>
    <col min="14100" max="14100" width="0.5703125" style="68" customWidth="1"/>
    <col min="14101" max="14101" width="16.85546875" style="68" customWidth="1"/>
    <col min="14102" max="14339" width="9.140625" style="68"/>
    <col min="14340" max="14340" width="0.7109375" style="68" customWidth="1"/>
    <col min="14341" max="14341" width="0.5703125" style="68" customWidth="1"/>
    <col min="14342" max="14342" width="1" style="68" customWidth="1"/>
    <col min="14343" max="14343" width="5.5703125" style="68" customWidth="1"/>
    <col min="14344" max="14344" width="5.42578125" style="68" customWidth="1"/>
    <col min="14345" max="14345" width="1.140625" style="68" customWidth="1"/>
    <col min="14346" max="14346" width="7.42578125" style="68" customWidth="1"/>
    <col min="14347" max="14347" width="10.7109375" style="68" customWidth="1"/>
    <col min="14348" max="14348" width="6.5703125" style="68" customWidth="1"/>
    <col min="14349" max="14349" width="11.5703125" style="68" customWidth="1"/>
    <col min="14350" max="14350" width="5.42578125" style="68" customWidth="1"/>
    <col min="14351" max="14351" width="16" style="68" customWidth="1"/>
    <col min="14352" max="14352" width="16.85546875" style="68" customWidth="1"/>
    <col min="14353" max="14353" width="16.5703125" style="68" customWidth="1"/>
    <col min="14354" max="14354" width="13.42578125" style="68" customWidth="1"/>
    <col min="14355" max="14355" width="1.5703125" style="68" customWidth="1"/>
    <col min="14356" max="14356" width="0.5703125" style="68" customWidth="1"/>
    <col min="14357" max="14357" width="16.85546875" style="68" customWidth="1"/>
    <col min="14358" max="14595" width="9.140625" style="68"/>
    <col min="14596" max="14596" width="0.7109375" style="68" customWidth="1"/>
    <col min="14597" max="14597" width="0.5703125" style="68" customWidth="1"/>
    <col min="14598" max="14598" width="1" style="68" customWidth="1"/>
    <col min="14599" max="14599" width="5.5703125" style="68" customWidth="1"/>
    <col min="14600" max="14600" width="5.42578125" style="68" customWidth="1"/>
    <col min="14601" max="14601" width="1.140625" style="68" customWidth="1"/>
    <col min="14602" max="14602" width="7.42578125" style="68" customWidth="1"/>
    <col min="14603" max="14603" width="10.7109375" style="68" customWidth="1"/>
    <col min="14604" max="14604" width="6.5703125" style="68" customWidth="1"/>
    <col min="14605" max="14605" width="11.5703125" style="68" customWidth="1"/>
    <col min="14606" max="14606" width="5.42578125" style="68" customWidth="1"/>
    <col min="14607" max="14607" width="16" style="68" customWidth="1"/>
    <col min="14608" max="14608" width="16.85546875" style="68" customWidth="1"/>
    <col min="14609" max="14609" width="16.5703125" style="68" customWidth="1"/>
    <col min="14610" max="14610" width="13.42578125" style="68" customWidth="1"/>
    <col min="14611" max="14611" width="1.5703125" style="68" customWidth="1"/>
    <col min="14612" max="14612" width="0.5703125" style="68" customWidth="1"/>
    <col min="14613" max="14613" width="16.85546875" style="68" customWidth="1"/>
    <col min="14614" max="14851" width="9.140625" style="68"/>
    <col min="14852" max="14852" width="0.7109375" style="68" customWidth="1"/>
    <col min="14853" max="14853" width="0.5703125" style="68" customWidth="1"/>
    <col min="14854" max="14854" width="1" style="68" customWidth="1"/>
    <col min="14855" max="14855" width="5.5703125" style="68" customWidth="1"/>
    <col min="14856" max="14856" width="5.42578125" style="68" customWidth="1"/>
    <col min="14857" max="14857" width="1.140625" style="68" customWidth="1"/>
    <col min="14858" max="14858" width="7.42578125" style="68" customWidth="1"/>
    <col min="14859" max="14859" width="10.7109375" style="68" customWidth="1"/>
    <col min="14860" max="14860" width="6.5703125" style="68" customWidth="1"/>
    <col min="14861" max="14861" width="11.5703125" style="68" customWidth="1"/>
    <col min="14862" max="14862" width="5.42578125" style="68" customWidth="1"/>
    <col min="14863" max="14863" width="16" style="68" customWidth="1"/>
    <col min="14864" max="14864" width="16.85546875" style="68" customWidth="1"/>
    <col min="14865" max="14865" width="16.5703125" style="68" customWidth="1"/>
    <col min="14866" max="14866" width="13.42578125" style="68" customWidth="1"/>
    <col min="14867" max="14867" width="1.5703125" style="68" customWidth="1"/>
    <col min="14868" max="14868" width="0.5703125" style="68" customWidth="1"/>
    <col min="14869" max="14869" width="16.85546875" style="68" customWidth="1"/>
    <col min="14870" max="15107" width="9.140625" style="68"/>
    <col min="15108" max="15108" width="0.7109375" style="68" customWidth="1"/>
    <col min="15109" max="15109" width="0.5703125" style="68" customWidth="1"/>
    <col min="15110" max="15110" width="1" style="68" customWidth="1"/>
    <col min="15111" max="15111" width="5.5703125" style="68" customWidth="1"/>
    <col min="15112" max="15112" width="5.42578125" style="68" customWidth="1"/>
    <col min="15113" max="15113" width="1.140625" style="68" customWidth="1"/>
    <col min="15114" max="15114" width="7.42578125" style="68" customWidth="1"/>
    <col min="15115" max="15115" width="10.7109375" style="68" customWidth="1"/>
    <col min="15116" max="15116" width="6.5703125" style="68" customWidth="1"/>
    <col min="15117" max="15117" width="11.5703125" style="68" customWidth="1"/>
    <col min="15118" max="15118" width="5.42578125" style="68" customWidth="1"/>
    <col min="15119" max="15119" width="16" style="68" customWidth="1"/>
    <col min="15120" max="15120" width="16.85546875" style="68" customWidth="1"/>
    <col min="15121" max="15121" width="16.5703125" style="68" customWidth="1"/>
    <col min="15122" max="15122" width="13.42578125" style="68" customWidth="1"/>
    <col min="15123" max="15123" width="1.5703125" style="68" customWidth="1"/>
    <col min="15124" max="15124" width="0.5703125" style="68" customWidth="1"/>
    <col min="15125" max="15125" width="16.85546875" style="68" customWidth="1"/>
    <col min="15126" max="15363" width="9.140625" style="68"/>
    <col min="15364" max="15364" width="0.7109375" style="68" customWidth="1"/>
    <col min="15365" max="15365" width="0.5703125" style="68" customWidth="1"/>
    <col min="15366" max="15366" width="1" style="68" customWidth="1"/>
    <col min="15367" max="15367" width="5.5703125" style="68" customWidth="1"/>
    <col min="15368" max="15368" width="5.42578125" style="68" customWidth="1"/>
    <col min="15369" max="15369" width="1.140625" style="68" customWidth="1"/>
    <col min="15370" max="15370" width="7.42578125" style="68" customWidth="1"/>
    <col min="15371" max="15371" width="10.7109375" style="68" customWidth="1"/>
    <col min="15372" max="15372" width="6.5703125" style="68" customWidth="1"/>
    <col min="15373" max="15373" width="11.5703125" style="68" customWidth="1"/>
    <col min="15374" max="15374" width="5.42578125" style="68" customWidth="1"/>
    <col min="15375" max="15375" width="16" style="68" customWidth="1"/>
    <col min="15376" max="15376" width="16.85546875" style="68" customWidth="1"/>
    <col min="15377" max="15377" width="16.5703125" style="68" customWidth="1"/>
    <col min="15378" max="15378" width="13.42578125" style="68" customWidth="1"/>
    <col min="15379" max="15379" width="1.5703125" style="68" customWidth="1"/>
    <col min="15380" max="15380" width="0.5703125" style="68" customWidth="1"/>
    <col min="15381" max="15381" width="16.85546875" style="68" customWidth="1"/>
    <col min="15382" max="15619" width="9.140625" style="68"/>
    <col min="15620" max="15620" width="0.7109375" style="68" customWidth="1"/>
    <col min="15621" max="15621" width="0.5703125" style="68" customWidth="1"/>
    <col min="15622" max="15622" width="1" style="68" customWidth="1"/>
    <col min="15623" max="15623" width="5.5703125" style="68" customWidth="1"/>
    <col min="15624" max="15624" width="5.42578125" style="68" customWidth="1"/>
    <col min="15625" max="15625" width="1.140625" style="68" customWidth="1"/>
    <col min="15626" max="15626" width="7.42578125" style="68" customWidth="1"/>
    <col min="15627" max="15627" width="10.7109375" style="68" customWidth="1"/>
    <col min="15628" max="15628" width="6.5703125" style="68" customWidth="1"/>
    <col min="15629" max="15629" width="11.5703125" style="68" customWidth="1"/>
    <col min="15630" max="15630" width="5.42578125" style="68" customWidth="1"/>
    <col min="15631" max="15631" width="16" style="68" customWidth="1"/>
    <col min="15632" max="15632" width="16.85546875" style="68" customWidth="1"/>
    <col min="15633" max="15633" width="16.5703125" style="68" customWidth="1"/>
    <col min="15634" max="15634" width="13.42578125" style="68" customWidth="1"/>
    <col min="15635" max="15635" width="1.5703125" style="68" customWidth="1"/>
    <col min="15636" max="15636" width="0.5703125" style="68" customWidth="1"/>
    <col min="15637" max="15637" width="16.85546875" style="68" customWidth="1"/>
    <col min="15638" max="15875" width="9.140625" style="68"/>
    <col min="15876" max="15876" width="0.7109375" style="68" customWidth="1"/>
    <col min="15877" max="15877" width="0.5703125" style="68" customWidth="1"/>
    <col min="15878" max="15878" width="1" style="68" customWidth="1"/>
    <col min="15879" max="15879" width="5.5703125" style="68" customWidth="1"/>
    <col min="15880" max="15880" width="5.42578125" style="68" customWidth="1"/>
    <col min="15881" max="15881" width="1.140625" style="68" customWidth="1"/>
    <col min="15882" max="15882" width="7.42578125" style="68" customWidth="1"/>
    <col min="15883" max="15883" width="10.7109375" style="68" customWidth="1"/>
    <col min="15884" max="15884" width="6.5703125" style="68" customWidth="1"/>
    <col min="15885" max="15885" width="11.5703125" style="68" customWidth="1"/>
    <col min="15886" max="15886" width="5.42578125" style="68" customWidth="1"/>
    <col min="15887" max="15887" width="16" style="68" customWidth="1"/>
    <col min="15888" max="15888" width="16.85546875" style="68" customWidth="1"/>
    <col min="15889" max="15889" width="16.5703125" style="68" customWidth="1"/>
    <col min="15890" max="15890" width="13.42578125" style="68" customWidth="1"/>
    <col min="15891" max="15891" width="1.5703125" style="68" customWidth="1"/>
    <col min="15892" max="15892" width="0.5703125" style="68" customWidth="1"/>
    <col min="15893" max="15893" width="16.85546875" style="68" customWidth="1"/>
    <col min="15894" max="16131" width="9.140625" style="68"/>
    <col min="16132" max="16132" width="0.7109375" style="68" customWidth="1"/>
    <col min="16133" max="16133" width="0.5703125" style="68" customWidth="1"/>
    <col min="16134" max="16134" width="1" style="68" customWidth="1"/>
    <col min="16135" max="16135" width="5.5703125" style="68" customWidth="1"/>
    <col min="16136" max="16136" width="5.42578125" style="68" customWidth="1"/>
    <col min="16137" max="16137" width="1.140625" style="68" customWidth="1"/>
    <col min="16138" max="16138" width="7.42578125" style="68" customWidth="1"/>
    <col min="16139" max="16139" width="10.7109375" style="68" customWidth="1"/>
    <col min="16140" max="16140" width="6.5703125" style="68" customWidth="1"/>
    <col min="16141" max="16141" width="11.5703125" style="68" customWidth="1"/>
    <col min="16142" max="16142" width="5.42578125" style="68" customWidth="1"/>
    <col min="16143" max="16143" width="16" style="68" customWidth="1"/>
    <col min="16144" max="16144" width="16.85546875" style="68" customWidth="1"/>
    <col min="16145" max="16145" width="16.5703125" style="68" customWidth="1"/>
    <col min="16146" max="16146" width="13.42578125" style="68" customWidth="1"/>
    <col min="16147" max="16147" width="1.5703125" style="68" customWidth="1"/>
    <col min="16148" max="16148" width="0.5703125" style="68" customWidth="1"/>
    <col min="16149" max="16149" width="16.85546875" style="68" customWidth="1"/>
    <col min="16150" max="16384" width="9.140625" style="68"/>
  </cols>
  <sheetData>
    <row r="1" spans="2:16" ht="3.75" customHeight="1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2:16" ht="3" customHeight="1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2:16" ht="8.2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2:16" ht="15.75">
      <c r="B4" s="67"/>
      <c r="C4" s="67"/>
      <c r="D4" s="67"/>
      <c r="E4" s="67"/>
      <c r="F4" s="67"/>
      <c r="H4" s="69" t="s">
        <v>78</v>
      </c>
      <c r="I4" s="67"/>
      <c r="J4" s="67"/>
      <c r="K4" s="67"/>
      <c r="L4" s="67"/>
      <c r="M4" s="67"/>
      <c r="N4" s="70"/>
      <c r="O4" s="71"/>
      <c r="P4" s="67"/>
    </row>
    <row r="5" spans="2:16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70"/>
      <c r="O5" s="71"/>
      <c r="P5" s="67"/>
    </row>
    <row r="6" spans="2:16" ht="18.75" customHeight="1">
      <c r="B6" s="67"/>
      <c r="C6" s="249" t="s">
        <v>79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</row>
    <row r="7" spans="2:16" s="75" customFormat="1" ht="12.75" customHeight="1">
      <c r="B7" s="72"/>
      <c r="C7" s="73"/>
      <c r="D7" s="74" t="s">
        <v>80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2:16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70" t="s">
        <v>81</v>
      </c>
      <c r="O8" s="76"/>
      <c r="P8" s="67"/>
    </row>
    <row r="9" spans="2:16" ht="13.5" customHeight="1">
      <c r="B9" s="67"/>
      <c r="C9" s="67"/>
      <c r="D9" s="77"/>
      <c r="E9" s="77"/>
      <c r="F9" s="77"/>
      <c r="G9" s="77"/>
      <c r="H9" s="77"/>
      <c r="I9" s="77"/>
      <c r="J9" s="77"/>
      <c r="K9" s="77"/>
      <c r="L9" s="77"/>
      <c r="M9" s="77"/>
      <c r="N9" s="78" t="s">
        <v>82</v>
      </c>
      <c r="O9" s="79"/>
      <c r="P9" s="67"/>
    </row>
    <row r="10" spans="2:16" ht="8.1" customHeight="1">
      <c r="B10" s="67"/>
      <c r="C10" s="71"/>
      <c r="D10" s="250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2"/>
      <c r="P10" s="67"/>
    </row>
    <row r="11" spans="2:16" ht="5.25" customHeight="1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 ht="15" customHeight="1">
      <c r="B12" s="67"/>
      <c r="C12" s="67"/>
      <c r="D12" s="80" t="s">
        <v>83</v>
      </c>
      <c r="E12" s="80"/>
      <c r="F12" s="80"/>
      <c r="G12" s="80" t="s">
        <v>84</v>
      </c>
      <c r="H12" s="245" t="str">
        <f>VLOOKUP(H13,[1]TRAKINDO!$C$2:$M$1189,6,0)</f>
        <v>FRANSISKUS PONDAYAR</v>
      </c>
      <c r="I12" s="245"/>
      <c r="J12" s="245"/>
      <c r="K12" s="81"/>
      <c r="L12" s="81"/>
      <c r="M12" s="70" t="s">
        <v>85</v>
      </c>
      <c r="N12" s="82" t="s">
        <v>86</v>
      </c>
      <c r="O12" s="67"/>
      <c r="P12" s="67"/>
    </row>
    <row r="13" spans="2:16">
      <c r="B13" s="67"/>
      <c r="C13" s="67"/>
      <c r="D13" s="80" t="s">
        <v>87</v>
      </c>
      <c r="E13" s="80"/>
      <c r="F13" s="80"/>
      <c r="G13" s="80" t="s">
        <v>84</v>
      </c>
      <c r="H13" s="83">
        <v>14177</v>
      </c>
      <c r="I13" s="83"/>
      <c r="J13" s="83"/>
      <c r="K13" s="81"/>
      <c r="L13" s="81"/>
      <c r="M13" s="70"/>
      <c r="N13" s="71"/>
      <c r="O13" s="67"/>
      <c r="P13" s="67"/>
    </row>
    <row r="14" spans="2:16" ht="15" customHeight="1">
      <c r="B14" s="67"/>
      <c r="C14" s="67"/>
      <c r="D14" s="80" t="s">
        <v>88</v>
      </c>
      <c r="E14" s="80"/>
      <c r="F14" s="80"/>
      <c r="G14" s="80" t="s">
        <v>84</v>
      </c>
      <c r="H14" s="245" t="str">
        <f>VLOOKUP(H13,[1]TRAKINDO!$C$2:$M$1189,9,0)</f>
        <v>HC &amp; SUPPORT SERVICES</v>
      </c>
      <c r="I14" s="245"/>
      <c r="J14" s="245"/>
      <c r="K14" s="81"/>
      <c r="L14" s="81"/>
      <c r="M14" s="70" t="s">
        <v>89</v>
      </c>
      <c r="N14" s="253"/>
      <c r="O14" s="254"/>
      <c r="P14" s="67"/>
    </row>
    <row r="15" spans="2:16">
      <c r="B15" s="67"/>
      <c r="C15" s="67"/>
      <c r="D15" s="80" t="s">
        <v>90</v>
      </c>
      <c r="E15" s="80"/>
      <c r="F15" s="80"/>
      <c r="G15" s="80" t="s">
        <v>84</v>
      </c>
      <c r="H15" s="245" t="str">
        <f>VLOOKUP(H13,[1]TRAKINDO!$C$2:$M$1189,2,0)</f>
        <v>HO TEMBAGAPURA</v>
      </c>
      <c r="I15" s="245"/>
      <c r="J15" s="245"/>
      <c r="K15" s="81"/>
      <c r="L15" s="81"/>
      <c r="M15" s="70"/>
      <c r="N15" s="82"/>
      <c r="O15" s="76"/>
      <c r="P15" s="67"/>
    </row>
    <row r="16" spans="2:16" ht="14.25" customHeight="1">
      <c r="B16" s="67"/>
      <c r="C16" s="67"/>
      <c r="D16" s="80" t="s">
        <v>91</v>
      </c>
      <c r="E16" s="80"/>
      <c r="F16" s="80"/>
      <c r="G16" s="80" t="s">
        <v>84</v>
      </c>
      <c r="H16" s="245" t="str">
        <f>VLOOKUP(H13,[1]TRAKINDO!$C$2:$M$1189,8,0)</f>
        <v>HO TTD</v>
      </c>
      <c r="I16" s="245"/>
      <c r="J16" s="245"/>
      <c r="K16" s="82"/>
      <c r="L16" s="82"/>
      <c r="M16" s="70" t="s">
        <v>92</v>
      </c>
      <c r="N16" s="207"/>
      <c r="O16" s="207"/>
      <c r="P16" s="67"/>
    </row>
    <row r="17" spans="2:27" ht="9" customHeight="1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27" ht="2.25" customHeight="1">
      <c r="B18" s="67"/>
      <c r="C18" s="67"/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67"/>
    </row>
    <row r="19" spans="2:27" ht="5.25" customHeight="1">
      <c r="B19" s="67"/>
      <c r="C19" s="67"/>
      <c r="D19" s="71"/>
      <c r="E19" s="71"/>
      <c r="F19" s="71"/>
      <c r="G19" s="71"/>
      <c r="H19" s="71"/>
      <c r="I19" s="71"/>
      <c r="J19" s="71"/>
      <c r="K19" s="87"/>
      <c r="L19" s="87"/>
      <c r="M19" s="87"/>
      <c r="N19" s="71"/>
      <c r="O19" s="71"/>
      <c r="P19" s="67"/>
    </row>
    <row r="20" spans="2:27" ht="18" customHeight="1">
      <c r="B20" s="67"/>
      <c r="C20" s="67"/>
      <c r="D20" s="246" t="s">
        <v>93</v>
      </c>
      <c r="E20" s="247"/>
      <c r="F20" s="88"/>
      <c r="G20" s="248" t="s">
        <v>94</v>
      </c>
      <c r="H20" s="248"/>
      <c r="I20" s="248"/>
      <c r="J20" s="248"/>
      <c r="K20" s="247"/>
      <c r="L20" s="89" t="s">
        <v>95</v>
      </c>
      <c r="M20" s="90" t="s">
        <v>96</v>
      </c>
      <c r="N20" s="91" t="s">
        <v>97</v>
      </c>
      <c r="O20" s="92" t="s">
        <v>98</v>
      </c>
      <c r="P20" s="67"/>
      <c r="W20" s="193"/>
    </row>
    <row r="21" spans="2:27" ht="16.5" customHeight="1">
      <c r="B21" s="67"/>
      <c r="C21" s="67"/>
      <c r="D21" s="228"/>
      <c r="E21" s="230"/>
      <c r="F21" s="93"/>
      <c r="G21" s="229"/>
      <c r="H21" s="229"/>
      <c r="I21" s="229"/>
      <c r="J21" s="229"/>
      <c r="K21" s="230"/>
      <c r="L21" s="94" t="s">
        <v>99</v>
      </c>
      <c r="M21" s="95" t="s">
        <v>100</v>
      </c>
      <c r="N21" s="96" t="s">
        <v>101</v>
      </c>
      <c r="O21" s="97" t="s">
        <v>102</v>
      </c>
      <c r="P21" s="67"/>
      <c r="R21" s="175" t="s">
        <v>66</v>
      </c>
      <c r="S21" s="175" t="s">
        <v>145</v>
      </c>
      <c r="T21" s="176" t="s">
        <v>180</v>
      </c>
      <c r="U21" s="176" t="s">
        <v>181</v>
      </c>
      <c r="V21" s="177" t="s">
        <v>146</v>
      </c>
      <c r="W21" s="194" t="s">
        <v>57</v>
      </c>
      <c r="X21" s="177" t="s">
        <v>182</v>
      </c>
      <c r="Y21" s="177" t="s">
        <v>183</v>
      </c>
      <c r="Z21" s="177" t="s">
        <v>176</v>
      </c>
      <c r="AA21" s="177" t="s">
        <v>177</v>
      </c>
    </row>
    <row r="22" spans="2:27" ht="15.75" customHeight="1">
      <c r="B22" s="67"/>
      <c r="C22" s="67"/>
      <c r="D22" s="239">
        <v>44018</v>
      </c>
      <c r="E22" s="240"/>
      <c r="F22" s="242" t="s">
        <v>103</v>
      </c>
      <c r="G22" s="243"/>
      <c r="H22" s="243"/>
      <c r="I22" s="243"/>
      <c r="J22" s="243"/>
      <c r="K22" s="244"/>
      <c r="L22" s="98"/>
      <c r="M22" s="99"/>
      <c r="N22" s="178">
        <f>70000+30000+30000</f>
        <v>130000</v>
      </c>
      <c r="O22" s="101" t="s">
        <v>104</v>
      </c>
      <c r="P22" s="67"/>
      <c r="R22" s="187">
        <v>1</v>
      </c>
      <c r="S22" s="188" t="s">
        <v>147</v>
      </c>
      <c r="T22" s="189">
        <f>D22</f>
        <v>44018</v>
      </c>
      <c r="U22" s="191" t="s">
        <v>162</v>
      </c>
      <c r="V22" s="190">
        <f>N22</f>
        <v>130000</v>
      </c>
      <c r="W22" s="192">
        <v>44202</v>
      </c>
      <c r="X22" s="187" t="s">
        <v>164</v>
      </c>
      <c r="Y22" s="187" t="s">
        <v>184</v>
      </c>
      <c r="Z22" s="187" t="s">
        <v>175</v>
      </c>
      <c r="AA22" s="187" t="s">
        <v>186</v>
      </c>
    </row>
    <row r="23" spans="2:27" ht="15.75" customHeight="1">
      <c r="B23" s="67"/>
      <c r="C23" s="67"/>
      <c r="D23" s="239">
        <v>44018</v>
      </c>
      <c r="E23" s="240"/>
      <c r="F23" s="242" t="s">
        <v>105</v>
      </c>
      <c r="G23" s="243"/>
      <c r="H23" s="243"/>
      <c r="I23" s="243"/>
      <c r="J23" s="243"/>
      <c r="K23" s="244"/>
      <c r="L23" s="98"/>
      <c r="M23" s="99"/>
      <c r="N23" s="178">
        <f>60000+30000</f>
        <v>90000</v>
      </c>
      <c r="O23" s="101" t="s">
        <v>104</v>
      </c>
      <c r="P23" s="67"/>
      <c r="R23" s="187">
        <f>R22+1</f>
        <v>2</v>
      </c>
      <c r="S23" s="187" t="s">
        <v>148</v>
      </c>
      <c r="T23" s="189">
        <f t="shared" ref="T23:T34" si="0">D23</f>
        <v>44018</v>
      </c>
      <c r="U23" s="191" t="s">
        <v>165</v>
      </c>
      <c r="V23" s="190">
        <f t="shared" ref="V23:V34" si="1">N23</f>
        <v>90000</v>
      </c>
      <c r="W23" s="192">
        <v>44202</v>
      </c>
      <c r="X23" s="187" t="s">
        <v>164</v>
      </c>
      <c r="Y23" s="187" t="s">
        <v>184</v>
      </c>
      <c r="Z23" s="187" t="s">
        <v>175</v>
      </c>
      <c r="AA23" s="187" t="s">
        <v>186</v>
      </c>
    </row>
    <row r="24" spans="2:27" ht="15.75" customHeight="1">
      <c r="B24" s="67"/>
      <c r="C24" s="67"/>
      <c r="D24" s="239">
        <v>44019</v>
      </c>
      <c r="E24" s="240"/>
      <c r="F24" s="209" t="s">
        <v>106</v>
      </c>
      <c r="G24" s="210"/>
      <c r="H24" s="210"/>
      <c r="I24" s="210"/>
      <c r="J24" s="210"/>
      <c r="K24" s="211"/>
      <c r="L24" s="103"/>
      <c r="M24" s="104"/>
      <c r="N24" s="178">
        <f>70000+30000+10000</f>
        <v>110000</v>
      </c>
      <c r="O24" s="105" t="s">
        <v>107</v>
      </c>
      <c r="P24" s="67"/>
      <c r="R24" s="187">
        <f t="shared" ref="R24:R34" si="2">R23+1</f>
        <v>3</v>
      </c>
      <c r="S24" s="187" t="s">
        <v>149</v>
      </c>
      <c r="T24" s="189">
        <f t="shared" si="0"/>
        <v>44019</v>
      </c>
      <c r="U24" s="191" t="s">
        <v>166</v>
      </c>
      <c r="V24" s="190">
        <f t="shared" si="1"/>
        <v>110000</v>
      </c>
      <c r="W24" s="192" t="s">
        <v>185</v>
      </c>
      <c r="X24" s="187" t="s">
        <v>167</v>
      </c>
      <c r="Y24" s="187" t="s">
        <v>184</v>
      </c>
      <c r="Z24" s="187" t="s">
        <v>175</v>
      </c>
      <c r="AA24" s="187" t="s">
        <v>186</v>
      </c>
    </row>
    <row r="25" spans="2:27" ht="15.75" customHeight="1">
      <c r="B25" s="67"/>
      <c r="C25" s="67"/>
      <c r="D25" s="239">
        <v>44019</v>
      </c>
      <c r="E25" s="240"/>
      <c r="F25" s="241" t="s">
        <v>108</v>
      </c>
      <c r="G25" s="210"/>
      <c r="H25" s="210"/>
      <c r="I25" s="210"/>
      <c r="J25" s="210"/>
      <c r="K25" s="211"/>
      <c r="L25" s="98"/>
      <c r="M25" s="99"/>
      <c r="N25" s="178">
        <f>70000+30000+30000+5000</f>
        <v>135000</v>
      </c>
      <c r="O25" s="101" t="s">
        <v>107</v>
      </c>
      <c r="P25" s="67"/>
      <c r="R25" s="187">
        <f t="shared" si="2"/>
        <v>4</v>
      </c>
      <c r="S25" s="187" t="s">
        <v>150</v>
      </c>
      <c r="T25" s="189">
        <f t="shared" si="0"/>
        <v>44019</v>
      </c>
      <c r="U25" s="191" t="s">
        <v>162</v>
      </c>
      <c r="V25" s="190">
        <f t="shared" si="1"/>
        <v>135000</v>
      </c>
      <c r="W25" s="192" t="s">
        <v>185</v>
      </c>
      <c r="X25" s="187" t="s">
        <v>167</v>
      </c>
      <c r="Y25" s="187" t="s">
        <v>184</v>
      </c>
      <c r="Z25" s="187" t="s">
        <v>175</v>
      </c>
      <c r="AA25" s="187" t="s">
        <v>186</v>
      </c>
    </row>
    <row r="26" spans="2:27" ht="15.75" customHeight="1">
      <c r="B26" s="67"/>
      <c r="C26" s="67"/>
      <c r="D26" s="239">
        <v>44020</v>
      </c>
      <c r="E26" s="240"/>
      <c r="F26" s="241" t="s">
        <v>109</v>
      </c>
      <c r="G26" s="210"/>
      <c r="H26" s="210"/>
      <c r="I26" s="210"/>
      <c r="J26" s="210"/>
      <c r="K26" s="211"/>
      <c r="L26" s="98"/>
      <c r="M26" s="99"/>
      <c r="N26" s="178">
        <f>70000+30000+5000</f>
        <v>105000</v>
      </c>
      <c r="O26" s="101" t="s">
        <v>107</v>
      </c>
      <c r="P26" s="67"/>
      <c r="R26" s="187">
        <f t="shared" si="2"/>
        <v>5</v>
      </c>
      <c r="S26" s="187" t="s">
        <v>151</v>
      </c>
      <c r="T26" s="189">
        <f t="shared" si="0"/>
        <v>44020</v>
      </c>
      <c r="U26" s="191" t="s">
        <v>166</v>
      </c>
      <c r="V26" s="190">
        <f t="shared" si="1"/>
        <v>105000</v>
      </c>
      <c r="W26" s="192" t="s">
        <v>185</v>
      </c>
      <c r="X26" s="187" t="s">
        <v>167</v>
      </c>
      <c r="Y26" s="187" t="s">
        <v>184</v>
      </c>
      <c r="Z26" s="187" t="s">
        <v>175</v>
      </c>
      <c r="AA26" s="187" t="s">
        <v>186</v>
      </c>
    </row>
    <row r="27" spans="2:27" ht="15.75" customHeight="1">
      <c r="B27" s="67"/>
      <c r="C27" s="67"/>
      <c r="D27" s="239">
        <v>44020</v>
      </c>
      <c r="E27" s="240"/>
      <c r="F27" s="241" t="s">
        <v>110</v>
      </c>
      <c r="G27" s="210"/>
      <c r="H27" s="210"/>
      <c r="I27" s="210"/>
      <c r="J27" s="210"/>
      <c r="K27" s="211"/>
      <c r="L27" s="98"/>
      <c r="M27" s="99"/>
      <c r="N27" s="178">
        <f>70000+30000+15000</f>
        <v>115000</v>
      </c>
      <c r="O27" s="101" t="s">
        <v>104</v>
      </c>
      <c r="P27" s="67"/>
      <c r="R27" s="187">
        <f t="shared" si="2"/>
        <v>6</v>
      </c>
      <c r="S27" s="187" t="s">
        <v>152</v>
      </c>
      <c r="T27" s="189">
        <f t="shared" si="0"/>
        <v>44020</v>
      </c>
      <c r="U27" s="191" t="s">
        <v>166</v>
      </c>
      <c r="V27" s="190">
        <f t="shared" si="1"/>
        <v>115000</v>
      </c>
      <c r="W27" s="192">
        <v>44204</v>
      </c>
      <c r="X27" s="187" t="s">
        <v>168</v>
      </c>
      <c r="Y27" s="187" t="s">
        <v>184</v>
      </c>
      <c r="Z27" s="187" t="s">
        <v>175</v>
      </c>
      <c r="AA27" s="187" t="s">
        <v>186</v>
      </c>
    </row>
    <row r="28" spans="2:27" ht="15.75" customHeight="1">
      <c r="B28" s="67"/>
      <c r="C28" s="67"/>
      <c r="D28" s="239">
        <v>44021</v>
      </c>
      <c r="E28" s="240"/>
      <c r="F28" s="241" t="s">
        <v>111</v>
      </c>
      <c r="G28" s="210"/>
      <c r="H28" s="210"/>
      <c r="I28" s="210"/>
      <c r="J28" s="210"/>
      <c r="K28" s="211"/>
      <c r="L28" s="106"/>
      <c r="M28" s="99"/>
      <c r="N28" s="178">
        <v>70000</v>
      </c>
      <c r="O28" s="101" t="s">
        <v>104</v>
      </c>
      <c r="P28" s="67"/>
      <c r="R28" s="187">
        <f t="shared" si="2"/>
        <v>7</v>
      </c>
      <c r="S28" s="187" t="s">
        <v>149</v>
      </c>
      <c r="T28" s="189">
        <f t="shared" si="0"/>
        <v>44021</v>
      </c>
      <c r="U28" s="191" t="s">
        <v>166</v>
      </c>
      <c r="V28" s="190">
        <f t="shared" si="1"/>
        <v>70000</v>
      </c>
      <c r="W28" s="192">
        <v>44205</v>
      </c>
      <c r="X28" s="187" t="s">
        <v>169</v>
      </c>
      <c r="Y28" s="187" t="s">
        <v>184</v>
      </c>
      <c r="Z28" s="187" t="s">
        <v>175</v>
      </c>
      <c r="AA28" s="187" t="s">
        <v>186</v>
      </c>
    </row>
    <row r="29" spans="2:27" ht="15.75" customHeight="1">
      <c r="B29" s="67"/>
      <c r="C29" s="67"/>
      <c r="D29" s="239">
        <v>44021</v>
      </c>
      <c r="E29" s="240"/>
      <c r="F29" s="209" t="s">
        <v>112</v>
      </c>
      <c r="G29" s="210"/>
      <c r="H29" s="210"/>
      <c r="I29" s="210"/>
      <c r="J29" s="210"/>
      <c r="K29" s="211"/>
      <c r="L29" s="103"/>
      <c r="M29" s="104"/>
      <c r="N29" s="178">
        <f>70000+30000</f>
        <v>100000</v>
      </c>
      <c r="O29" s="105" t="s">
        <v>104</v>
      </c>
      <c r="P29" s="67"/>
      <c r="R29" s="187">
        <f t="shared" si="2"/>
        <v>8</v>
      </c>
      <c r="S29" s="187" t="s">
        <v>153</v>
      </c>
      <c r="T29" s="189">
        <f t="shared" si="0"/>
        <v>44021</v>
      </c>
      <c r="U29" s="191" t="s">
        <v>166</v>
      </c>
      <c r="V29" s="190">
        <f t="shared" si="1"/>
        <v>100000</v>
      </c>
      <c r="W29" s="192">
        <v>44205</v>
      </c>
      <c r="X29" s="187" t="s">
        <v>170</v>
      </c>
      <c r="Y29" s="187" t="s">
        <v>184</v>
      </c>
      <c r="Z29" s="187" t="s">
        <v>175</v>
      </c>
      <c r="AA29" s="187" t="s">
        <v>186</v>
      </c>
    </row>
    <row r="30" spans="2:27" ht="15.75" customHeight="1">
      <c r="B30" s="67"/>
      <c r="C30" s="67"/>
      <c r="D30" s="239">
        <v>44022</v>
      </c>
      <c r="E30" s="240"/>
      <c r="F30" s="241" t="s">
        <v>157</v>
      </c>
      <c r="G30" s="210"/>
      <c r="H30" s="210"/>
      <c r="I30" s="210"/>
      <c r="J30" s="210"/>
      <c r="K30" s="211"/>
      <c r="L30" s="98"/>
      <c r="M30" s="99"/>
      <c r="N30" s="178">
        <v>70000</v>
      </c>
      <c r="O30" s="101" t="s">
        <v>104</v>
      </c>
      <c r="P30" s="67"/>
      <c r="R30" s="187">
        <f t="shared" si="2"/>
        <v>9</v>
      </c>
      <c r="S30" s="187" t="s">
        <v>150</v>
      </c>
      <c r="T30" s="189">
        <f t="shared" si="0"/>
        <v>44022</v>
      </c>
      <c r="U30" s="191" t="s">
        <v>162</v>
      </c>
      <c r="V30" s="190">
        <f t="shared" si="1"/>
        <v>70000</v>
      </c>
      <c r="W30" s="192">
        <v>44206</v>
      </c>
      <c r="X30" s="187" t="s">
        <v>179</v>
      </c>
      <c r="Y30" s="187" t="s">
        <v>184</v>
      </c>
      <c r="Z30" s="187" t="s">
        <v>175</v>
      </c>
      <c r="AA30" s="187" t="s">
        <v>186</v>
      </c>
    </row>
    <row r="31" spans="2:27" ht="15.75" customHeight="1">
      <c r="B31" s="67"/>
      <c r="C31" s="67"/>
      <c r="D31" s="239">
        <v>44027</v>
      </c>
      <c r="E31" s="240"/>
      <c r="F31" s="241" t="s">
        <v>113</v>
      </c>
      <c r="G31" s="210"/>
      <c r="H31" s="210"/>
      <c r="I31" s="210"/>
      <c r="J31" s="210"/>
      <c r="K31" s="211"/>
      <c r="L31" s="98"/>
      <c r="M31" s="99"/>
      <c r="N31" s="178">
        <f>70000+30000+30000+5000</f>
        <v>135000</v>
      </c>
      <c r="O31" s="101" t="s">
        <v>104</v>
      </c>
      <c r="P31" s="67"/>
      <c r="R31" s="187">
        <f t="shared" si="2"/>
        <v>10</v>
      </c>
      <c r="S31" s="187" t="s">
        <v>154</v>
      </c>
      <c r="T31" s="189">
        <f t="shared" si="0"/>
        <v>44027</v>
      </c>
      <c r="U31" s="191" t="s">
        <v>166</v>
      </c>
      <c r="V31" s="190">
        <f t="shared" si="1"/>
        <v>135000</v>
      </c>
      <c r="W31" s="192">
        <v>44216</v>
      </c>
      <c r="X31" s="187" t="s">
        <v>171</v>
      </c>
      <c r="Y31" s="187" t="s">
        <v>184</v>
      </c>
      <c r="Z31" s="187" t="s">
        <v>175</v>
      </c>
      <c r="AA31" s="187" t="s">
        <v>186</v>
      </c>
    </row>
    <row r="32" spans="2:27" ht="15.75" customHeight="1">
      <c r="B32" s="67"/>
      <c r="C32" s="67"/>
      <c r="D32" s="239">
        <v>44029</v>
      </c>
      <c r="E32" s="240"/>
      <c r="F32" s="241" t="s">
        <v>114</v>
      </c>
      <c r="G32" s="210"/>
      <c r="H32" s="210"/>
      <c r="I32" s="210"/>
      <c r="J32" s="210"/>
      <c r="K32" s="211"/>
      <c r="L32" s="98"/>
      <c r="M32" s="99"/>
      <c r="N32" s="178">
        <f>70000+30000+30000</f>
        <v>130000</v>
      </c>
      <c r="O32" s="107" t="s">
        <v>104</v>
      </c>
      <c r="P32" s="67"/>
      <c r="R32" s="187">
        <f t="shared" si="2"/>
        <v>11</v>
      </c>
      <c r="S32" s="187" t="s">
        <v>178</v>
      </c>
      <c r="T32" s="189">
        <f t="shared" si="0"/>
        <v>44029</v>
      </c>
      <c r="U32" s="191" t="s">
        <v>166</v>
      </c>
      <c r="V32" s="190">
        <f t="shared" si="1"/>
        <v>130000</v>
      </c>
      <c r="W32" s="192">
        <v>44213</v>
      </c>
      <c r="X32" s="187" t="s">
        <v>172</v>
      </c>
      <c r="Y32" s="187" t="s">
        <v>184</v>
      </c>
      <c r="Z32" s="187" t="s">
        <v>175</v>
      </c>
      <c r="AA32" s="187" t="s">
        <v>186</v>
      </c>
    </row>
    <row r="33" spans="2:27" ht="15.75" customHeight="1">
      <c r="B33" s="67"/>
      <c r="C33" s="67"/>
      <c r="D33" s="239">
        <v>44032</v>
      </c>
      <c r="E33" s="240"/>
      <c r="F33" s="241" t="s">
        <v>115</v>
      </c>
      <c r="G33" s="210"/>
      <c r="H33" s="210"/>
      <c r="I33" s="210"/>
      <c r="J33" s="210"/>
      <c r="K33" s="211"/>
      <c r="L33" s="98"/>
      <c r="M33" s="99"/>
      <c r="N33" s="178">
        <f>70000+30000+30000</f>
        <v>130000</v>
      </c>
      <c r="O33" s="107" t="s">
        <v>104</v>
      </c>
      <c r="P33" s="67"/>
      <c r="R33" s="187">
        <f t="shared" si="2"/>
        <v>12</v>
      </c>
      <c r="S33" s="187" t="s">
        <v>155</v>
      </c>
      <c r="T33" s="189">
        <f t="shared" si="0"/>
        <v>44032</v>
      </c>
      <c r="U33" s="191" t="s">
        <v>166</v>
      </c>
      <c r="V33" s="190">
        <f t="shared" si="1"/>
        <v>130000</v>
      </c>
      <c r="W33" s="192">
        <v>44216</v>
      </c>
      <c r="X33" s="187" t="s">
        <v>173</v>
      </c>
      <c r="Y33" s="187" t="s">
        <v>184</v>
      </c>
      <c r="Z33" s="187" t="s">
        <v>175</v>
      </c>
      <c r="AA33" s="187" t="s">
        <v>186</v>
      </c>
    </row>
    <row r="34" spans="2:27" ht="15.75" customHeight="1">
      <c r="B34" s="67"/>
      <c r="C34" s="67"/>
      <c r="D34" s="239">
        <v>44033</v>
      </c>
      <c r="E34" s="240"/>
      <c r="F34" s="241" t="s">
        <v>116</v>
      </c>
      <c r="G34" s="210"/>
      <c r="H34" s="210"/>
      <c r="I34" s="210"/>
      <c r="J34" s="210"/>
      <c r="K34" s="211"/>
      <c r="L34" s="98"/>
      <c r="M34" s="99"/>
      <c r="N34" s="178">
        <f>70000+30000+30000</f>
        <v>130000</v>
      </c>
      <c r="O34" s="107" t="s">
        <v>104</v>
      </c>
      <c r="P34" s="67"/>
      <c r="R34" s="187">
        <f t="shared" si="2"/>
        <v>13</v>
      </c>
      <c r="S34" s="187" t="s">
        <v>156</v>
      </c>
      <c r="T34" s="189">
        <f t="shared" si="0"/>
        <v>44033</v>
      </c>
      <c r="U34" s="191" t="s">
        <v>166</v>
      </c>
      <c r="V34" s="190">
        <f t="shared" si="1"/>
        <v>130000</v>
      </c>
      <c r="W34" s="192">
        <v>44398</v>
      </c>
      <c r="X34" s="187" t="s">
        <v>174</v>
      </c>
      <c r="Y34" s="187" t="s">
        <v>184</v>
      </c>
      <c r="Z34" s="187" t="s">
        <v>175</v>
      </c>
      <c r="AA34" s="187" t="s">
        <v>186</v>
      </c>
    </row>
    <row r="35" spans="2:27" ht="15.75" hidden="1" customHeight="1">
      <c r="B35" s="67"/>
      <c r="C35" s="67"/>
      <c r="D35" s="108"/>
      <c r="E35" s="107"/>
      <c r="F35" s="108"/>
      <c r="G35" s="109"/>
      <c r="H35" s="109"/>
      <c r="I35" s="109"/>
      <c r="J35" s="109"/>
      <c r="K35" s="110"/>
      <c r="L35" s="98"/>
      <c r="M35" s="99"/>
      <c r="N35" s="100"/>
      <c r="O35" s="107"/>
      <c r="P35" s="67"/>
      <c r="W35" s="102"/>
    </row>
    <row r="36" spans="2:27" ht="15.75" hidden="1" customHeight="1">
      <c r="B36" s="67"/>
      <c r="C36" s="67"/>
      <c r="D36" s="209"/>
      <c r="E36" s="211"/>
      <c r="F36" s="108"/>
      <c r="G36" s="235"/>
      <c r="H36" s="235"/>
      <c r="I36" s="235"/>
      <c r="J36" s="235"/>
      <c r="K36" s="236"/>
      <c r="L36" s="98"/>
      <c r="M36" s="99"/>
      <c r="N36" s="100"/>
      <c r="O36" s="107"/>
      <c r="P36" s="67"/>
      <c r="W36" s="102"/>
    </row>
    <row r="37" spans="2:27" ht="15.75" hidden="1" customHeight="1">
      <c r="B37" s="67"/>
      <c r="C37" s="67"/>
      <c r="D37" s="209"/>
      <c r="E37" s="211"/>
      <c r="F37" s="108"/>
      <c r="G37" s="235"/>
      <c r="H37" s="235"/>
      <c r="I37" s="235"/>
      <c r="J37" s="235"/>
      <c r="K37" s="236"/>
      <c r="L37" s="98"/>
      <c r="M37" s="99"/>
      <c r="N37" s="100"/>
      <c r="O37" s="107"/>
      <c r="P37" s="67"/>
      <c r="W37" s="102"/>
    </row>
    <row r="38" spans="2:27" ht="15.75" hidden="1" customHeight="1">
      <c r="B38" s="67"/>
      <c r="C38" s="67"/>
      <c r="D38" s="209"/>
      <c r="E38" s="211"/>
      <c r="F38" s="108"/>
      <c r="G38" s="235"/>
      <c r="H38" s="235"/>
      <c r="I38" s="235"/>
      <c r="J38" s="235"/>
      <c r="K38" s="236"/>
      <c r="L38" s="98"/>
      <c r="M38" s="99"/>
      <c r="N38" s="100"/>
      <c r="O38" s="107"/>
      <c r="P38" s="67"/>
      <c r="W38" s="102"/>
    </row>
    <row r="39" spans="2:27" ht="15.75" hidden="1" customHeight="1">
      <c r="B39" s="67"/>
      <c r="C39" s="67"/>
      <c r="D39" s="209"/>
      <c r="E39" s="211"/>
      <c r="F39" s="108"/>
      <c r="G39" s="235"/>
      <c r="H39" s="235"/>
      <c r="I39" s="235"/>
      <c r="J39" s="235"/>
      <c r="K39" s="236"/>
      <c r="L39" s="98"/>
      <c r="M39" s="99"/>
      <c r="N39" s="100"/>
      <c r="O39" s="107"/>
      <c r="P39" s="67"/>
      <c r="W39" s="102"/>
    </row>
    <row r="40" spans="2:27" ht="15.75" hidden="1" customHeight="1">
      <c r="B40" s="67"/>
      <c r="C40" s="67"/>
      <c r="D40" s="209"/>
      <c r="E40" s="211"/>
      <c r="F40" s="108"/>
      <c r="G40" s="235"/>
      <c r="H40" s="235"/>
      <c r="I40" s="235"/>
      <c r="J40" s="235"/>
      <c r="K40" s="236"/>
      <c r="L40" s="98"/>
      <c r="M40" s="99"/>
      <c r="N40" s="100"/>
      <c r="O40" s="107"/>
      <c r="P40" s="67"/>
      <c r="W40" s="102"/>
    </row>
    <row r="41" spans="2:27" ht="15.75" hidden="1" customHeight="1">
      <c r="B41" s="67"/>
      <c r="C41" s="67"/>
      <c r="D41" s="209"/>
      <c r="E41" s="211"/>
      <c r="F41" s="108"/>
      <c r="G41" s="235"/>
      <c r="H41" s="235"/>
      <c r="I41" s="235"/>
      <c r="J41" s="235"/>
      <c r="K41" s="236"/>
      <c r="L41" s="98"/>
      <c r="M41" s="99"/>
      <c r="N41" s="100"/>
      <c r="O41" s="107"/>
      <c r="P41" s="67"/>
      <c r="W41" s="102"/>
    </row>
    <row r="42" spans="2:27" ht="15.75" hidden="1" customHeight="1">
      <c r="B42" s="67"/>
      <c r="C42" s="67"/>
      <c r="D42" s="209"/>
      <c r="E42" s="211"/>
      <c r="F42" s="108"/>
      <c r="G42" s="235"/>
      <c r="H42" s="235"/>
      <c r="I42" s="235"/>
      <c r="J42" s="235"/>
      <c r="K42" s="236"/>
      <c r="L42" s="98"/>
      <c r="M42" s="99"/>
      <c r="N42" s="100"/>
      <c r="O42" s="107"/>
      <c r="P42" s="67"/>
      <c r="W42" s="102"/>
    </row>
    <row r="43" spans="2:27" ht="15.75" hidden="1" customHeight="1">
      <c r="B43" s="67"/>
      <c r="C43" s="67"/>
      <c r="D43" s="209"/>
      <c r="E43" s="211"/>
      <c r="F43" s="108"/>
      <c r="G43" s="235"/>
      <c r="H43" s="235"/>
      <c r="I43" s="235"/>
      <c r="J43" s="235"/>
      <c r="K43" s="236"/>
      <c r="L43" s="98"/>
      <c r="M43" s="99"/>
      <c r="N43" s="100"/>
      <c r="O43" s="107"/>
      <c r="P43" s="67"/>
      <c r="W43" s="102"/>
    </row>
    <row r="44" spans="2:27" ht="15.75" hidden="1" customHeight="1">
      <c r="B44" s="67"/>
      <c r="C44" s="67"/>
      <c r="D44" s="209"/>
      <c r="E44" s="211"/>
      <c r="F44" s="108"/>
      <c r="G44" s="235"/>
      <c r="H44" s="235"/>
      <c r="I44" s="235"/>
      <c r="J44" s="235"/>
      <c r="K44" s="236"/>
      <c r="L44" s="98"/>
      <c r="M44" s="99"/>
      <c r="N44" s="100"/>
      <c r="O44" s="107"/>
      <c r="P44" s="67"/>
      <c r="W44" s="102"/>
    </row>
    <row r="45" spans="2:27" ht="15.75" hidden="1" customHeight="1">
      <c r="B45" s="67"/>
      <c r="C45" s="67"/>
      <c r="D45" s="209"/>
      <c r="E45" s="211"/>
      <c r="F45" s="108"/>
      <c r="G45" s="235"/>
      <c r="H45" s="235"/>
      <c r="I45" s="235"/>
      <c r="J45" s="235"/>
      <c r="K45" s="236"/>
      <c r="L45" s="98"/>
      <c r="M45" s="99"/>
      <c r="N45" s="100"/>
      <c r="O45" s="107"/>
      <c r="P45" s="67"/>
      <c r="W45" s="102"/>
    </row>
    <row r="46" spans="2:27" ht="21.75" customHeight="1">
      <c r="B46" s="67"/>
      <c r="C46" s="67"/>
      <c r="D46" s="237"/>
      <c r="E46" s="238"/>
      <c r="F46" s="111"/>
      <c r="G46" s="112" t="s">
        <v>117</v>
      </c>
      <c r="H46" s="113"/>
      <c r="I46" s="113"/>
      <c r="J46" s="114"/>
      <c r="K46" s="115" t="s">
        <v>118</v>
      </c>
      <c r="L46" s="116">
        <f>SUM(L24:L45)</f>
        <v>0</v>
      </c>
      <c r="M46" s="116">
        <f>SUM(M24:M45)</f>
        <v>0</v>
      </c>
      <c r="N46" s="116">
        <f>SUM(N22:N45)</f>
        <v>1450000</v>
      </c>
      <c r="O46" s="117"/>
      <c r="P46" s="67"/>
    </row>
    <row r="47" spans="2:27" ht="8.25" hidden="1" customHeight="1">
      <c r="B47" s="67"/>
      <c r="C47" s="67"/>
      <c r="D47" s="118"/>
      <c r="E47" s="119"/>
      <c r="F47" s="119"/>
      <c r="G47" s="120"/>
      <c r="H47" s="119"/>
      <c r="I47" s="119"/>
      <c r="J47" s="121"/>
      <c r="K47" s="122"/>
      <c r="L47" s="123"/>
      <c r="M47" s="124"/>
      <c r="N47" s="125"/>
      <c r="O47" s="117"/>
      <c r="P47" s="67"/>
    </row>
    <row r="48" spans="2:27" ht="22.5" customHeight="1">
      <c r="B48" s="67"/>
      <c r="C48" s="67"/>
      <c r="D48" s="126"/>
      <c r="E48" s="127"/>
      <c r="F48" s="128"/>
      <c r="G48" s="127" t="s">
        <v>119</v>
      </c>
      <c r="H48" s="129"/>
      <c r="I48" s="128"/>
      <c r="J48" s="130"/>
      <c r="K48" s="131" t="s">
        <v>118</v>
      </c>
      <c r="L48" s="125"/>
      <c r="M48" s="132"/>
      <c r="N48" s="132">
        <v>3000000</v>
      </c>
      <c r="O48" s="117"/>
      <c r="P48" s="67"/>
    </row>
    <row r="49" spans="2:16" ht="16.5" hidden="1" customHeight="1">
      <c r="B49" s="67"/>
      <c r="C49" s="67"/>
      <c r="D49" s="118"/>
      <c r="E49" s="119"/>
      <c r="F49" s="119"/>
      <c r="G49" s="119"/>
      <c r="H49" s="119"/>
      <c r="I49" s="119"/>
      <c r="J49" s="121"/>
      <c r="K49" s="122"/>
      <c r="L49" s="123"/>
      <c r="M49" s="124"/>
      <c r="N49" s="125"/>
      <c r="O49" s="133"/>
      <c r="P49" s="67"/>
    </row>
    <row r="50" spans="2:16" ht="23.25" customHeight="1">
      <c r="B50" s="67"/>
      <c r="C50" s="67"/>
      <c r="D50" s="126"/>
      <c r="E50" s="134"/>
      <c r="F50" s="135"/>
      <c r="G50" s="134" t="s">
        <v>120</v>
      </c>
      <c r="H50" s="111"/>
      <c r="I50" s="135"/>
      <c r="J50" s="136"/>
      <c r="K50" s="115" t="s">
        <v>118</v>
      </c>
      <c r="L50" s="137">
        <f>L46-L48</f>
        <v>0</v>
      </c>
      <c r="M50" s="137">
        <f>M48-M46</f>
        <v>0</v>
      </c>
      <c r="N50" s="138">
        <f>N48-N46</f>
        <v>1550000</v>
      </c>
      <c r="O50" s="117"/>
      <c r="P50" s="67"/>
    </row>
    <row r="51" spans="2:16" ht="18" hidden="1" customHeight="1">
      <c r="B51" s="67"/>
      <c r="C51" s="67"/>
      <c r="D51" s="139"/>
      <c r="E51" s="140"/>
      <c r="F51" s="140"/>
      <c r="G51" s="140"/>
      <c r="H51" s="140"/>
      <c r="I51" s="140"/>
      <c r="J51" s="141"/>
      <c r="K51" s="142"/>
      <c r="L51" s="142"/>
      <c r="M51" s="143"/>
      <c r="N51" s="144"/>
      <c r="O51" s="145"/>
      <c r="P51" s="67"/>
    </row>
    <row r="52" spans="2:16" ht="18" customHeight="1">
      <c r="B52" s="67"/>
      <c r="C52" s="67"/>
      <c r="D52" s="146"/>
      <c r="E52" s="82"/>
      <c r="F52" s="82"/>
      <c r="G52" s="82"/>
      <c r="H52" s="82"/>
      <c r="I52" s="82"/>
      <c r="J52" s="82"/>
      <c r="K52" s="147"/>
      <c r="L52" s="147"/>
      <c r="M52" s="148"/>
      <c r="N52" s="149"/>
      <c r="O52" s="150"/>
      <c r="P52" s="67"/>
    </row>
    <row r="53" spans="2:16" ht="18" customHeight="1">
      <c r="B53" s="67"/>
      <c r="C53" s="67"/>
      <c r="D53" s="151" t="s">
        <v>121</v>
      </c>
      <c r="E53" s="152"/>
      <c r="F53" s="153"/>
      <c r="G53" s="153"/>
      <c r="H53" s="153"/>
      <c r="I53" s="153"/>
      <c r="J53" s="153"/>
      <c r="K53" s="154"/>
      <c r="L53" s="154"/>
      <c r="M53" s="155"/>
      <c r="N53" s="156"/>
      <c r="O53" s="157" t="s">
        <v>122</v>
      </c>
      <c r="P53" s="67"/>
    </row>
    <row r="54" spans="2:16" ht="5.25" customHeight="1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158"/>
      <c r="E55" s="159" t="s">
        <v>123</v>
      </c>
      <c r="F55" s="160"/>
      <c r="G55" s="160"/>
      <c r="H55" s="160"/>
      <c r="I55" s="161" t="s">
        <v>124</v>
      </c>
      <c r="J55" s="160"/>
      <c r="K55" s="159"/>
      <c r="L55" s="159" t="s">
        <v>125</v>
      </c>
      <c r="M55" s="160"/>
      <c r="N55" s="159" t="s">
        <v>126</v>
      </c>
      <c r="O55" s="162"/>
      <c r="P55" s="67"/>
    </row>
    <row r="56" spans="2:16">
      <c r="B56" s="67"/>
      <c r="C56" s="67"/>
      <c r="D56" s="146"/>
      <c r="E56" s="82"/>
      <c r="F56" s="82"/>
      <c r="G56" s="82"/>
      <c r="H56" s="82"/>
      <c r="I56" s="163" t="s">
        <v>127</v>
      </c>
      <c r="J56" s="82"/>
      <c r="K56" s="82"/>
      <c r="L56" s="82"/>
      <c r="M56" s="82"/>
      <c r="N56" s="82"/>
      <c r="O56" s="164"/>
      <c r="P56" s="67"/>
    </row>
    <row r="57" spans="2:16">
      <c r="B57" s="67"/>
      <c r="C57" s="67"/>
      <c r="D57" s="146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164"/>
      <c r="P57" s="67"/>
    </row>
    <row r="58" spans="2:16">
      <c r="B58" s="67"/>
      <c r="C58" s="67"/>
      <c r="D58" s="146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164"/>
      <c r="P58" s="67"/>
    </row>
    <row r="59" spans="2:16">
      <c r="B59" s="67"/>
      <c r="C59" s="67"/>
      <c r="D59" s="146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164"/>
      <c r="P59" s="67"/>
    </row>
    <row r="60" spans="2:16" ht="15" customHeight="1">
      <c r="B60" s="67"/>
      <c r="C60" s="67"/>
      <c r="D60" s="165"/>
      <c r="E60" s="221"/>
      <c r="F60" s="221"/>
      <c r="G60" s="221"/>
      <c r="H60" s="221"/>
      <c r="I60" s="221"/>
      <c r="J60" s="221"/>
      <c r="K60" s="87"/>
      <c r="L60" s="153" t="s">
        <v>128</v>
      </c>
      <c r="M60" s="87"/>
      <c r="N60" s="221" t="s">
        <v>129</v>
      </c>
      <c r="O60" s="222"/>
      <c r="P60" s="67"/>
    </row>
    <row r="61" spans="2:16" ht="3.75" customHeight="1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 ht="18" customHeight="1">
      <c r="B62" s="67"/>
      <c r="C62" s="67"/>
      <c r="D62" s="223" t="s">
        <v>130</v>
      </c>
      <c r="E62" s="224"/>
      <c r="F62" s="224"/>
      <c r="G62" s="224"/>
      <c r="H62" s="224"/>
      <c r="I62" s="224"/>
      <c r="J62" s="224"/>
      <c r="K62" s="225"/>
      <c r="L62" s="166"/>
      <c r="M62" s="167"/>
      <c r="N62" s="226" t="s">
        <v>131</v>
      </c>
      <c r="O62" s="227"/>
      <c r="P62" s="67"/>
    </row>
    <row r="63" spans="2:16" ht="15" customHeight="1">
      <c r="B63" s="67"/>
      <c r="C63" s="67"/>
      <c r="D63" s="228" t="s">
        <v>132</v>
      </c>
      <c r="E63" s="229"/>
      <c r="F63" s="229"/>
      <c r="G63" s="229"/>
      <c r="H63" s="230"/>
      <c r="I63" s="228" t="s">
        <v>133</v>
      </c>
      <c r="J63" s="229"/>
      <c r="K63" s="230"/>
      <c r="L63" s="231" t="s">
        <v>134</v>
      </c>
      <c r="M63" s="232"/>
      <c r="N63" s="233" t="s">
        <v>135</v>
      </c>
      <c r="O63" s="234"/>
      <c r="P63" s="67"/>
    </row>
    <row r="64" spans="2:16" ht="16.5" customHeight="1">
      <c r="B64" s="67"/>
      <c r="C64" s="67"/>
      <c r="D64" s="214"/>
      <c r="E64" s="215"/>
      <c r="F64" s="215"/>
      <c r="G64" s="215"/>
      <c r="H64" s="216"/>
      <c r="I64" s="214"/>
      <c r="J64" s="215"/>
      <c r="K64" s="216"/>
      <c r="L64" s="82"/>
      <c r="M64" s="164"/>
      <c r="N64" s="82"/>
      <c r="O64" s="164"/>
      <c r="P64" s="67"/>
    </row>
    <row r="65" spans="2:16" ht="15" customHeight="1">
      <c r="B65" s="67"/>
      <c r="C65" s="67"/>
      <c r="D65" s="209"/>
      <c r="E65" s="210"/>
      <c r="F65" s="210"/>
      <c r="G65" s="210"/>
      <c r="H65" s="211"/>
      <c r="I65" s="209"/>
      <c r="J65" s="210"/>
      <c r="K65" s="211"/>
      <c r="L65" s="168"/>
      <c r="M65" s="164"/>
      <c r="N65" s="217"/>
      <c r="O65" s="218"/>
      <c r="P65" s="67"/>
    </row>
    <row r="66" spans="2:16" ht="15" customHeight="1">
      <c r="B66" s="67"/>
      <c r="C66" s="67"/>
      <c r="D66" s="209"/>
      <c r="E66" s="210"/>
      <c r="F66" s="210"/>
      <c r="G66" s="210"/>
      <c r="H66" s="211"/>
      <c r="I66" s="209"/>
      <c r="J66" s="210"/>
      <c r="K66" s="211"/>
      <c r="L66" s="82"/>
      <c r="M66" s="164"/>
      <c r="N66" s="219" t="s">
        <v>136</v>
      </c>
      <c r="O66" s="220"/>
      <c r="P66" s="67"/>
    </row>
    <row r="67" spans="2:16" ht="15" customHeight="1">
      <c r="B67" s="67"/>
      <c r="C67" s="67"/>
      <c r="D67" s="209"/>
      <c r="E67" s="210"/>
      <c r="F67" s="210"/>
      <c r="G67" s="210"/>
      <c r="H67" s="211"/>
      <c r="I67" s="209"/>
      <c r="J67" s="210"/>
      <c r="K67" s="211"/>
      <c r="L67" s="82"/>
      <c r="M67" s="164"/>
      <c r="N67" s="169" t="s">
        <v>137</v>
      </c>
      <c r="O67" s="170" t="s">
        <v>138</v>
      </c>
      <c r="P67" s="67"/>
    </row>
    <row r="68" spans="2:16" ht="15" customHeight="1">
      <c r="B68" s="67"/>
      <c r="C68" s="67"/>
      <c r="D68" s="209"/>
      <c r="E68" s="210"/>
      <c r="F68" s="210"/>
      <c r="G68" s="210"/>
      <c r="H68" s="211"/>
      <c r="I68" s="209"/>
      <c r="J68" s="210"/>
      <c r="K68" s="211"/>
      <c r="L68" s="212"/>
      <c r="M68" s="213"/>
      <c r="N68" s="169" t="s">
        <v>139</v>
      </c>
      <c r="O68" s="170" t="s">
        <v>138</v>
      </c>
      <c r="P68" s="67"/>
    </row>
    <row r="69" spans="2:16" ht="15.75" customHeight="1">
      <c r="B69" s="67"/>
      <c r="C69" s="67"/>
      <c r="D69" s="209"/>
      <c r="E69" s="210"/>
      <c r="F69" s="210"/>
      <c r="G69" s="210"/>
      <c r="H69" s="211"/>
      <c r="I69" s="209"/>
      <c r="J69" s="210"/>
      <c r="K69" s="211"/>
      <c r="L69" s="169" t="s">
        <v>140</v>
      </c>
      <c r="M69" s="171"/>
      <c r="N69" s="169" t="s">
        <v>141</v>
      </c>
      <c r="O69" s="170" t="s">
        <v>138</v>
      </c>
      <c r="P69" s="67"/>
    </row>
    <row r="70" spans="2:16" ht="15.75" customHeight="1">
      <c r="B70" s="67"/>
      <c r="C70" s="67"/>
      <c r="D70" s="206"/>
      <c r="E70" s="207"/>
      <c r="F70" s="207"/>
      <c r="G70" s="207"/>
      <c r="H70" s="208"/>
      <c r="I70" s="206"/>
      <c r="J70" s="207"/>
      <c r="K70" s="208"/>
      <c r="L70" s="172"/>
      <c r="M70" s="173"/>
      <c r="N70" s="172" t="s">
        <v>139</v>
      </c>
      <c r="O70" s="157" t="s">
        <v>138</v>
      </c>
      <c r="P70" s="67"/>
    </row>
    <row r="71" spans="2:16" ht="17.25" customHeight="1">
      <c r="B71" s="67"/>
      <c r="C71" s="67"/>
      <c r="D71" s="67" t="s">
        <v>142</v>
      </c>
      <c r="E71" s="67"/>
      <c r="F71" s="174" t="s">
        <v>143</v>
      </c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 ht="17.25" customHeight="1">
      <c r="B72" s="67"/>
      <c r="C72" s="67"/>
      <c r="D72" s="67"/>
      <c r="E72" s="67"/>
      <c r="F72" s="174" t="s">
        <v>144</v>
      </c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 ht="3" customHeight="1"/>
  </sheetData>
  <mergeCells count="85">
    <mergeCell ref="H15:J15"/>
    <mergeCell ref="C6:P6"/>
    <mergeCell ref="D10:O10"/>
    <mergeCell ref="H12:J12"/>
    <mergeCell ref="H14:J14"/>
    <mergeCell ref="N14:O14"/>
    <mergeCell ref="H16:J16"/>
    <mergeCell ref="N16:O16"/>
    <mergeCell ref="D20:E20"/>
    <mergeCell ref="G20:K20"/>
    <mergeCell ref="D21:E21"/>
    <mergeCell ref="G21:K21"/>
    <mergeCell ref="D22:E22"/>
    <mergeCell ref="F22:K22"/>
    <mergeCell ref="D23:E23"/>
    <mergeCell ref="F23:K23"/>
    <mergeCell ref="D24:E24"/>
    <mergeCell ref="F24:K24"/>
    <mergeCell ref="D25:E25"/>
    <mergeCell ref="F25:K25"/>
    <mergeCell ref="D26:E26"/>
    <mergeCell ref="F26:K26"/>
    <mergeCell ref="D27:E27"/>
    <mergeCell ref="F27:K27"/>
    <mergeCell ref="D28:E28"/>
    <mergeCell ref="F28:K28"/>
    <mergeCell ref="D29:E29"/>
    <mergeCell ref="F29:K29"/>
    <mergeCell ref="D30:E30"/>
    <mergeCell ref="F30:K30"/>
    <mergeCell ref="D31:E31"/>
    <mergeCell ref="F31:K31"/>
    <mergeCell ref="D32:E32"/>
    <mergeCell ref="F32:K32"/>
    <mergeCell ref="D33:E33"/>
    <mergeCell ref="F33:K33"/>
    <mergeCell ref="D34:E34"/>
    <mergeCell ref="F34:K34"/>
    <mergeCell ref="D36:E36"/>
    <mergeCell ref="G36:K36"/>
    <mergeCell ref="D37:E37"/>
    <mergeCell ref="G37:K37"/>
    <mergeCell ref="D38:E38"/>
    <mergeCell ref="G38:K38"/>
    <mergeCell ref="D39:E39"/>
    <mergeCell ref="G39:K39"/>
    <mergeCell ref="D40:E40"/>
    <mergeCell ref="G40:K40"/>
    <mergeCell ref="D41:E41"/>
    <mergeCell ref="G41:K41"/>
    <mergeCell ref="D42:E42"/>
    <mergeCell ref="G42:K42"/>
    <mergeCell ref="D43:E43"/>
    <mergeCell ref="G43:K43"/>
    <mergeCell ref="D44:E44"/>
    <mergeCell ref="G44:K44"/>
    <mergeCell ref="D45:E45"/>
    <mergeCell ref="G45:K45"/>
    <mergeCell ref="D46:E46"/>
    <mergeCell ref="N65:O65"/>
    <mergeCell ref="D66:H66"/>
    <mergeCell ref="I66:K66"/>
    <mergeCell ref="N66:O66"/>
    <mergeCell ref="N60:O60"/>
    <mergeCell ref="D62:K62"/>
    <mergeCell ref="N62:O62"/>
    <mergeCell ref="D63:H63"/>
    <mergeCell ref="I63:K63"/>
    <mergeCell ref="L63:M63"/>
    <mergeCell ref="N63:O63"/>
    <mergeCell ref="E60:H60"/>
    <mergeCell ref="I60:J60"/>
    <mergeCell ref="L68:M68"/>
    <mergeCell ref="D69:H69"/>
    <mergeCell ref="I69:K69"/>
    <mergeCell ref="D64:H64"/>
    <mergeCell ref="I64:K64"/>
    <mergeCell ref="D65:H65"/>
    <mergeCell ref="I65:K65"/>
    <mergeCell ref="D70:H70"/>
    <mergeCell ref="I70:K70"/>
    <mergeCell ref="D67:H67"/>
    <mergeCell ref="I67:K67"/>
    <mergeCell ref="D68:H68"/>
    <mergeCell ref="I68:K68"/>
  </mergeCells>
  <printOptions horizontalCentered="1"/>
  <pageMargins left="0.5" right="0.5" top="0.5" bottom="0.5" header="0.5" footer="0.5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8:G22"/>
  <sheetViews>
    <sheetView topLeftCell="A3" workbookViewId="0">
      <selection activeCell="G9" sqref="G9:G21"/>
    </sheetView>
  </sheetViews>
  <sheetFormatPr defaultRowHeight="15"/>
  <cols>
    <col min="2" max="2" width="8.85546875" style="179" bestFit="1" customWidth="1"/>
    <col min="3" max="3" width="25.85546875" style="180" bestFit="1" customWidth="1"/>
    <col min="4" max="4" width="10.42578125" style="180" bestFit="1" customWidth="1"/>
    <col min="5" max="5" width="8.85546875" style="180" bestFit="1" customWidth="1"/>
    <col min="6" max="6" width="14.5703125" style="180" bestFit="1" customWidth="1"/>
    <col min="7" max="7" width="44" style="180" bestFit="1" customWidth="1"/>
  </cols>
  <sheetData>
    <row r="8" spans="2:7">
      <c r="B8" s="182" t="s">
        <v>158</v>
      </c>
      <c r="C8" s="183" t="s">
        <v>159</v>
      </c>
      <c r="D8" s="183" t="s">
        <v>160</v>
      </c>
      <c r="E8" s="183" t="s">
        <v>100</v>
      </c>
      <c r="F8" s="183" t="s">
        <v>161</v>
      </c>
      <c r="G8" s="183" t="s">
        <v>94</v>
      </c>
    </row>
    <row r="9" spans="2:7">
      <c r="B9" s="184">
        <v>44018</v>
      </c>
      <c r="C9" s="185" t="s">
        <v>162</v>
      </c>
      <c r="D9" s="185" t="s">
        <v>147</v>
      </c>
      <c r="E9" s="185" t="s">
        <v>163</v>
      </c>
      <c r="F9" s="186">
        <v>130000</v>
      </c>
      <c r="G9" s="185" t="s">
        <v>164</v>
      </c>
    </row>
    <row r="10" spans="2:7">
      <c r="B10" s="184">
        <v>44018</v>
      </c>
      <c r="C10" s="185" t="s">
        <v>165</v>
      </c>
      <c r="D10" s="185" t="s">
        <v>148</v>
      </c>
      <c r="E10" s="185" t="s">
        <v>163</v>
      </c>
      <c r="F10" s="186">
        <v>90000</v>
      </c>
      <c r="G10" s="185" t="s">
        <v>164</v>
      </c>
    </row>
    <row r="11" spans="2:7">
      <c r="B11" s="184">
        <v>44019</v>
      </c>
      <c r="C11" s="185" t="s">
        <v>166</v>
      </c>
      <c r="D11" s="185" t="s">
        <v>149</v>
      </c>
      <c r="E11" s="185" t="s">
        <v>163</v>
      </c>
      <c r="F11" s="186">
        <v>110000</v>
      </c>
      <c r="G11" s="185" t="s">
        <v>167</v>
      </c>
    </row>
    <row r="12" spans="2:7">
      <c r="B12" s="184">
        <v>44019</v>
      </c>
      <c r="C12" s="185" t="s">
        <v>162</v>
      </c>
      <c r="D12" s="185" t="s">
        <v>150</v>
      </c>
      <c r="E12" s="185" t="s">
        <v>163</v>
      </c>
      <c r="F12" s="186">
        <v>135000</v>
      </c>
      <c r="G12" s="185" t="s">
        <v>167</v>
      </c>
    </row>
    <row r="13" spans="2:7">
      <c r="B13" s="184">
        <v>44020</v>
      </c>
      <c r="C13" s="185" t="s">
        <v>166</v>
      </c>
      <c r="D13" s="185" t="s">
        <v>151</v>
      </c>
      <c r="E13" s="185" t="s">
        <v>163</v>
      </c>
      <c r="F13" s="186">
        <v>105000</v>
      </c>
      <c r="G13" s="185" t="s">
        <v>167</v>
      </c>
    </row>
    <row r="14" spans="2:7">
      <c r="B14" s="184">
        <v>44020</v>
      </c>
      <c r="C14" s="185" t="s">
        <v>166</v>
      </c>
      <c r="D14" s="185" t="s">
        <v>152</v>
      </c>
      <c r="E14" s="185" t="s">
        <v>163</v>
      </c>
      <c r="F14" s="186">
        <v>115000</v>
      </c>
      <c r="G14" s="185" t="s">
        <v>168</v>
      </c>
    </row>
    <row r="15" spans="2:7">
      <c r="B15" s="184">
        <v>44021</v>
      </c>
      <c r="C15" s="185" t="s">
        <v>166</v>
      </c>
      <c r="D15" s="185" t="s">
        <v>149</v>
      </c>
      <c r="E15" s="185" t="s">
        <v>163</v>
      </c>
      <c r="F15" s="186">
        <v>70000</v>
      </c>
      <c r="G15" s="185" t="s">
        <v>169</v>
      </c>
    </row>
    <row r="16" spans="2:7">
      <c r="B16" s="184">
        <v>44021</v>
      </c>
      <c r="C16" s="185" t="s">
        <v>166</v>
      </c>
      <c r="D16" s="185" t="s">
        <v>153</v>
      </c>
      <c r="E16" s="185" t="s">
        <v>163</v>
      </c>
      <c r="F16" s="186">
        <v>100000</v>
      </c>
      <c r="G16" s="185" t="s">
        <v>170</v>
      </c>
    </row>
    <row r="17" spans="2:7">
      <c r="B17" s="184">
        <v>44020</v>
      </c>
      <c r="C17" s="185" t="s">
        <v>162</v>
      </c>
      <c r="D17" s="185" t="s">
        <v>150</v>
      </c>
      <c r="E17" s="185" t="s">
        <v>163</v>
      </c>
      <c r="F17" s="186">
        <v>70000</v>
      </c>
      <c r="G17" s="185" t="s">
        <v>179</v>
      </c>
    </row>
    <row r="18" spans="2:7">
      <c r="B18" s="184">
        <v>44027</v>
      </c>
      <c r="C18" s="185" t="s">
        <v>166</v>
      </c>
      <c r="D18" s="185" t="s">
        <v>154</v>
      </c>
      <c r="E18" s="185" t="s">
        <v>163</v>
      </c>
      <c r="F18" s="186">
        <v>135000</v>
      </c>
      <c r="G18" s="185" t="s">
        <v>171</v>
      </c>
    </row>
    <row r="19" spans="2:7">
      <c r="B19" s="184">
        <v>44029</v>
      </c>
      <c r="C19" s="185" t="s">
        <v>166</v>
      </c>
      <c r="D19" s="185" t="s">
        <v>178</v>
      </c>
      <c r="E19" s="185" t="s">
        <v>163</v>
      </c>
      <c r="F19" s="186">
        <v>130000</v>
      </c>
      <c r="G19" s="185" t="s">
        <v>172</v>
      </c>
    </row>
    <row r="20" spans="2:7">
      <c r="B20" s="184">
        <v>44032</v>
      </c>
      <c r="C20" s="185" t="s">
        <v>166</v>
      </c>
      <c r="D20" s="185" t="s">
        <v>155</v>
      </c>
      <c r="E20" s="185" t="s">
        <v>163</v>
      </c>
      <c r="F20" s="186">
        <v>130000</v>
      </c>
      <c r="G20" s="185" t="s">
        <v>173</v>
      </c>
    </row>
    <row r="21" spans="2:7">
      <c r="B21" s="184">
        <v>44033</v>
      </c>
      <c r="C21" s="185" t="s">
        <v>166</v>
      </c>
      <c r="D21" s="185" t="s">
        <v>156</v>
      </c>
      <c r="E21" s="185" t="s">
        <v>163</v>
      </c>
      <c r="F21" s="186">
        <v>130000</v>
      </c>
      <c r="G21" s="185" t="s">
        <v>174</v>
      </c>
    </row>
    <row r="22" spans="2:7">
      <c r="F22" s="181">
        <f>SUM(F9:F21)</f>
        <v>1450000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VEHICLE LIST REQUIRED FOR KIR</vt:lpstr>
      <vt:lpstr>Sheet3</vt:lpstr>
      <vt:lpstr>Sheet1</vt:lpstr>
      <vt:lpstr>Sheet2</vt:lpstr>
      <vt:lpstr>Sheet1!Print_Area</vt:lpstr>
      <vt:lpstr>'VEHICLE LIST REQUIRED FOR KIR'!Print_Area</vt:lpstr>
      <vt:lpstr>'VEHICLE LIST REQUIRED FOR KIR'!Print_Titles</vt:lpstr>
    </vt:vector>
  </TitlesOfParts>
  <Company>User 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Pangaribuan, Robenni</dc:creator>
  <cp:lastModifiedBy>Pondayar, Fransiskus</cp:lastModifiedBy>
  <cp:lastPrinted>2020-06-24T23:07:03Z</cp:lastPrinted>
  <dcterms:created xsi:type="dcterms:W3CDTF">2017-07-23T22:59:01Z</dcterms:created>
  <dcterms:modified xsi:type="dcterms:W3CDTF">2020-12-18T04:29:33Z</dcterms:modified>
</cp:coreProperties>
</file>